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C49" lockStructure="1"/>
  <bookViews>
    <workbookView xWindow="390" yWindow="630" windowWidth="19815" windowHeight="9405" activeTab="2"/>
  </bookViews>
  <sheets>
    <sheet name="GSTR3B" sheetId="4" r:id="rId1"/>
    <sheet name="Setoff" sheetId="5" state="hidden" r:id="rId2"/>
    <sheet name="GSTR3B 2017-18" sheetId="14" r:id="rId3"/>
    <sheet name="Setoff 2017-18" sheetId="15" state="hidden" r:id="rId4"/>
    <sheet name="GSTR3B 2018-19" sheetId="6" r:id="rId5"/>
    <sheet name="Setoff 2018-19" sheetId="7" state="hidden" r:id="rId6"/>
    <sheet name="GSTR3B 2019-20" sheetId="8" r:id="rId7"/>
    <sheet name="Setoff 2019-20" sheetId="9" state="hidden" r:id="rId8"/>
    <sheet name="GSTR3B 2020-21" sheetId="10" r:id="rId9"/>
    <sheet name="Setoff 2020-21" sheetId="11" state="hidden" r:id="rId10"/>
    <sheet name="GSTR3B 2021-22" sheetId="12" r:id="rId11"/>
    <sheet name="Setoff 2021-22" sheetId="13" state="hidden" r:id="rId12"/>
  </sheets>
  <definedNames>
    <definedName name="_xlnm._FilterDatabase" localSheetId="1" hidden="1">Setoff!$A$5:$Z$244</definedName>
    <definedName name="_xlnm._FilterDatabase" localSheetId="3" hidden="1">'Setoff 2017-18'!$A$5:$Z$244</definedName>
    <definedName name="_xlnm._FilterDatabase" localSheetId="5" hidden="1">'Setoff 2018-19'!$A$5:$Z$244</definedName>
    <definedName name="_xlnm._FilterDatabase" localSheetId="7" hidden="1">'Setoff 2019-20'!$A$5:$Z$244</definedName>
    <definedName name="_xlnm._FilterDatabase" localSheetId="9" hidden="1">'Setoff 2020-21'!$A$5:$Z$244</definedName>
    <definedName name="_xlnm._FilterDatabase" localSheetId="11" hidden="1">'Setoff 2021-22'!$A$5:$Z$244</definedName>
    <definedName name="challan_cess">#REF!</definedName>
    <definedName name="challan_cgst">#REF!</definedName>
    <definedName name="challan_igst">#REF!</definedName>
    <definedName name="challan_sgst">#REF!</definedName>
    <definedName name="closing_bal_itc_cess">#REF!</definedName>
    <definedName name="closing_bal_itc_cgst">#REF!</definedName>
    <definedName name="closing_bal_itc_igst">#REF!</definedName>
    <definedName name="closing_bal_itc_sgst">#REF!</definedName>
    <definedName name="inward_nil_gst">#REF!</definedName>
    <definedName name="inward_nongst">#REF!</definedName>
    <definedName name="itc_nonrev_cess">#REF!</definedName>
    <definedName name="itc_nonrev_cgst">#REF!</definedName>
    <definedName name="itc_nonrev_igst">#REF!</definedName>
    <definedName name="itc_nonrev_sgst">#REF!</definedName>
    <definedName name="itc_rev_cess">#REF!</definedName>
    <definedName name="itc_rev_cgst">#REF!</definedName>
    <definedName name="itc_rev_igst">#REF!</definedName>
    <definedName name="itc_rev_sgst">#REF!</definedName>
    <definedName name="ltfee_cess">#REF!</definedName>
    <definedName name="ltfee_cgst">#REF!</definedName>
    <definedName name="ltfee_igst">#REF!</definedName>
    <definedName name="ltfee_sgst">#REF!</definedName>
    <definedName name="opening_bal_itc_cess">#REF!</definedName>
    <definedName name="opening_bal_itc_cgst">#REF!</definedName>
    <definedName name="opening_bal_itc_igst">#REF!</definedName>
    <definedName name="opening_bal_itc_sgst">#REF!</definedName>
    <definedName name="sales_3.1a">#REF!</definedName>
    <definedName name="sales_3.1b">#REF!</definedName>
    <definedName name="sales_3.1c">#REF!</definedName>
    <definedName name="sales_3.1d">#REF!</definedName>
    <definedName name="sales_3.1e">#REF!</definedName>
    <definedName name="summary_banner">#REF!</definedName>
    <definedName name="tax_nonrev_cess">#REF!</definedName>
    <definedName name="tax_nonrev_cgst">#REF!</definedName>
    <definedName name="tax_nonrev_igst">#REF!</definedName>
    <definedName name="tax_nonrev_sgst">#REF!</definedName>
    <definedName name="tax_rev_cess">#REF!</definedName>
    <definedName name="tax_rev_cgst">#REF!</definedName>
    <definedName name="tax_rev_igst">#REF!</definedName>
    <definedName name="tax_rev_sgst">#REF!</definedName>
    <definedName name="tp_details">#REF!</definedName>
  </definedNames>
  <calcPr calcId="144525"/>
</workbook>
</file>

<file path=xl/calcChain.xml><?xml version="1.0" encoding="utf-8"?>
<calcChain xmlns="http://schemas.openxmlformats.org/spreadsheetml/2006/main">
  <c r="D242" i="15" l="1"/>
  <c r="D234" i="15"/>
  <c r="C234" i="15"/>
  <c r="D233" i="15"/>
  <c r="D241" i="15" s="1"/>
  <c r="C233" i="15"/>
  <c r="M233" i="15" s="1"/>
  <c r="D232" i="15"/>
  <c r="I232" i="15" s="1"/>
  <c r="I233" i="15" s="1"/>
  <c r="C232" i="15"/>
  <c r="M232" i="15" s="1"/>
  <c r="D231" i="15"/>
  <c r="C231" i="15"/>
  <c r="M231" i="15" s="1"/>
  <c r="D222" i="15"/>
  <c r="D214" i="15"/>
  <c r="C214" i="15"/>
  <c r="D213" i="15"/>
  <c r="D221" i="15" s="1"/>
  <c r="C213" i="15"/>
  <c r="M213" i="15" s="1"/>
  <c r="D212" i="15"/>
  <c r="I212" i="15" s="1"/>
  <c r="I213" i="15" s="1"/>
  <c r="C212" i="15"/>
  <c r="M212" i="15" s="1"/>
  <c r="D211" i="15"/>
  <c r="C211" i="15"/>
  <c r="M211" i="15" s="1"/>
  <c r="D202" i="15"/>
  <c r="C195" i="15"/>
  <c r="D194" i="15"/>
  <c r="C194" i="15"/>
  <c r="M194" i="15" s="1"/>
  <c r="D193" i="15"/>
  <c r="D201" i="15" s="1"/>
  <c r="C193" i="15"/>
  <c r="M193" i="15" s="1"/>
  <c r="D192" i="15"/>
  <c r="C192" i="15"/>
  <c r="M192" i="15" s="1"/>
  <c r="D191" i="15"/>
  <c r="C191" i="15"/>
  <c r="M191" i="15" s="1"/>
  <c r="D180" i="15"/>
  <c r="D174" i="15"/>
  <c r="D182" i="15" s="1"/>
  <c r="C174" i="15"/>
  <c r="D173" i="15"/>
  <c r="D181" i="15" s="1"/>
  <c r="C173" i="15"/>
  <c r="M173" i="15" s="1"/>
  <c r="D172" i="15"/>
  <c r="I172" i="15" s="1"/>
  <c r="I173" i="15" s="1"/>
  <c r="C172" i="15"/>
  <c r="M172" i="15" s="1"/>
  <c r="D171" i="15"/>
  <c r="C171" i="15"/>
  <c r="M171" i="15" s="1"/>
  <c r="D162" i="15"/>
  <c r="D154" i="15"/>
  <c r="C154" i="15"/>
  <c r="D153" i="15"/>
  <c r="D161" i="15" s="1"/>
  <c r="C153" i="15"/>
  <c r="M153" i="15" s="1"/>
  <c r="D152" i="15"/>
  <c r="I152" i="15" s="1"/>
  <c r="I153" i="15" s="1"/>
  <c r="C152" i="15"/>
  <c r="M152" i="15" s="1"/>
  <c r="D151" i="15"/>
  <c r="C151" i="15"/>
  <c r="M151" i="15" s="1"/>
  <c r="D142" i="15"/>
  <c r="D134" i="15"/>
  <c r="C134" i="15"/>
  <c r="D133" i="15"/>
  <c r="D141" i="15" s="1"/>
  <c r="C133" i="15"/>
  <c r="M133" i="15" s="1"/>
  <c r="D132" i="15"/>
  <c r="I132" i="15" s="1"/>
  <c r="I133" i="15" s="1"/>
  <c r="C132" i="15"/>
  <c r="M132" i="15" s="1"/>
  <c r="D131" i="15"/>
  <c r="C131" i="15"/>
  <c r="M131" i="15" s="1"/>
  <c r="D122" i="15"/>
  <c r="D114" i="15"/>
  <c r="C114" i="15"/>
  <c r="D113" i="15"/>
  <c r="D121" i="15" s="1"/>
  <c r="C113" i="15"/>
  <c r="M113" i="15" s="1"/>
  <c r="I112" i="15"/>
  <c r="I113" i="15" s="1"/>
  <c r="D112" i="15"/>
  <c r="D120" i="15" s="1"/>
  <c r="C112" i="15"/>
  <c r="M112" i="15" s="1"/>
  <c r="I111" i="15"/>
  <c r="D111" i="15"/>
  <c r="C111" i="15"/>
  <c r="D101" i="15"/>
  <c r="D99" i="15"/>
  <c r="M94" i="15"/>
  <c r="D94" i="15"/>
  <c r="D102" i="15" s="1"/>
  <c r="C94" i="15"/>
  <c r="M93" i="15"/>
  <c r="D93" i="15"/>
  <c r="C93" i="15"/>
  <c r="E93" i="15" s="1"/>
  <c r="I92" i="15"/>
  <c r="I93" i="15" s="1"/>
  <c r="D92" i="15"/>
  <c r="D100" i="15" s="1"/>
  <c r="C92" i="15"/>
  <c r="M92" i="15" s="1"/>
  <c r="I91" i="15"/>
  <c r="I95" i="15" s="1"/>
  <c r="D91" i="15"/>
  <c r="C91" i="15"/>
  <c r="D81" i="15"/>
  <c r="M74" i="15"/>
  <c r="D74" i="15"/>
  <c r="D82" i="15" s="1"/>
  <c r="C74" i="15"/>
  <c r="M73" i="15"/>
  <c r="D73" i="15"/>
  <c r="C73" i="15"/>
  <c r="E73" i="15" s="1"/>
  <c r="I72" i="15"/>
  <c r="I73" i="15" s="1"/>
  <c r="D72" i="15"/>
  <c r="D80" i="15" s="1"/>
  <c r="C72" i="15"/>
  <c r="M72" i="15" s="1"/>
  <c r="D71" i="15"/>
  <c r="C71" i="15"/>
  <c r="D61" i="15"/>
  <c r="D59" i="15"/>
  <c r="M54" i="15"/>
  <c r="D54" i="15"/>
  <c r="D62" i="15" s="1"/>
  <c r="C54" i="15"/>
  <c r="D53" i="15"/>
  <c r="C53" i="15"/>
  <c r="M53" i="15" s="1"/>
  <c r="I52" i="15"/>
  <c r="I53" i="15" s="1"/>
  <c r="D52" i="15"/>
  <c r="D60" i="15" s="1"/>
  <c r="C52" i="15"/>
  <c r="M52" i="15" s="1"/>
  <c r="I51" i="15"/>
  <c r="D51" i="15"/>
  <c r="C51" i="15"/>
  <c r="D41" i="15"/>
  <c r="D39" i="15"/>
  <c r="M34" i="15"/>
  <c r="D34" i="15"/>
  <c r="D42" i="15" s="1"/>
  <c r="C34" i="15"/>
  <c r="M33" i="15"/>
  <c r="D33" i="15"/>
  <c r="C33" i="15"/>
  <c r="E33" i="15" s="1"/>
  <c r="I32" i="15"/>
  <c r="I33" i="15" s="1"/>
  <c r="D32" i="15"/>
  <c r="D40" i="15" s="1"/>
  <c r="C32" i="15"/>
  <c r="M32" i="15" s="1"/>
  <c r="I31" i="15"/>
  <c r="D31" i="15"/>
  <c r="C31" i="15"/>
  <c r="D21" i="15"/>
  <c r="D19" i="15"/>
  <c r="D15" i="15"/>
  <c r="M14" i="15"/>
  <c r="H14" i="15"/>
  <c r="J14" i="15" s="1"/>
  <c r="D14" i="15"/>
  <c r="D22" i="15" s="1"/>
  <c r="C14" i="15"/>
  <c r="Q14" i="15" s="1"/>
  <c r="Q15" i="15" s="1"/>
  <c r="M13" i="15"/>
  <c r="H13" i="15"/>
  <c r="D13" i="15"/>
  <c r="C13" i="15"/>
  <c r="E13" i="15" s="1"/>
  <c r="I12" i="15"/>
  <c r="I13" i="15" s="1"/>
  <c r="H12" i="15"/>
  <c r="D12" i="15"/>
  <c r="D20" i="15" s="1"/>
  <c r="C12" i="15"/>
  <c r="M12" i="15" s="1"/>
  <c r="I11" i="15"/>
  <c r="I15" i="15" s="1"/>
  <c r="H11" i="15"/>
  <c r="D11" i="15"/>
  <c r="C11" i="15"/>
  <c r="L202" i="14"/>
  <c r="D202" i="14"/>
  <c r="O201" i="14"/>
  <c r="N201" i="14"/>
  <c r="M201" i="14"/>
  <c r="L201" i="14"/>
  <c r="K201" i="14"/>
  <c r="J201" i="14"/>
  <c r="I201" i="14"/>
  <c r="H201" i="14"/>
  <c r="G201" i="14"/>
  <c r="F201" i="14"/>
  <c r="E201" i="14"/>
  <c r="D201" i="14"/>
  <c r="P201" i="14" s="1"/>
  <c r="O200" i="14"/>
  <c r="N200" i="14"/>
  <c r="M200" i="14"/>
  <c r="L200" i="14"/>
  <c r="K200" i="14"/>
  <c r="J200" i="14"/>
  <c r="I200" i="14"/>
  <c r="H200" i="14"/>
  <c r="G200" i="14"/>
  <c r="F200" i="14"/>
  <c r="E200" i="14"/>
  <c r="D200" i="14"/>
  <c r="P200" i="14" s="1"/>
  <c r="O199" i="14"/>
  <c r="N199" i="14"/>
  <c r="M199" i="14"/>
  <c r="L199" i="14"/>
  <c r="K199" i="14"/>
  <c r="J199" i="14"/>
  <c r="I199" i="14"/>
  <c r="H199" i="14"/>
  <c r="G199" i="14"/>
  <c r="F199" i="14"/>
  <c r="E199" i="14"/>
  <c r="D199" i="14"/>
  <c r="O198" i="14"/>
  <c r="N198" i="14"/>
  <c r="N202" i="14" s="1"/>
  <c r="M198" i="14"/>
  <c r="L198" i="14"/>
  <c r="K198" i="14"/>
  <c r="J198" i="14"/>
  <c r="J202" i="14" s="1"/>
  <c r="I198" i="14"/>
  <c r="H198" i="14"/>
  <c r="H202" i="14" s="1"/>
  <c r="G198" i="14"/>
  <c r="F198" i="14"/>
  <c r="F202" i="14" s="1"/>
  <c r="E198" i="14"/>
  <c r="D198" i="14"/>
  <c r="P198" i="14" s="1"/>
  <c r="M197" i="14"/>
  <c r="E197" i="14"/>
  <c r="O196" i="14"/>
  <c r="N196" i="14"/>
  <c r="M196" i="14"/>
  <c r="L196" i="14"/>
  <c r="K196" i="14"/>
  <c r="J196" i="14"/>
  <c r="I196" i="14"/>
  <c r="H196" i="14"/>
  <c r="G196" i="14"/>
  <c r="F196" i="14"/>
  <c r="E196" i="14"/>
  <c r="D196" i="14"/>
  <c r="P196" i="14" s="1"/>
  <c r="O195" i="14"/>
  <c r="N195" i="14"/>
  <c r="M195" i="14"/>
  <c r="L195" i="14"/>
  <c r="K195" i="14"/>
  <c r="J195" i="14"/>
  <c r="I195" i="14"/>
  <c r="I197" i="14" s="1"/>
  <c r="H195" i="14"/>
  <c r="G195" i="14"/>
  <c r="F195" i="14"/>
  <c r="E195" i="14"/>
  <c r="D195" i="14"/>
  <c r="O194" i="14"/>
  <c r="N194" i="14"/>
  <c r="M194" i="14"/>
  <c r="L194" i="14"/>
  <c r="K194" i="14"/>
  <c r="J194" i="14"/>
  <c r="I194" i="14"/>
  <c r="H194" i="14"/>
  <c r="G194" i="14"/>
  <c r="F194" i="14"/>
  <c r="E194" i="14"/>
  <c r="D194" i="14"/>
  <c r="P194" i="14" s="1"/>
  <c r="O193" i="14"/>
  <c r="O197" i="14" s="1"/>
  <c r="N193" i="14"/>
  <c r="N197" i="14" s="1"/>
  <c r="N203" i="14" s="1"/>
  <c r="M193" i="14"/>
  <c r="L193" i="14"/>
  <c r="L197" i="14" s="1"/>
  <c r="K193" i="14"/>
  <c r="K197" i="14" s="1"/>
  <c r="J193" i="14"/>
  <c r="J197" i="14" s="1"/>
  <c r="J203" i="14" s="1"/>
  <c r="I193" i="14"/>
  <c r="H193" i="14"/>
  <c r="H197" i="14" s="1"/>
  <c r="G193" i="14"/>
  <c r="G197" i="14" s="1"/>
  <c r="F193" i="14"/>
  <c r="F197" i="14" s="1"/>
  <c r="F203" i="14" s="1"/>
  <c r="E193" i="14"/>
  <c r="D193" i="14"/>
  <c r="D197" i="14" s="1"/>
  <c r="O189" i="14"/>
  <c r="N189" i="14"/>
  <c r="M189" i="14"/>
  <c r="L189" i="14"/>
  <c r="K189" i="14"/>
  <c r="J189" i="14"/>
  <c r="I189" i="14"/>
  <c r="H189" i="14"/>
  <c r="G189" i="14"/>
  <c r="F189" i="14"/>
  <c r="E189" i="14"/>
  <c r="D189" i="14"/>
  <c r="O186" i="14"/>
  <c r="N186" i="14"/>
  <c r="M186" i="14"/>
  <c r="L186" i="14"/>
  <c r="K186" i="14"/>
  <c r="J186" i="14"/>
  <c r="I186" i="14"/>
  <c r="H186" i="14"/>
  <c r="G186" i="14"/>
  <c r="F186" i="14"/>
  <c r="E186" i="14"/>
  <c r="D186" i="14"/>
  <c r="P186" i="14" s="1"/>
  <c r="O181" i="14"/>
  <c r="N181" i="14"/>
  <c r="M181" i="14"/>
  <c r="L181" i="14"/>
  <c r="K181" i="14"/>
  <c r="J181" i="14"/>
  <c r="I181" i="14"/>
  <c r="H181" i="14"/>
  <c r="G181" i="14"/>
  <c r="F181" i="14"/>
  <c r="E181" i="14"/>
  <c r="D181" i="14"/>
  <c r="P181" i="14" s="1"/>
  <c r="O180" i="14"/>
  <c r="N180" i="14"/>
  <c r="M180" i="14"/>
  <c r="L180" i="14"/>
  <c r="K180" i="14"/>
  <c r="J180" i="14"/>
  <c r="I180" i="14"/>
  <c r="H180" i="14"/>
  <c r="G180" i="14"/>
  <c r="F180" i="14"/>
  <c r="E180" i="14"/>
  <c r="D180" i="14"/>
  <c r="P180" i="14" s="1"/>
  <c r="O179" i="14"/>
  <c r="N179" i="14"/>
  <c r="M179" i="14"/>
  <c r="L179" i="14"/>
  <c r="K179" i="14"/>
  <c r="J179" i="14"/>
  <c r="I179" i="14"/>
  <c r="H179" i="14"/>
  <c r="G179" i="14"/>
  <c r="F179" i="14"/>
  <c r="E179" i="14"/>
  <c r="D179" i="14"/>
  <c r="O178" i="14"/>
  <c r="N178" i="14"/>
  <c r="N182" i="14" s="1"/>
  <c r="M178" i="14"/>
  <c r="L178" i="14"/>
  <c r="L182" i="14" s="1"/>
  <c r="K178" i="14"/>
  <c r="J178" i="14"/>
  <c r="J182" i="14" s="1"/>
  <c r="I178" i="14"/>
  <c r="H178" i="14"/>
  <c r="H182" i="14" s="1"/>
  <c r="G178" i="14"/>
  <c r="F178" i="14"/>
  <c r="F182" i="14" s="1"/>
  <c r="E178" i="14"/>
  <c r="D178" i="14"/>
  <c r="D182" i="14" s="1"/>
  <c r="O176" i="14"/>
  <c r="N176" i="14"/>
  <c r="M176" i="14"/>
  <c r="L176" i="14"/>
  <c r="K176" i="14"/>
  <c r="J176" i="14"/>
  <c r="I176" i="14"/>
  <c r="H176" i="14"/>
  <c r="G176" i="14"/>
  <c r="F176" i="14"/>
  <c r="E176" i="14"/>
  <c r="D176" i="14"/>
  <c r="P176" i="14" s="1"/>
  <c r="O175" i="14"/>
  <c r="N175" i="14"/>
  <c r="M175" i="14"/>
  <c r="M177" i="14" s="1"/>
  <c r="L175" i="14"/>
  <c r="K175" i="14"/>
  <c r="J175" i="14"/>
  <c r="I175" i="14"/>
  <c r="I177" i="14" s="1"/>
  <c r="H175" i="14"/>
  <c r="G175" i="14"/>
  <c r="F175" i="14"/>
  <c r="E175" i="14"/>
  <c r="E177" i="14" s="1"/>
  <c r="D175" i="14"/>
  <c r="O174" i="14"/>
  <c r="N174" i="14"/>
  <c r="M174" i="14"/>
  <c r="L174" i="14"/>
  <c r="K174" i="14"/>
  <c r="J174" i="14"/>
  <c r="I174" i="14"/>
  <c r="H174" i="14"/>
  <c r="G174" i="14"/>
  <c r="F174" i="14"/>
  <c r="E174" i="14"/>
  <c r="D174" i="14"/>
  <c r="P174" i="14" s="1"/>
  <c r="O173" i="14"/>
  <c r="N173" i="14"/>
  <c r="N177" i="14" s="1"/>
  <c r="N183" i="14" s="1"/>
  <c r="M173" i="14"/>
  <c r="L173" i="14"/>
  <c r="L177" i="14" s="1"/>
  <c r="K173" i="14"/>
  <c r="J173" i="14"/>
  <c r="J177" i="14" s="1"/>
  <c r="J183" i="14" s="1"/>
  <c r="I173" i="14"/>
  <c r="H173" i="14"/>
  <c r="H177" i="14" s="1"/>
  <c r="G173" i="14"/>
  <c r="F173" i="14"/>
  <c r="F177" i="14" s="1"/>
  <c r="F183" i="14" s="1"/>
  <c r="E173" i="14"/>
  <c r="D173" i="14"/>
  <c r="D177" i="14" s="1"/>
  <c r="D169" i="14"/>
  <c r="D168" i="14"/>
  <c r="D167" i="14"/>
  <c r="D166" i="14"/>
  <c r="D170" i="14" s="1"/>
  <c r="N163" i="14"/>
  <c r="L163" i="14"/>
  <c r="J163" i="14"/>
  <c r="H163" i="14"/>
  <c r="F163" i="14"/>
  <c r="D163" i="14"/>
  <c r="O162" i="14"/>
  <c r="O163" i="14" s="1"/>
  <c r="N162" i="14"/>
  <c r="M162" i="14"/>
  <c r="M163" i="14" s="1"/>
  <c r="L162" i="14"/>
  <c r="K162" i="14"/>
  <c r="K163" i="14" s="1"/>
  <c r="J162" i="14"/>
  <c r="I162" i="14"/>
  <c r="I163" i="14" s="1"/>
  <c r="H162" i="14"/>
  <c r="G162" i="14"/>
  <c r="G163" i="14" s="1"/>
  <c r="F162" i="14"/>
  <c r="E162" i="14"/>
  <c r="E163" i="14" s="1"/>
  <c r="D162" i="14"/>
  <c r="L159" i="14"/>
  <c r="H159" i="14"/>
  <c r="D159" i="14"/>
  <c r="O158" i="14"/>
  <c r="N158" i="14"/>
  <c r="M158" i="14"/>
  <c r="L158" i="14"/>
  <c r="K158" i="14"/>
  <c r="J158" i="14"/>
  <c r="I158" i="14"/>
  <c r="H158" i="14"/>
  <c r="G158" i="14"/>
  <c r="F158" i="14"/>
  <c r="E158" i="14"/>
  <c r="D158" i="14"/>
  <c r="P158" i="14" s="1"/>
  <c r="O157" i="14"/>
  <c r="O159" i="14" s="1"/>
  <c r="N157" i="14"/>
  <c r="N159" i="14" s="1"/>
  <c r="M157" i="14"/>
  <c r="M159" i="14" s="1"/>
  <c r="L157" i="14"/>
  <c r="K157" i="14"/>
  <c r="K159" i="14" s="1"/>
  <c r="J157" i="14"/>
  <c r="J159" i="14" s="1"/>
  <c r="I157" i="14"/>
  <c r="I159" i="14" s="1"/>
  <c r="H157" i="14"/>
  <c r="G157" i="14"/>
  <c r="G159" i="14" s="1"/>
  <c r="F157" i="14"/>
  <c r="F159" i="14" s="1"/>
  <c r="E157" i="14"/>
  <c r="E159" i="14" s="1"/>
  <c r="D157" i="14"/>
  <c r="O153" i="14"/>
  <c r="N153" i="14"/>
  <c r="M153" i="14"/>
  <c r="L153" i="14"/>
  <c r="K153" i="14"/>
  <c r="J153" i="14"/>
  <c r="I153" i="14"/>
  <c r="H153" i="14"/>
  <c r="G153" i="14"/>
  <c r="F153" i="14"/>
  <c r="E153" i="14"/>
  <c r="D153" i="14"/>
  <c r="P153" i="14" s="1"/>
  <c r="O152" i="14"/>
  <c r="N152" i="14"/>
  <c r="M152" i="14"/>
  <c r="L152" i="14"/>
  <c r="K152" i="14"/>
  <c r="J152" i="14"/>
  <c r="I152" i="14"/>
  <c r="H152" i="14"/>
  <c r="G152" i="14"/>
  <c r="F152" i="14"/>
  <c r="E152" i="14"/>
  <c r="D152" i="14"/>
  <c r="P152" i="14" s="1"/>
  <c r="O151" i="14"/>
  <c r="N151" i="14"/>
  <c r="M151" i="14"/>
  <c r="L151" i="14"/>
  <c r="K151" i="14"/>
  <c r="J151" i="14"/>
  <c r="I151" i="14"/>
  <c r="H151" i="14"/>
  <c r="G151" i="14"/>
  <c r="F151" i="14"/>
  <c r="E151" i="14"/>
  <c r="D151" i="14"/>
  <c r="P151" i="14" s="1"/>
  <c r="O150" i="14"/>
  <c r="O154" i="14" s="1"/>
  <c r="N150" i="14"/>
  <c r="M150" i="14"/>
  <c r="M154" i="14" s="1"/>
  <c r="L150" i="14"/>
  <c r="K150" i="14"/>
  <c r="K154" i="14" s="1"/>
  <c r="J150" i="14"/>
  <c r="I150" i="14"/>
  <c r="I154" i="14" s="1"/>
  <c r="H150" i="14"/>
  <c r="G150" i="14"/>
  <c r="G154" i="14" s="1"/>
  <c r="F150" i="14"/>
  <c r="E150" i="14"/>
  <c r="E154" i="14" s="1"/>
  <c r="D150" i="14"/>
  <c r="O132" i="14"/>
  <c r="N132" i="14"/>
  <c r="M132" i="14"/>
  <c r="L132" i="14"/>
  <c r="K132" i="14"/>
  <c r="J132" i="14"/>
  <c r="I132" i="14"/>
  <c r="H132" i="14"/>
  <c r="G132" i="14"/>
  <c r="F132" i="14"/>
  <c r="E132" i="14"/>
  <c r="D132" i="14"/>
  <c r="P131" i="14"/>
  <c r="P130" i="14"/>
  <c r="P129" i="14"/>
  <c r="P128" i="14"/>
  <c r="P132" i="14" s="1"/>
  <c r="O127" i="14"/>
  <c r="O133" i="14" s="1"/>
  <c r="N127" i="14"/>
  <c r="N133" i="14" s="1"/>
  <c r="M127" i="14"/>
  <c r="M133" i="14" s="1"/>
  <c r="L127" i="14"/>
  <c r="L133" i="14" s="1"/>
  <c r="K127" i="14"/>
  <c r="K133" i="14" s="1"/>
  <c r="J127" i="14"/>
  <c r="J133" i="14" s="1"/>
  <c r="I127" i="14"/>
  <c r="I133" i="14" s="1"/>
  <c r="H127" i="14"/>
  <c r="H133" i="14" s="1"/>
  <c r="G127" i="14"/>
  <c r="G133" i="14" s="1"/>
  <c r="F127" i="14"/>
  <c r="F133" i="14" s="1"/>
  <c r="E127" i="14"/>
  <c r="E133" i="14" s="1"/>
  <c r="D127" i="14"/>
  <c r="D133" i="14" s="1"/>
  <c r="P126" i="14"/>
  <c r="P125" i="14"/>
  <c r="P124" i="14"/>
  <c r="P123" i="14"/>
  <c r="P119" i="14"/>
  <c r="P116" i="14"/>
  <c r="D115" i="14"/>
  <c r="D114" i="14" s="1"/>
  <c r="D118" i="14" s="1"/>
  <c r="D188" i="14" s="1"/>
  <c r="F113" i="14"/>
  <c r="E113" i="14"/>
  <c r="E115" i="14" s="1"/>
  <c r="O111" i="14"/>
  <c r="N111" i="14"/>
  <c r="M111" i="14"/>
  <c r="L111" i="14"/>
  <c r="K111" i="14"/>
  <c r="J111" i="14"/>
  <c r="I111" i="14"/>
  <c r="H111" i="14"/>
  <c r="G111" i="14"/>
  <c r="F111" i="14"/>
  <c r="E111" i="14"/>
  <c r="D111" i="14"/>
  <c r="P110" i="14"/>
  <c r="P109" i="14"/>
  <c r="P108" i="14"/>
  <c r="P107" i="14"/>
  <c r="P111" i="14" s="1"/>
  <c r="O106" i="14"/>
  <c r="O112" i="14" s="1"/>
  <c r="N106" i="14"/>
  <c r="N112" i="14" s="1"/>
  <c r="M106" i="14"/>
  <c r="M112" i="14" s="1"/>
  <c r="L106" i="14"/>
  <c r="L112" i="14" s="1"/>
  <c r="K106" i="14"/>
  <c r="K112" i="14" s="1"/>
  <c r="J106" i="14"/>
  <c r="J112" i="14" s="1"/>
  <c r="I106" i="14"/>
  <c r="I112" i="14" s="1"/>
  <c r="H106" i="14"/>
  <c r="H112" i="14" s="1"/>
  <c r="G106" i="14"/>
  <c r="G112" i="14" s="1"/>
  <c r="F106" i="14"/>
  <c r="F112" i="14" s="1"/>
  <c r="E106" i="14"/>
  <c r="E112" i="14" s="1"/>
  <c r="D106" i="14"/>
  <c r="D112" i="14" s="1"/>
  <c r="P105" i="14"/>
  <c r="P104" i="14"/>
  <c r="P103" i="14"/>
  <c r="P102" i="14"/>
  <c r="P106" i="14" s="1"/>
  <c r="P112" i="14" s="1"/>
  <c r="D99" i="14"/>
  <c r="O92" i="14"/>
  <c r="N92" i="14"/>
  <c r="M92" i="14"/>
  <c r="L92" i="14"/>
  <c r="K92" i="14"/>
  <c r="J92" i="14"/>
  <c r="I92" i="14"/>
  <c r="H92" i="14"/>
  <c r="G92" i="14"/>
  <c r="F92" i="14"/>
  <c r="E92" i="14"/>
  <c r="D92" i="14"/>
  <c r="P91" i="14"/>
  <c r="P92" i="14" s="1"/>
  <c r="O88" i="14"/>
  <c r="N88" i="14"/>
  <c r="M88" i="14"/>
  <c r="L88" i="14"/>
  <c r="K88" i="14"/>
  <c r="J88" i="14"/>
  <c r="I88" i="14"/>
  <c r="H88" i="14"/>
  <c r="G88" i="14"/>
  <c r="F88" i="14"/>
  <c r="E88" i="14"/>
  <c r="D88" i="14"/>
  <c r="P87" i="14"/>
  <c r="P86" i="14"/>
  <c r="P88" i="14" s="1"/>
  <c r="O83" i="14"/>
  <c r="N83" i="14"/>
  <c r="M83" i="14"/>
  <c r="L83" i="14"/>
  <c r="K83" i="14"/>
  <c r="J83" i="14"/>
  <c r="I83" i="14"/>
  <c r="H83" i="14"/>
  <c r="G83" i="14"/>
  <c r="F83" i="14"/>
  <c r="E83" i="14"/>
  <c r="D83" i="14"/>
  <c r="P82" i="14"/>
  <c r="P81" i="14"/>
  <c r="P80" i="14"/>
  <c r="P79" i="14"/>
  <c r="P83" i="14" s="1"/>
  <c r="O75" i="14"/>
  <c r="N75" i="14"/>
  <c r="M75" i="14"/>
  <c r="L75" i="14"/>
  <c r="K75" i="14"/>
  <c r="J75" i="14"/>
  <c r="I75" i="14"/>
  <c r="H75" i="14"/>
  <c r="G75" i="14"/>
  <c r="F75" i="14"/>
  <c r="E75" i="14"/>
  <c r="D75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P67" i="14"/>
  <c r="P66" i="14"/>
  <c r="P65" i="14"/>
  <c r="P64" i="14"/>
  <c r="P68" i="14" s="1"/>
  <c r="O60" i="14"/>
  <c r="N60" i="14"/>
  <c r="M60" i="14"/>
  <c r="L60" i="14"/>
  <c r="K60" i="14"/>
  <c r="J60" i="14"/>
  <c r="I60" i="14"/>
  <c r="H60" i="14"/>
  <c r="G60" i="14"/>
  <c r="F60" i="14"/>
  <c r="E60" i="14"/>
  <c r="D60" i="14"/>
  <c r="P59" i="14"/>
  <c r="P58" i="14"/>
  <c r="P57" i="14"/>
  <c r="P56" i="14"/>
  <c r="P60" i="14" s="1"/>
  <c r="O55" i="14"/>
  <c r="O61" i="14" s="1"/>
  <c r="N55" i="14"/>
  <c r="N61" i="14" s="1"/>
  <c r="M55" i="14"/>
  <c r="M61" i="14" s="1"/>
  <c r="L55" i="14"/>
  <c r="L61" i="14" s="1"/>
  <c r="K55" i="14"/>
  <c r="K61" i="14" s="1"/>
  <c r="J55" i="14"/>
  <c r="J61" i="14" s="1"/>
  <c r="I55" i="14"/>
  <c r="I61" i="14" s="1"/>
  <c r="H55" i="14"/>
  <c r="H61" i="14" s="1"/>
  <c r="G55" i="14"/>
  <c r="G61" i="14" s="1"/>
  <c r="F55" i="14"/>
  <c r="F61" i="14" s="1"/>
  <c r="E55" i="14"/>
  <c r="E61" i="14" s="1"/>
  <c r="D55" i="14"/>
  <c r="D61" i="14" s="1"/>
  <c r="P54" i="14"/>
  <c r="P53" i="14"/>
  <c r="P52" i="14"/>
  <c r="P51" i="14"/>
  <c r="P55" i="14" s="1"/>
  <c r="P61" i="14" s="1"/>
  <c r="P47" i="14"/>
  <c r="P46" i="14"/>
  <c r="P45" i="14"/>
  <c r="P44" i="14"/>
  <c r="P48" i="14" s="1"/>
  <c r="O40" i="14"/>
  <c r="N40" i="14"/>
  <c r="M40" i="14"/>
  <c r="L40" i="14"/>
  <c r="K40" i="14"/>
  <c r="J40" i="14"/>
  <c r="I40" i="14"/>
  <c r="H40" i="14"/>
  <c r="G40" i="14"/>
  <c r="F40" i="14"/>
  <c r="E40" i="14"/>
  <c r="D40" i="14"/>
  <c r="P39" i="14"/>
  <c r="P38" i="14"/>
  <c r="P37" i="14"/>
  <c r="P36" i="14"/>
  <c r="P40" i="14" s="1"/>
  <c r="O35" i="14"/>
  <c r="O41" i="14" s="1"/>
  <c r="N35" i="14"/>
  <c r="N41" i="14" s="1"/>
  <c r="M35" i="14"/>
  <c r="M41" i="14" s="1"/>
  <c r="L35" i="14"/>
  <c r="L41" i="14" s="1"/>
  <c r="K35" i="14"/>
  <c r="K41" i="14" s="1"/>
  <c r="J35" i="14"/>
  <c r="J41" i="14" s="1"/>
  <c r="I35" i="14"/>
  <c r="I41" i="14" s="1"/>
  <c r="H35" i="14"/>
  <c r="H41" i="14" s="1"/>
  <c r="G35" i="14"/>
  <c r="G41" i="14" s="1"/>
  <c r="F35" i="14"/>
  <c r="F41" i="14" s="1"/>
  <c r="E35" i="14"/>
  <c r="E41" i="14" s="1"/>
  <c r="D35" i="14"/>
  <c r="D41" i="14" s="1"/>
  <c r="P34" i="14"/>
  <c r="P33" i="14"/>
  <c r="P32" i="14"/>
  <c r="P31" i="14"/>
  <c r="P35" i="14" s="1"/>
  <c r="P41" i="14" s="1"/>
  <c r="O28" i="14"/>
  <c r="N28" i="14"/>
  <c r="M28" i="14"/>
  <c r="L28" i="14"/>
  <c r="K28" i="14"/>
  <c r="J28" i="14"/>
  <c r="I28" i="14"/>
  <c r="H28" i="14"/>
  <c r="G28" i="14"/>
  <c r="F28" i="14"/>
  <c r="E28" i="14"/>
  <c r="D28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P20" i="14"/>
  <c r="P21" i="14" s="1"/>
  <c r="O17" i="14"/>
  <c r="N17" i="14"/>
  <c r="M17" i="14"/>
  <c r="L17" i="14"/>
  <c r="K17" i="14"/>
  <c r="J17" i="14"/>
  <c r="I17" i="14"/>
  <c r="H17" i="14"/>
  <c r="G17" i="14"/>
  <c r="F17" i="14"/>
  <c r="E17" i="14"/>
  <c r="D17" i="14"/>
  <c r="P16" i="14"/>
  <c r="P15" i="14"/>
  <c r="P17" i="14" s="1"/>
  <c r="O12" i="14"/>
  <c r="N12" i="14"/>
  <c r="M12" i="14"/>
  <c r="L12" i="14"/>
  <c r="K12" i="14"/>
  <c r="J12" i="14"/>
  <c r="I12" i="14"/>
  <c r="H12" i="14"/>
  <c r="G12" i="14"/>
  <c r="F12" i="14"/>
  <c r="E12" i="14"/>
  <c r="D12" i="14"/>
  <c r="P11" i="14"/>
  <c r="P10" i="14"/>
  <c r="P9" i="14"/>
  <c r="P8" i="14"/>
  <c r="P12" i="14" s="1"/>
  <c r="D242" i="13"/>
  <c r="D234" i="13"/>
  <c r="C234" i="13"/>
  <c r="D233" i="13"/>
  <c r="D241" i="13" s="1"/>
  <c r="C233" i="13"/>
  <c r="M233" i="13" s="1"/>
  <c r="D232" i="13"/>
  <c r="I232" i="13" s="1"/>
  <c r="I233" i="13" s="1"/>
  <c r="C232" i="13"/>
  <c r="M232" i="13" s="1"/>
  <c r="D231" i="13"/>
  <c r="C231" i="13"/>
  <c r="M231" i="13" s="1"/>
  <c r="D222" i="13"/>
  <c r="D214" i="13"/>
  <c r="C214" i="13"/>
  <c r="D213" i="13"/>
  <c r="D221" i="13" s="1"/>
  <c r="C213" i="13"/>
  <c r="M213" i="13" s="1"/>
  <c r="D212" i="13"/>
  <c r="I212" i="13" s="1"/>
  <c r="I213" i="13" s="1"/>
  <c r="C212" i="13"/>
  <c r="M212" i="13" s="1"/>
  <c r="D211" i="13"/>
  <c r="C211" i="13"/>
  <c r="M211" i="13" s="1"/>
  <c r="D202" i="13"/>
  <c r="C195" i="13"/>
  <c r="D194" i="13"/>
  <c r="C194" i="13"/>
  <c r="M194" i="13" s="1"/>
  <c r="D193" i="13"/>
  <c r="D201" i="13" s="1"/>
  <c r="C193" i="13"/>
  <c r="M193" i="13" s="1"/>
  <c r="D192" i="13"/>
  <c r="C192" i="13"/>
  <c r="M192" i="13" s="1"/>
  <c r="D191" i="13"/>
  <c r="C191" i="13"/>
  <c r="M191" i="13" s="1"/>
  <c r="D180" i="13"/>
  <c r="D174" i="13"/>
  <c r="D182" i="13" s="1"/>
  <c r="C174" i="13"/>
  <c r="D173" i="13"/>
  <c r="D181" i="13" s="1"/>
  <c r="C173" i="13"/>
  <c r="M173" i="13" s="1"/>
  <c r="D172" i="13"/>
  <c r="I172" i="13" s="1"/>
  <c r="I173" i="13" s="1"/>
  <c r="C172" i="13"/>
  <c r="M172" i="13" s="1"/>
  <c r="D171" i="13"/>
  <c r="C171" i="13"/>
  <c r="M171" i="13" s="1"/>
  <c r="D162" i="13"/>
  <c r="D154" i="13"/>
  <c r="C154" i="13"/>
  <c r="D153" i="13"/>
  <c r="D161" i="13" s="1"/>
  <c r="C153" i="13"/>
  <c r="M153" i="13" s="1"/>
  <c r="D152" i="13"/>
  <c r="I152" i="13" s="1"/>
  <c r="I153" i="13" s="1"/>
  <c r="C152" i="13"/>
  <c r="M152" i="13" s="1"/>
  <c r="D151" i="13"/>
  <c r="C151" i="13"/>
  <c r="M151" i="13" s="1"/>
  <c r="D142" i="13"/>
  <c r="D134" i="13"/>
  <c r="C134" i="13"/>
  <c r="D133" i="13"/>
  <c r="D141" i="13" s="1"/>
  <c r="C133" i="13"/>
  <c r="M133" i="13" s="1"/>
  <c r="D132" i="13"/>
  <c r="I132" i="13" s="1"/>
  <c r="I133" i="13" s="1"/>
  <c r="C132" i="13"/>
  <c r="M132" i="13" s="1"/>
  <c r="D131" i="13"/>
  <c r="C131" i="13"/>
  <c r="M131" i="13" s="1"/>
  <c r="D122" i="13"/>
  <c r="D114" i="13"/>
  <c r="C114" i="13"/>
  <c r="D113" i="13"/>
  <c r="D121" i="13" s="1"/>
  <c r="C113" i="13"/>
  <c r="M113" i="13" s="1"/>
  <c r="I112" i="13"/>
  <c r="I113" i="13" s="1"/>
  <c r="D112" i="13"/>
  <c r="D120" i="13" s="1"/>
  <c r="C112" i="13"/>
  <c r="M112" i="13" s="1"/>
  <c r="I111" i="13"/>
  <c r="D111" i="13"/>
  <c r="C111" i="13"/>
  <c r="D101" i="13"/>
  <c r="D99" i="13"/>
  <c r="M94" i="13"/>
  <c r="D94" i="13"/>
  <c r="D102" i="13" s="1"/>
  <c r="C94" i="13"/>
  <c r="M93" i="13"/>
  <c r="D93" i="13"/>
  <c r="C93" i="13"/>
  <c r="E93" i="13" s="1"/>
  <c r="I92" i="13"/>
  <c r="I93" i="13" s="1"/>
  <c r="D92" i="13"/>
  <c r="D100" i="13" s="1"/>
  <c r="C92" i="13"/>
  <c r="M92" i="13" s="1"/>
  <c r="I91" i="13"/>
  <c r="I95" i="13" s="1"/>
  <c r="D91" i="13"/>
  <c r="C91" i="13"/>
  <c r="D81" i="13"/>
  <c r="M74" i="13"/>
  <c r="D74" i="13"/>
  <c r="D82" i="13" s="1"/>
  <c r="C74" i="13"/>
  <c r="M73" i="13"/>
  <c r="D73" i="13"/>
  <c r="C73" i="13"/>
  <c r="E73" i="13" s="1"/>
  <c r="I72" i="13"/>
  <c r="I73" i="13" s="1"/>
  <c r="D72" i="13"/>
  <c r="D80" i="13" s="1"/>
  <c r="C72" i="13"/>
  <c r="M72" i="13" s="1"/>
  <c r="D71" i="13"/>
  <c r="C71" i="13"/>
  <c r="D61" i="13"/>
  <c r="D59" i="13"/>
  <c r="M54" i="13"/>
  <c r="D54" i="13"/>
  <c r="D62" i="13" s="1"/>
  <c r="C54" i="13"/>
  <c r="D53" i="13"/>
  <c r="C53" i="13"/>
  <c r="M53" i="13" s="1"/>
  <c r="I52" i="13"/>
  <c r="I53" i="13" s="1"/>
  <c r="D52" i="13"/>
  <c r="D60" i="13" s="1"/>
  <c r="C52" i="13"/>
  <c r="M52" i="13" s="1"/>
  <c r="I51" i="13"/>
  <c r="D51" i="13"/>
  <c r="C51" i="13"/>
  <c r="D41" i="13"/>
  <c r="D39" i="13"/>
  <c r="M34" i="13"/>
  <c r="D34" i="13"/>
  <c r="D42" i="13" s="1"/>
  <c r="C34" i="13"/>
  <c r="M33" i="13"/>
  <c r="D33" i="13"/>
  <c r="C33" i="13"/>
  <c r="E33" i="13" s="1"/>
  <c r="I32" i="13"/>
  <c r="I33" i="13" s="1"/>
  <c r="D32" i="13"/>
  <c r="D40" i="13" s="1"/>
  <c r="C32" i="13"/>
  <c r="M32" i="13" s="1"/>
  <c r="I31" i="13"/>
  <c r="I35" i="13" s="1"/>
  <c r="D31" i="13"/>
  <c r="C31" i="13"/>
  <c r="D21" i="13"/>
  <c r="D19" i="13"/>
  <c r="D23" i="13" s="1"/>
  <c r="D15" i="13"/>
  <c r="M14" i="13"/>
  <c r="D14" i="13"/>
  <c r="D22" i="13" s="1"/>
  <c r="C14" i="13"/>
  <c r="M13" i="13"/>
  <c r="D13" i="13"/>
  <c r="C13" i="13"/>
  <c r="E13" i="13" s="1"/>
  <c r="I12" i="13"/>
  <c r="I13" i="13" s="1"/>
  <c r="D12" i="13"/>
  <c r="D20" i="13" s="1"/>
  <c r="C12" i="13"/>
  <c r="M12" i="13" s="1"/>
  <c r="I11" i="13"/>
  <c r="I15" i="13" s="1"/>
  <c r="D11" i="13"/>
  <c r="C11" i="13"/>
  <c r="L202" i="12"/>
  <c r="D202" i="12"/>
  <c r="O201" i="12"/>
  <c r="N201" i="12"/>
  <c r="M201" i="12"/>
  <c r="L201" i="12"/>
  <c r="K201" i="12"/>
  <c r="J201" i="12"/>
  <c r="I201" i="12"/>
  <c r="H201" i="12"/>
  <c r="G201" i="12"/>
  <c r="F201" i="12"/>
  <c r="E201" i="12"/>
  <c r="D201" i="12"/>
  <c r="P201" i="12" s="1"/>
  <c r="O200" i="12"/>
  <c r="N200" i="12"/>
  <c r="M200" i="12"/>
  <c r="L200" i="12"/>
  <c r="K200" i="12"/>
  <c r="J200" i="12"/>
  <c r="I200" i="12"/>
  <c r="H200" i="12"/>
  <c r="G200" i="12"/>
  <c r="F200" i="12"/>
  <c r="E200" i="12"/>
  <c r="D200" i="12"/>
  <c r="P200" i="12" s="1"/>
  <c r="O199" i="12"/>
  <c r="N199" i="12"/>
  <c r="M199" i="12"/>
  <c r="L199" i="12"/>
  <c r="K199" i="12"/>
  <c r="J199" i="12"/>
  <c r="I199" i="12"/>
  <c r="H199" i="12"/>
  <c r="G199" i="12"/>
  <c r="F199" i="12"/>
  <c r="E199" i="12"/>
  <c r="D199" i="12"/>
  <c r="O198" i="12"/>
  <c r="N198" i="12"/>
  <c r="N202" i="12" s="1"/>
  <c r="M198" i="12"/>
  <c r="L198" i="12"/>
  <c r="K198" i="12"/>
  <c r="J198" i="12"/>
  <c r="J202" i="12" s="1"/>
  <c r="I198" i="12"/>
  <c r="H198" i="12"/>
  <c r="H202" i="12" s="1"/>
  <c r="G198" i="12"/>
  <c r="F198" i="12"/>
  <c r="F202" i="12" s="1"/>
  <c r="E198" i="12"/>
  <c r="D198" i="12"/>
  <c r="P198" i="12" s="1"/>
  <c r="M197" i="12"/>
  <c r="E197" i="12"/>
  <c r="O196" i="12"/>
  <c r="N196" i="12"/>
  <c r="M196" i="12"/>
  <c r="L196" i="12"/>
  <c r="K196" i="12"/>
  <c r="J196" i="12"/>
  <c r="I196" i="12"/>
  <c r="H196" i="12"/>
  <c r="G196" i="12"/>
  <c r="F196" i="12"/>
  <c r="E196" i="12"/>
  <c r="D196" i="12"/>
  <c r="P196" i="12" s="1"/>
  <c r="O195" i="12"/>
  <c r="N195" i="12"/>
  <c r="M195" i="12"/>
  <c r="L195" i="12"/>
  <c r="K195" i="12"/>
  <c r="J195" i="12"/>
  <c r="I195" i="12"/>
  <c r="I197" i="12" s="1"/>
  <c r="H195" i="12"/>
  <c r="G195" i="12"/>
  <c r="F195" i="12"/>
  <c r="E195" i="12"/>
  <c r="D195" i="12"/>
  <c r="O194" i="12"/>
  <c r="N194" i="12"/>
  <c r="M194" i="12"/>
  <c r="L194" i="12"/>
  <c r="K194" i="12"/>
  <c r="J194" i="12"/>
  <c r="I194" i="12"/>
  <c r="H194" i="12"/>
  <c r="G194" i="12"/>
  <c r="F194" i="12"/>
  <c r="E194" i="12"/>
  <c r="D194" i="12"/>
  <c r="P194" i="12" s="1"/>
  <c r="O193" i="12"/>
  <c r="O197" i="12" s="1"/>
  <c r="N193" i="12"/>
  <c r="N197" i="12" s="1"/>
  <c r="N203" i="12" s="1"/>
  <c r="M193" i="12"/>
  <c r="L193" i="12"/>
  <c r="L197" i="12" s="1"/>
  <c r="K193" i="12"/>
  <c r="K197" i="12" s="1"/>
  <c r="J193" i="12"/>
  <c r="J197" i="12" s="1"/>
  <c r="J203" i="12" s="1"/>
  <c r="I193" i="12"/>
  <c r="H193" i="12"/>
  <c r="H197" i="12" s="1"/>
  <c r="G193" i="12"/>
  <c r="G197" i="12" s="1"/>
  <c r="F193" i="12"/>
  <c r="F197" i="12" s="1"/>
  <c r="F203" i="12" s="1"/>
  <c r="E193" i="12"/>
  <c r="D193" i="12"/>
  <c r="D197" i="12" s="1"/>
  <c r="O189" i="12"/>
  <c r="N189" i="12"/>
  <c r="M189" i="12"/>
  <c r="L189" i="12"/>
  <c r="K189" i="12"/>
  <c r="J189" i="12"/>
  <c r="I189" i="12"/>
  <c r="H189" i="12"/>
  <c r="G189" i="12"/>
  <c r="F189" i="12"/>
  <c r="E189" i="12"/>
  <c r="D189" i="12"/>
  <c r="O186" i="12"/>
  <c r="N186" i="12"/>
  <c r="M186" i="12"/>
  <c r="L186" i="12"/>
  <c r="K186" i="12"/>
  <c r="J186" i="12"/>
  <c r="I186" i="12"/>
  <c r="H186" i="12"/>
  <c r="G186" i="12"/>
  <c r="F186" i="12"/>
  <c r="E186" i="12"/>
  <c r="D186" i="12"/>
  <c r="P186" i="12" s="1"/>
  <c r="O181" i="12"/>
  <c r="N181" i="12"/>
  <c r="M181" i="12"/>
  <c r="L181" i="12"/>
  <c r="K181" i="12"/>
  <c r="J181" i="12"/>
  <c r="I181" i="12"/>
  <c r="H181" i="12"/>
  <c r="G181" i="12"/>
  <c r="F181" i="12"/>
  <c r="E181" i="12"/>
  <c r="D181" i="12"/>
  <c r="P181" i="12" s="1"/>
  <c r="O180" i="12"/>
  <c r="N180" i="12"/>
  <c r="M180" i="12"/>
  <c r="L180" i="12"/>
  <c r="K180" i="12"/>
  <c r="J180" i="12"/>
  <c r="I180" i="12"/>
  <c r="H180" i="12"/>
  <c r="G180" i="12"/>
  <c r="F180" i="12"/>
  <c r="E180" i="12"/>
  <c r="D180" i="12"/>
  <c r="P180" i="12" s="1"/>
  <c r="O179" i="12"/>
  <c r="N179" i="12"/>
  <c r="M179" i="12"/>
  <c r="L179" i="12"/>
  <c r="K179" i="12"/>
  <c r="J179" i="12"/>
  <c r="I179" i="12"/>
  <c r="H179" i="12"/>
  <c r="G179" i="12"/>
  <c r="F179" i="12"/>
  <c r="E179" i="12"/>
  <c r="D179" i="12"/>
  <c r="O178" i="12"/>
  <c r="N178" i="12"/>
  <c r="N182" i="12" s="1"/>
  <c r="M178" i="12"/>
  <c r="L178" i="12"/>
  <c r="L182" i="12" s="1"/>
  <c r="K178" i="12"/>
  <c r="J178" i="12"/>
  <c r="J182" i="12" s="1"/>
  <c r="I178" i="12"/>
  <c r="H178" i="12"/>
  <c r="H182" i="12" s="1"/>
  <c r="G178" i="12"/>
  <c r="F178" i="12"/>
  <c r="F182" i="12" s="1"/>
  <c r="E178" i="12"/>
  <c r="D178" i="12"/>
  <c r="D182" i="12" s="1"/>
  <c r="O176" i="12"/>
  <c r="N176" i="12"/>
  <c r="M176" i="12"/>
  <c r="L176" i="12"/>
  <c r="K176" i="12"/>
  <c r="J176" i="12"/>
  <c r="I176" i="12"/>
  <c r="H176" i="12"/>
  <c r="G176" i="12"/>
  <c r="F176" i="12"/>
  <c r="E176" i="12"/>
  <c r="D176" i="12"/>
  <c r="P176" i="12" s="1"/>
  <c r="O175" i="12"/>
  <c r="N175" i="12"/>
  <c r="M175" i="12"/>
  <c r="M177" i="12" s="1"/>
  <c r="L175" i="12"/>
  <c r="K175" i="12"/>
  <c r="J175" i="12"/>
  <c r="I175" i="12"/>
  <c r="I177" i="12" s="1"/>
  <c r="H175" i="12"/>
  <c r="G175" i="12"/>
  <c r="F175" i="12"/>
  <c r="E175" i="12"/>
  <c r="E177" i="12" s="1"/>
  <c r="D175" i="12"/>
  <c r="O174" i="12"/>
  <c r="N174" i="12"/>
  <c r="M174" i="12"/>
  <c r="L174" i="12"/>
  <c r="K174" i="12"/>
  <c r="J174" i="12"/>
  <c r="I174" i="12"/>
  <c r="H174" i="12"/>
  <c r="G174" i="12"/>
  <c r="F174" i="12"/>
  <c r="E174" i="12"/>
  <c r="D174" i="12"/>
  <c r="P174" i="12" s="1"/>
  <c r="O173" i="12"/>
  <c r="N173" i="12"/>
  <c r="N177" i="12" s="1"/>
  <c r="N183" i="12" s="1"/>
  <c r="M173" i="12"/>
  <c r="L173" i="12"/>
  <c r="L177" i="12" s="1"/>
  <c r="K173" i="12"/>
  <c r="J173" i="12"/>
  <c r="J177" i="12" s="1"/>
  <c r="J183" i="12" s="1"/>
  <c r="I173" i="12"/>
  <c r="H173" i="12"/>
  <c r="H177" i="12" s="1"/>
  <c r="G173" i="12"/>
  <c r="F173" i="12"/>
  <c r="F177" i="12" s="1"/>
  <c r="F183" i="12" s="1"/>
  <c r="E173" i="12"/>
  <c r="D173" i="12"/>
  <c r="D177" i="12" s="1"/>
  <c r="N163" i="12"/>
  <c r="L163" i="12"/>
  <c r="J163" i="12"/>
  <c r="H163" i="12"/>
  <c r="F163" i="12"/>
  <c r="D163" i="12"/>
  <c r="O162" i="12"/>
  <c r="O163" i="12" s="1"/>
  <c r="N162" i="12"/>
  <c r="M162" i="12"/>
  <c r="M163" i="12" s="1"/>
  <c r="L162" i="12"/>
  <c r="K162" i="12"/>
  <c r="K163" i="12" s="1"/>
  <c r="J162" i="12"/>
  <c r="I162" i="12"/>
  <c r="I163" i="12" s="1"/>
  <c r="H162" i="12"/>
  <c r="G162" i="12"/>
  <c r="G163" i="12" s="1"/>
  <c r="F162" i="12"/>
  <c r="E162" i="12"/>
  <c r="E163" i="12" s="1"/>
  <c r="D162" i="12"/>
  <c r="L159" i="12"/>
  <c r="H159" i="12"/>
  <c r="D159" i="12"/>
  <c r="O158" i="12"/>
  <c r="N158" i="12"/>
  <c r="M158" i="12"/>
  <c r="L158" i="12"/>
  <c r="K158" i="12"/>
  <c r="J158" i="12"/>
  <c r="I158" i="12"/>
  <c r="H158" i="12"/>
  <c r="G158" i="12"/>
  <c r="F158" i="12"/>
  <c r="E158" i="12"/>
  <c r="D158" i="12"/>
  <c r="P158" i="12" s="1"/>
  <c r="O157" i="12"/>
  <c r="O159" i="12" s="1"/>
  <c r="N157" i="12"/>
  <c r="N159" i="12" s="1"/>
  <c r="M157" i="12"/>
  <c r="M159" i="12" s="1"/>
  <c r="L157" i="12"/>
  <c r="K157" i="12"/>
  <c r="K159" i="12" s="1"/>
  <c r="J157" i="12"/>
  <c r="J159" i="12" s="1"/>
  <c r="I157" i="12"/>
  <c r="I159" i="12" s="1"/>
  <c r="H157" i="12"/>
  <c r="G157" i="12"/>
  <c r="G159" i="12" s="1"/>
  <c r="F157" i="12"/>
  <c r="F159" i="12" s="1"/>
  <c r="E157" i="12"/>
  <c r="E159" i="12" s="1"/>
  <c r="D157" i="12"/>
  <c r="P157" i="12" s="1"/>
  <c r="P159" i="12" s="1"/>
  <c r="O153" i="12"/>
  <c r="N153" i="12"/>
  <c r="M153" i="12"/>
  <c r="L153" i="12"/>
  <c r="K153" i="12"/>
  <c r="J153" i="12"/>
  <c r="I153" i="12"/>
  <c r="H153" i="12"/>
  <c r="G153" i="12"/>
  <c r="F153" i="12"/>
  <c r="E153" i="12"/>
  <c r="D153" i="12"/>
  <c r="P153" i="12" s="1"/>
  <c r="O152" i="12"/>
  <c r="N152" i="12"/>
  <c r="M152" i="12"/>
  <c r="L152" i="12"/>
  <c r="K152" i="12"/>
  <c r="J152" i="12"/>
  <c r="I152" i="12"/>
  <c r="H152" i="12"/>
  <c r="G152" i="12"/>
  <c r="F152" i="12"/>
  <c r="E152" i="12"/>
  <c r="D152" i="12"/>
  <c r="P152" i="12" s="1"/>
  <c r="O151" i="12"/>
  <c r="N151" i="12"/>
  <c r="M151" i="12"/>
  <c r="L151" i="12"/>
  <c r="K151" i="12"/>
  <c r="J151" i="12"/>
  <c r="I151" i="12"/>
  <c r="H151" i="12"/>
  <c r="G151" i="12"/>
  <c r="F151" i="12"/>
  <c r="E151" i="12"/>
  <c r="D151" i="12"/>
  <c r="P151" i="12" s="1"/>
  <c r="O150" i="12"/>
  <c r="O154" i="12" s="1"/>
  <c r="N150" i="12"/>
  <c r="M150" i="12"/>
  <c r="M154" i="12" s="1"/>
  <c r="L150" i="12"/>
  <c r="K150" i="12"/>
  <c r="K154" i="12" s="1"/>
  <c r="J150" i="12"/>
  <c r="I150" i="12"/>
  <c r="I154" i="12" s="1"/>
  <c r="H150" i="12"/>
  <c r="G150" i="12"/>
  <c r="G154" i="12" s="1"/>
  <c r="F150" i="12"/>
  <c r="E150" i="12"/>
  <c r="E154" i="12" s="1"/>
  <c r="D150" i="12"/>
  <c r="O132" i="12"/>
  <c r="N132" i="12"/>
  <c r="M132" i="12"/>
  <c r="L132" i="12"/>
  <c r="K132" i="12"/>
  <c r="J132" i="12"/>
  <c r="I132" i="12"/>
  <c r="H132" i="12"/>
  <c r="G132" i="12"/>
  <c r="F132" i="12"/>
  <c r="E132" i="12"/>
  <c r="D132" i="12"/>
  <c r="P131" i="12"/>
  <c r="P130" i="12"/>
  <c r="P129" i="12"/>
  <c r="P128" i="12"/>
  <c r="P132" i="12" s="1"/>
  <c r="O127" i="12"/>
  <c r="O133" i="12" s="1"/>
  <c r="N127" i="12"/>
  <c r="N133" i="12" s="1"/>
  <c r="M127" i="12"/>
  <c r="M133" i="12" s="1"/>
  <c r="L127" i="12"/>
  <c r="L133" i="12" s="1"/>
  <c r="K127" i="12"/>
  <c r="K133" i="12" s="1"/>
  <c r="J127" i="12"/>
  <c r="J133" i="12" s="1"/>
  <c r="I127" i="12"/>
  <c r="I133" i="12" s="1"/>
  <c r="H127" i="12"/>
  <c r="H133" i="12" s="1"/>
  <c r="G127" i="12"/>
  <c r="G133" i="12" s="1"/>
  <c r="F127" i="12"/>
  <c r="F133" i="12" s="1"/>
  <c r="E127" i="12"/>
  <c r="E133" i="12" s="1"/>
  <c r="D127" i="12"/>
  <c r="D133" i="12" s="1"/>
  <c r="P126" i="12"/>
  <c r="P125" i="12"/>
  <c r="P124" i="12"/>
  <c r="P123" i="12"/>
  <c r="P119" i="12"/>
  <c r="P116" i="12"/>
  <c r="D115" i="12"/>
  <c r="D114" i="12" s="1"/>
  <c r="D118" i="12" s="1"/>
  <c r="D188" i="12" s="1"/>
  <c r="F113" i="12"/>
  <c r="E113" i="12"/>
  <c r="E115" i="12" s="1"/>
  <c r="O111" i="12"/>
  <c r="N111" i="12"/>
  <c r="M111" i="12"/>
  <c r="L111" i="12"/>
  <c r="K111" i="12"/>
  <c r="J111" i="12"/>
  <c r="I111" i="12"/>
  <c r="H111" i="12"/>
  <c r="G111" i="12"/>
  <c r="F111" i="12"/>
  <c r="E111" i="12"/>
  <c r="D111" i="12"/>
  <c r="P110" i="12"/>
  <c r="P109" i="12"/>
  <c r="P108" i="12"/>
  <c r="P107" i="12"/>
  <c r="P111" i="12" s="1"/>
  <c r="O106" i="12"/>
  <c r="O112" i="12" s="1"/>
  <c r="N106" i="12"/>
  <c r="N112" i="12" s="1"/>
  <c r="M106" i="12"/>
  <c r="M112" i="12" s="1"/>
  <c r="L106" i="12"/>
  <c r="L112" i="12" s="1"/>
  <c r="K106" i="12"/>
  <c r="K112" i="12" s="1"/>
  <c r="J106" i="12"/>
  <c r="J112" i="12" s="1"/>
  <c r="I106" i="12"/>
  <c r="I112" i="12" s="1"/>
  <c r="H106" i="12"/>
  <c r="H112" i="12" s="1"/>
  <c r="G106" i="12"/>
  <c r="G112" i="12" s="1"/>
  <c r="F106" i="12"/>
  <c r="F112" i="12" s="1"/>
  <c r="E106" i="12"/>
  <c r="E112" i="12" s="1"/>
  <c r="D106" i="12"/>
  <c r="D112" i="12" s="1"/>
  <c r="P105" i="12"/>
  <c r="P104" i="12"/>
  <c r="P103" i="12"/>
  <c r="P102" i="12"/>
  <c r="P106" i="12" s="1"/>
  <c r="P112" i="12" s="1"/>
  <c r="O92" i="12"/>
  <c r="N92" i="12"/>
  <c r="M92" i="12"/>
  <c r="L92" i="12"/>
  <c r="K92" i="12"/>
  <c r="J92" i="12"/>
  <c r="I92" i="12"/>
  <c r="H92" i="12"/>
  <c r="G92" i="12"/>
  <c r="F92" i="12"/>
  <c r="E92" i="12"/>
  <c r="D92" i="12"/>
  <c r="P91" i="12"/>
  <c r="P92" i="12" s="1"/>
  <c r="O88" i="12"/>
  <c r="N88" i="12"/>
  <c r="M88" i="12"/>
  <c r="L88" i="12"/>
  <c r="K88" i="12"/>
  <c r="J88" i="12"/>
  <c r="I88" i="12"/>
  <c r="H88" i="12"/>
  <c r="G88" i="12"/>
  <c r="F88" i="12"/>
  <c r="E88" i="12"/>
  <c r="D88" i="12"/>
  <c r="P87" i="12"/>
  <c r="P86" i="12"/>
  <c r="P88" i="12" s="1"/>
  <c r="O83" i="12"/>
  <c r="N83" i="12"/>
  <c r="M83" i="12"/>
  <c r="L83" i="12"/>
  <c r="K83" i="12"/>
  <c r="J83" i="12"/>
  <c r="I83" i="12"/>
  <c r="H83" i="12"/>
  <c r="G83" i="12"/>
  <c r="F83" i="12"/>
  <c r="E83" i="12"/>
  <c r="D83" i="12"/>
  <c r="P82" i="12"/>
  <c r="P81" i="12"/>
  <c r="P80" i="12"/>
  <c r="P79" i="12"/>
  <c r="P83" i="12" s="1"/>
  <c r="O75" i="12"/>
  <c r="N75" i="12"/>
  <c r="M75" i="12"/>
  <c r="L75" i="12"/>
  <c r="K75" i="12"/>
  <c r="J75" i="12"/>
  <c r="I75" i="12"/>
  <c r="H75" i="12"/>
  <c r="G75" i="12"/>
  <c r="F75" i="12"/>
  <c r="E75" i="12"/>
  <c r="D75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P67" i="12"/>
  <c r="P66" i="12"/>
  <c r="P65" i="12"/>
  <c r="P64" i="12"/>
  <c r="P68" i="12" s="1"/>
  <c r="O60" i="12"/>
  <c r="N60" i="12"/>
  <c r="M60" i="12"/>
  <c r="L60" i="12"/>
  <c r="K60" i="12"/>
  <c r="J60" i="12"/>
  <c r="I60" i="12"/>
  <c r="H60" i="12"/>
  <c r="G60" i="12"/>
  <c r="F60" i="12"/>
  <c r="E60" i="12"/>
  <c r="D60" i="12"/>
  <c r="P59" i="12"/>
  <c r="P58" i="12"/>
  <c r="P57" i="12"/>
  <c r="P56" i="12"/>
  <c r="P60" i="12" s="1"/>
  <c r="O55" i="12"/>
  <c r="O61" i="12" s="1"/>
  <c r="N55" i="12"/>
  <c r="N61" i="12" s="1"/>
  <c r="M55" i="12"/>
  <c r="M61" i="12" s="1"/>
  <c r="L55" i="12"/>
  <c r="L61" i="12" s="1"/>
  <c r="K55" i="12"/>
  <c r="K61" i="12" s="1"/>
  <c r="J55" i="12"/>
  <c r="J61" i="12" s="1"/>
  <c r="I55" i="12"/>
  <c r="I61" i="12" s="1"/>
  <c r="H55" i="12"/>
  <c r="H61" i="12" s="1"/>
  <c r="G55" i="12"/>
  <c r="G61" i="12" s="1"/>
  <c r="F55" i="12"/>
  <c r="F61" i="12" s="1"/>
  <c r="E55" i="12"/>
  <c r="E61" i="12" s="1"/>
  <c r="D55" i="12"/>
  <c r="D61" i="12" s="1"/>
  <c r="P54" i="12"/>
  <c r="P53" i="12"/>
  <c r="P52" i="12"/>
  <c r="P51" i="12"/>
  <c r="P55" i="12" s="1"/>
  <c r="P61" i="12" s="1"/>
  <c r="P47" i="12"/>
  <c r="P46" i="12"/>
  <c r="P45" i="12"/>
  <c r="P44" i="12"/>
  <c r="P48" i="12" s="1"/>
  <c r="O40" i="12"/>
  <c r="N40" i="12"/>
  <c r="M40" i="12"/>
  <c r="L40" i="12"/>
  <c r="K40" i="12"/>
  <c r="J40" i="12"/>
  <c r="I40" i="12"/>
  <c r="H40" i="12"/>
  <c r="G40" i="12"/>
  <c r="F40" i="12"/>
  <c r="E40" i="12"/>
  <c r="D40" i="12"/>
  <c r="P39" i="12"/>
  <c r="P38" i="12"/>
  <c r="P37" i="12"/>
  <c r="P36" i="12"/>
  <c r="P40" i="12" s="1"/>
  <c r="O35" i="12"/>
  <c r="O41" i="12" s="1"/>
  <c r="N35" i="12"/>
  <c r="N41" i="12" s="1"/>
  <c r="M35" i="12"/>
  <c r="M41" i="12" s="1"/>
  <c r="L35" i="12"/>
  <c r="L41" i="12" s="1"/>
  <c r="K35" i="12"/>
  <c r="K41" i="12" s="1"/>
  <c r="J35" i="12"/>
  <c r="J41" i="12" s="1"/>
  <c r="I35" i="12"/>
  <c r="I41" i="12" s="1"/>
  <c r="H35" i="12"/>
  <c r="H41" i="12" s="1"/>
  <c r="G35" i="12"/>
  <c r="G41" i="12" s="1"/>
  <c r="F35" i="12"/>
  <c r="F41" i="12" s="1"/>
  <c r="E35" i="12"/>
  <c r="E41" i="12" s="1"/>
  <c r="D35" i="12"/>
  <c r="D41" i="12" s="1"/>
  <c r="P34" i="12"/>
  <c r="P33" i="12"/>
  <c r="P32" i="12"/>
  <c r="P31" i="12"/>
  <c r="P35" i="12" s="1"/>
  <c r="P41" i="12" s="1"/>
  <c r="O28" i="12"/>
  <c r="N28" i="12"/>
  <c r="M28" i="12"/>
  <c r="L28" i="12"/>
  <c r="K28" i="12"/>
  <c r="J28" i="12"/>
  <c r="I28" i="12"/>
  <c r="H28" i="12"/>
  <c r="G28" i="12"/>
  <c r="F28" i="12"/>
  <c r="E28" i="12"/>
  <c r="D28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P20" i="12"/>
  <c r="P21" i="12" s="1"/>
  <c r="O17" i="12"/>
  <c r="N17" i="12"/>
  <c r="M17" i="12"/>
  <c r="L17" i="12"/>
  <c r="K17" i="12"/>
  <c r="J17" i="12"/>
  <c r="I17" i="12"/>
  <c r="H17" i="12"/>
  <c r="G17" i="12"/>
  <c r="F17" i="12"/>
  <c r="E17" i="12"/>
  <c r="D17" i="12"/>
  <c r="P16" i="12"/>
  <c r="P15" i="12"/>
  <c r="P17" i="12" s="1"/>
  <c r="O12" i="12"/>
  <c r="N12" i="12"/>
  <c r="M12" i="12"/>
  <c r="L12" i="12"/>
  <c r="K12" i="12"/>
  <c r="J12" i="12"/>
  <c r="I12" i="12"/>
  <c r="H12" i="12"/>
  <c r="G12" i="12"/>
  <c r="F12" i="12"/>
  <c r="E12" i="12"/>
  <c r="D12" i="12"/>
  <c r="P11" i="12"/>
  <c r="P10" i="12"/>
  <c r="P9" i="12"/>
  <c r="P8" i="12"/>
  <c r="P12" i="12" s="1"/>
  <c r="D242" i="11"/>
  <c r="D234" i="11"/>
  <c r="C234" i="11"/>
  <c r="D233" i="11"/>
  <c r="D241" i="11" s="1"/>
  <c r="C233" i="11"/>
  <c r="M233" i="11" s="1"/>
  <c r="D232" i="11"/>
  <c r="I232" i="11" s="1"/>
  <c r="I233" i="11" s="1"/>
  <c r="C232" i="11"/>
  <c r="M232" i="11" s="1"/>
  <c r="D231" i="11"/>
  <c r="C231" i="11"/>
  <c r="M231" i="11" s="1"/>
  <c r="D222" i="11"/>
  <c r="D214" i="11"/>
  <c r="C214" i="11"/>
  <c r="D213" i="11"/>
  <c r="D221" i="11" s="1"/>
  <c r="C213" i="11"/>
  <c r="M213" i="11" s="1"/>
  <c r="D212" i="11"/>
  <c r="I212" i="11" s="1"/>
  <c r="I213" i="11" s="1"/>
  <c r="C212" i="11"/>
  <c r="M212" i="11" s="1"/>
  <c r="D211" i="11"/>
  <c r="C211" i="11"/>
  <c r="M211" i="11" s="1"/>
  <c r="D202" i="11"/>
  <c r="C195" i="11"/>
  <c r="D194" i="11"/>
  <c r="C194" i="11"/>
  <c r="M194" i="11" s="1"/>
  <c r="D193" i="11"/>
  <c r="D201" i="11" s="1"/>
  <c r="C193" i="11"/>
  <c r="M193" i="11" s="1"/>
  <c r="D192" i="11"/>
  <c r="C192" i="11"/>
  <c r="M192" i="11" s="1"/>
  <c r="D191" i="11"/>
  <c r="C191" i="11"/>
  <c r="M191" i="11" s="1"/>
  <c r="D180" i="11"/>
  <c r="D174" i="11"/>
  <c r="D182" i="11" s="1"/>
  <c r="C174" i="11"/>
  <c r="D173" i="11"/>
  <c r="D181" i="11" s="1"/>
  <c r="C173" i="11"/>
  <c r="M173" i="11" s="1"/>
  <c r="D172" i="11"/>
  <c r="I172" i="11" s="1"/>
  <c r="I173" i="11" s="1"/>
  <c r="C172" i="11"/>
  <c r="M172" i="11" s="1"/>
  <c r="D171" i="11"/>
  <c r="C171" i="11"/>
  <c r="M171" i="11" s="1"/>
  <c r="D162" i="11"/>
  <c r="D154" i="11"/>
  <c r="C154" i="11"/>
  <c r="D153" i="11"/>
  <c r="D161" i="11" s="1"/>
  <c r="C153" i="11"/>
  <c r="M153" i="11" s="1"/>
  <c r="D152" i="11"/>
  <c r="I152" i="11" s="1"/>
  <c r="I153" i="11" s="1"/>
  <c r="C152" i="11"/>
  <c r="M152" i="11" s="1"/>
  <c r="D151" i="11"/>
  <c r="C151" i="11"/>
  <c r="M151" i="11" s="1"/>
  <c r="D142" i="11"/>
  <c r="D134" i="11"/>
  <c r="C134" i="11"/>
  <c r="D133" i="11"/>
  <c r="D141" i="11" s="1"/>
  <c r="C133" i="11"/>
  <c r="M133" i="11" s="1"/>
  <c r="D132" i="11"/>
  <c r="I132" i="11" s="1"/>
  <c r="I133" i="11" s="1"/>
  <c r="C132" i="11"/>
  <c r="M132" i="11" s="1"/>
  <c r="D131" i="11"/>
  <c r="C131" i="11"/>
  <c r="M131" i="11" s="1"/>
  <c r="D122" i="11"/>
  <c r="D114" i="11"/>
  <c r="C114" i="11"/>
  <c r="D113" i="11"/>
  <c r="D121" i="11" s="1"/>
  <c r="C113" i="11"/>
  <c r="M113" i="11" s="1"/>
  <c r="I112" i="11"/>
  <c r="I113" i="11" s="1"/>
  <c r="D112" i="11"/>
  <c r="D120" i="11" s="1"/>
  <c r="C112" i="11"/>
  <c r="M112" i="11" s="1"/>
  <c r="I111" i="11"/>
  <c r="D111" i="11"/>
  <c r="C111" i="11"/>
  <c r="D101" i="11"/>
  <c r="D99" i="11"/>
  <c r="M94" i="11"/>
  <c r="D94" i="11"/>
  <c r="D102" i="11" s="1"/>
  <c r="C94" i="11"/>
  <c r="M93" i="11"/>
  <c r="D93" i="11"/>
  <c r="C93" i="11"/>
  <c r="E93" i="11" s="1"/>
  <c r="I92" i="11"/>
  <c r="I93" i="11" s="1"/>
  <c r="D92" i="11"/>
  <c r="D100" i="11" s="1"/>
  <c r="C92" i="11"/>
  <c r="M92" i="11" s="1"/>
  <c r="I91" i="11"/>
  <c r="D91" i="11"/>
  <c r="C91" i="11"/>
  <c r="D81" i="11"/>
  <c r="M74" i="11"/>
  <c r="D74" i="11"/>
  <c r="D82" i="11" s="1"/>
  <c r="C74" i="11"/>
  <c r="M73" i="11"/>
  <c r="D73" i="11"/>
  <c r="C73" i="11"/>
  <c r="E73" i="11" s="1"/>
  <c r="I72" i="11"/>
  <c r="I73" i="11" s="1"/>
  <c r="D72" i="11"/>
  <c r="D80" i="11" s="1"/>
  <c r="C72" i="11"/>
  <c r="M72" i="11" s="1"/>
  <c r="D71" i="11"/>
  <c r="C71" i="11"/>
  <c r="D61" i="11"/>
  <c r="D59" i="11"/>
  <c r="M54" i="11"/>
  <c r="D54" i="11"/>
  <c r="D62" i="11" s="1"/>
  <c r="C54" i="11"/>
  <c r="D53" i="11"/>
  <c r="C53" i="11"/>
  <c r="M53" i="11" s="1"/>
  <c r="I52" i="11"/>
  <c r="I53" i="11" s="1"/>
  <c r="D52" i="11"/>
  <c r="D60" i="11" s="1"/>
  <c r="C52" i="11"/>
  <c r="M52" i="11" s="1"/>
  <c r="I51" i="11"/>
  <c r="D51" i="11"/>
  <c r="C51" i="11"/>
  <c r="D41" i="11"/>
  <c r="D39" i="11"/>
  <c r="M34" i="11"/>
  <c r="D34" i="11"/>
  <c r="D42" i="11" s="1"/>
  <c r="C34" i="11"/>
  <c r="M33" i="11"/>
  <c r="D33" i="11"/>
  <c r="C33" i="11"/>
  <c r="E33" i="11" s="1"/>
  <c r="I32" i="11"/>
  <c r="I33" i="11" s="1"/>
  <c r="D32" i="11"/>
  <c r="D40" i="11" s="1"/>
  <c r="C32" i="11"/>
  <c r="M32" i="11" s="1"/>
  <c r="I31" i="11"/>
  <c r="D31" i="11"/>
  <c r="C31" i="11"/>
  <c r="D21" i="11"/>
  <c r="D19" i="11"/>
  <c r="D15" i="11"/>
  <c r="M14" i="11"/>
  <c r="D14" i="11"/>
  <c r="D22" i="11" s="1"/>
  <c r="C14" i="11"/>
  <c r="M13" i="11"/>
  <c r="D13" i="11"/>
  <c r="C13" i="11"/>
  <c r="E13" i="11" s="1"/>
  <c r="I12" i="11"/>
  <c r="I13" i="11" s="1"/>
  <c r="D12" i="11"/>
  <c r="D20" i="11" s="1"/>
  <c r="C12" i="11"/>
  <c r="M12" i="11" s="1"/>
  <c r="I11" i="11"/>
  <c r="D11" i="11"/>
  <c r="C11" i="11"/>
  <c r="L202" i="10"/>
  <c r="D202" i="10"/>
  <c r="O201" i="10"/>
  <c r="N201" i="10"/>
  <c r="M201" i="10"/>
  <c r="L201" i="10"/>
  <c r="K201" i="10"/>
  <c r="J201" i="10"/>
  <c r="I201" i="10"/>
  <c r="H201" i="10"/>
  <c r="G201" i="10"/>
  <c r="F201" i="10"/>
  <c r="E201" i="10"/>
  <c r="D201" i="10"/>
  <c r="P201" i="10" s="1"/>
  <c r="O200" i="10"/>
  <c r="N200" i="10"/>
  <c r="M200" i="10"/>
  <c r="L200" i="10"/>
  <c r="K200" i="10"/>
  <c r="J200" i="10"/>
  <c r="I200" i="10"/>
  <c r="H200" i="10"/>
  <c r="G200" i="10"/>
  <c r="F200" i="10"/>
  <c r="E200" i="10"/>
  <c r="D200" i="10"/>
  <c r="P200" i="10" s="1"/>
  <c r="O199" i="10"/>
  <c r="N199" i="10"/>
  <c r="M199" i="10"/>
  <c r="L199" i="10"/>
  <c r="K199" i="10"/>
  <c r="J199" i="10"/>
  <c r="I199" i="10"/>
  <c r="H199" i="10"/>
  <c r="G199" i="10"/>
  <c r="F199" i="10"/>
  <c r="E199" i="10"/>
  <c r="D199" i="10"/>
  <c r="O198" i="10"/>
  <c r="N198" i="10"/>
  <c r="N202" i="10" s="1"/>
  <c r="M198" i="10"/>
  <c r="L198" i="10"/>
  <c r="K198" i="10"/>
  <c r="J198" i="10"/>
  <c r="J202" i="10" s="1"/>
  <c r="I198" i="10"/>
  <c r="H198" i="10"/>
  <c r="H202" i="10" s="1"/>
  <c r="G198" i="10"/>
  <c r="F198" i="10"/>
  <c r="F202" i="10" s="1"/>
  <c r="E198" i="10"/>
  <c r="D198" i="10"/>
  <c r="P198" i="10" s="1"/>
  <c r="M197" i="10"/>
  <c r="E197" i="10"/>
  <c r="O196" i="10"/>
  <c r="N196" i="10"/>
  <c r="M196" i="10"/>
  <c r="L196" i="10"/>
  <c r="K196" i="10"/>
  <c r="J196" i="10"/>
  <c r="I196" i="10"/>
  <c r="H196" i="10"/>
  <c r="G196" i="10"/>
  <c r="F196" i="10"/>
  <c r="E196" i="10"/>
  <c r="D196" i="10"/>
  <c r="P196" i="10" s="1"/>
  <c r="O195" i="10"/>
  <c r="N195" i="10"/>
  <c r="M195" i="10"/>
  <c r="L195" i="10"/>
  <c r="K195" i="10"/>
  <c r="J195" i="10"/>
  <c r="I195" i="10"/>
  <c r="I197" i="10" s="1"/>
  <c r="H195" i="10"/>
  <c r="G195" i="10"/>
  <c r="F195" i="10"/>
  <c r="E195" i="10"/>
  <c r="D195" i="10"/>
  <c r="O194" i="10"/>
  <c r="N194" i="10"/>
  <c r="M194" i="10"/>
  <c r="L194" i="10"/>
  <c r="K194" i="10"/>
  <c r="J194" i="10"/>
  <c r="I194" i="10"/>
  <c r="H194" i="10"/>
  <c r="G194" i="10"/>
  <c r="F194" i="10"/>
  <c r="E194" i="10"/>
  <c r="D194" i="10"/>
  <c r="P194" i="10" s="1"/>
  <c r="O193" i="10"/>
  <c r="O197" i="10" s="1"/>
  <c r="N193" i="10"/>
  <c r="N197" i="10" s="1"/>
  <c r="N203" i="10" s="1"/>
  <c r="M193" i="10"/>
  <c r="L193" i="10"/>
  <c r="L197" i="10" s="1"/>
  <c r="K193" i="10"/>
  <c r="K197" i="10" s="1"/>
  <c r="J193" i="10"/>
  <c r="J197" i="10" s="1"/>
  <c r="J203" i="10" s="1"/>
  <c r="I193" i="10"/>
  <c r="H193" i="10"/>
  <c r="H197" i="10" s="1"/>
  <c r="G193" i="10"/>
  <c r="G197" i="10" s="1"/>
  <c r="F193" i="10"/>
  <c r="F197" i="10" s="1"/>
  <c r="F203" i="10" s="1"/>
  <c r="E193" i="10"/>
  <c r="D193" i="10"/>
  <c r="D197" i="10" s="1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O186" i="10"/>
  <c r="N186" i="10"/>
  <c r="M186" i="10"/>
  <c r="L186" i="10"/>
  <c r="K186" i="10"/>
  <c r="J186" i="10"/>
  <c r="I186" i="10"/>
  <c r="H186" i="10"/>
  <c r="G186" i="10"/>
  <c r="F186" i="10"/>
  <c r="E186" i="10"/>
  <c r="D186" i="10"/>
  <c r="P186" i="10" s="1"/>
  <c r="O181" i="10"/>
  <c r="N181" i="10"/>
  <c r="M181" i="10"/>
  <c r="L181" i="10"/>
  <c r="K181" i="10"/>
  <c r="J181" i="10"/>
  <c r="I181" i="10"/>
  <c r="H181" i="10"/>
  <c r="G181" i="10"/>
  <c r="F181" i="10"/>
  <c r="E181" i="10"/>
  <c r="D181" i="10"/>
  <c r="P181" i="10" s="1"/>
  <c r="O180" i="10"/>
  <c r="N180" i="10"/>
  <c r="M180" i="10"/>
  <c r="L180" i="10"/>
  <c r="K180" i="10"/>
  <c r="J180" i="10"/>
  <c r="I180" i="10"/>
  <c r="H180" i="10"/>
  <c r="G180" i="10"/>
  <c r="F180" i="10"/>
  <c r="E180" i="10"/>
  <c r="D180" i="10"/>
  <c r="P180" i="10" s="1"/>
  <c r="O179" i="10"/>
  <c r="N179" i="10"/>
  <c r="M179" i="10"/>
  <c r="L179" i="10"/>
  <c r="K179" i="10"/>
  <c r="J179" i="10"/>
  <c r="I179" i="10"/>
  <c r="H179" i="10"/>
  <c r="G179" i="10"/>
  <c r="F179" i="10"/>
  <c r="E179" i="10"/>
  <c r="D179" i="10"/>
  <c r="O178" i="10"/>
  <c r="N178" i="10"/>
  <c r="N182" i="10" s="1"/>
  <c r="M178" i="10"/>
  <c r="L178" i="10"/>
  <c r="L182" i="10" s="1"/>
  <c r="K178" i="10"/>
  <c r="J178" i="10"/>
  <c r="J182" i="10" s="1"/>
  <c r="I178" i="10"/>
  <c r="H178" i="10"/>
  <c r="H182" i="10" s="1"/>
  <c r="G178" i="10"/>
  <c r="F178" i="10"/>
  <c r="F182" i="10" s="1"/>
  <c r="E178" i="10"/>
  <c r="D178" i="10"/>
  <c r="D182" i="10" s="1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P176" i="10" s="1"/>
  <c r="O175" i="10"/>
  <c r="N175" i="10"/>
  <c r="M175" i="10"/>
  <c r="M177" i="10" s="1"/>
  <c r="L175" i="10"/>
  <c r="K175" i="10"/>
  <c r="J175" i="10"/>
  <c r="I175" i="10"/>
  <c r="I177" i="10" s="1"/>
  <c r="H175" i="10"/>
  <c r="G175" i="10"/>
  <c r="F175" i="10"/>
  <c r="E175" i="10"/>
  <c r="E177" i="10" s="1"/>
  <c r="D175" i="10"/>
  <c r="O174" i="10"/>
  <c r="N174" i="10"/>
  <c r="M174" i="10"/>
  <c r="L174" i="10"/>
  <c r="K174" i="10"/>
  <c r="J174" i="10"/>
  <c r="I174" i="10"/>
  <c r="H174" i="10"/>
  <c r="G174" i="10"/>
  <c r="F174" i="10"/>
  <c r="E174" i="10"/>
  <c r="D174" i="10"/>
  <c r="P174" i="10" s="1"/>
  <c r="O173" i="10"/>
  <c r="N173" i="10"/>
  <c r="N177" i="10" s="1"/>
  <c r="N183" i="10" s="1"/>
  <c r="M173" i="10"/>
  <c r="L173" i="10"/>
  <c r="L177" i="10" s="1"/>
  <c r="K173" i="10"/>
  <c r="J173" i="10"/>
  <c r="J177" i="10" s="1"/>
  <c r="J183" i="10" s="1"/>
  <c r="I173" i="10"/>
  <c r="H173" i="10"/>
  <c r="H177" i="10" s="1"/>
  <c r="G173" i="10"/>
  <c r="F173" i="10"/>
  <c r="F177" i="10" s="1"/>
  <c r="F183" i="10" s="1"/>
  <c r="E173" i="10"/>
  <c r="D173" i="10"/>
  <c r="D177" i="10" s="1"/>
  <c r="N163" i="10"/>
  <c r="L163" i="10"/>
  <c r="J163" i="10"/>
  <c r="H163" i="10"/>
  <c r="F163" i="10"/>
  <c r="D163" i="10"/>
  <c r="O162" i="10"/>
  <c r="O163" i="10" s="1"/>
  <c r="N162" i="10"/>
  <c r="M162" i="10"/>
  <c r="M163" i="10" s="1"/>
  <c r="L162" i="10"/>
  <c r="K162" i="10"/>
  <c r="K163" i="10" s="1"/>
  <c r="J162" i="10"/>
  <c r="I162" i="10"/>
  <c r="I163" i="10" s="1"/>
  <c r="H162" i="10"/>
  <c r="G162" i="10"/>
  <c r="G163" i="10" s="1"/>
  <c r="F162" i="10"/>
  <c r="E162" i="10"/>
  <c r="E163" i="10" s="1"/>
  <c r="D162" i="10"/>
  <c r="L159" i="10"/>
  <c r="H159" i="10"/>
  <c r="D159" i="10"/>
  <c r="O158" i="10"/>
  <c r="N158" i="10"/>
  <c r="M158" i="10"/>
  <c r="L158" i="10"/>
  <c r="K158" i="10"/>
  <c r="J158" i="10"/>
  <c r="I158" i="10"/>
  <c r="H158" i="10"/>
  <c r="G158" i="10"/>
  <c r="F158" i="10"/>
  <c r="E158" i="10"/>
  <c r="D158" i="10"/>
  <c r="P158" i="10" s="1"/>
  <c r="O157" i="10"/>
  <c r="O159" i="10" s="1"/>
  <c r="N157" i="10"/>
  <c r="N159" i="10" s="1"/>
  <c r="M157" i="10"/>
  <c r="M159" i="10" s="1"/>
  <c r="L157" i="10"/>
  <c r="K157" i="10"/>
  <c r="K159" i="10" s="1"/>
  <c r="J157" i="10"/>
  <c r="J159" i="10" s="1"/>
  <c r="I157" i="10"/>
  <c r="I159" i="10" s="1"/>
  <c r="H157" i="10"/>
  <c r="G157" i="10"/>
  <c r="G159" i="10" s="1"/>
  <c r="F157" i="10"/>
  <c r="F159" i="10" s="1"/>
  <c r="E157" i="10"/>
  <c r="E159" i="10" s="1"/>
  <c r="D157" i="10"/>
  <c r="P157" i="10" s="1"/>
  <c r="P159" i="10" s="1"/>
  <c r="O153" i="10"/>
  <c r="N153" i="10"/>
  <c r="M153" i="10"/>
  <c r="L153" i="10"/>
  <c r="K153" i="10"/>
  <c r="J153" i="10"/>
  <c r="I153" i="10"/>
  <c r="H153" i="10"/>
  <c r="G153" i="10"/>
  <c r="F153" i="10"/>
  <c r="E153" i="10"/>
  <c r="D153" i="10"/>
  <c r="P153" i="10" s="1"/>
  <c r="O152" i="10"/>
  <c r="N152" i="10"/>
  <c r="M152" i="10"/>
  <c r="L152" i="10"/>
  <c r="K152" i="10"/>
  <c r="J152" i="10"/>
  <c r="I152" i="10"/>
  <c r="H152" i="10"/>
  <c r="G152" i="10"/>
  <c r="F152" i="10"/>
  <c r="E152" i="10"/>
  <c r="D152" i="10"/>
  <c r="P152" i="10" s="1"/>
  <c r="O151" i="10"/>
  <c r="N151" i="10"/>
  <c r="M151" i="10"/>
  <c r="L151" i="10"/>
  <c r="K151" i="10"/>
  <c r="J151" i="10"/>
  <c r="I151" i="10"/>
  <c r="H151" i="10"/>
  <c r="G151" i="10"/>
  <c r="F151" i="10"/>
  <c r="E151" i="10"/>
  <c r="D151" i="10"/>
  <c r="P151" i="10" s="1"/>
  <c r="O150" i="10"/>
  <c r="O154" i="10" s="1"/>
  <c r="N150" i="10"/>
  <c r="M150" i="10"/>
  <c r="M154" i="10" s="1"/>
  <c r="L150" i="10"/>
  <c r="K150" i="10"/>
  <c r="K154" i="10" s="1"/>
  <c r="J150" i="10"/>
  <c r="I150" i="10"/>
  <c r="I154" i="10" s="1"/>
  <c r="H150" i="10"/>
  <c r="G150" i="10"/>
  <c r="G154" i="10" s="1"/>
  <c r="F150" i="10"/>
  <c r="E150" i="10"/>
  <c r="E154" i="10" s="1"/>
  <c r="D150" i="10"/>
  <c r="O132" i="10"/>
  <c r="N132" i="10"/>
  <c r="M132" i="10"/>
  <c r="L132" i="10"/>
  <c r="K132" i="10"/>
  <c r="J132" i="10"/>
  <c r="I132" i="10"/>
  <c r="H132" i="10"/>
  <c r="G132" i="10"/>
  <c r="F132" i="10"/>
  <c r="E132" i="10"/>
  <c r="D132" i="10"/>
  <c r="P131" i="10"/>
  <c r="P130" i="10"/>
  <c r="P129" i="10"/>
  <c r="P128" i="10"/>
  <c r="P132" i="10" s="1"/>
  <c r="O127" i="10"/>
  <c r="O133" i="10" s="1"/>
  <c r="N127" i="10"/>
  <c r="N133" i="10" s="1"/>
  <c r="M127" i="10"/>
  <c r="M133" i="10" s="1"/>
  <c r="L127" i="10"/>
  <c r="L133" i="10" s="1"/>
  <c r="K127" i="10"/>
  <c r="K133" i="10" s="1"/>
  <c r="J127" i="10"/>
  <c r="J133" i="10" s="1"/>
  <c r="I127" i="10"/>
  <c r="I133" i="10" s="1"/>
  <c r="H127" i="10"/>
  <c r="H133" i="10" s="1"/>
  <c r="G127" i="10"/>
  <c r="G133" i="10" s="1"/>
  <c r="F127" i="10"/>
  <c r="F133" i="10" s="1"/>
  <c r="E127" i="10"/>
  <c r="E133" i="10" s="1"/>
  <c r="D127" i="10"/>
  <c r="D133" i="10" s="1"/>
  <c r="P126" i="10"/>
  <c r="P125" i="10"/>
  <c r="P124" i="10"/>
  <c r="P123" i="10"/>
  <c r="P119" i="10"/>
  <c r="P116" i="10"/>
  <c r="D115" i="10"/>
  <c r="D114" i="10" s="1"/>
  <c r="D118" i="10" s="1"/>
  <c r="D188" i="10" s="1"/>
  <c r="E113" i="10"/>
  <c r="E115" i="10" s="1"/>
  <c r="O111" i="10"/>
  <c r="N111" i="10"/>
  <c r="M111" i="10"/>
  <c r="L111" i="10"/>
  <c r="K111" i="10"/>
  <c r="J111" i="10"/>
  <c r="I111" i="10"/>
  <c r="H111" i="10"/>
  <c r="G111" i="10"/>
  <c r="F111" i="10"/>
  <c r="E111" i="10"/>
  <c r="D111" i="10"/>
  <c r="P110" i="10"/>
  <c r="P109" i="10"/>
  <c r="P108" i="10"/>
  <c r="P107" i="10"/>
  <c r="P111" i="10" s="1"/>
  <c r="O106" i="10"/>
  <c r="O112" i="10" s="1"/>
  <c r="N106" i="10"/>
  <c r="N112" i="10" s="1"/>
  <c r="M106" i="10"/>
  <c r="M112" i="10" s="1"/>
  <c r="L106" i="10"/>
  <c r="L112" i="10" s="1"/>
  <c r="K106" i="10"/>
  <c r="K112" i="10" s="1"/>
  <c r="J106" i="10"/>
  <c r="J112" i="10" s="1"/>
  <c r="I106" i="10"/>
  <c r="I112" i="10" s="1"/>
  <c r="H106" i="10"/>
  <c r="H112" i="10" s="1"/>
  <c r="G106" i="10"/>
  <c r="G112" i="10" s="1"/>
  <c r="F106" i="10"/>
  <c r="F112" i="10" s="1"/>
  <c r="E106" i="10"/>
  <c r="E112" i="10" s="1"/>
  <c r="D106" i="10"/>
  <c r="D112" i="10" s="1"/>
  <c r="P105" i="10"/>
  <c r="P104" i="10"/>
  <c r="P103" i="10"/>
  <c r="P102" i="10"/>
  <c r="P106" i="10" s="1"/>
  <c r="P112" i="10" s="1"/>
  <c r="O92" i="10"/>
  <c r="N92" i="10"/>
  <c r="M92" i="10"/>
  <c r="L92" i="10"/>
  <c r="K92" i="10"/>
  <c r="J92" i="10"/>
  <c r="I92" i="10"/>
  <c r="H92" i="10"/>
  <c r="G92" i="10"/>
  <c r="F92" i="10"/>
  <c r="E92" i="10"/>
  <c r="D92" i="10"/>
  <c r="P91" i="10"/>
  <c r="P92" i="10" s="1"/>
  <c r="O88" i="10"/>
  <c r="N88" i="10"/>
  <c r="M88" i="10"/>
  <c r="L88" i="10"/>
  <c r="K88" i="10"/>
  <c r="J88" i="10"/>
  <c r="I88" i="10"/>
  <c r="H88" i="10"/>
  <c r="G88" i="10"/>
  <c r="F88" i="10"/>
  <c r="E88" i="10"/>
  <c r="D88" i="10"/>
  <c r="P87" i="10"/>
  <c r="P86" i="10"/>
  <c r="P88" i="10" s="1"/>
  <c r="O83" i="10"/>
  <c r="N83" i="10"/>
  <c r="M83" i="10"/>
  <c r="L83" i="10"/>
  <c r="K83" i="10"/>
  <c r="J83" i="10"/>
  <c r="I83" i="10"/>
  <c r="H83" i="10"/>
  <c r="G83" i="10"/>
  <c r="F83" i="10"/>
  <c r="E83" i="10"/>
  <c r="D83" i="10"/>
  <c r="P82" i="10"/>
  <c r="P81" i="10"/>
  <c r="P80" i="10"/>
  <c r="P79" i="10"/>
  <c r="P83" i="10" s="1"/>
  <c r="O75" i="10"/>
  <c r="N75" i="10"/>
  <c r="M75" i="10"/>
  <c r="L75" i="10"/>
  <c r="K75" i="10"/>
  <c r="J75" i="10"/>
  <c r="I75" i="10"/>
  <c r="H75" i="10"/>
  <c r="G75" i="10"/>
  <c r="F75" i="10"/>
  <c r="E75" i="10"/>
  <c r="D75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P67" i="10"/>
  <c r="P66" i="10"/>
  <c r="P65" i="10"/>
  <c r="P64" i="10"/>
  <c r="P68" i="10" s="1"/>
  <c r="O60" i="10"/>
  <c r="N60" i="10"/>
  <c r="M60" i="10"/>
  <c r="L60" i="10"/>
  <c r="K60" i="10"/>
  <c r="J60" i="10"/>
  <c r="I60" i="10"/>
  <c r="H60" i="10"/>
  <c r="G60" i="10"/>
  <c r="F60" i="10"/>
  <c r="E60" i="10"/>
  <c r="D60" i="10"/>
  <c r="P59" i="10"/>
  <c r="P58" i="10"/>
  <c r="P57" i="10"/>
  <c r="P56" i="10"/>
  <c r="P60" i="10" s="1"/>
  <c r="O55" i="10"/>
  <c r="O61" i="10" s="1"/>
  <c r="N55" i="10"/>
  <c r="N61" i="10" s="1"/>
  <c r="M55" i="10"/>
  <c r="M61" i="10" s="1"/>
  <c r="L55" i="10"/>
  <c r="L61" i="10" s="1"/>
  <c r="K55" i="10"/>
  <c r="K61" i="10" s="1"/>
  <c r="J55" i="10"/>
  <c r="J61" i="10" s="1"/>
  <c r="I55" i="10"/>
  <c r="I61" i="10" s="1"/>
  <c r="H55" i="10"/>
  <c r="H61" i="10" s="1"/>
  <c r="G55" i="10"/>
  <c r="G61" i="10" s="1"/>
  <c r="F55" i="10"/>
  <c r="F61" i="10" s="1"/>
  <c r="E55" i="10"/>
  <c r="E61" i="10" s="1"/>
  <c r="D55" i="10"/>
  <c r="D61" i="10" s="1"/>
  <c r="P54" i="10"/>
  <c r="P53" i="10"/>
  <c r="P52" i="10"/>
  <c r="P51" i="10"/>
  <c r="P55" i="10" s="1"/>
  <c r="P61" i="10" s="1"/>
  <c r="P47" i="10"/>
  <c r="P46" i="10"/>
  <c r="P45" i="10"/>
  <c r="P44" i="10"/>
  <c r="P48" i="10" s="1"/>
  <c r="O40" i="10"/>
  <c r="N40" i="10"/>
  <c r="M40" i="10"/>
  <c r="L40" i="10"/>
  <c r="K40" i="10"/>
  <c r="J40" i="10"/>
  <c r="I40" i="10"/>
  <c r="H40" i="10"/>
  <c r="G40" i="10"/>
  <c r="F40" i="10"/>
  <c r="E40" i="10"/>
  <c r="D40" i="10"/>
  <c r="P39" i="10"/>
  <c r="P38" i="10"/>
  <c r="P37" i="10"/>
  <c r="P36" i="10"/>
  <c r="P40" i="10" s="1"/>
  <c r="O35" i="10"/>
  <c r="O41" i="10" s="1"/>
  <c r="N35" i="10"/>
  <c r="N41" i="10" s="1"/>
  <c r="M35" i="10"/>
  <c r="M41" i="10" s="1"/>
  <c r="L35" i="10"/>
  <c r="L41" i="10" s="1"/>
  <c r="K35" i="10"/>
  <c r="K41" i="10" s="1"/>
  <c r="J35" i="10"/>
  <c r="J41" i="10" s="1"/>
  <c r="I35" i="10"/>
  <c r="I41" i="10" s="1"/>
  <c r="H35" i="10"/>
  <c r="H41" i="10" s="1"/>
  <c r="G35" i="10"/>
  <c r="G41" i="10" s="1"/>
  <c r="F35" i="10"/>
  <c r="F41" i="10" s="1"/>
  <c r="E35" i="10"/>
  <c r="E41" i="10" s="1"/>
  <c r="D35" i="10"/>
  <c r="D41" i="10" s="1"/>
  <c r="P34" i="10"/>
  <c r="P33" i="10"/>
  <c r="P32" i="10"/>
  <c r="P31" i="10"/>
  <c r="P35" i="10" s="1"/>
  <c r="P41" i="10" s="1"/>
  <c r="O28" i="10"/>
  <c r="N28" i="10"/>
  <c r="M28" i="10"/>
  <c r="L28" i="10"/>
  <c r="K28" i="10"/>
  <c r="J28" i="10"/>
  <c r="I28" i="10"/>
  <c r="H28" i="10"/>
  <c r="G28" i="10"/>
  <c r="F28" i="10"/>
  <c r="E28" i="10"/>
  <c r="D28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P20" i="10"/>
  <c r="P21" i="10" s="1"/>
  <c r="O17" i="10"/>
  <c r="N17" i="10"/>
  <c r="M17" i="10"/>
  <c r="L17" i="10"/>
  <c r="K17" i="10"/>
  <c r="J17" i="10"/>
  <c r="I17" i="10"/>
  <c r="H17" i="10"/>
  <c r="G17" i="10"/>
  <c r="F17" i="10"/>
  <c r="E17" i="10"/>
  <c r="D17" i="10"/>
  <c r="P16" i="10"/>
  <c r="P15" i="10"/>
  <c r="P17" i="10" s="1"/>
  <c r="O12" i="10"/>
  <c r="N12" i="10"/>
  <c r="M12" i="10"/>
  <c r="L12" i="10"/>
  <c r="K12" i="10"/>
  <c r="J12" i="10"/>
  <c r="I12" i="10"/>
  <c r="H12" i="10"/>
  <c r="G12" i="10"/>
  <c r="F12" i="10"/>
  <c r="E12" i="10"/>
  <c r="D12" i="10"/>
  <c r="P11" i="10"/>
  <c r="P10" i="10"/>
  <c r="P9" i="10"/>
  <c r="P8" i="10"/>
  <c r="P12" i="10" s="1"/>
  <c r="D242" i="9"/>
  <c r="D234" i="9"/>
  <c r="C234" i="9"/>
  <c r="D233" i="9"/>
  <c r="D241" i="9" s="1"/>
  <c r="C233" i="9"/>
  <c r="M233" i="9" s="1"/>
  <c r="D232" i="9"/>
  <c r="I232" i="9" s="1"/>
  <c r="I233" i="9" s="1"/>
  <c r="C232" i="9"/>
  <c r="M232" i="9" s="1"/>
  <c r="D231" i="9"/>
  <c r="C231" i="9"/>
  <c r="M231" i="9" s="1"/>
  <c r="D222" i="9"/>
  <c r="D214" i="9"/>
  <c r="C214" i="9"/>
  <c r="D213" i="9"/>
  <c r="D221" i="9" s="1"/>
  <c r="C213" i="9"/>
  <c r="M213" i="9" s="1"/>
  <c r="D212" i="9"/>
  <c r="I212" i="9" s="1"/>
  <c r="I213" i="9" s="1"/>
  <c r="C212" i="9"/>
  <c r="M212" i="9" s="1"/>
  <c r="D211" i="9"/>
  <c r="C211" i="9"/>
  <c r="M211" i="9" s="1"/>
  <c r="D202" i="9"/>
  <c r="C195" i="9"/>
  <c r="D194" i="9"/>
  <c r="C194" i="9"/>
  <c r="M194" i="9" s="1"/>
  <c r="D193" i="9"/>
  <c r="D201" i="9" s="1"/>
  <c r="C193" i="9"/>
  <c r="M193" i="9" s="1"/>
  <c r="D192" i="9"/>
  <c r="C192" i="9"/>
  <c r="M192" i="9" s="1"/>
  <c r="D191" i="9"/>
  <c r="C191" i="9"/>
  <c r="M191" i="9" s="1"/>
  <c r="D180" i="9"/>
  <c r="D174" i="9"/>
  <c r="D182" i="9" s="1"/>
  <c r="C174" i="9"/>
  <c r="D173" i="9"/>
  <c r="D181" i="9" s="1"/>
  <c r="C173" i="9"/>
  <c r="M173" i="9" s="1"/>
  <c r="D172" i="9"/>
  <c r="I172" i="9" s="1"/>
  <c r="I173" i="9" s="1"/>
  <c r="C172" i="9"/>
  <c r="M172" i="9" s="1"/>
  <c r="D171" i="9"/>
  <c r="C171" i="9"/>
  <c r="M171" i="9" s="1"/>
  <c r="D162" i="9"/>
  <c r="D154" i="9"/>
  <c r="C154" i="9"/>
  <c r="D153" i="9"/>
  <c r="D161" i="9" s="1"/>
  <c r="C153" i="9"/>
  <c r="M153" i="9" s="1"/>
  <c r="D152" i="9"/>
  <c r="I152" i="9" s="1"/>
  <c r="I153" i="9" s="1"/>
  <c r="C152" i="9"/>
  <c r="M152" i="9" s="1"/>
  <c r="D151" i="9"/>
  <c r="C151" i="9"/>
  <c r="M151" i="9" s="1"/>
  <c r="D142" i="9"/>
  <c r="D134" i="9"/>
  <c r="C134" i="9"/>
  <c r="D133" i="9"/>
  <c r="D141" i="9" s="1"/>
  <c r="C133" i="9"/>
  <c r="M133" i="9" s="1"/>
  <c r="D132" i="9"/>
  <c r="I132" i="9" s="1"/>
  <c r="I133" i="9" s="1"/>
  <c r="C132" i="9"/>
  <c r="M132" i="9" s="1"/>
  <c r="D131" i="9"/>
  <c r="C131" i="9"/>
  <c r="M131" i="9" s="1"/>
  <c r="D122" i="9"/>
  <c r="D114" i="9"/>
  <c r="C114" i="9"/>
  <c r="D113" i="9"/>
  <c r="D121" i="9" s="1"/>
  <c r="C113" i="9"/>
  <c r="M113" i="9" s="1"/>
  <c r="I112" i="9"/>
  <c r="I113" i="9" s="1"/>
  <c r="D112" i="9"/>
  <c r="D120" i="9" s="1"/>
  <c r="C112" i="9"/>
  <c r="M112" i="9" s="1"/>
  <c r="I111" i="9"/>
  <c r="D111" i="9"/>
  <c r="C111" i="9"/>
  <c r="D101" i="9"/>
  <c r="D99" i="9"/>
  <c r="M94" i="9"/>
  <c r="D94" i="9"/>
  <c r="D102" i="9" s="1"/>
  <c r="C94" i="9"/>
  <c r="M93" i="9"/>
  <c r="D93" i="9"/>
  <c r="C93" i="9"/>
  <c r="E93" i="9" s="1"/>
  <c r="I92" i="9"/>
  <c r="I93" i="9" s="1"/>
  <c r="D92" i="9"/>
  <c r="D100" i="9" s="1"/>
  <c r="C92" i="9"/>
  <c r="M92" i="9" s="1"/>
  <c r="I91" i="9"/>
  <c r="D91" i="9"/>
  <c r="C91" i="9"/>
  <c r="D81" i="9"/>
  <c r="M74" i="9"/>
  <c r="D74" i="9"/>
  <c r="D82" i="9" s="1"/>
  <c r="C74" i="9"/>
  <c r="M73" i="9"/>
  <c r="D73" i="9"/>
  <c r="C73" i="9"/>
  <c r="E73" i="9" s="1"/>
  <c r="I72" i="9"/>
  <c r="I73" i="9" s="1"/>
  <c r="D72" i="9"/>
  <c r="D80" i="9" s="1"/>
  <c r="C72" i="9"/>
  <c r="M72" i="9" s="1"/>
  <c r="D71" i="9"/>
  <c r="C71" i="9"/>
  <c r="D61" i="9"/>
  <c r="D59" i="9"/>
  <c r="M54" i="9"/>
  <c r="D54" i="9"/>
  <c r="D62" i="9" s="1"/>
  <c r="C54" i="9"/>
  <c r="D53" i="9"/>
  <c r="C53" i="9"/>
  <c r="M53" i="9" s="1"/>
  <c r="I52" i="9"/>
  <c r="I53" i="9" s="1"/>
  <c r="D52" i="9"/>
  <c r="D60" i="9" s="1"/>
  <c r="C52" i="9"/>
  <c r="M52" i="9" s="1"/>
  <c r="I51" i="9"/>
  <c r="D51" i="9"/>
  <c r="C51" i="9"/>
  <c r="D41" i="9"/>
  <c r="D39" i="9"/>
  <c r="M34" i="9"/>
  <c r="D34" i="9"/>
  <c r="D42" i="9" s="1"/>
  <c r="C34" i="9"/>
  <c r="M33" i="9"/>
  <c r="D33" i="9"/>
  <c r="C33" i="9"/>
  <c r="E33" i="9" s="1"/>
  <c r="I32" i="9"/>
  <c r="I33" i="9" s="1"/>
  <c r="D32" i="9"/>
  <c r="D40" i="9" s="1"/>
  <c r="C32" i="9"/>
  <c r="M32" i="9" s="1"/>
  <c r="I31" i="9"/>
  <c r="D31" i="9"/>
  <c r="C31" i="9"/>
  <c r="D21" i="9"/>
  <c r="D19" i="9"/>
  <c r="D15" i="9"/>
  <c r="M14" i="9"/>
  <c r="D14" i="9"/>
  <c r="D22" i="9" s="1"/>
  <c r="C14" i="9"/>
  <c r="M13" i="9"/>
  <c r="D13" i="9"/>
  <c r="C13" i="9"/>
  <c r="E13" i="9" s="1"/>
  <c r="I12" i="9"/>
  <c r="I13" i="9" s="1"/>
  <c r="D12" i="9"/>
  <c r="D20" i="9" s="1"/>
  <c r="C12" i="9"/>
  <c r="M12" i="9" s="1"/>
  <c r="I11" i="9"/>
  <c r="D11" i="9"/>
  <c r="C11" i="9"/>
  <c r="L202" i="8"/>
  <c r="D202" i="8"/>
  <c r="O201" i="8"/>
  <c r="N201" i="8"/>
  <c r="M201" i="8"/>
  <c r="L201" i="8"/>
  <c r="K201" i="8"/>
  <c r="J201" i="8"/>
  <c r="I201" i="8"/>
  <c r="H201" i="8"/>
  <c r="G201" i="8"/>
  <c r="F201" i="8"/>
  <c r="E201" i="8"/>
  <c r="D201" i="8"/>
  <c r="P201" i="8" s="1"/>
  <c r="O200" i="8"/>
  <c r="N200" i="8"/>
  <c r="M200" i="8"/>
  <c r="L200" i="8"/>
  <c r="K200" i="8"/>
  <c r="J200" i="8"/>
  <c r="I200" i="8"/>
  <c r="H200" i="8"/>
  <c r="G200" i="8"/>
  <c r="F200" i="8"/>
  <c r="E200" i="8"/>
  <c r="D200" i="8"/>
  <c r="P200" i="8" s="1"/>
  <c r="O199" i="8"/>
  <c r="N199" i="8"/>
  <c r="M199" i="8"/>
  <c r="L199" i="8"/>
  <c r="K199" i="8"/>
  <c r="J199" i="8"/>
  <c r="I199" i="8"/>
  <c r="H199" i="8"/>
  <c r="G199" i="8"/>
  <c r="F199" i="8"/>
  <c r="E199" i="8"/>
  <c r="D199" i="8"/>
  <c r="O198" i="8"/>
  <c r="N198" i="8"/>
  <c r="N202" i="8" s="1"/>
  <c r="M198" i="8"/>
  <c r="L198" i="8"/>
  <c r="K198" i="8"/>
  <c r="J198" i="8"/>
  <c r="J202" i="8" s="1"/>
  <c r="I198" i="8"/>
  <c r="H198" i="8"/>
  <c r="H202" i="8" s="1"/>
  <c r="G198" i="8"/>
  <c r="F198" i="8"/>
  <c r="F202" i="8" s="1"/>
  <c r="E198" i="8"/>
  <c r="D198" i="8"/>
  <c r="P198" i="8" s="1"/>
  <c r="M197" i="8"/>
  <c r="E197" i="8"/>
  <c r="O196" i="8"/>
  <c r="N196" i="8"/>
  <c r="M196" i="8"/>
  <c r="L196" i="8"/>
  <c r="K196" i="8"/>
  <c r="J196" i="8"/>
  <c r="I196" i="8"/>
  <c r="H196" i="8"/>
  <c r="G196" i="8"/>
  <c r="F196" i="8"/>
  <c r="E196" i="8"/>
  <c r="D196" i="8"/>
  <c r="P196" i="8" s="1"/>
  <c r="O195" i="8"/>
  <c r="N195" i="8"/>
  <c r="M195" i="8"/>
  <c r="L195" i="8"/>
  <c r="K195" i="8"/>
  <c r="J195" i="8"/>
  <c r="I195" i="8"/>
  <c r="I197" i="8" s="1"/>
  <c r="H195" i="8"/>
  <c r="G195" i="8"/>
  <c r="F195" i="8"/>
  <c r="E195" i="8"/>
  <c r="D195" i="8"/>
  <c r="O194" i="8"/>
  <c r="N194" i="8"/>
  <c r="M194" i="8"/>
  <c r="L194" i="8"/>
  <c r="K194" i="8"/>
  <c r="J194" i="8"/>
  <c r="I194" i="8"/>
  <c r="H194" i="8"/>
  <c r="G194" i="8"/>
  <c r="F194" i="8"/>
  <c r="E194" i="8"/>
  <c r="D194" i="8"/>
  <c r="P194" i="8" s="1"/>
  <c r="O193" i="8"/>
  <c r="O197" i="8" s="1"/>
  <c r="N193" i="8"/>
  <c r="N197" i="8" s="1"/>
  <c r="N203" i="8" s="1"/>
  <c r="M193" i="8"/>
  <c r="L193" i="8"/>
  <c r="L197" i="8" s="1"/>
  <c r="K193" i="8"/>
  <c r="K197" i="8" s="1"/>
  <c r="J193" i="8"/>
  <c r="J197" i="8" s="1"/>
  <c r="J203" i="8" s="1"/>
  <c r="I193" i="8"/>
  <c r="H193" i="8"/>
  <c r="H197" i="8" s="1"/>
  <c r="G193" i="8"/>
  <c r="G197" i="8" s="1"/>
  <c r="F193" i="8"/>
  <c r="F197" i="8" s="1"/>
  <c r="F203" i="8" s="1"/>
  <c r="E193" i="8"/>
  <c r="D193" i="8"/>
  <c r="D197" i="8" s="1"/>
  <c r="O189" i="8"/>
  <c r="N189" i="8"/>
  <c r="M189" i="8"/>
  <c r="L189" i="8"/>
  <c r="K189" i="8"/>
  <c r="J189" i="8"/>
  <c r="I189" i="8"/>
  <c r="H189" i="8"/>
  <c r="G189" i="8"/>
  <c r="F189" i="8"/>
  <c r="E189" i="8"/>
  <c r="D189" i="8"/>
  <c r="O186" i="8"/>
  <c r="N186" i="8"/>
  <c r="M186" i="8"/>
  <c r="L186" i="8"/>
  <c r="K186" i="8"/>
  <c r="J186" i="8"/>
  <c r="I186" i="8"/>
  <c r="H186" i="8"/>
  <c r="G186" i="8"/>
  <c r="F186" i="8"/>
  <c r="E186" i="8"/>
  <c r="D186" i="8"/>
  <c r="P186" i="8" s="1"/>
  <c r="O181" i="8"/>
  <c r="N181" i="8"/>
  <c r="M181" i="8"/>
  <c r="L181" i="8"/>
  <c r="K181" i="8"/>
  <c r="J181" i="8"/>
  <c r="I181" i="8"/>
  <c r="H181" i="8"/>
  <c r="G181" i="8"/>
  <c r="F181" i="8"/>
  <c r="E181" i="8"/>
  <c r="D181" i="8"/>
  <c r="P181" i="8" s="1"/>
  <c r="O180" i="8"/>
  <c r="N180" i="8"/>
  <c r="M180" i="8"/>
  <c r="L180" i="8"/>
  <c r="K180" i="8"/>
  <c r="J180" i="8"/>
  <c r="I180" i="8"/>
  <c r="H180" i="8"/>
  <c r="G180" i="8"/>
  <c r="F180" i="8"/>
  <c r="E180" i="8"/>
  <c r="D180" i="8"/>
  <c r="P180" i="8" s="1"/>
  <c r="O179" i="8"/>
  <c r="N179" i="8"/>
  <c r="M179" i="8"/>
  <c r="L179" i="8"/>
  <c r="K179" i="8"/>
  <c r="J179" i="8"/>
  <c r="I179" i="8"/>
  <c r="H179" i="8"/>
  <c r="G179" i="8"/>
  <c r="F179" i="8"/>
  <c r="E179" i="8"/>
  <c r="D179" i="8"/>
  <c r="O178" i="8"/>
  <c r="N178" i="8"/>
  <c r="N182" i="8" s="1"/>
  <c r="M178" i="8"/>
  <c r="L178" i="8"/>
  <c r="L182" i="8" s="1"/>
  <c r="K178" i="8"/>
  <c r="J178" i="8"/>
  <c r="J182" i="8" s="1"/>
  <c r="I178" i="8"/>
  <c r="H178" i="8"/>
  <c r="H182" i="8" s="1"/>
  <c r="G178" i="8"/>
  <c r="F178" i="8"/>
  <c r="F182" i="8" s="1"/>
  <c r="E178" i="8"/>
  <c r="D178" i="8"/>
  <c r="D182" i="8" s="1"/>
  <c r="O176" i="8"/>
  <c r="N176" i="8"/>
  <c r="M176" i="8"/>
  <c r="L176" i="8"/>
  <c r="K176" i="8"/>
  <c r="J176" i="8"/>
  <c r="I176" i="8"/>
  <c r="H176" i="8"/>
  <c r="G176" i="8"/>
  <c r="F176" i="8"/>
  <c r="E176" i="8"/>
  <c r="D176" i="8"/>
  <c r="P176" i="8" s="1"/>
  <c r="O175" i="8"/>
  <c r="N175" i="8"/>
  <c r="M175" i="8"/>
  <c r="M177" i="8" s="1"/>
  <c r="L175" i="8"/>
  <c r="K175" i="8"/>
  <c r="J175" i="8"/>
  <c r="I175" i="8"/>
  <c r="I177" i="8" s="1"/>
  <c r="H175" i="8"/>
  <c r="G175" i="8"/>
  <c r="F175" i="8"/>
  <c r="E175" i="8"/>
  <c r="E177" i="8" s="1"/>
  <c r="D175" i="8"/>
  <c r="O174" i="8"/>
  <c r="N174" i="8"/>
  <c r="M174" i="8"/>
  <c r="L174" i="8"/>
  <c r="K174" i="8"/>
  <c r="J174" i="8"/>
  <c r="I174" i="8"/>
  <c r="H174" i="8"/>
  <c r="G174" i="8"/>
  <c r="F174" i="8"/>
  <c r="E174" i="8"/>
  <c r="D174" i="8"/>
  <c r="P174" i="8" s="1"/>
  <c r="O173" i="8"/>
  <c r="N173" i="8"/>
  <c r="N177" i="8" s="1"/>
  <c r="N183" i="8" s="1"/>
  <c r="M173" i="8"/>
  <c r="L173" i="8"/>
  <c r="L177" i="8" s="1"/>
  <c r="K173" i="8"/>
  <c r="J173" i="8"/>
  <c r="J177" i="8" s="1"/>
  <c r="J183" i="8" s="1"/>
  <c r="I173" i="8"/>
  <c r="H173" i="8"/>
  <c r="H177" i="8" s="1"/>
  <c r="G173" i="8"/>
  <c r="F173" i="8"/>
  <c r="F177" i="8" s="1"/>
  <c r="F183" i="8" s="1"/>
  <c r="E173" i="8"/>
  <c r="D173" i="8"/>
  <c r="D177" i="8" s="1"/>
  <c r="N163" i="8"/>
  <c r="L163" i="8"/>
  <c r="J163" i="8"/>
  <c r="H163" i="8"/>
  <c r="F163" i="8"/>
  <c r="D163" i="8"/>
  <c r="O162" i="8"/>
  <c r="O163" i="8" s="1"/>
  <c r="N162" i="8"/>
  <c r="M162" i="8"/>
  <c r="M163" i="8" s="1"/>
  <c r="L162" i="8"/>
  <c r="K162" i="8"/>
  <c r="K163" i="8" s="1"/>
  <c r="J162" i="8"/>
  <c r="I162" i="8"/>
  <c r="I163" i="8" s="1"/>
  <c r="H162" i="8"/>
  <c r="G162" i="8"/>
  <c r="G163" i="8" s="1"/>
  <c r="F162" i="8"/>
  <c r="E162" i="8"/>
  <c r="E163" i="8" s="1"/>
  <c r="D162" i="8"/>
  <c r="L159" i="8"/>
  <c r="H159" i="8"/>
  <c r="D159" i="8"/>
  <c r="O158" i="8"/>
  <c r="N158" i="8"/>
  <c r="M158" i="8"/>
  <c r="L158" i="8"/>
  <c r="K158" i="8"/>
  <c r="J158" i="8"/>
  <c r="I158" i="8"/>
  <c r="H158" i="8"/>
  <c r="G158" i="8"/>
  <c r="F158" i="8"/>
  <c r="E158" i="8"/>
  <c r="D158" i="8"/>
  <c r="P158" i="8" s="1"/>
  <c r="O157" i="8"/>
  <c r="O159" i="8" s="1"/>
  <c r="N157" i="8"/>
  <c r="N159" i="8" s="1"/>
  <c r="M157" i="8"/>
  <c r="M159" i="8" s="1"/>
  <c r="L157" i="8"/>
  <c r="K157" i="8"/>
  <c r="K159" i="8" s="1"/>
  <c r="J157" i="8"/>
  <c r="J159" i="8" s="1"/>
  <c r="I157" i="8"/>
  <c r="I159" i="8" s="1"/>
  <c r="H157" i="8"/>
  <c r="G157" i="8"/>
  <c r="G159" i="8" s="1"/>
  <c r="F157" i="8"/>
  <c r="F159" i="8" s="1"/>
  <c r="E157" i="8"/>
  <c r="E159" i="8" s="1"/>
  <c r="D157" i="8"/>
  <c r="P157" i="8" s="1"/>
  <c r="P159" i="8" s="1"/>
  <c r="O153" i="8"/>
  <c r="N153" i="8"/>
  <c r="M153" i="8"/>
  <c r="L153" i="8"/>
  <c r="K153" i="8"/>
  <c r="J153" i="8"/>
  <c r="I153" i="8"/>
  <c r="H153" i="8"/>
  <c r="G153" i="8"/>
  <c r="F153" i="8"/>
  <c r="E153" i="8"/>
  <c r="D153" i="8"/>
  <c r="P153" i="8" s="1"/>
  <c r="O152" i="8"/>
  <c r="N152" i="8"/>
  <c r="M152" i="8"/>
  <c r="L152" i="8"/>
  <c r="K152" i="8"/>
  <c r="J152" i="8"/>
  <c r="I152" i="8"/>
  <c r="H152" i="8"/>
  <c r="G152" i="8"/>
  <c r="F152" i="8"/>
  <c r="E152" i="8"/>
  <c r="D152" i="8"/>
  <c r="P152" i="8" s="1"/>
  <c r="O151" i="8"/>
  <c r="N151" i="8"/>
  <c r="M151" i="8"/>
  <c r="L151" i="8"/>
  <c r="K151" i="8"/>
  <c r="J151" i="8"/>
  <c r="I151" i="8"/>
  <c r="H151" i="8"/>
  <c r="G151" i="8"/>
  <c r="F151" i="8"/>
  <c r="E151" i="8"/>
  <c r="D151" i="8"/>
  <c r="P151" i="8" s="1"/>
  <c r="O150" i="8"/>
  <c r="O154" i="8" s="1"/>
  <c r="N150" i="8"/>
  <c r="M150" i="8"/>
  <c r="M154" i="8" s="1"/>
  <c r="L150" i="8"/>
  <c r="K150" i="8"/>
  <c r="K154" i="8" s="1"/>
  <c r="J150" i="8"/>
  <c r="I150" i="8"/>
  <c r="I154" i="8" s="1"/>
  <c r="H150" i="8"/>
  <c r="G150" i="8"/>
  <c r="G154" i="8" s="1"/>
  <c r="F150" i="8"/>
  <c r="E150" i="8"/>
  <c r="E154" i="8" s="1"/>
  <c r="D150" i="8"/>
  <c r="O132" i="8"/>
  <c r="N132" i="8"/>
  <c r="M132" i="8"/>
  <c r="L132" i="8"/>
  <c r="K132" i="8"/>
  <c r="J132" i="8"/>
  <c r="I132" i="8"/>
  <c r="H132" i="8"/>
  <c r="G132" i="8"/>
  <c r="F132" i="8"/>
  <c r="E132" i="8"/>
  <c r="D132" i="8"/>
  <c r="P131" i="8"/>
  <c r="P130" i="8"/>
  <c r="P129" i="8"/>
  <c r="P128" i="8"/>
  <c r="P132" i="8" s="1"/>
  <c r="O127" i="8"/>
  <c r="O133" i="8" s="1"/>
  <c r="N127" i="8"/>
  <c r="N133" i="8" s="1"/>
  <c r="M127" i="8"/>
  <c r="M133" i="8" s="1"/>
  <c r="L127" i="8"/>
  <c r="L133" i="8" s="1"/>
  <c r="K127" i="8"/>
  <c r="K133" i="8" s="1"/>
  <c r="J127" i="8"/>
  <c r="J133" i="8" s="1"/>
  <c r="I127" i="8"/>
  <c r="I133" i="8" s="1"/>
  <c r="H127" i="8"/>
  <c r="H133" i="8" s="1"/>
  <c r="G127" i="8"/>
  <c r="G133" i="8" s="1"/>
  <c r="F127" i="8"/>
  <c r="F133" i="8" s="1"/>
  <c r="E127" i="8"/>
  <c r="E133" i="8" s="1"/>
  <c r="D127" i="8"/>
  <c r="D133" i="8" s="1"/>
  <c r="P126" i="8"/>
  <c r="P125" i="8"/>
  <c r="P124" i="8"/>
  <c r="P123" i="8"/>
  <c r="P119" i="8"/>
  <c r="D118" i="8"/>
  <c r="D188" i="8" s="1"/>
  <c r="P116" i="8"/>
  <c r="D115" i="8"/>
  <c r="D114" i="8" s="1"/>
  <c r="F113" i="8"/>
  <c r="E113" i="8"/>
  <c r="E115" i="8" s="1"/>
  <c r="O111" i="8"/>
  <c r="N111" i="8"/>
  <c r="M111" i="8"/>
  <c r="L111" i="8"/>
  <c r="K111" i="8"/>
  <c r="J111" i="8"/>
  <c r="I111" i="8"/>
  <c r="H111" i="8"/>
  <c r="G111" i="8"/>
  <c r="F111" i="8"/>
  <c r="E111" i="8"/>
  <c r="D111" i="8"/>
  <c r="P110" i="8"/>
  <c r="P109" i="8"/>
  <c r="P108" i="8"/>
  <c r="P107" i="8"/>
  <c r="P111" i="8" s="1"/>
  <c r="O106" i="8"/>
  <c r="O112" i="8" s="1"/>
  <c r="N106" i="8"/>
  <c r="N112" i="8" s="1"/>
  <c r="M106" i="8"/>
  <c r="M112" i="8" s="1"/>
  <c r="L106" i="8"/>
  <c r="L112" i="8" s="1"/>
  <c r="K106" i="8"/>
  <c r="K112" i="8" s="1"/>
  <c r="J106" i="8"/>
  <c r="J112" i="8" s="1"/>
  <c r="I106" i="8"/>
  <c r="I112" i="8" s="1"/>
  <c r="H106" i="8"/>
  <c r="H112" i="8" s="1"/>
  <c r="G106" i="8"/>
  <c r="G112" i="8" s="1"/>
  <c r="F106" i="8"/>
  <c r="F112" i="8" s="1"/>
  <c r="E106" i="8"/>
  <c r="E112" i="8" s="1"/>
  <c r="D106" i="8"/>
  <c r="D112" i="8" s="1"/>
  <c r="P105" i="8"/>
  <c r="P104" i="8"/>
  <c r="P103" i="8"/>
  <c r="P102" i="8"/>
  <c r="P106" i="8" s="1"/>
  <c r="P112" i="8" s="1"/>
  <c r="O92" i="8"/>
  <c r="N92" i="8"/>
  <c r="M92" i="8"/>
  <c r="L92" i="8"/>
  <c r="K92" i="8"/>
  <c r="J92" i="8"/>
  <c r="I92" i="8"/>
  <c r="H92" i="8"/>
  <c r="G92" i="8"/>
  <c r="F92" i="8"/>
  <c r="E92" i="8"/>
  <c r="D92" i="8"/>
  <c r="P91" i="8"/>
  <c r="P92" i="8" s="1"/>
  <c r="O88" i="8"/>
  <c r="N88" i="8"/>
  <c r="M88" i="8"/>
  <c r="L88" i="8"/>
  <c r="K88" i="8"/>
  <c r="J88" i="8"/>
  <c r="I88" i="8"/>
  <c r="H88" i="8"/>
  <c r="G88" i="8"/>
  <c r="F88" i="8"/>
  <c r="E88" i="8"/>
  <c r="D88" i="8"/>
  <c r="P87" i="8"/>
  <c r="P86" i="8"/>
  <c r="P88" i="8" s="1"/>
  <c r="O83" i="8"/>
  <c r="N83" i="8"/>
  <c r="M83" i="8"/>
  <c r="L83" i="8"/>
  <c r="K83" i="8"/>
  <c r="J83" i="8"/>
  <c r="I83" i="8"/>
  <c r="H83" i="8"/>
  <c r="G83" i="8"/>
  <c r="F83" i="8"/>
  <c r="E83" i="8"/>
  <c r="D83" i="8"/>
  <c r="P82" i="8"/>
  <c r="P81" i="8"/>
  <c r="P80" i="8"/>
  <c r="P79" i="8"/>
  <c r="P83" i="8" s="1"/>
  <c r="O75" i="8"/>
  <c r="N75" i="8"/>
  <c r="M75" i="8"/>
  <c r="L75" i="8"/>
  <c r="K75" i="8"/>
  <c r="J75" i="8"/>
  <c r="I75" i="8"/>
  <c r="H75" i="8"/>
  <c r="G75" i="8"/>
  <c r="F75" i="8"/>
  <c r="E75" i="8"/>
  <c r="D75" i="8"/>
  <c r="O68" i="8"/>
  <c r="N68" i="8"/>
  <c r="M68" i="8"/>
  <c r="L68" i="8"/>
  <c r="K68" i="8"/>
  <c r="J68" i="8"/>
  <c r="I68" i="8"/>
  <c r="H68" i="8"/>
  <c r="G68" i="8"/>
  <c r="F68" i="8"/>
  <c r="E68" i="8"/>
  <c r="D68" i="8"/>
  <c r="P67" i="8"/>
  <c r="P66" i="8"/>
  <c r="P65" i="8"/>
  <c r="P64" i="8"/>
  <c r="P68" i="8" s="1"/>
  <c r="O60" i="8"/>
  <c r="N60" i="8"/>
  <c r="M60" i="8"/>
  <c r="L60" i="8"/>
  <c r="K60" i="8"/>
  <c r="J60" i="8"/>
  <c r="I60" i="8"/>
  <c r="H60" i="8"/>
  <c r="G60" i="8"/>
  <c r="F60" i="8"/>
  <c r="E60" i="8"/>
  <c r="D60" i="8"/>
  <c r="P59" i="8"/>
  <c r="P58" i="8"/>
  <c r="P57" i="8"/>
  <c r="P56" i="8"/>
  <c r="P60" i="8" s="1"/>
  <c r="O55" i="8"/>
  <c r="O61" i="8" s="1"/>
  <c r="N55" i="8"/>
  <c r="N61" i="8" s="1"/>
  <c r="M55" i="8"/>
  <c r="M61" i="8" s="1"/>
  <c r="L55" i="8"/>
  <c r="L61" i="8" s="1"/>
  <c r="K55" i="8"/>
  <c r="K61" i="8" s="1"/>
  <c r="J55" i="8"/>
  <c r="J61" i="8" s="1"/>
  <c r="I55" i="8"/>
  <c r="I61" i="8" s="1"/>
  <c r="H55" i="8"/>
  <c r="H61" i="8" s="1"/>
  <c r="G55" i="8"/>
  <c r="G61" i="8" s="1"/>
  <c r="F55" i="8"/>
  <c r="F61" i="8" s="1"/>
  <c r="E55" i="8"/>
  <c r="E61" i="8" s="1"/>
  <c r="D55" i="8"/>
  <c r="D61" i="8" s="1"/>
  <c r="P54" i="8"/>
  <c r="P53" i="8"/>
  <c r="P52" i="8"/>
  <c r="P51" i="8"/>
  <c r="P55" i="8" s="1"/>
  <c r="P61" i="8" s="1"/>
  <c r="P47" i="8"/>
  <c r="P46" i="8"/>
  <c r="P45" i="8"/>
  <c r="P44" i="8"/>
  <c r="P48" i="8" s="1"/>
  <c r="O40" i="8"/>
  <c r="N40" i="8"/>
  <c r="M40" i="8"/>
  <c r="L40" i="8"/>
  <c r="K40" i="8"/>
  <c r="J40" i="8"/>
  <c r="I40" i="8"/>
  <c r="H40" i="8"/>
  <c r="G40" i="8"/>
  <c r="F40" i="8"/>
  <c r="E40" i="8"/>
  <c r="D40" i="8"/>
  <c r="P39" i="8"/>
  <c r="P38" i="8"/>
  <c r="P37" i="8"/>
  <c r="P36" i="8"/>
  <c r="P40" i="8" s="1"/>
  <c r="O35" i="8"/>
  <c r="O41" i="8" s="1"/>
  <c r="N35" i="8"/>
  <c r="N41" i="8" s="1"/>
  <c r="M35" i="8"/>
  <c r="M41" i="8" s="1"/>
  <c r="L35" i="8"/>
  <c r="L41" i="8" s="1"/>
  <c r="K35" i="8"/>
  <c r="K41" i="8" s="1"/>
  <c r="J35" i="8"/>
  <c r="J41" i="8" s="1"/>
  <c r="I35" i="8"/>
  <c r="I41" i="8" s="1"/>
  <c r="H35" i="8"/>
  <c r="H41" i="8" s="1"/>
  <c r="G35" i="8"/>
  <c r="G41" i="8" s="1"/>
  <c r="F35" i="8"/>
  <c r="F41" i="8" s="1"/>
  <c r="E35" i="8"/>
  <c r="E41" i="8" s="1"/>
  <c r="D35" i="8"/>
  <c r="D41" i="8" s="1"/>
  <c r="P34" i="8"/>
  <c r="P33" i="8"/>
  <c r="P32" i="8"/>
  <c r="P31" i="8"/>
  <c r="P35" i="8" s="1"/>
  <c r="P41" i="8" s="1"/>
  <c r="O28" i="8"/>
  <c r="N28" i="8"/>
  <c r="M28" i="8"/>
  <c r="L28" i="8"/>
  <c r="K28" i="8"/>
  <c r="J28" i="8"/>
  <c r="I28" i="8"/>
  <c r="H28" i="8"/>
  <c r="G28" i="8"/>
  <c r="F28" i="8"/>
  <c r="E28" i="8"/>
  <c r="D28" i="8"/>
  <c r="O21" i="8"/>
  <c r="N21" i="8"/>
  <c r="M21" i="8"/>
  <c r="L21" i="8"/>
  <c r="K21" i="8"/>
  <c r="J21" i="8"/>
  <c r="I21" i="8"/>
  <c r="H21" i="8"/>
  <c r="G21" i="8"/>
  <c r="F21" i="8"/>
  <c r="E21" i="8"/>
  <c r="D21" i="8"/>
  <c r="P20" i="8"/>
  <c r="P21" i="8" s="1"/>
  <c r="O17" i="8"/>
  <c r="N17" i="8"/>
  <c r="M17" i="8"/>
  <c r="L17" i="8"/>
  <c r="K17" i="8"/>
  <c r="J17" i="8"/>
  <c r="I17" i="8"/>
  <c r="H17" i="8"/>
  <c r="G17" i="8"/>
  <c r="F17" i="8"/>
  <c r="E17" i="8"/>
  <c r="D17" i="8"/>
  <c r="P16" i="8"/>
  <c r="P15" i="8"/>
  <c r="P17" i="8" s="1"/>
  <c r="O12" i="8"/>
  <c r="N12" i="8"/>
  <c r="M12" i="8"/>
  <c r="L12" i="8"/>
  <c r="K12" i="8"/>
  <c r="J12" i="8"/>
  <c r="I12" i="8"/>
  <c r="H12" i="8"/>
  <c r="G12" i="8"/>
  <c r="F12" i="8"/>
  <c r="E12" i="8"/>
  <c r="D12" i="8"/>
  <c r="P11" i="8"/>
  <c r="P10" i="8"/>
  <c r="P9" i="8"/>
  <c r="P8" i="8"/>
  <c r="P12" i="8" s="1"/>
  <c r="D242" i="7"/>
  <c r="D234" i="7"/>
  <c r="C234" i="7"/>
  <c r="D233" i="7"/>
  <c r="D241" i="7" s="1"/>
  <c r="C233" i="7"/>
  <c r="M233" i="7" s="1"/>
  <c r="D232" i="7"/>
  <c r="I232" i="7" s="1"/>
  <c r="I233" i="7" s="1"/>
  <c r="C232" i="7"/>
  <c r="M232" i="7" s="1"/>
  <c r="D231" i="7"/>
  <c r="C231" i="7"/>
  <c r="M231" i="7" s="1"/>
  <c r="D222" i="7"/>
  <c r="D214" i="7"/>
  <c r="C214" i="7"/>
  <c r="D213" i="7"/>
  <c r="D221" i="7" s="1"/>
  <c r="C213" i="7"/>
  <c r="M213" i="7" s="1"/>
  <c r="D212" i="7"/>
  <c r="I212" i="7" s="1"/>
  <c r="I213" i="7" s="1"/>
  <c r="C212" i="7"/>
  <c r="M212" i="7" s="1"/>
  <c r="D211" i="7"/>
  <c r="C211" i="7"/>
  <c r="M211" i="7" s="1"/>
  <c r="D202" i="7"/>
  <c r="C195" i="7"/>
  <c r="D194" i="7"/>
  <c r="C194" i="7"/>
  <c r="M194" i="7" s="1"/>
  <c r="D193" i="7"/>
  <c r="D201" i="7" s="1"/>
  <c r="C193" i="7"/>
  <c r="M193" i="7" s="1"/>
  <c r="D192" i="7"/>
  <c r="C192" i="7"/>
  <c r="M192" i="7" s="1"/>
  <c r="D191" i="7"/>
  <c r="C191" i="7"/>
  <c r="M191" i="7" s="1"/>
  <c r="D180" i="7"/>
  <c r="D174" i="7"/>
  <c r="D182" i="7" s="1"/>
  <c r="C174" i="7"/>
  <c r="D173" i="7"/>
  <c r="D181" i="7" s="1"/>
  <c r="C173" i="7"/>
  <c r="M173" i="7" s="1"/>
  <c r="D172" i="7"/>
  <c r="I172" i="7" s="1"/>
  <c r="I173" i="7" s="1"/>
  <c r="C172" i="7"/>
  <c r="M172" i="7" s="1"/>
  <c r="D171" i="7"/>
  <c r="C171" i="7"/>
  <c r="M171" i="7" s="1"/>
  <c r="D162" i="7"/>
  <c r="D154" i="7"/>
  <c r="C154" i="7"/>
  <c r="D153" i="7"/>
  <c r="D161" i="7" s="1"/>
  <c r="C153" i="7"/>
  <c r="M153" i="7" s="1"/>
  <c r="D152" i="7"/>
  <c r="I152" i="7" s="1"/>
  <c r="I153" i="7" s="1"/>
  <c r="C152" i="7"/>
  <c r="M152" i="7" s="1"/>
  <c r="D151" i="7"/>
  <c r="C151" i="7"/>
  <c r="M151" i="7" s="1"/>
  <c r="D142" i="7"/>
  <c r="D134" i="7"/>
  <c r="C134" i="7"/>
  <c r="D133" i="7"/>
  <c r="D141" i="7" s="1"/>
  <c r="C133" i="7"/>
  <c r="M133" i="7" s="1"/>
  <c r="D132" i="7"/>
  <c r="I132" i="7" s="1"/>
  <c r="I133" i="7" s="1"/>
  <c r="C132" i="7"/>
  <c r="M132" i="7" s="1"/>
  <c r="D131" i="7"/>
  <c r="C131" i="7"/>
  <c r="M131" i="7" s="1"/>
  <c r="D122" i="7"/>
  <c r="D114" i="7"/>
  <c r="C114" i="7"/>
  <c r="D113" i="7"/>
  <c r="D121" i="7" s="1"/>
  <c r="C113" i="7"/>
  <c r="M113" i="7" s="1"/>
  <c r="I112" i="7"/>
  <c r="I113" i="7" s="1"/>
  <c r="D112" i="7"/>
  <c r="D120" i="7" s="1"/>
  <c r="C112" i="7"/>
  <c r="M112" i="7" s="1"/>
  <c r="I111" i="7"/>
  <c r="D111" i="7"/>
  <c r="C111" i="7"/>
  <c r="D101" i="7"/>
  <c r="D99" i="7"/>
  <c r="M94" i="7"/>
  <c r="D94" i="7"/>
  <c r="D102" i="7" s="1"/>
  <c r="C94" i="7"/>
  <c r="M93" i="7"/>
  <c r="D93" i="7"/>
  <c r="C93" i="7"/>
  <c r="E93" i="7" s="1"/>
  <c r="I92" i="7"/>
  <c r="I93" i="7" s="1"/>
  <c r="D92" i="7"/>
  <c r="D100" i="7" s="1"/>
  <c r="C92" i="7"/>
  <c r="M92" i="7" s="1"/>
  <c r="I91" i="7"/>
  <c r="D91" i="7"/>
  <c r="C91" i="7"/>
  <c r="D81" i="7"/>
  <c r="M74" i="7"/>
  <c r="D74" i="7"/>
  <c r="D82" i="7" s="1"/>
  <c r="C74" i="7"/>
  <c r="M73" i="7"/>
  <c r="D73" i="7"/>
  <c r="C73" i="7"/>
  <c r="E73" i="7" s="1"/>
  <c r="I72" i="7"/>
  <c r="I73" i="7" s="1"/>
  <c r="D72" i="7"/>
  <c r="D80" i="7" s="1"/>
  <c r="C72" i="7"/>
  <c r="M72" i="7" s="1"/>
  <c r="D71" i="7"/>
  <c r="C71" i="7"/>
  <c r="D61" i="7"/>
  <c r="D59" i="7"/>
  <c r="M54" i="7"/>
  <c r="D54" i="7"/>
  <c r="D62" i="7" s="1"/>
  <c r="C54" i="7"/>
  <c r="D53" i="7"/>
  <c r="C53" i="7"/>
  <c r="M53" i="7" s="1"/>
  <c r="I52" i="7"/>
  <c r="I53" i="7" s="1"/>
  <c r="D52" i="7"/>
  <c r="D60" i="7" s="1"/>
  <c r="C52" i="7"/>
  <c r="M52" i="7" s="1"/>
  <c r="I51" i="7"/>
  <c r="D51" i="7"/>
  <c r="C51" i="7"/>
  <c r="D41" i="7"/>
  <c r="D39" i="7"/>
  <c r="M34" i="7"/>
  <c r="D34" i="7"/>
  <c r="D42" i="7" s="1"/>
  <c r="C34" i="7"/>
  <c r="M33" i="7"/>
  <c r="D33" i="7"/>
  <c r="C33" i="7"/>
  <c r="E33" i="7" s="1"/>
  <c r="I32" i="7"/>
  <c r="I33" i="7" s="1"/>
  <c r="D32" i="7"/>
  <c r="D40" i="7" s="1"/>
  <c r="C32" i="7"/>
  <c r="M32" i="7" s="1"/>
  <c r="I31" i="7"/>
  <c r="I35" i="7" s="1"/>
  <c r="D31" i="7"/>
  <c r="C31" i="7"/>
  <c r="D21" i="7"/>
  <c r="D19" i="7"/>
  <c r="D15" i="7"/>
  <c r="M14" i="7"/>
  <c r="D14" i="7"/>
  <c r="D22" i="7" s="1"/>
  <c r="C14" i="7"/>
  <c r="M13" i="7"/>
  <c r="D13" i="7"/>
  <c r="C13" i="7"/>
  <c r="E13" i="7" s="1"/>
  <c r="I12" i="7"/>
  <c r="I13" i="7" s="1"/>
  <c r="D12" i="7"/>
  <c r="D20" i="7" s="1"/>
  <c r="C12" i="7"/>
  <c r="M12" i="7" s="1"/>
  <c r="I11" i="7"/>
  <c r="D11" i="7"/>
  <c r="C11" i="7"/>
  <c r="L202" i="6"/>
  <c r="D202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P201" i="6" s="1"/>
  <c r="O200" i="6"/>
  <c r="N200" i="6"/>
  <c r="M200" i="6"/>
  <c r="L200" i="6"/>
  <c r="K200" i="6"/>
  <c r="J200" i="6"/>
  <c r="I200" i="6"/>
  <c r="H200" i="6"/>
  <c r="G200" i="6"/>
  <c r="F200" i="6"/>
  <c r="E200" i="6"/>
  <c r="D200" i="6"/>
  <c r="P200" i="6" s="1"/>
  <c r="O199" i="6"/>
  <c r="N199" i="6"/>
  <c r="M199" i="6"/>
  <c r="L199" i="6"/>
  <c r="K199" i="6"/>
  <c r="J199" i="6"/>
  <c r="I199" i="6"/>
  <c r="H199" i="6"/>
  <c r="G199" i="6"/>
  <c r="F199" i="6"/>
  <c r="E199" i="6"/>
  <c r="D199" i="6"/>
  <c r="O198" i="6"/>
  <c r="N198" i="6"/>
  <c r="N202" i="6" s="1"/>
  <c r="M198" i="6"/>
  <c r="L198" i="6"/>
  <c r="K198" i="6"/>
  <c r="J198" i="6"/>
  <c r="J202" i="6" s="1"/>
  <c r="I198" i="6"/>
  <c r="H198" i="6"/>
  <c r="H202" i="6" s="1"/>
  <c r="G198" i="6"/>
  <c r="F198" i="6"/>
  <c r="F202" i="6" s="1"/>
  <c r="E198" i="6"/>
  <c r="D198" i="6"/>
  <c r="P198" i="6" s="1"/>
  <c r="M197" i="6"/>
  <c r="E197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P196" i="6" s="1"/>
  <c r="O195" i="6"/>
  <c r="N195" i="6"/>
  <c r="M195" i="6"/>
  <c r="L195" i="6"/>
  <c r="K195" i="6"/>
  <c r="J195" i="6"/>
  <c r="I195" i="6"/>
  <c r="I197" i="6" s="1"/>
  <c r="H195" i="6"/>
  <c r="G195" i="6"/>
  <c r="F195" i="6"/>
  <c r="E195" i="6"/>
  <c r="D195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P194" i="6" s="1"/>
  <c r="O193" i="6"/>
  <c r="O197" i="6" s="1"/>
  <c r="N193" i="6"/>
  <c r="N197" i="6" s="1"/>
  <c r="N203" i="6" s="1"/>
  <c r="M193" i="6"/>
  <c r="L193" i="6"/>
  <c r="L197" i="6" s="1"/>
  <c r="K193" i="6"/>
  <c r="K197" i="6" s="1"/>
  <c r="J193" i="6"/>
  <c r="J197" i="6" s="1"/>
  <c r="J203" i="6" s="1"/>
  <c r="I193" i="6"/>
  <c r="H193" i="6"/>
  <c r="H197" i="6" s="1"/>
  <c r="G193" i="6"/>
  <c r="G197" i="6" s="1"/>
  <c r="F193" i="6"/>
  <c r="F197" i="6" s="1"/>
  <c r="F203" i="6" s="1"/>
  <c r="E193" i="6"/>
  <c r="D193" i="6"/>
  <c r="D197" i="6" s="1"/>
  <c r="O189" i="6"/>
  <c r="N189" i="6"/>
  <c r="M189" i="6"/>
  <c r="L189" i="6"/>
  <c r="K189" i="6"/>
  <c r="J189" i="6"/>
  <c r="I189" i="6"/>
  <c r="H189" i="6"/>
  <c r="G189" i="6"/>
  <c r="F189" i="6"/>
  <c r="E189" i="6"/>
  <c r="D189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P186" i="6" s="1"/>
  <c r="O181" i="6"/>
  <c r="N181" i="6"/>
  <c r="M181" i="6"/>
  <c r="L181" i="6"/>
  <c r="K181" i="6"/>
  <c r="J181" i="6"/>
  <c r="I181" i="6"/>
  <c r="H181" i="6"/>
  <c r="G181" i="6"/>
  <c r="F181" i="6"/>
  <c r="E181" i="6"/>
  <c r="D181" i="6"/>
  <c r="P181" i="6" s="1"/>
  <c r="O180" i="6"/>
  <c r="N180" i="6"/>
  <c r="M180" i="6"/>
  <c r="L180" i="6"/>
  <c r="K180" i="6"/>
  <c r="J180" i="6"/>
  <c r="I180" i="6"/>
  <c r="H180" i="6"/>
  <c r="G180" i="6"/>
  <c r="F180" i="6"/>
  <c r="E180" i="6"/>
  <c r="D180" i="6"/>
  <c r="P180" i="6" s="1"/>
  <c r="O179" i="6"/>
  <c r="N179" i="6"/>
  <c r="M179" i="6"/>
  <c r="L179" i="6"/>
  <c r="K179" i="6"/>
  <c r="J179" i="6"/>
  <c r="I179" i="6"/>
  <c r="H179" i="6"/>
  <c r="G179" i="6"/>
  <c r="F179" i="6"/>
  <c r="E179" i="6"/>
  <c r="D179" i="6"/>
  <c r="O178" i="6"/>
  <c r="N178" i="6"/>
  <c r="N182" i="6" s="1"/>
  <c r="M178" i="6"/>
  <c r="L178" i="6"/>
  <c r="L182" i="6" s="1"/>
  <c r="K178" i="6"/>
  <c r="J178" i="6"/>
  <c r="J182" i="6" s="1"/>
  <c r="I178" i="6"/>
  <c r="H178" i="6"/>
  <c r="H182" i="6" s="1"/>
  <c r="G178" i="6"/>
  <c r="F178" i="6"/>
  <c r="F182" i="6" s="1"/>
  <c r="E178" i="6"/>
  <c r="D178" i="6"/>
  <c r="D182" i="6" s="1"/>
  <c r="O176" i="6"/>
  <c r="N176" i="6"/>
  <c r="M176" i="6"/>
  <c r="L176" i="6"/>
  <c r="K176" i="6"/>
  <c r="J176" i="6"/>
  <c r="I176" i="6"/>
  <c r="H176" i="6"/>
  <c r="G176" i="6"/>
  <c r="F176" i="6"/>
  <c r="E176" i="6"/>
  <c r="D176" i="6"/>
  <c r="P176" i="6" s="1"/>
  <c r="O175" i="6"/>
  <c r="N175" i="6"/>
  <c r="M175" i="6"/>
  <c r="M177" i="6" s="1"/>
  <c r="L175" i="6"/>
  <c r="K175" i="6"/>
  <c r="J175" i="6"/>
  <c r="I175" i="6"/>
  <c r="I177" i="6" s="1"/>
  <c r="H175" i="6"/>
  <c r="G175" i="6"/>
  <c r="F175" i="6"/>
  <c r="E175" i="6"/>
  <c r="E177" i="6" s="1"/>
  <c r="D175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P174" i="6" s="1"/>
  <c r="O173" i="6"/>
  <c r="N173" i="6"/>
  <c r="N177" i="6" s="1"/>
  <c r="N183" i="6" s="1"/>
  <c r="M173" i="6"/>
  <c r="L173" i="6"/>
  <c r="L177" i="6" s="1"/>
  <c r="K173" i="6"/>
  <c r="J173" i="6"/>
  <c r="J177" i="6" s="1"/>
  <c r="J183" i="6" s="1"/>
  <c r="I173" i="6"/>
  <c r="H173" i="6"/>
  <c r="H177" i="6" s="1"/>
  <c r="G173" i="6"/>
  <c r="F173" i="6"/>
  <c r="F177" i="6" s="1"/>
  <c r="F183" i="6" s="1"/>
  <c r="E173" i="6"/>
  <c r="D173" i="6"/>
  <c r="D177" i="6" s="1"/>
  <c r="N163" i="6"/>
  <c r="L163" i="6"/>
  <c r="J163" i="6"/>
  <c r="H163" i="6"/>
  <c r="F163" i="6"/>
  <c r="D163" i="6"/>
  <c r="O162" i="6"/>
  <c r="O163" i="6" s="1"/>
  <c r="N162" i="6"/>
  <c r="M162" i="6"/>
  <c r="M163" i="6" s="1"/>
  <c r="L162" i="6"/>
  <c r="K162" i="6"/>
  <c r="K163" i="6" s="1"/>
  <c r="J162" i="6"/>
  <c r="I162" i="6"/>
  <c r="I163" i="6" s="1"/>
  <c r="H162" i="6"/>
  <c r="G162" i="6"/>
  <c r="G163" i="6" s="1"/>
  <c r="F162" i="6"/>
  <c r="E162" i="6"/>
  <c r="E163" i="6" s="1"/>
  <c r="D162" i="6"/>
  <c r="L159" i="6"/>
  <c r="H159" i="6"/>
  <c r="D159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P158" i="6" s="1"/>
  <c r="O157" i="6"/>
  <c r="O159" i="6" s="1"/>
  <c r="N157" i="6"/>
  <c r="N159" i="6" s="1"/>
  <c r="M157" i="6"/>
  <c r="M159" i="6" s="1"/>
  <c r="L157" i="6"/>
  <c r="K157" i="6"/>
  <c r="K159" i="6" s="1"/>
  <c r="J157" i="6"/>
  <c r="J159" i="6" s="1"/>
  <c r="I157" i="6"/>
  <c r="I159" i="6" s="1"/>
  <c r="H157" i="6"/>
  <c r="G157" i="6"/>
  <c r="G159" i="6" s="1"/>
  <c r="F157" i="6"/>
  <c r="F159" i="6" s="1"/>
  <c r="E157" i="6"/>
  <c r="E159" i="6" s="1"/>
  <c r="D157" i="6"/>
  <c r="P157" i="6" s="1"/>
  <c r="P159" i="6" s="1"/>
  <c r="O153" i="6"/>
  <c r="N153" i="6"/>
  <c r="M153" i="6"/>
  <c r="L153" i="6"/>
  <c r="K153" i="6"/>
  <c r="J153" i="6"/>
  <c r="I153" i="6"/>
  <c r="H153" i="6"/>
  <c r="G153" i="6"/>
  <c r="F153" i="6"/>
  <c r="E153" i="6"/>
  <c r="D153" i="6"/>
  <c r="P153" i="6" s="1"/>
  <c r="O152" i="6"/>
  <c r="N152" i="6"/>
  <c r="M152" i="6"/>
  <c r="L152" i="6"/>
  <c r="K152" i="6"/>
  <c r="J152" i="6"/>
  <c r="I152" i="6"/>
  <c r="H152" i="6"/>
  <c r="G152" i="6"/>
  <c r="F152" i="6"/>
  <c r="E152" i="6"/>
  <c r="D152" i="6"/>
  <c r="P152" i="6" s="1"/>
  <c r="O151" i="6"/>
  <c r="N151" i="6"/>
  <c r="M151" i="6"/>
  <c r="L151" i="6"/>
  <c r="K151" i="6"/>
  <c r="J151" i="6"/>
  <c r="I151" i="6"/>
  <c r="H151" i="6"/>
  <c r="G151" i="6"/>
  <c r="F151" i="6"/>
  <c r="E151" i="6"/>
  <c r="D151" i="6"/>
  <c r="P151" i="6" s="1"/>
  <c r="O150" i="6"/>
  <c r="O154" i="6" s="1"/>
  <c r="N150" i="6"/>
  <c r="M150" i="6"/>
  <c r="M154" i="6" s="1"/>
  <c r="L150" i="6"/>
  <c r="K150" i="6"/>
  <c r="K154" i="6" s="1"/>
  <c r="J150" i="6"/>
  <c r="I150" i="6"/>
  <c r="I154" i="6" s="1"/>
  <c r="H150" i="6"/>
  <c r="G150" i="6"/>
  <c r="G154" i="6" s="1"/>
  <c r="F150" i="6"/>
  <c r="E150" i="6"/>
  <c r="E154" i="6" s="1"/>
  <c r="D150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P131" i="6"/>
  <c r="P130" i="6"/>
  <c r="P129" i="6"/>
  <c r="P128" i="6"/>
  <c r="P132" i="6" s="1"/>
  <c r="O127" i="6"/>
  <c r="O133" i="6" s="1"/>
  <c r="N127" i="6"/>
  <c r="N133" i="6" s="1"/>
  <c r="M127" i="6"/>
  <c r="M133" i="6" s="1"/>
  <c r="L127" i="6"/>
  <c r="L133" i="6" s="1"/>
  <c r="K127" i="6"/>
  <c r="K133" i="6" s="1"/>
  <c r="J127" i="6"/>
  <c r="J133" i="6" s="1"/>
  <c r="I127" i="6"/>
  <c r="I133" i="6" s="1"/>
  <c r="H127" i="6"/>
  <c r="H133" i="6" s="1"/>
  <c r="G127" i="6"/>
  <c r="G133" i="6" s="1"/>
  <c r="F127" i="6"/>
  <c r="F133" i="6" s="1"/>
  <c r="E127" i="6"/>
  <c r="E133" i="6" s="1"/>
  <c r="D127" i="6"/>
  <c r="D133" i="6" s="1"/>
  <c r="P126" i="6"/>
  <c r="P125" i="6"/>
  <c r="P124" i="6"/>
  <c r="P123" i="6"/>
  <c r="P119" i="6"/>
  <c r="P116" i="6"/>
  <c r="D115" i="6"/>
  <c r="D114" i="6" s="1"/>
  <c r="D118" i="6" s="1"/>
  <c r="D188" i="6" s="1"/>
  <c r="E113" i="6"/>
  <c r="E115" i="6" s="1"/>
  <c r="O111" i="6"/>
  <c r="N111" i="6"/>
  <c r="M111" i="6"/>
  <c r="L111" i="6"/>
  <c r="K111" i="6"/>
  <c r="J111" i="6"/>
  <c r="I111" i="6"/>
  <c r="H111" i="6"/>
  <c r="G111" i="6"/>
  <c r="F111" i="6"/>
  <c r="E111" i="6"/>
  <c r="D111" i="6"/>
  <c r="P110" i="6"/>
  <c r="P109" i="6"/>
  <c r="P108" i="6"/>
  <c r="P107" i="6"/>
  <c r="P111" i="6" s="1"/>
  <c r="O106" i="6"/>
  <c r="O112" i="6" s="1"/>
  <c r="N106" i="6"/>
  <c r="N112" i="6" s="1"/>
  <c r="M106" i="6"/>
  <c r="M112" i="6" s="1"/>
  <c r="L106" i="6"/>
  <c r="L112" i="6" s="1"/>
  <c r="K106" i="6"/>
  <c r="K112" i="6" s="1"/>
  <c r="J106" i="6"/>
  <c r="J112" i="6" s="1"/>
  <c r="I106" i="6"/>
  <c r="I112" i="6" s="1"/>
  <c r="H106" i="6"/>
  <c r="H112" i="6" s="1"/>
  <c r="G106" i="6"/>
  <c r="G112" i="6" s="1"/>
  <c r="F106" i="6"/>
  <c r="F112" i="6" s="1"/>
  <c r="E106" i="6"/>
  <c r="E112" i="6" s="1"/>
  <c r="D106" i="6"/>
  <c r="D112" i="6" s="1"/>
  <c r="P105" i="6"/>
  <c r="P104" i="6"/>
  <c r="P103" i="6"/>
  <c r="P102" i="6"/>
  <c r="P106" i="6" s="1"/>
  <c r="P112" i="6" s="1"/>
  <c r="O92" i="6"/>
  <c r="N92" i="6"/>
  <c r="M92" i="6"/>
  <c r="L92" i="6"/>
  <c r="K92" i="6"/>
  <c r="J92" i="6"/>
  <c r="I92" i="6"/>
  <c r="H92" i="6"/>
  <c r="G92" i="6"/>
  <c r="F92" i="6"/>
  <c r="E92" i="6"/>
  <c r="D92" i="6"/>
  <c r="P91" i="6"/>
  <c r="P92" i="6" s="1"/>
  <c r="O88" i="6"/>
  <c r="N88" i="6"/>
  <c r="M88" i="6"/>
  <c r="L88" i="6"/>
  <c r="K88" i="6"/>
  <c r="J88" i="6"/>
  <c r="I88" i="6"/>
  <c r="H88" i="6"/>
  <c r="G88" i="6"/>
  <c r="F88" i="6"/>
  <c r="E88" i="6"/>
  <c r="D88" i="6"/>
  <c r="P87" i="6"/>
  <c r="P86" i="6"/>
  <c r="P88" i="6" s="1"/>
  <c r="O83" i="6"/>
  <c r="N83" i="6"/>
  <c r="M83" i="6"/>
  <c r="L83" i="6"/>
  <c r="K83" i="6"/>
  <c r="J83" i="6"/>
  <c r="I83" i="6"/>
  <c r="H83" i="6"/>
  <c r="G83" i="6"/>
  <c r="F83" i="6"/>
  <c r="E83" i="6"/>
  <c r="D83" i="6"/>
  <c r="P82" i="6"/>
  <c r="P81" i="6"/>
  <c r="P80" i="6"/>
  <c r="P79" i="6"/>
  <c r="P83" i="6" s="1"/>
  <c r="O75" i="6"/>
  <c r="N75" i="6"/>
  <c r="M75" i="6"/>
  <c r="L75" i="6"/>
  <c r="K75" i="6"/>
  <c r="J75" i="6"/>
  <c r="I75" i="6"/>
  <c r="H75" i="6"/>
  <c r="G75" i="6"/>
  <c r="F75" i="6"/>
  <c r="E75" i="6"/>
  <c r="D75" i="6"/>
  <c r="O68" i="6"/>
  <c r="N68" i="6"/>
  <c r="M68" i="6"/>
  <c r="L68" i="6"/>
  <c r="K68" i="6"/>
  <c r="J68" i="6"/>
  <c r="I68" i="6"/>
  <c r="H68" i="6"/>
  <c r="G68" i="6"/>
  <c r="F68" i="6"/>
  <c r="E68" i="6"/>
  <c r="D68" i="6"/>
  <c r="P67" i="6"/>
  <c r="P66" i="6"/>
  <c r="P65" i="6"/>
  <c r="P64" i="6"/>
  <c r="P68" i="6" s="1"/>
  <c r="O60" i="6"/>
  <c r="N60" i="6"/>
  <c r="M60" i="6"/>
  <c r="L60" i="6"/>
  <c r="K60" i="6"/>
  <c r="J60" i="6"/>
  <c r="I60" i="6"/>
  <c r="H60" i="6"/>
  <c r="G60" i="6"/>
  <c r="F60" i="6"/>
  <c r="E60" i="6"/>
  <c r="D60" i="6"/>
  <c r="P59" i="6"/>
  <c r="P58" i="6"/>
  <c r="P57" i="6"/>
  <c r="P56" i="6"/>
  <c r="P60" i="6" s="1"/>
  <c r="O55" i="6"/>
  <c r="O61" i="6" s="1"/>
  <c r="N55" i="6"/>
  <c r="N61" i="6" s="1"/>
  <c r="M55" i="6"/>
  <c r="M61" i="6" s="1"/>
  <c r="L55" i="6"/>
  <c r="L61" i="6" s="1"/>
  <c r="K55" i="6"/>
  <c r="K61" i="6" s="1"/>
  <c r="J55" i="6"/>
  <c r="J61" i="6" s="1"/>
  <c r="I55" i="6"/>
  <c r="I61" i="6" s="1"/>
  <c r="H55" i="6"/>
  <c r="H61" i="6" s="1"/>
  <c r="G55" i="6"/>
  <c r="G61" i="6" s="1"/>
  <c r="F55" i="6"/>
  <c r="F61" i="6" s="1"/>
  <c r="E55" i="6"/>
  <c r="E61" i="6" s="1"/>
  <c r="D55" i="6"/>
  <c r="D61" i="6" s="1"/>
  <c r="P54" i="6"/>
  <c r="P53" i="6"/>
  <c r="P52" i="6"/>
  <c r="P51" i="6"/>
  <c r="P55" i="6" s="1"/>
  <c r="P61" i="6" s="1"/>
  <c r="P47" i="6"/>
  <c r="P46" i="6"/>
  <c r="P45" i="6"/>
  <c r="P44" i="6"/>
  <c r="P48" i="6" s="1"/>
  <c r="O40" i="6"/>
  <c r="N40" i="6"/>
  <c r="M40" i="6"/>
  <c r="L40" i="6"/>
  <c r="K40" i="6"/>
  <c r="J40" i="6"/>
  <c r="I40" i="6"/>
  <c r="H40" i="6"/>
  <c r="G40" i="6"/>
  <c r="F40" i="6"/>
  <c r="E40" i="6"/>
  <c r="D40" i="6"/>
  <c r="P39" i="6"/>
  <c r="P38" i="6"/>
  <c r="P37" i="6"/>
  <c r="P36" i="6"/>
  <c r="P40" i="6" s="1"/>
  <c r="O35" i="6"/>
  <c r="O41" i="6" s="1"/>
  <c r="N35" i="6"/>
  <c r="N41" i="6" s="1"/>
  <c r="M35" i="6"/>
  <c r="M41" i="6" s="1"/>
  <c r="L35" i="6"/>
  <c r="L41" i="6" s="1"/>
  <c r="K35" i="6"/>
  <c r="K41" i="6" s="1"/>
  <c r="J35" i="6"/>
  <c r="J41" i="6" s="1"/>
  <c r="I35" i="6"/>
  <c r="I41" i="6" s="1"/>
  <c r="H35" i="6"/>
  <c r="H41" i="6" s="1"/>
  <c r="G35" i="6"/>
  <c r="G41" i="6" s="1"/>
  <c r="F35" i="6"/>
  <c r="F41" i="6" s="1"/>
  <c r="E35" i="6"/>
  <c r="E41" i="6" s="1"/>
  <c r="D35" i="6"/>
  <c r="D41" i="6" s="1"/>
  <c r="P34" i="6"/>
  <c r="P33" i="6"/>
  <c r="P32" i="6"/>
  <c r="P31" i="6"/>
  <c r="P35" i="6" s="1"/>
  <c r="P41" i="6" s="1"/>
  <c r="O28" i="6"/>
  <c r="N28" i="6"/>
  <c r="M28" i="6"/>
  <c r="L28" i="6"/>
  <c r="K28" i="6"/>
  <c r="J28" i="6"/>
  <c r="I28" i="6"/>
  <c r="H28" i="6"/>
  <c r="G28" i="6"/>
  <c r="F28" i="6"/>
  <c r="E28" i="6"/>
  <c r="D28" i="6"/>
  <c r="O21" i="6"/>
  <c r="N21" i="6"/>
  <c r="M21" i="6"/>
  <c r="L21" i="6"/>
  <c r="K21" i="6"/>
  <c r="J21" i="6"/>
  <c r="I21" i="6"/>
  <c r="H21" i="6"/>
  <c r="G21" i="6"/>
  <c r="F21" i="6"/>
  <c r="E21" i="6"/>
  <c r="D21" i="6"/>
  <c r="P20" i="6"/>
  <c r="P21" i="6" s="1"/>
  <c r="O17" i="6"/>
  <c r="N17" i="6"/>
  <c r="M17" i="6"/>
  <c r="L17" i="6"/>
  <c r="K17" i="6"/>
  <c r="J17" i="6"/>
  <c r="I17" i="6"/>
  <c r="H17" i="6"/>
  <c r="G17" i="6"/>
  <c r="F17" i="6"/>
  <c r="E17" i="6"/>
  <c r="D17" i="6"/>
  <c r="P16" i="6"/>
  <c r="P15" i="6"/>
  <c r="P17" i="6" s="1"/>
  <c r="O12" i="6"/>
  <c r="N12" i="6"/>
  <c r="M12" i="6"/>
  <c r="L12" i="6"/>
  <c r="K12" i="6"/>
  <c r="J12" i="6"/>
  <c r="I12" i="6"/>
  <c r="H12" i="6"/>
  <c r="G12" i="6"/>
  <c r="F12" i="6"/>
  <c r="E12" i="6"/>
  <c r="D12" i="6"/>
  <c r="P11" i="6"/>
  <c r="P10" i="6"/>
  <c r="P9" i="6"/>
  <c r="P8" i="6"/>
  <c r="P12" i="6" s="1"/>
  <c r="P157" i="14" l="1"/>
  <c r="P159" i="14" s="1"/>
  <c r="D23" i="11"/>
  <c r="I35" i="11"/>
  <c r="I15" i="11"/>
  <c r="I95" i="11"/>
  <c r="I15" i="9"/>
  <c r="I95" i="9"/>
  <c r="D23" i="9"/>
  <c r="I35" i="9"/>
  <c r="D23" i="7"/>
  <c r="I15" i="7"/>
  <c r="I95" i="7"/>
  <c r="D23" i="15"/>
  <c r="I35" i="15"/>
  <c r="F113" i="6"/>
  <c r="F113" i="10"/>
  <c r="E183" i="14"/>
  <c r="M183" i="14"/>
  <c r="K203" i="14"/>
  <c r="F115" i="14"/>
  <c r="F114" i="14" s="1"/>
  <c r="D183" i="14"/>
  <c r="H183" i="14"/>
  <c r="L183" i="14"/>
  <c r="P178" i="14"/>
  <c r="P182" i="14" s="1"/>
  <c r="E32" i="15"/>
  <c r="E53" i="15"/>
  <c r="D55" i="15"/>
  <c r="D63" i="15"/>
  <c r="E72" i="15"/>
  <c r="E92" i="15"/>
  <c r="M114" i="15"/>
  <c r="E114" i="15"/>
  <c r="M154" i="15"/>
  <c r="C155" i="15"/>
  <c r="E154" i="15"/>
  <c r="G113" i="14"/>
  <c r="E114" i="14"/>
  <c r="D117" i="14"/>
  <c r="P127" i="14"/>
  <c r="P133" i="14" s="1"/>
  <c r="D154" i="14"/>
  <c r="F154" i="14"/>
  <c r="H154" i="14"/>
  <c r="J154" i="14"/>
  <c r="L154" i="14"/>
  <c r="N154" i="14"/>
  <c r="P162" i="14"/>
  <c r="P163" i="14" s="1"/>
  <c r="G177" i="14"/>
  <c r="K177" i="14"/>
  <c r="O177" i="14"/>
  <c r="D203" i="14"/>
  <c r="H203" i="14"/>
  <c r="L203" i="14"/>
  <c r="C15" i="15"/>
  <c r="M11" i="15"/>
  <c r="E11" i="15"/>
  <c r="E12" i="15"/>
  <c r="J13" i="15"/>
  <c r="D35" i="15"/>
  <c r="D43" i="15"/>
  <c r="I55" i="15"/>
  <c r="E52" i="15"/>
  <c r="E113" i="15"/>
  <c r="M195" i="15"/>
  <c r="P150" i="14"/>
  <c r="P154" i="14" s="1"/>
  <c r="P175" i="14"/>
  <c r="E182" i="14"/>
  <c r="G182" i="14"/>
  <c r="I182" i="14"/>
  <c r="I183" i="14" s="1"/>
  <c r="K182" i="14"/>
  <c r="M182" i="14"/>
  <c r="O182" i="14"/>
  <c r="P179" i="14"/>
  <c r="P189" i="14"/>
  <c r="P195" i="14"/>
  <c r="E202" i="14"/>
  <c r="E203" i="14" s="1"/>
  <c r="G202" i="14"/>
  <c r="G203" i="14" s="1"/>
  <c r="I202" i="14"/>
  <c r="I203" i="14" s="1"/>
  <c r="K202" i="14"/>
  <c r="M202" i="14"/>
  <c r="M203" i="14" s="1"/>
  <c r="O202" i="14"/>
  <c r="O203" i="14" s="1"/>
  <c r="P199" i="14"/>
  <c r="P202" i="14" s="1"/>
  <c r="J11" i="15"/>
  <c r="J12" i="15"/>
  <c r="H22" i="15"/>
  <c r="D146" i="14" s="1"/>
  <c r="R14" i="15"/>
  <c r="C22" i="15" s="1"/>
  <c r="E22" i="15" s="1"/>
  <c r="H15" i="15"/>
  <c r="C35" i="15"/>
  <c r="E31" i="15"/>
  <c r="M31" i="15"/>
  <c r="C55" i="15"/>
  <c r="E51" i="15"/>
  <c r="M51" i="15"/>
  <c r="D79" i="15"/>
  <c r="D83" i="15" s="1"/>
  <c r="I71" i="15"/>
  <c r="I75" i="15" s="1"/>
  <c r="D75" i="15"/>
  <c r="D95" i="15"/>
  <c r="D103" i="15"/>
  <c r="I115" i="15"/>
  <c r="E112" i="15"/>
  <c r="D139" i="15"/>
  <c r="D135" i="15"/>
  <c r="I131" i="15"/>
  <c r="I135" i="15" s="1"/>
  <c r="D179" i="15"/>
  <c r="D183" i="15" s="1"/>
  <c r="D175" i="15"/>
  <c r="I171" i="15"/>
  <c r="I175" i="15" s="1"/>
  <c r="P173" i="14"/>
  <c r="P177" i="14" s="1"/>
  <c r="P183" i="14" s="1"/>
  <c r="P193" i="14"/>
  <c r="P197" i="14" s="1"/>
  <c r="E14" i="15"/>
  <c r="E34" i="15"/>
  <c r="E54" i="15"/>
  <c r="C75" i="15"/>
  <c r="E71" i="15"/>
  <c r="M71" i="15"/>
  <c r="C95" i="15"/>
  <c r="E91" i="15"/>
  <c r="M91" i="15"/>
  <c r="C115" i="15"/>
  <c r="E111" i="15"/>
  <c r="M111" i="15"/>
  <c r="M134" i="15"/>
  <c r="C135" i="15"/>
  <c r="E134" i="15"/>
  <c r="D159" i="15"/>
  <c r="D155" i="15"/>
  <c r="I151" i="15"/>
  <c r="I155" i="15" s="1"/>
  <c r="M174" i="15"/>
  <c r="C175" i="15"/>
  <c r="E174" i="15"/>
  <c r="I192" i="15"/>
  <c r="I193" i="15" s="1"/>
  <c r="D200" i="15"/>
  <c r="M234" i="15"/>
  <c r="M235" i="15" s="1"/>
  <c r="C235" i="15"/>
  <c r="E234" i="15"/>
  <c r="E74" i="15"/>
  <c r="E94" i="15"/>
  <c r="D119" i="15"/>
  <c r="D123" i="15" s="1"/>
  <c r="D115" i="15"/>
  <c r="D140" i="15"/>
  <c r="D160" i="15"/>
  <c r="D219" i="15"/>
  <c r="D215" i="15"/>
  <c r="I211" i="15"/>
  <c r="I215" i="15" s="1"/>
  <c r="E131" i="15"/>
  <c r="E132" i="15"/>
  <c r="E133" i="15"/>
  <c r="E151" i="15"/>
  <c r="E152" i="15"/>
  <c r="E153" i="15"/>
  <c r="E171" i="15"/>
  <c r="E172" i="15"/>
  <c r="E173" i="15"/>
  <c r="D199" i="15"/>
  <c r="D195" i="15"/>
  <c r="I191" i="15"/>
  <c r="E194" i="15"/>
  <c r="M214" i="15"/>
  <c r="C215" i="15"/>
  <c r="E214" i="15"/>
  <c r="D239" i="15"/>
  <c r="D235" i="15"/>
  <c r="I231" i="15"/>
  <c r="I235" i="15" s="1"/>
  <c r="E191" i="15"/>
  <c r="E192" i="15"/>
  <c r="E193" i="15"/>
  <c r="D220" i="15"/>
  <c r="D240" i="15"/>
  <c r="E211" i="15"/>
  <c r="E212" i="15"/>
  <c r="E213" i="15"/>
  <c r="E231" i="15"/>
  <c r="E232" i="15"/>
  <c r="E233" i="15"/>
  <c r="E183" i="12"/>
  <c r="M183" i="12"/>
  <c r="K203" i="12"/>
  <c r="F115" i="12"/>
  <c r="F114" i="12" s="1"/>
  <c r="D183" i="12"/>
  <c r="H183" i="12"/>
  <c r="L183" i="12"/>
  <c r="P178" i="12"/>
  <c r="P182" i="12" s="1"/>
  <c r="E32" i="13"/>
  <c r="E53" i="13"/>
  <c r="D55" i="13"/>
  <c r="D63" i="13"/>
  <c r="E72" i="13"/>
  <c r="E92" i="13"/>
  <c r="M114" i="13"/>
  <c r="E114" i="13"/>
  <c r="M154" i="13"/>
  <c r="C155" i="13"/>
  <c r="E154" i="13"/>
  <c r="M235" i="13"/>
  <c r="G113" i="12"/>
  <c r="E114" i="12"/>
  <c r="D117" i="12"/>
  <c r="P127" i="12"/>
  <c r="P133" i="12" s="1"/>
  <c r="D154" i="12"/>
  <c r="F154" i="12"/>
  <c r="H154" i="12"/>
  <c r="J154" i="12"/>
  <c r="L154" i="12"/>
  <c r="N154" i="12"/>
  <c r="P162" i="12"/>
  <c r="P163" i="12" s="1"/>
  <c r="G177" i="12"/>
  <c r="K177" i="12"/>
  <c r="O177" i="12"/>
  <c r="D203" i="12"/>
  <c r="H203" i="12"/>
  <c r="L203" i="12"/>
  <c r="C15" i="13"/>
  <c r="M11" i="13"/>
  <c r="E11" i="13"/>
  <c r="E12" i="13"/>
  <c r="D35" i="13"/>
  <c r="D43" i="13"/>
  <c r="I55" i="13"/>
  <c r="E52" i="13"/>
  <c r="E113" i="13"/>
  <c r="M195" i="13"/>
  <c r="P150" i="12"/>
  <c r="P154" i="12" s="1"/>
  <c r="P175" i="12"/>
  <c r="E182" i="12"/>
  <c r="G182" i="12"/>
  <c r="I182" i="12"/>
  <c r="I183" i="12" s="1"/>
  <c r="K182" i="12"/>
  <c r="M182" i="12"/>
  <c r="O182" i="12"/>
  <c r="P179" i="12"/>
  <c r="P189" i="12"/>
  <c r="P195" i="12"/>
  <c r="E202" i="12"/>
  <c r="E203" i="12" s="1"/>
  <c r="G202" i="12"/>
  <c r="G203" i="12" s="1"/>
  <c r="I202" i="12"/>
  <c r="I203" i="12" s="1"/>
  <c r="K202" i="12"/>
  <c r="M202" i="12"/>
  <c r="M203" i="12" s="1"/>
  <c r="O202" i="12"/>
  <c r="O203" i="12" s="1"/>
  <c r="P199" i="12"/>
  <c r="P202" i="12" s="1"/>
  <c r="C35" i="13"/>
  <c r="E31" i="13"/>
  <c r="M31" i="13"/>
  <c r="C55" i="13"/>
  <c r="E51" i="13"/>
  <c r="M51" i="13"/>
  <c r="D79" i="13"/>
  <c r="D83" i="13" s="1"/>
  <c r="I71" i="13"/>
  <c r="I75" i="13" s="1"/>
  <c r="D75" i="13"/>
  <c r="D95" i="13"/>
  <c r="D103" i="13"/>
  <c r="I115" i="13"/>
  <c r="E112" i="13"/>
  <c r="D139" i="13"/>
  <c r="D135" i="13"/>
  <c r="I131" i="13"/>
  <c r="I135" i="13" s="1"/>
  <c r="D179" i="13"/>
  <c r="D183" i="13" s="1"/>
  <c r="D175" i="13"/>
  <c r="I171" i="13"/>
  <c r="I175" i="13" s="1"/>
  <c r="P173" i="12"/>
  <c r="P177" i="12" s="1"/>
  <c r="P183" i="12" s="1"/>
  <c r="P193" i="12"/>
  <c r="P197" i="12" s="1"/>
  <c r="E14" i="13"/>
  <c r="E34" i="13"/>
  <c r="E54" i="13"/>
  <c r="C75" i="13"/>
  <c r="E71" i="13"/>
  <c r="E75" i="13" s="1"/>
  <c r="M71" i="13"/>
  <c r="C95" i="13"/>
  <c r="E91" i="13"/>
  <c r="M91" i="13"/>
  <c r="C115" i="13"/>
  <c r="E111" i="13"/>
  <c r="E115" i="13" s="1"/>
  <c r="M111" i="13"/>
  <c r="M134" i="13"/>
  <c r="C135" i="13"/>
  <c r="E134" i="13"/>
  <c r="D159" i="13"/>
  <c r="D155" i="13"/>
  <c r="I151" i="13"/>
  <c r="I155" i="13" s="1"/>
  <c r="M174" i="13"/>
  <c r="C175" i="13"/>
  <c r="E174" i="13"/>
  <c r="I192" i="13"/>
  <c r="I193" i="13" s="1"/>
  <c r="D200" i="13"/>
  <c r="M234" i="13"/>
  <c r="C235" i="13"/>
  <c r="E234" i="13"/>
  <c r="E74" i="13"/>
  <c r="E94" i="13"/>
  <c r="D119" i="13"/>
  <c r="D123" i="13" s="1"/>
  <c r="D115" i="13"/>
  <c r="D140" i="13"/>
  <c r="D160" i="13"/>
  <c r="D219" i="13"/>
  <c r="D215" i="13"/>
  <c r="I211" i="13"/>
  <c r="I215" i="13" s="1"/>
  <c r="E131" i="13"/>
  <c r="E132" i="13"/>
  <c r="E133" i="13"/>
  <c r="E151" i="13"/>
  <c r="E152" i="13"/>
  <c r="E153" i="13"/>
  <c r="E171" i="13"/>
  <c r="E172" i="13"/>
  <c r="E173" i="13"/>
  <c r="D199" i="13"/>
  <c r="D195" i="13"/>
  <c r="I191" i="13"/>
  <c r="I195" i="13" s="1"/>
  <c r="E194" i="13"/>
  <c r="M214" i="13"/>
  <c r="C215" i="13"/>
  <c r="E214" i="13"/>
  <c r="D239" i="13"/>
  <c r="D235" i="13"/>
  <c r="I231" i="13"/>
  <c r="I235" i="13" s="1"/>
  <c r="E191" i="13"/>
  <c r="E192" i="13"/>
  <c r="E193" i="13"/>
  <c r="D220" i="13"/>
  <c r="D240" i="13"/>
  <c r="E211" i="13"/>
  <c r="E212" i="13"/>
  <c r="E213" i="13"/>
  <c r="E231" i="13"/>
  <c r="E232" i="13"/>
  <c r="E233" i="13"/>
  <c r="E183" i="10"/>
  <c r="M183" i="10"/>
  <c r="K203" i="10"/>
  <c r="F115" i="10"/>
  <c r="F114" i="10" s="1"/>
  <c r="D183" i="10"/>
  <c r="H183" i="10"/>
  <c r="L183" i="10"/>
  <c r="P178" i="10"/>
  <c r="P182" i="10" s="1"/>
  <c r="E32" i="11"/>
  <c r="E53" i="11"/>
  <c r="D55" i="11"/>
  <c r="D63" i="11"/>
  <c r="E72" i="11"/>
  <c r="E92" i="11"/>
  <c r="M114" i="11"/>
  <c r="E114" i="11"/>
  <c r="M154" i="11"/>
  <c r="C155" i="11"/>
  <c r="E154" i="11"/>
  <c r="G113" i="10"/>
  <c r="E114" i="10"/>
  <c r="D117" i="10"/>
  <c r="P127" i="10"/>
  <c r="P133" i="10" s="1"/>
  <c r="D154" i="10"/>
  <c r="F154" i="10"/>
  <c r="H154" i="10"/>
  <c r="J154" i="10"/>
  <c r="L154" i="10"/>
  <c r="N154" i="10"/>
  <c r="P162" i="10"/>
  <c r="P163" i="10" s="1"/>
  <c r="G177" i="10"/>
  <c r="K177" i="10"/>
  <c r="O177" i="10"/>
  <c r="D203" i="10"/>
  <c r="H203" i="10"/>
  <c r="L203" i="10"/>
  <c r="C15" i="11"/>
  <c r="M11" i="11"/>
  <c r="E11" i="11"/>
  <c r="E12" i="11"/>
  <c r="D35" i="11"/>
  <c r="D43" i="11"/>
  <c r="I55" i="11"/>
  <c r="E52" i="11"/>
  <c r="E113" i="11"/>
  <c r="M195" i="11"/>
  <c r="P150" i="10"/>
  <c r="P154" i="10" s="1"/>
  <c r="P175" i="10"/>
  <c r="E182" i="10"/>
  <c r="G182" i="10"/>
  <c r="I182" i="10"/>
  <c r="I183" i="10" s="1"/>
  <c r="K182" i="10"/>
  <c r="M182" i="10"/>
  <c r="O182" i="10"/>
  <c r="P179" i="10"/>
  <c r="P189" i="10"/>
  <c r="P195" i="10"/>
  <c r="E202" i="10"/>
  <c r="E203" i="10" s="1"/>
  <c r="G202" i="10"/>
  <c r="G203" i="10" s="1"/>
  <c r="I202" i="10"/>
  <c r="I203" i="10" s="1"/>
  <c r="K202" i="10"/>
  <c r="M202" i="10"/>
  <c r="M203" i="10" s="1"/>
  <c r="O202" i="10"/>
  <c r="O203" i="10" s="1"/>
  <c r="P199" i="10"/>
  <c r="P202" i="10" s="1"/>
  <c r="C35" i="11"/>
  <c r="E31" i="11"/>
  <c r="M31" i="11"/>
  <c r="C55" i="11"/>
  <c r="E51" i="11"/>
  <c r="M51" i="11"/>
  <c r="D79" i="11"/>
  <c r="D83" i="11" s="1"/>
  <c r="I71" i="11"/>
  <c r="I75" i="11" s="1"/>
  <c r="D75" i="11"/>
  <c r="D95" i="11"/>
  <c r="D103" i="11"/>
  <c r="I115" i="11"/>
  <c r="E112" i="11"/>
  <c r="D139" i="11"/>
  <c r="D135" i="11"/>
  <c r="I131" i="11"/>
  <c r="I135" i="11" s="1"/>
  <c r="D179" i="11"/>
  <c r="D183" i="11" s="1"/>
  <c r="D175" i="11"/>
  <c r="I171" i="11"/>
  <c r="I175" i="11" s="1"/>
  <c r="P173" i="10"/>
  <c r="P177" i="10" s="1"/>
  <c r="P183" i="10" s="1"/>
  <c r="P193" i="10"/>
  <c r="P197" i="10" s="1"/>
  <c r="E14" i="11"/>
  <c r="E34" i="11"/>
  <c r="E54" i="11"/>
  <c r="C75" i="11"/>
  <c r="E71" i="11"/>
  <c r="M71" i="11"/>
  <c r="C95" i="11"/>
  <c r="E91" i="11"/>
  <c r="M91" i="11"/>
  <c r="C115" i="11"/>
  <c r="E111" i="11"/>
  <c r="M111" i="11"/>
  <c r="M134" i="11"/>
  <c r="C135" i="11"/>
  <c r="E134" i="11"/>
  <c r="D159" i="11"/>
  <c r="D155" i="11"/>
  <c r="I151" i="11"/>
  <c r="I155" i="11" s="1"/>
  <c r="M174" i="11"/>
  <c r="C175" i="11"/>
  <c r="E174" i="11"/>
  <c r="I192" i="11"/>
  <c r="I193" i="11" s="1"/>
  <c r="D200" i="11"/>
  <c r="M234" i="11"/>
  <c r="M235" i="11" s="1"/>
  <c r="C235" i="11"/>
  <c r="E234" i="11"/>
  <c r="E74" i="11"/>
  <c r="E94" i="11"/>
  <c r="D119" i="11"/>
  <c r="D123" i="11" s="1"/>
  <c r="D115" i="11"/>
  <c r="D140" i="11"/>
  <c r="D160" i="11"/>
  <c r="D219" i="11"/>
  <c r="D215" i="11"/>
  <c r="I211" i="11"/>
  <c r="I215" i="11" s="1"/>
  <c r="E131" i="11"/>
  <c r="E132" i="11"/>
  <c r="E133" i="11"/>
  <c r="E151" i="11"/>
  <c r="E152" i="11"/>
  <c r="E153" i="11"/>
  <c r="E171" i="11"/>
  <c r="E172" i="11"/>
  <c r="E173" i="11"/>
  <c r="D199" i="11"/>
  <c r="D195" i="11"/>
  <c r="I191" i="11"/>
  <c r="E194" i="11"/>
  <c r="M214" i="11"/>
  <c r="C215" i="11"/>
  <c r="E214" i="11"/>
  <c r="D239" i="11"/>
  <c r="D235" i="11"/>
  <c r="I231" i="11"/>
  <c r="I235" i="11" s="1"/>
  <c r="E191" i="11"/>
  <c r="E192" i="11"/>
  <c r="E193" i="11"/>
  <c r="D220" i="11"/>
  <c r="D240" i="11"/>
  <c r="E211" i="11"/>
  <c r="E212" i="11"/>
  <c r="E213" i="11"/>
  <c r="E231" i="11"/>
  <c r="E232" i="11"/>
  <c r="E233" i="11"/>
  <c r="E183" i="8"/>
  <c r="M183" i="8"/>
  <c r="K203" i="8"/>
  <c r="F115" i="8"/>
  <c r="F114" i="8" s="1"/>
  <c r="D183" i="8"/>
  <c r="H183" i="8"/>
  <c r="L183" i="8"/>
  <c r="P178" i="8"/>
  <c r="P182" i="8" s="1"/>
  <c r="E32" i="9"/>
  <c r="E53" i="9"/>
  <c r="D55" i="9"/>
  <c r="D63" i="9"/>
  <c r="E72" i="9"/>
  <c r="E92" i="9"/>
  <c r="M114" i="9"/>
  <c r="E114" i="9"/>
  <c r="M154" i="9"/>
  <c r="C155" i="9"/>
  <c r="E154" i="9"/>
  <c r="G113" i="8"/>
  <c r="E114" i="8"/>
  <c r="D117" i="8"/>
  <c r="P127" i="8"/>
  <c r="P133" i="8" s="1"/>
  <c r="D154" i="8"/>
  <c r="F154" i="8"/>
  <c r="H154" i="8"/>
  <c r="J154" i="8"/>
  <c r="L154" i="8"/>
  <c r="N154" i="8"/>
  <c r="P162" i="8"/>
  <c r="P163" i="8" s="1"/>
  <c r="G177" i="8"/>
  <c r="K177" i="8"/>
  <c r="O177" i="8"/>
  <c r="D203" i="8"/>
  <c r="H203" i="8"/>
  <c r="L203" i="8"/>
  <c r="C15" i="9"/>
  <c r="M11" i="9"/>
  <c r="E11" i="9"/>
  <c r="E12" i="9"/>
  <c r="D35" i="9"/>
  <c r="D43" i="9"/>
  <c r="I55" i="9"/>
  <c r="E52" i="9"/>
  <c r="E113" i="9"/>
  <c r="M195" i="9"/>
  <c r="P150" i="8"/>
  <c r="P154" i="8" s="1"/>
  <c r="P175" i="8"/>
  <c r="E182" i="8"/>
  <c r="G182" i="8"/>
  <c r="I182" i="8"/>
  <c r="I183" i="8" s="1"/>
  <c r="K182" i="8"/>
  <c r="M182" i="8"/>
  <c r="O182" i="8"/>
  <c r="P179" i="8"/>
  <c r="P189" i="8"/>
  <c r="P195" i="8"/>
  <c r="E202" i="8"/>
  <c r="E203" i="8" s="1"/>
  <c r="G202" i="8"/>
  <c r="G203" i="8" s="1"/>
  <c r="I202" i="8"/>
  <c r="I203" i="8" s="1"/>
  <c r="K202" i="8"/>
  <c r="M202" i="8"/>
  <c r="M203" i="8" s="1"/>
  <c r="O202" i="8"/>
  <c r="O203" i="8" s="1"/>
  <c r="P199" i="8"/>
  <c r="P202" i="8" s="1"/>
  <c r="C35" i="9"/>
  <c r="E31" i="9"/>
  <c r="M31" i="9"/>
  <c r="C55" i="9"/>
  <c r="E51" i="9"/>
  <c r="M51" i="9"/>
  <c r="D79" i="9"/>
  <c r="D83" i="9" s="1"/>
  <c r="I71" i="9"/>
  <c r="I75" i="9" s="1"/>
  <c r="D75" i="9"/>
  <c r="D95" i="9"/>
  <c r="D103" i="9"/>
  <c r="I115" i="9"/>
  <c r="E112" i="9"/>
  <c r="D139" i="9"/>
  <c r="D135" i="9"/>
  <c r="I131" i="9"/>
  <c r="I135" i="9" s="1"/>
  <c r="D179" i="9"/>
  <c r="D183" i="9" s="1"/>
  <c r="D175" i="9"/>
  <c r="I171" i="9"/>
  <c r="I175" i="9" s="1"/>
  <c r="P173" i="8"/>
  <c r="P177" i="8" s="1"/>
  <c r="P183" i="8" s="1"/>
  <c r="P193" i="8"/>
  <c r="P197" i="8" s="1"/>
  <c r="E14" i="9"/>
  <c r="E34" i="9"/>
  <c r="E54" i="9"/>
  <c r="C75" i="9"/>
  <c r="E71" i="9"/>
  <c r="M71" i="9"/>
  <c r="C95" i="9"/>
  <c r="E91" i="9"/>
  <c r="M91" i="9"/>
  <c r="C115" i="9"/>
  <c r="E111" i="9"/>
  <c r="M111" i="9"/>
  <c r="M134" i="9"/>
  <c r="C135" i="9"/>
  <c r="E134" i="9"/>
  <c r="D159" i="9"/>
  <c r="D155" i="9"/>
  <c r="I151" i="9"/>
  <c r="I155" i="9" s="1"/>
  <c r="M174" i="9"/>
  <c r="C175" i="9"/>
  <c r="E174" i="9"/>
  <c r="I192" i="9"/>
  <c r="I193" i="9" s="1"/>
  <c r="D200" i="9"/>
  <c r="M234" i="9"/>
  <c r="M235" i="9" s="1"/>
  <c r="C235" i="9"/>
  <c r="E234" i="9"/>
  <c r="E74" i="9"/>
  <c r="E94" i="9"/>
  <c r="D119" i="9"/>
  <c r="D123" i="9" s="1"/>
  <c r="D115" i="9"/>
  <c r="D140" i="9"/>
  <c r="D160" i="9"/>
  <c r="D219" i="9"/>
  <c r="D215" i="9"/>
  <c r="I211" i="9"/>
  <c r="I215" i="9" s="1"/>
  <c r="E131" i="9"/>
  <c r="E132" i="9"/>
  <c r="E133" i="9"/>
  <c r="E151" i="9"/>
  <c r="E152" i="9"/>
  <c r="E153" i="9"/>
  <c r="E171" i="9"/>
  <c r="E172" i="9"/>
  <c r="E173" i="9"/>
  <c r="D199" i="9"/>
  <c r="D195" i="9"/>
  <c r="I191" i="9"/>
  <c r="E194" i="9"/>
  <c r="M214" i="9"/>
  <c r="C215" i="9"/>
  <c r="E214" i="9"/>
  <c r="D239" i="9"/>
  <c r="D235" i="9"/>
  <c r="I231" i="9"/>
  <c r="I235" i="9" s="1"/>
  <c r="E191" i="9"/>
  <c r="E192" i="9"/>
  <c r="E193" i="9"/>
  <c r="D220" i="9"/>
  <c r="D240" i="9"/>
  <c r="E211" i="9"/>
  <c r="E212" i="9"/>
  <c r="E213" i="9"/>
  <c r="E231" i="9"/>
  <c r="E232" i="9"/>
  <c r="E233" i="9"/>
  <c r="E183" i="6"/>
  <c r="M183" i="6"/>
  <c r="K203" i="6"/>
  <c r="F115" i="6"/>
  <c r="F114" i="6" s="1"/>
  <c r="D183" i="6"/>
  <c r="H183" i="6"/>
  <c r="L183" i="6"/>
  <c r="P178" i="6"/>
  <c r="P182" i="6" s="1"/>
  <c r="E32" i="7"/>
  <c r="E53" i="7"/>
  <c r="D55" i="7"/>
  <c r="D63" i="7"/>
  <c r="E72" i="7"/>
  <c r="E92" i="7"/>
  <c r="M114" i="7"/>
  <c r="E114" i="7"/>
  <c r="M154" i="7"/>
  <c r="C155" i="7"/>
  <c r="E154" i="7"/>
  <c r="G113" i="6"/>
  <c r="E114" i="6"/>
  <c r="D117" i="6"/>
  <c r="P127" i="6"/>
  <c r="P133" i="6" s="1"/>
  <c r="D154" i="6"/>
  <c r="F154" i="6"/>
  <c r="H154" i="6"/>
  <c r="J154" i="6"/>
  <c r="L154" i="6"/>
  <c r="N154" i="6"/>
  <c r="P162" i="6"/>
  <c r="P163" i="6" s="1"/>
  <c r="G177" i="6"/>
  <c r="K177" i="6"/>
  <c r="O177" i="6"/>
  <c r="D203" i="6"/>
  <c r="H203" i="6"/>
  <c r="L203" i="6"/>
  <c r="C15" i="7"/>
  <c r="M11" i="7"/>
  <c r="E11" i="7"/>
  <c r="E12" i="7"/>
  <c r="D35" i="7"/>
  <c r="D43" i="7"/>
  <c r="I55" i="7"/>
  <c r="E52" i="7"/>
  <c r="E113" i="7"/>
  <c r="M195" i="7"/>
  <c r="P150" i="6"/>
  <c r="P154" i="6" s="1"/>
  <c r="P175" i="6"/>
  <c r="E182" i="6"/>
  <c r="G182" i="6"/>
  <c r="I182" i="6"/>
  <c r="I183" i="6" s="1"/>
  <c r="K182" i="6"/>
  <c r="M182" i="6"/>
  <c r="O182" i="6"/>
  <c r="P179" i="6"/>
  <c r="P189" i="6"/>
  <c r="P195" i="6"/>
  <c r="E202" i="6"/>
  <c r="E203" i="6" s="1"/>
  <c r="G202" i="6"/>
  <c r="G203" i="6" s="1"/>
  <c r="I202" i="6"/>
  <c r="I203" i="6" s="1"/>
  <c r="K202" i="6"/>
  <c r="M202" i="6"/>
  <c r="M203" i="6" s="1"/>
  <c r="O202" i="6"/>
  <c r="O203" i="6" s="1"/>
  <c r="P199" i="6"/>
  <c r="P202" i="6" s="1"/>
  <c r="C35" i="7"/>
  <c r="E31" i="7"/>
  <c r="M31" i="7"/>
  <c r="C55" i="7"/>
  <c r="E51" i="7"/>
  <c r="M51" i="7"/>
  <c r="D79" i="7"/>
  <c r="D83" i="7" s="1"/>
  <c r="I71" i="7"/>
  <c r="I75" i="7" s="1"/>
  <c r="D75" i="7"/>
  <c r="D95" i="7"/>
  <c r="D103" i="7"/>
  <c r="I115" i="7"/>
  <c r="E112" i="7"/>
  <c r="D139" i="7"/>
  <c r="D135" i="7"/>
  <c r="I131" i="7"/>
  <c r="I135" i="7" s="1"/>
  <c r="D179" i="7"/>
  <c r="D183" i="7" s="1"/>
  <c r="D175" i="7"/>
  <c r="I171" i="7"/>
  <c r="I175" i="7" s="1"/>
  <c r="P173" i="6"/>
  <c r="P177" i="6" s="1"/>
  <c r="P183" i="6" s="1"/>
  <c r="P193" i="6"/>
  <c r="P197" i="6" s="1"/>
  <c r="E14" i="7"/>
  <c r="E34" i="7"/>
  <c r="E54" i="7"/>
  <c r="C75" i="7"/>
  <c r="E71" i="7"/>
  <c r="M71" i="7"/>
  <c r="C95" i="7"/>
  <c r="E91" i="7"/>
  <c r="M91" i="7"/>
  <c r="C115" i="7"/>
  <c r="E111" i="7"/>
  <c r="M111" i="7"/>
  <c r="M134" i="7"/>
  <c r="C135" i="7"/>
  <c r="E134" i="7"/>
  <c r="D159" i="7"/>
  <c r="D155" i="7"/>
  <c r="I151" i="7"/>
  <c r="I155" i="7" s="1"/>
  <c r="M174" i="7"/>
  <c r="C175" i="7"/>
  <c r="E174" i="7"/>
  <c r="I192" i="7"/>
  <c r="I193" i="7" s="1"/>
  <c r="D200" i="7"/>
  <c r="M234" i="7"/>
  <c r="M235" i="7" s="1"/>
  <c r="C235" i="7"/>
  <c r="E234" i="7"/>
  <c r="E74" i="7"/>
  <c r="E94" i="7"/>
  <c r="D119" i="7"/>
  <c r="D123" i="7" s="1"/>
  <c r="D115" i="7"/>
  <c r="D140" i="7"/>
  <c r="D160" i="7"/>
  <c r="D219" i="7"/>
  <c r="D215" i="7"/>
  <c r="I211" i="7"/>
  <c r="I215" i="7" s="1"/>
  <c r="E131" i="7"/>
  <c r="E132" i="7"/>
  <c r="E133" i="7"/>
  <c r="E151" i="7"/>
  <c r="E152" i="7"/>
  <c r="E153" i="7"/>
  <c r="E171" i="7"/>
  <c r="E172" i="7"/>
  <c r="E173" i="7"/>
  <c r="D199" i="7"/>
  <c r="D195" i="7"/>
  <c r="I191" i="7"/>
  <c r="E194" i="7"/>
  <c r="M214" i="7"/>
  <c r="C215" i="7"/>
  <c r="E214" i="7"/>
  <c r="D239" i="7"/>
  <c r="D235" i="7"/>
  <c r="I231" i="7"/>
  <c r="I235" i="7" s="1"/>
  <c r="E191" i="7"/>
  <c r="E192" i="7"/>
  <c r="E193" i="7"/>
  <c r="D220" i="7"/>
  <c r="D240" i="7"/>
  <c r="E211" i="7"/>
  <c r="E212" i="7"/>
  <c r="E213" i="7"/>
  <c r="E231" i="7"/>
  <c r="E232" i="7"/>
  <c r="E233" i="7"/>
  <c r="C11" i="5"/>
  <c r="H12" i="5"/>
  <c r="C12" i="5"/>
  <c r="H189" i="4"/>
  <c r="D14" i="5"/>
  <c r="D13" i="5"/>
  <c r="D12" i="5"/>
  <c r="D52" i="5"/>
  <c r="D74" i="5"/>
  <c r="C74" i="5"/>
  <c r="D73" i="5"/>
  <c r="C73" i="5"/>
  <c r="D72" i="5"/>
  <c r="C72" i="5"/>
  <c r="D71" i="5"/>
  <c r="C71" i="5"/>
  <c r="D34" i="5"/>
  <c r="D33" i="5"/>
  <c r="D32" i="5"/>
  <c r="D31" i="5"/>
  <c r="C34" i="5"/>
  <c r="C33" i="5"/>
  <c r="C32" i="5"/>
  <c r="C31" i="5"/>
  <c r="D234" i="5"/>
  <c r="D233" i="5"/>
  <c r="D232" i="5"/>
  <c r="D231" i="5"/>
  <c r="D239" i="5" s="1"/>
  <c r="C234" i="5"/>
  <c r="C233" i="5"/>
  <c r="C232" i="5"/>
  <c r="C231" i="5"/>
  <c r="M231" i="5" s="1"/>
  <c r="D214" i="5"/>
  <c r="C214" i="5"/>
  <c r="D213" i="5"/>
  <c r="C213" i="5"/>
  <c r="D212" i="5"/>
  <c r="C212" i="5"/>
  <c r="D211" i="5"/>
  <c r="E211" i="5" s="1"/>
  <c r="C211" i="5"/>
  <c r="D194" i="5"/>
  <c r="C194" i="5"/>
  <c r="D193" i="5"/>
  <c r="C193" i="5"/>
  <c r="D192" i="5"/>
  <c r="C192" i="5"/>
  <c r="D191" i="5"/>
  <c r="C191" i="5"/>
  <c r="D174" i="5"/>
  <c r="D173" i="5"/>
  <c r="D172" i="5"/>
  <c r="D171" i="5"/>
  <c r="C174" i="5"/>
  <c r="C173" i="5"/>
  <c r="C172" i="5"/>
  <c r="C171" i="5"/>
  <c r="D154" i="5"/>
  <c r="D153" i="5"/>
  <c r="D152" i="5"/>
  <c r="D151" i="5"/>
  <c r="D159" i="5" s="1"/>
  <c r="C154" i="5"/>
  <c r="C153" i="5"/>
  <c r="C152" i="5"/>
  <c r="C151" i="5"/>
  <c r="D134" i="5"/>
  <c r="D133" i="5"/>
  <c r="D132" i="5"/>
  <c r="D131" i="5"/>
  <c r="C134" i="5"/>
  <c r="C133" i="5"/>
  <c r="C132" i="5"/>
  <c r="C131" i="5"/>
  <c r="D114" i="5"/>
  <c r="D113" i="5"/>
  <c r="D112" i="5"/>
  <c r="D111" i="5"/>
  <c r="C114" i="5"/>
  <c r="C113" i="5"/>
  <c r="E113" i="5" s="1"/>
  <c r="C112" i="5"/>
  <c r="C111" i="5"/>
  <c r="D94" i="5"/>
  <c r="D93" i="5"/>
  <c r="D92" i="5"/>
  <c r="D91" i="5"/>
  <c r="C94" i="5"/>
  <c r="C93" i="5"/>
  <c r="C92" i="5"/>
  <c r="M92" i="5" s="1"/>
  <c r="C91" i="5"/>
  <c r="D54" i="5"/>
  <c r="D53" i="5"/>
  <c r="D51" i="5"/>
  <c r="C54" i="5"/>
  <c r="C53" i="5"/>
  <c r="C52" i="5"/>
  <c r="C51" i="5"/>
  <c r="H14" i="5"/>
  <c r="H13" i="5"/>
  <c r="H11" i="5"/>
  <c r="C14" i="5"/>
  <c r="C13" i="5"/>
  <c r="D11" i="5"/>
  <c r="D242" i="5"/>
  <c r="D241" i="5"/>
  <c r="D240" i="5"/>
  <c r="C235" i="5"/>
  <c r="M234" i="5"/>
  <c r="E234" i="5"/>
  <c r="M233" i="5"/>
  <c r="E233" i="5"/>
  <c r="M232" i="5"/>
  <c r="I232" i="5"/>
  <c r="I233" i="5" s="1"/>
  <c r="E232" i="5"/>
  <c r="I231" i="5"/>
  <c r="E231" i="5"/>
  <c r="D222" i="5"/>
  <c r="D221" i="5"/>
  <c r="D220" i="5"/>
  <c r="D219" i="5"/>
  <c r="D215" i="5"/>
  <c r="C215" i="5"/>
  <c r="M214" i="5"/>
  <c r="E214" i="5"/>
  <c r="M213" i="5"/>
  <c r="E213" i="5"/>
  <c r="M212" i="5"/>
  <c r="I212" i="5"/>
  <c r="I213" i="5" s="1"/>
  <c r="E212" i="5"/>
  <c r="M211" i="5"/>
  <c r="I211" i="5"/>
  <c r="D202" i="5"/>
  <c r="D201" i="5"/>
  <c r="D200" i="5"/>
  <c r="D199" i="5"/>
  <c r="D195" i="5"/>
  <c r="C195" i="5"/>
  <c r="M194" i="5"/>
  <c r="E194" i="5"/>
  <c r="M193" i="5"/>
  <c r="E193" i="5"/>
  <c r="M192" i="5"/>
  <c r="I192" i="5"/>
  <c r="I193" i="5" s="1"/>
  <c r="E192" i="5"/>
  <c r="M191" i="5"/>
  <c r="I191" i="5"/>
  <c r="E191" i="5"/>
  <c r="D182" i="5"/>
  <c r="D181" i="5"/>
  <c r="D180" i="5"/>
  <c r="D179" i="5"/>
  <c r="D175" i="5"/>
  <c r="M174" i="5"/>
  <c r="E174" i="5"/>
  <c r="M173" i="5"/>
  <c r="E173" i="5"/>
  <c r="M172" i="5"/>
  <c r="I172" i="5"/>
  <c r="I173" i="5" s="1"/>
  <c r="E172" i="5"/>
  <c r="M171" i="5"/>
  <c r="I171" i="5"/>
  <c r="E171" i="5"/>
  <c r="D162" i="5"/>
  <c r="D161" i="5"/>
  <c r="D160" i="5"/>
  <c r="D155" i="5"/>
  <c r="C155" i="5"/>
  <c r="M154" i="5"/>
  <c r="E154" i="5"/>
  <c r="M153" i="5"/>
  <c r="E153" i="5"/>
  <c r="M152" i="5"/>
  <c r="I152" i="5"/>
  <c r="I153" i="5" s="1"/>
  <c r="E152" i="5"/>
  <c r="M151" i="5"/>
  <c r="I151" i="5"/>
  <c r="E151" i="5"/>
  <c r="D142" i="5"/>
  <c r="D141" i="5"/>
  <c r="D140" i="5"/>
  <c r="D139" i="5"/>
  <c r="D135" i="5"/>
  <c r="C135" i="5"/>
  <c r="M134" i="5"/>
  <c r="E134" i="5"/>
  <c r="M133" i="5"/>
  <c r="E133" i="5"/>
  <c r="M132" i="5"/>
  <c r="I132" i="5"/>
  <c r="I133" i="5" s="1"/>
  <c r="E132" i="5"/>
  <c r="M131" i="5"/>
  <c r="I131" i="5"/>
  <c r="E131" i="5"/>
  <c r="D122" i="5"/>
  <c r="D121" i="5"/>
  <c r="D120" i="5"/>
  <c r="D119" i="5"/>
  <c r="D115" i="5"/>
  <c r="C115" i="5"/>
  <c r="M114" i="5"/>
  <c r="E114" i="5"/>
  <c r="M113" i="5"/>
  <c r="M112" i="5"/>
  <c r="I112" i="5"/>
  <c r="I113" i="5" s="1"/>
  <c r="E112" i="5"/>
  <c r="M111" i="5"/>
  <c r="I111" i="5"/>
  <c r="E111" i="5"/>
  <c r="D102" i="5"/>
  <c r="D101" i="5"/>
  <c r="D100" i="5"/>
  <c r="D99" i="5"/>
  <c r="D95" i="5"/>
  <c r="C95" i="5"/>
  <c r="M94" i="5"/>
  <c r="E94" i="5"/>
  <c r="M93" i="5"/>
  <c r="E93" i="5"/>
  <c r="I92" i="5"/>
  <c r="I93" i="5" s="1"/>
  <c r="E92" i="5"/>
  <c r="M91" i="5"/>
  <c r="I91" i="5"/>
  <c r="E91" i="5"/>
  <c r="D82" i="5"/>
  <c r="D81" i="5"/>
  <c r="D80" i="5"/>
  <c r="D79" i="5"/>
  <c r="D75" i="5"/>
  <c r="C75" i="5"/>
  <c r="M74" i="5"/>
  <c r="E74" i="5"/>
  <c r="M73" i="5"/>
  <c r="E73" i="5"/>
  <c r="M72" i="5"/>
  <c r="I72" i="5"/>
  <c r="I73" i="5" s="1"/>
  <c r="E72" i="5"/>
  <c r="M71" i="5"/>
  <c r="I71" i="5"/>
  <c r="E71" i="5"/>
  <c r="D62" i="5"/>
  <c r="D61" i="5"/>
  <c r="D60" i="5"/>
  <c r="D59" i="5"/>
  <c r="D55" i="5"/>
  <c r="C55" i="5"/>
  <c r="M54" i="5"/>
  <c r="E54" i="5"/>
  <c r="M53" i="5"/>
  <c r="E53" i="5"/>
  <c r="M52" i="5"/>
  <c r="I52" i="5"/>
  <c r="I53" i="5" s="1"/>
  <c r="E52" i="5"/>
  <c r="M51" i="5"/>
  <c r="I51" i="5"/>
  <c r="E51" i="5"/>
  <c r="D42" i="5"/>
  <c r="D40" i="5"/>
  <c r="D39" i="5"/>
  <c r="C35" i="5"/>
  <c r="M34" i="5"/>
  <c r="E34" i="5"/>
  <c r="M33" i="5"/>
  <c r="D41" i="5"/>
  <c r="M32" i="5"/>
  <c r="I32" i="5"/>
  <c r="E32" i="5"/>
  <c r="M31" i="5"/>
  <c r="I31" i="5"/>
  <c r="E31" i="5"/>
  <c r="D22" i="5"/>
  <c r="D20" i="5"/>
  <c r="D19" i="5"/>
  <c r="H15" i="5"/>
  <c r="C15" i="5"/>
  <c r="Q14" i="5"/>
  <c r="R14" i="5" s="1"/>
  <c r="M14" i="5"/>
  <c r="J14" i="5"/>
  <c r="E14" i="5"/>
  <c r="M13" i="5"/>
  <c r="D21" i="5"/>
  <c r="M12" i="5"/>
  <c r="I12" i="5"/>
  <c r="J12" i="5" s="1"/>
  <c r="E12" i="5"/>
  <c r="M11" i="5"/>
  <c r="I11" i="5"/>
  <c r="J11" i="5" s="1"/>
  <c r="E11" i="5"/>
  <c r="O201" i="4"/>
  <c r="N201" i="4"/>
  <c r="M201" i="4"/>
  <c r="L201" i="4"/>
  <c r="K201" i="4"/>
  <c r="J201" i="4"/>
  <c r="I201" i="4"/>
  <c r="H201" i="4"/>
  <c r="G201" i="4"/>
  <c r="F201" i="4"/>
  <c r="E201" i="4"/>
  <c r="D201" i="4"/>
  <c r="O200" i="4"/>
  <c r="N200" i="4"/>
  <c r="M200" i="4"/>
  <c r="L200" i="4"/>
  <c r="K200" i="4"/>
  <c r="J200" i="4"/>
  <c r="I200" i="4"/>
  <c r="H200" i="4"/>
  <c r="G200" i="4"/>
  <c r="F200" i="4"/>
  <c r="E200" i="4"/>
  <c r="D200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O198" i="4"/>
  <c r="O202" i="4" s="1"/>
  <c r="N198" i="4"/>
  <c r="N202" i="4" s="1"/>
  <c r="M198" i="4"/>
  <c r="M202" i="4" s="1"/>
  <c r="L198" i="4"/>
  <c r="L202" i="4" s="1"/>
  <c r="K198" i="4"/>
  <c r="K202" i="4" s="1"/>
  <c r="J198" i="4"/>
  <c r="J202" i="4" s="1"/>
  <c r="I198" i="4"/>
  <c r="I202" i="4" s="1"/>
  <c r="H198" i="4"/>
  <c r="H202" i="4" s="1"/>
  <c r="G198" i="4"/>
  <c r="G202" i="4" s="1"/>
  <c r="F198" i="4"/>
  <c r="F202" i="4" s="1"/>
  <c r="E198" i="4"/>
  <c r="E202" i="4" s="1"/>
  <c r="D198" i="4"/>
  <c r="D202" i="4" s="1"/>
  <c r="O196" i="4"/>
  <c r="N196" i="4"/>
  <c r="M196" i="4"/>
  <c r="L196" i="4"/>
  <c r="K196" i="4"/>
  <c r="J196" i="4"/>
  <c r="I196" i="4"/>
  <c r="H196" i="4"/>
  <c r="G196" i="4"/>
  <c r="F196" i="4"/>
  <c r="E196" i="4"/>
  <c r="D196" i="4"/>
  <c r="O195" i="4"/>
  <c r="N195" i="4"/>
  <c r="M195" i="4"/>
  <c r="L195" i="4"/>
  <c r="K195" i="4"/>
  <c r="J195" i="4"/>
  <c r="I195" i="4"/>
  <c r="H195" i="4"/>
  <c r="G195" i="4"/>
  <c r="F195" i="4"/>
  <c r="E195" i="4"/>
  <c r="D195" i="4"/>
  <c r="O194" i="4"/>
  <c r="N194" i="4"/>
  <c r="M194" i="4"/>
  <c r="L194" i="4"/>
  <c r="K194" i="4"/>
  <c r="J194" i="4"/>
  <c r="I194" i="4"/>
  <c r="H194" i="4"/>
  <c r="G194" i="4"/>
  <c r="F194" i="4"/>
  <c r="E194" i="4"/>
  <c r="D194" i="4"/>
  <c r="O193" i="4"/>
  <c r="O197" i="4" s="1"/>
  <c r="O203" i="4" s="1"/>
  <c r="N193" i="4"/>
  <c r="N197" i="4" s="1"/>
  <c r="N203" i="4" s="1"/>
  <c r="M193" i="4"/>
  <c r="M197" i="4" s="1"/>
  <c r="M203" i="4" s="1"/>
  <c r="L193" i="4"/>
  <c r="L197" i="4" s="1"/>
  <c r="L203" i="4" s="1"/>
  <c r="K193" i="4"/>
  <c r="K197" i="4" s="1"/>
  <c r="K203" i="4" s="1"/>
  <c r="J193" i="4"/>
  <c r="J197" i="4" s="1"/>
  <c r="J203" i="4" s="1"/>
  <c r="I193" i="4"/>
  <c r="I197" i="4" s="1"/>
  <c r="I203" i="4" s="1"/>
  <c r="H193" i="4"/>
  <c r="H197" i="4" s="1"/>
  <c r="H203" i="4" s="1"/>
  <c r="G193" i="4"/>
  <c r="G197" i="4" s="1"/>
  <c r="G203" i="4" s="1"/>
  <c r="F193" i="4"/>
  <c r="F197" i="4" s="1"/>
  <c r="F203" i="4" s="1"/>
  <c r="E193" i="4"/>
  <c r="E197" i="4" s="1"/>
  <c r="E203" i="4" s="1"/>
  <c r="D193" i="4"/>
  <c r="D197" i="4" s="1"/>
  <c r="D203" i="4" s="1"/>
  <c r="O189" i="4"/>
  <c r="N189" i="4"/>
  <c r="M189" i="4"/>
  <c r="L189" i="4"/>
  <c r="K189" i="4"/>
  <c r="J189" i="4"/>
  <c r="I189" i="4"/>
  <c r="G189" i="4"/>
  <c r="F189" i="4"/>
  <c r="E189" i="4"/>
  <c r="D189" i="4"/>
  <c r="O186" i="4"/>
  <c r="N186" i="4"/>
  <c r="M186" i="4"/>
  <c r="L186" i="4"/>
  <c r="K186" i="4"/>
  <c r="J186" i="4"/>
  <c r="I186" i="4"/>
  <c r="H186" i="4"/>
  <c r="G186" i="4"/>
  <c r="F186" i="4"/>
  <c r="E186" i="4"/>
  <c r="D186" i="4"/>
  <c r="O181" i="4"/>
  <c r="N181" i="4"/>
  <c r="M181" i="4"/>
  <c r="L181" i="4"/>
  <c r="K181" i="4"/>
  <c r="J181" i="4"/>
  <c r="I181" i="4"/>
  <c r="H181" i="4"/>
  <c r="G181" i="4"/>
  <c r="F181" i="4"/>
  <c r="E181" i="4"/>
  <c r="D181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O178" i="4"/>
  <c r="O182" i="4" s="1"/>
  <c r="N178" i="4"/>
  <c r="N182" i="4" s="1"/>
  <c r="M178" i="4"/>
  <c r="M182" i="4" s="1"/>
  <c r="L178" i="4"/>
  <c r="L182" i="4" s="1"/>
  <c r="K178" i="4"/>
  <c r="K182" i="4" s="1"/>
  <c r="J178" i="4"/>
  <c r="J182" i="4" s="1"/>
  <c r="I178" i="4"/>
  <c r="I182" i="4" s="1"/>
  <c r="H178" i="4"/>
  <c r="H182" i="4" s="1"/>
  <c r="G178" i="4"/>
  <c r="G182" i="4" s="1"/>
  <c r="F178" i="4"/>
  <c r="F182" i="4" s="1"/>
  <c r="E178" i="4"/>
  <c r="E182" i="4" s="1"/>
  <c r="D178" i="4"/>
  <c r="D182" i="4" s="1"/>
  <c r="O176" i="4"/>
  <c r="N176" i="4"/>
  <c r="M176" i="4"/>
  <c r="L176" i="4"/>
  <c r="K176" i="4"/>
  <c r="J176" i="4"/>
  <c r="I176" i="4"/>
  <c r="H176" i="4"/>
  <c r="G176" i="4"/>
  <c r="F176" i="4"/>
  <c r="E176" i="4"/>
  <c r="D176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O174" i="4"/>
  <c r="N174" i="4"/>
  <c r="M174" i="4"/>
  <c r="L174" i="4"/>
  <c r="K174" i="4"/>
  <c r="J174" i="4"/>
  <c r="I174" i="4"/>
  <c r="H174" i="4"/>
  <c r="G174" i="4"/>
  <c r="F174" i="4"/>
  <c r="E174" i="4"/>
  <c r="D174" i="4"/>
  <c r="O173" i="4"/>
  <c r="O177" i="4" s="1"/>
  <c r="O183" i="4" s="1"/>
  <c r="N173" i="4"/>
  <c r="N177" i="4" s="1"/>
  <c r="N183" i="4" s="1"/>
  <c r="M173" i="4"/>
  <c r="M177" i="4" s="1"/>
  <c r="M183" i="4" s="1"/>
  <c r="L173" i="4"/>
  <c r="L177" i="4" s="1"/>
  <c r="L183" i="4" s="1"/>
  <c r="K173" i="4"/>
  <c r="K177" i="4" s="1"/>
  <c r="K183" i="4" s="1"/>
  <c r="J173" i="4"/>
  <c r="J177" i="4" s="1"/>
  <c r="J183" i="4" s="1"/>
  <c r="I173" i="4"/>
  <c r="I177" i="4" s="1"/>
  <c r="I183" i="4" s="1"/>
  <c r="H173" i="4"/>
  <c r="H177" i="4" s="1"/>
  <c r="H183" i="4" s="1"/>
  <c r="G173" i="4"/>
  <c r="G177" i="4" s="1"/>
  <c r="G183" i="4" s="1"/>
  <c r="F173" i="4"/>
  <c r="F177" i="4" s="1"/>
  <c r="F183" i="4" s="1"/>
  <c r="E173" i="4"/>
  <c r="E177" i="4" s="1"/>
  <c r="E183" i="4" s="1"/>
  <c r="D173" i="4"/>
  <c r="D177" i="4" s="1"/>
  <c r="D183" i="4" s="1"/>
  <c r="D169" i="4"/>
  <c r="D168" i="4"/>
  <c r="D167" i="4"/>
  <c r="D166" i="4"/>
  <c r="O162" i="4"/>
  <c r="O163" i="4" s="1"/>
  <c r="N162" i="4"/>
  <c r="N163" i="4" s="1"/>
  <c r="M162" i="4"/>
  <c r="M163" i="4" s="1"/>
  <c r="L162" i="4"/>
  <c r="L163" i="4" s="1"/>
  <c r="K162" i="4"/>
  <c r="K163" i="4" s="1"/>
  <c r="J162" i="4"/>
  <c r="J163" i="4" s="1"/>
  <c r="I162" i="4"/>
  <c r="I163" i="4" s="1"/>
  <c r="H162" i="4"/>
  <c r="H163" i="4" s="1"/>
  <c r="G162" i="4"/>
  <c r="G163" i="4" s="1"/>
  <c r="F162" i="4"/>
  <c r="F163" i="4" s="1"/>
  <c r="E162" i="4"/>
  <c r="E163" i="4" s="1"/>
  <c r="D162" i="4"/>
  <c r="D163" i="4" s="1"/>
  <c r="O158" i="4"/>
  <c r="N158" i="4"/>
  <c r="M158" i="4"/>
  <c r="L158" i="4"/>
  <c r="K158" i="4"/>
  <c r="J158" i="4"/>
  <c r="I158" i="4"/>
  <c r="H158" i="4"/>
  <c r="G158" i="4"/>
  <c r="F158" i="4"/>
  <c r="E158" i="4"/>
  <c r="D158" i="4"/>
  <c r="O157" i="4"/>
  <c r="O159" i="4" s="1"/>
  <c r="N157" i="4"/>
  <c r="N159" i="4" s="1"/>
  <c r="M157" i="4"/>
  <c r="M159" i="4" s="1"/>
  <c r="L157" i="4"/>
  <c r="L159" i="4" s="1"/>
  <c r="K157" i="4"/>
  <c r="K159" i="4" s="1"/>
  <c r="J157" i="4"/>
  <c r="J159" i="4" s="1"/>
  <c r="I157" i="4"/>
  <c r="I159" i="4" s="1"/>
  <c r="H157" i="4"/>
  <c r="H159" i="4" s="1"/>
  <c r="G157" i="4"/>
  <c r="G159" i="4" s="1"/>
  <c r="F157" i="4"/>
  <c r="F159" i="4" s="1"/>
  <c r="E157" i="4"/>
  <c r="E159" i="4" s="1"/>
  <c r="D157" i="4"/>
  <c r="D159" i="4" s="1"/>
  <c r="O153" i="4"/>
  <c r="N153" i="4"/>
  <c r="M153" i="4"/>
  <c r="L153" i="4"/>
  <c r="K153" i="4"/>
  <c r="J153" i="4"/>
  <c r="I153" i="4"/>
  <c r="H153" i="4"/>
  <c r="G153" i="4"/>
  <c r="F153" i="4"/>
  <c r="E153" i="4"/>
  <c r="D153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O151" i="4"/>
  <c r="N151" i="4"/>
  <c r="M151" i="4"/>
  <c r="L151" i="4"/>
  <c r="K151" i="4"/>
  <c r="J151" i="4"/>
  <c r="I151" i="4"/>
  <c r="H151" i="4"/>
  <c r="G151" i="4"/>
  <c r="F151" i="4"/>
  <c r="E151" i="4"/>
  <c r="D151" i="4"/>
  <c r="O150" i="4"/>
  <c r="O154" i="4" s="1"/>
  <c r="N150" i="4"/>
  <c r="M150" i="4"/>
  <c r="M154" i="4" s="1"/>
  <c r="L150" i="4"/>
  <c r="K150" i="4"/>
  <c r="K154" i="4" s="1"/>
  <c r="J150" i="4"/>
  <c r="I150" i="4"/>
  <c r="I154" i="4" s="1"/>
  <c r="H150" i="4"/>
  <c r="G150" i="4"/>
  <c r="G154" i="4" s="1"/>
  <c r="F150" i="4"/>
  <c r="E150" i="4"/>
  <c r="E154" i="4" s="1"/>
  <c r="D150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P131" i="4"/>
  <c r="P130" i="4"/>
  <c r="P129" i="4"/>
  <c r="P128" i="4"/>
  <c r="O127" i="4"/>
  <c r="O133" i="4" s="1"/>
  <c r="N127" i="4"/>
  <c r="N133" i="4" s="1"/>
  <c r="M127" i="4"/>
  <c r="M133" i="4" s="1"/>
  <c r="L127" i="4"/>
  <c r="L133" i="4" s="1"/>
  <c r="K127" i="4"/>
  <c r="K133" i="4" s="1"/>
  <c r="J127" i="4"/>
  <c r="J133" i="4" s="1"/>
  <c r="I127" i="4"/>
  <c r="I133" i="4" s="1"/>
  <c r="H127" i="4"/>
  <c r="H133" i="4" s="1"/>
  <c r="G127" i="4"/>
  <c r="G133" i="4" s="1"/>
  <c r="F127" i="4"/>
  <c r="F133" i="4" s="1"/>
  <c r="E127" i="4"/>
  <c r="E133" i="4" s="1"/>
  <c r="D127" i="4"/>
  <c r="D133" i="4" s="1"/>
  <c r="P126" i="4"/>
  <c r="P125" i="4"/>
  <c r="P124" i="4"/>
  <c r="P123" i="4"/>
  <c r="P119" i="4"/>
  <c r="P116" i="4"/>
  <c r="D115" i="4"/>
  <c r="D114" i="4" s="1"/>
  <c r="D118" i="4" s="1"/>
  <c r="E113" i="4"/>
  <c r="E115" i="4" s="1"/>
  <c r="O111" i="4"/>
  <c r="N111" i="4"/>
  <c r="M111" i="4"/>
  <c r="L111" i="4"/>
  <c r="K111" i="4"/>
  <c r="J111" i="4"/>
  <c r="I111" i="4"/>
  <c r="H111" i="4"/>
  <c r="G111" i="4"/>
  <c r="F111" i="4"/>
  <c r="E111" i="4"/>
  <c r="D111" i="4"/>
  <c r="P110" i="4"/>
  <c r="P109" i="4"/>
  <c r="P108" i="4"/>
  <c r="P107" i="4"/>
  <c r="O106" i="4"/>
  <c r="O112" i="4" s="1"/>
  <c r="N106" i="4"/>
  <c r="N112" i="4" s="1"/>
  <c r="M106" i="4"/>
  <c r="M112" i="4" s="1"/>
  <c r="L106" i="4"/>
  <c r="L112" i="4" s="1"/>
  <c r="K106" i="4"/>
  <c r="K112" i="4" s="1"/>
  <c r="J106" i="4"/>
  <c r="J112" i="4" s="1"/>
  <c r="I106" i="4"/>
  <c r="I112" i="4" s="1"/>
  <c r="H106" i="4"/>
  <c r="H112" i="4" s="1"/>
  <c r="G106" i="4"/>
  <c r="G112" i="4" s="1"/>
  <c r="F106" i="4"/>
  <c r="F112" i="4" s="1"/>
  <c r="E106" i="4"/>
  <c r="E112" i="4" s="1"/>
  <c r="D106" i="4"/>
  <c r="D112" i="4" s="1"/>
  <c r="P105" i="4"/>
  <c r="P104" i="4"/>
  <c r="P103" i="4"/>
  <c r="P102" i="4"/>
  <c r="D99" i="4"/>
  <c r="O92" i="4"/>
  <c r="N92" i="4"/>
  <c r="M92" i="4"/>
  <c r="L92" i="4"/>
  <c r="K92" i="4"/>
  <c r="J92" i="4"/>
  <c r="I92" i="4"/>
  <c r="H92" i="4"/>
  <c r="G92" i="4"/>
  <c r="F92" i="4"/>
  <c r="E92" i="4"/>
  <c r="D92" i="4"/>
  <c r="P91" i="4"/>
  <c r="P92" i="4" s="1"/>
  <c r="O88" i="4"/>
  <c r="N88" i="4"/>
  <c r="M88" i="4"/>
  <c r="L88" i="4"/>
  <c r="K88" i="4"/>
  <c r="J88" i="4"/>
  <c r="I88" i="4"/>
  <c r="H88" i="4"/>
  <c r="G88" i="4"/>
  <c r="F88" i="4"/>
  <c r="E88" i="4"/>
  <c r="D88" i="4"/>
  <c r="P87" i="4"/>
  <c r="P86" i="4"/>
  <c r="O83" i="4"/>
  <c r="N83" i="4"/>
  <c r="M83" i="4"/>
  <c r="L83" i="4"/>
  <c r="K83" i="4"/>
  <c r="J83" i="4"/>
  <c r="I83" i="4"/>
  <c r="H83" i="4"/>
  <c r="G83" i="4"/>
  <c r="F83" i="4"/>
  <c r="E83" i="4"/>
  <c r="D83" i="4"/>
  <c r="P82" i="4"/>
  <c r="P81" i="4"/>
  <c r="P80" i="4"/>
  <c r="P79" i="4"/>
  <c r="O75" i="4"/>
  <c r="N75" i="4"/>
  <c r="M75" i="4"/>
  <c r="L75" i="4"/>
  <c r="K75" i="4"/>
  <c r="J75" i="4"/>
  <c r="I75" i="4"/>
  <c r="H75" i="4"/>
  <c r="G75" i="4"/>
  <c r="F75" i="4"/>
  <c r="E75" i="4"/>
  <c r="D75" i="4"/>
  <c r="O68" i="4"/>
  <c r="N68" i="4"/>
  <c r="M68" i="4"/>
  <c r="L68" i="4"/>
  <c r="K68" i="4"/>
  <c r="J68" i="4"/>
  <c r="I68" i="4"/>
  <c r="H68" i="4"/>
  <c r="G68" i="4"/>
  <c r="F68" i="4"/>
  <c r="E68" i="4"/>
  <c r="D68" i="4"/>
  <c r="P67" i="4"/>
  <c r="P66" i="4"/>
  <c r="P65" i="4"/>
  <c r="P64" i="4"/>
  <c r="O60" i="4"/>
  <c r="N60" i="4"/>
  <c r="M60" i="4"/>
  <c r="L60" i="4"/>
  <c r="K60" i="4"/>
  <c r="J60" i="4"/>
  <c r="I60" i="4"/>
  <c r="H60" i="4"/>
  <c r="G60" i="4"/>
  <c r="F60" i="4"/>
  <c r="E60" i="4"/>
  <c r="D60" i="4"/>
  <c r="P59" i="4"/>
  <c r="P58" i="4"/>
  <c r="P57" i="4"/>
  <c r="P56" i="4"/>
  <c r="O55" i="4"/>
  <c r="O61" i="4" s="1"/>
  <c r="N55" i="4"/>
  <c r="N61" i="4" s="1"/>
  <c r="M55" i="4"/>
  <c r="M61" i="4" s="1"/>
  <c r="L55" i="4"/>
  <c r="L61" i="4" s="1"/>
  <c r="K55" i="4"/>
  <c r="K61" i="4" s="1"/>
  <c r="J55" i="4"/>
  <c r="J61" i="4" s="1"/>
  <c r="I55" i="4"/>
  <c r="I61" i="4" s="1"/>
  <c r="H55" i="4"/>
  <c r="H61" i="4" s="1"/>
  <c r="G55" i="4"/>
  <c r="G61" i="4" s="1"/>
  <c r="F55" i="4"/>
  <c r="F61" i="4" s="1"/>
  <c r="E55" i="4"/>
  <c r="E61" i="4" s="1"/>
  <c r="D55" i="4"/>
  <c r="D61" i="4" s="1"/>
  <c r="P54" i="4"/>
  <c r="P53" i="4"/>
  <c r="P52" i="4"/>
  <c r="P51" i="4"/>
  <c r="P47" i="4"/>
  <c r="P46" i="4"/>
  <c r="P45" i="4"/>
  <c r="P44" i="4"/>
  <c r="O40" i="4"/>
  <c r="N40" i="4"/>
  <c r="M40" i="4"/>
  <c r="L40" i="4"/>
  <c r="K40" i="4"/>
  <c r="J40" i="4"/>
  <c r="I40" i="4"/>
  <c r="H40" i="4"/>
  <c r="G40" i="4"/>
  <c r="F40" i="4"/>
  <c r="E40" i="4"/>
  <c r="D40" i="4"/>
  <c r="P39" i="4"/>
  <c r="P38" i="4"/>
  <c r="P37" i="4"/>
  <c r="P36" i="4"/>
  <c r="O35" i="4"/>
  <c r="O41" i="4" s="1"/>
  <c r="N35" i="4"/>
  <c r="N41" i="4" s="1"/>
  <c r="M35" i="4"/>
  <c r="M41" i="4" s="1"/>
  <c r="L35" i="4"/>
  <c r="L41" i="4" s="1"/>
  <c r="K35" i="4"/>
  <c r="K41" i="4" s="1"/>
  <c r="J35" i="4"/>
  <c r="J41" i="4" s="1"/>
  <c r="I35" i="4"/>
  <c r="I41" i="4" s="1"/>
  <c r="H35" i="4"/>
  <c r="H41" i="4" s="1"/>
  <c r="G35" i="4"/>
  <c r="G41" i="4" s="1"/>
  <c r="F35" i="4"/>
  <c r="F41" i="4" s="1"/>
  <c r="E35" i="4"/>
  <c r="E41" i="4" s="1"/>
  <c r="D35" i="4"/>
  <c r="D41" i="4" s="1"/>
  <c r="P34" i="4"/>
  <c r="P33" i="4"/>
  <c r="P32" i="4"/>
  <c r="P31" i="4"/>
  <c r="O28" i="4"/>
  <c r="N28" i="4"/>
  <c r="M28" i="4"/>
  <c r="L28" i="4"/>
  <c r="K28" i="4"/>
  <c r="J28" i="4"/>
  <c r="H28" i="4"/>
  <c r="G28" i="4"/>
  <c r="F28" i="4"/>
  <c r="E28" i="4"/>
  <c r="D28" i="4"/>
  <c r="I28" i="4"/>
  <c r="O21" i="4"/>
  <c r="N21" i="4"/>
  <c r="M21" i="4"/>
  <c r="L21" i="4"/>
  <c r="K21" i="4"/>
  <c r="J21" i="4"/>
  <c r="I21" i="4"/>
  <c r="H21" i="4"/>
  <c r="G21" i="4"/>
  <c r="F21" i="4"/>
  <c r="E21" i="4"/>
  <c r="D21" i="4"/>
  <c r="P20" i="4"/>
  <c r="P21" i="4" s="1"/>
  <c r="O17" i="4"/>
  <c r="N17" i="4"/>
  <c r="M17" i="4"/>
  <c r="L17" i="4"/>
  <c r="K17" i="4"/>
  <c r="J17" i="4"/>
  <c r="I17" i="4"/>
  <c r="H17" i="4"/>
  <c r="G17" i="4"/>
  <c r="F17" i="4"/>
  <c r="E17" i="4"/>
  <c r="D17" i="4"/>
  <c r="P16" i="4"/>
  <c r="P15" i="4"/>
  <c r="O12" i="4"/>
  <c r="N12" i="4"/>
  <c r="M12" i="4"/>
  <c r="L12" i="4"/>
  <c r="K12" i="4"/>
  <c r="J12" i="4"/>
  <c r="I12" i="4"/>
  <c r="H12" i="4"/>
  <c r="G12" i="4"/>
  <c r="F12" i="4"/>
  <c r="E12" i="4"/>
  <c r="D12" i="4"/>
  <c r="P11" i="4"/>
  <c r="P10" i="4"/>
  <c r="P9" i="4"/>
  <c r="P8" i="4"/>
  <c r="I195" i="11" l="1"/>
  <c r="E115" i="11"/>
  <c r="E75" i="11"/>
  <c r="I195" i="9"/>
  <c r="E115" i="9"/>
  <c r="E75" i="9"/>
  <c r="I195" i="7"/>
  <c r="E115" i="7"/>
  <c r="E75" i="7"/>
  <c r="D63" i="5"/>
  <c r="I115" i="5"/>
  <c r="D123" i="5"/>
  <c r="D143" i="5"/>
  <c r="D183" i="5"/>
  <c r="D203" i="5"/>
  <c r="I195" i="15"/>
  <c r="E115" i="15"/>
  <c r="E75" i="15"/>
  <c r="E235" i="15"/>
  <c r="E195" i="15"/>
  <c r="M215" i="15"/>
  <c r="E175" i="15"/>
  <c r="E135" i="15"/>
  <c r="D223" i="15"/>
  <c r="M175" i="15"/>
  <c r="M135" i="15"/>
  <c r="E95" i="15"/>
  <c r="M55" i="15"/>
  <c r="M35" i="15"/>
  <c r="D139" i="14"/>
  <c r="K22" i="15"/>
  <c r="E15" i="15"/>
  <c r="O183" i="14"/>
  <c r="G183" i="14"/>
  <c r="D187" i="14"/>
  <c r="D120" i="14"/>
  <c r="H113" i="14"/>
  <c r="F117" i="14"/>
  <c r="F118" i="14"/>
  <c r="F188" i="14" s="1"/>
  <c r="E215" i="15"/>
  <c r="D243" i="15"/>
  <c r="D203" i="15"/>
  <c r="E155" i="15"/>
  <c r="D163" i="15"/>
  <c r="M115" i="15"/>
  <c r="M95" i="15"/>
  <c r="M75" i="15"/>
  <c r="P203" i="14"/>
  <c r="D143" i="15"/>
  <c r="E55" i="15"/>
  <c r="E35" i="15"/>
  <c r="D216" i="14"/>
  <c r="E98" i="14"/>
  <c r="N11" i="15"/>
  <c r="J15" i="15"/>
  <c r="U9" i="15"/>
  <c r="M155" i="15"/>
  <c r="M15" i="15"/>
  <c r="U13" i="15"/>
  <c r="K183" i="14"/>
  <c r="E118" i="14"/>
  <c r="E117" i="14"/>
  <c r="G115" i="14"/>
  <c r="H115" i="14" s="1"/>
  <c r="E235" i="13"/>
  <c r="E195" i="13"/>
  <c r="M215" i="13"/>
  <c r="E175" i="13"/>
  <c r="E135" i="13"/>
  <c r="D223" i="13"/>
  <c r="M175" i="13"/>
  <c r="M135" i="13"/>
  <c r="E95" i="13"/>
  <c r="M55" i="13"/>
  <c r="M35" i="13"/>
  <c r="E15" i="13"/>
  <c r="O183" i="12"/>
  <c r="G183" i="12"/>
  <c r="D187" i="12"/>
  <c r="D120" i="12"/>
  <c r="H113" i="12"/>
  <c r="F117" i="12"/>
  <c r="F118" i="12"/>
  <c r="F188" i="12" s="1"/>
  <c r="E215" i="13"/>
  <c r="D243" i="13"/>
  <c r="D203" i="13"/>
  <c r="E155" i="13"/>
  <c r="D163" i="13"/>
  <c r="M115" i="13"/>
  <c r="M95" i="13"/>
  <c r="M75" i="13"/>
  <c r="P203" i="12"/>
  <c r="D143" i="13"/>
  <c r="E55" i="13"/>
  <c r="E35" i="13"/>
  <c r="M155" i="13"/>
  <c r="M15" i="13"/>
  <c r="K183" i="12"/>
  <c r="E118" i="12"/>
  <c r="E117" i="12"/>
  <c r="G115" i="12"/>
  <c r="H115" i="12" s="1"/>
  <c r="E235" i="11"/>
  <c r="E195" i="11"/>
  <c r="M215" i="11"/>
  <c r="E175" i="11"/>
  <c r="E135" i="11"/>
  <c r="D223" i="11"/>
  <c r="M175" i="11"/>
  <c r="M135" i="11"/>
  <c r="E95" i="11"/>
  <c r="M55" i="11"/>
  <c r="M35" i="11"/>
  <c r="E15" i="11"/>
  <c r="O183" i="10"/>
  <c r="G183" i="10"/>
  <c r="D187" i="10"/>
  <c r="D120" i="10"/>
  <c r="H113" i="10"/>
  <c r="F117" i="10"/>
  <c r="F118" i="10"/>
  <c r="F188" i="10" s="1"/>
  <c r="E215" i="11"/>
  <c r="D243" i="11"/>
  <c r="D203" i="11"/>
  <c r="E155" i="11"/>
  <c r="D163" i="11"/>
  <c r="M115" i="11"/>
  <c r="M95" i="11"/>
  <c r="M75" i="11"/>
  <c r="P203" i="10"/>
  <c r="D143" i="11"/>
  <c r="E55" i="11"/>
  <c r="E35" i="11"/>
  <c r="M155" i="11"/>
  <c r="M15" i="11"/>
  <c r="K183" i="10"/>
  <c r="E118" i="10"/>
  <c r="E117" i="10"/>
  <c r="G115" i="10"/>
  <c r="H115" i="10" s="1"/>
  <c r="E235" i="9"/>
  <c r="E195" i="9"/>
  <c r="M215" i="9"/>
  <c r="E175" i="9"/>
  <c r="E135" i="9"/>
  <c r="D223" i="9"/>
  <c r="M175" i="9"/>
  <c r="M135" i="9"/>
  <c r="E95" i="9"/>
  <c r="M55" i="9"/>
  <c r="M35" i="9"/>
  <c r="E15" i="9"/>
  <c r="O183" i="8"/>
  <c r="G183" i="8"/>
  <c r="D187" i="8"/>
  <c r="D120" i="8"/>
  <c r="H113" i="8"/>
  <c r="F117" i="8"/>
  <c r="F118" i="8"/>
  <c r="F188" i="8" s="1"/>
  <c r="E215" i="9"/>
  <c r="D243" i="9"/>
  <c r="D203" i="9"/>
  <c r="E155" i="9"/>
  <c r="D163" i="9"/>
  <c r="M115" i="9"/>
  <c r="M95" i="9"/>
  <c r="M75" i="9"/>
  <c r="P203" i="8"/>
  <c r="D143" i="9"/>
  <c r="E55" i="9"/>
  <c r="E35" i="9"/>
  <c r="M155" i="9"/>
  <c r="M15" i="9"/>
  <c r="K183" i="8"/>
  <c r="E118" i="8"/>
  <c r="E117" i="8"/>
  <c r="G115" i="8"/>
  <c r="H115" i="8" s="1"/>
  <c r="E235" i="7"/>
  <c r="E195" i="7"/>
  <c r="M215" i="7"/>
  <c r="E175" i="7"/>
  <c r="E135" i="7"/>
  <c r="D223" i="7"/>
  <c r="M175" i="7"/>
  <c r="M135" i="7"/>
  <c r="E95" i="7"/>
  <c r="M55" i="7"/>
  <c r="M35" i="7"/>
  <c r="E15" i="7"/>
  <c r="O183" i="6"/>
  <c r="G183" i="6"/>
  <c r="D187" i="6"/>
  <c r="D120" i="6"/>
  <c r="H113" i="6"/>
  <c r="F117" i="6"/>
  <c r="F118" i="6"/>
  <c r="F188" i="6" s="1"/>
  <c r="E215" i="7"/>
  <c r="D243" i="7"/>
  <c r="D203" i="7"/>
  <c r="E155" i="7"/>
  <c r="D163" i="7"/>
  <c r="M115" i="7"/>
  <c r="M95" i="7"/>
  <c r="M75" i="7"/>
  <c r="P203" i="6"/>
  <c r="D143" i="7"/>
  <c r="E55" i="7"/>
  <c r="E35" i="7"/>
  <c r="M155" i="7"/>
  <c r="M15" i="7"/>
  <c r="K183" i="6"/>
  <c r="E118" i="6"/>
  <c r="E117" i="6"/>
  <c r="G115" i="6"/>
  <c r="H115" i="6" s="1"/>
  <c r="D103" i="5"/>
  <c r="D223" i="5"/>
  <c r="E135" i="5"/>
  <c r="E195" i="5"/>
  <c r="U9" i="5"/>
  <c r="N12" i="5" s="1"/>
  <c r="U10" i="5" s="1"/>
  <c r="N13" i="5" s="1"/>
  <c r="D243" i="5"/>
  <c r="I235" i="5"/>
  <c r="D235" i="5"/>
  <c r="E235" i="5"/>
  <c r="E215" i="5"/>
  <c r="E175" i="5"/>
  <c r="C175" i="5"/>
  <c r="D163" i="5"/>
  <c r="E155" i="5"/>
  <c r="E115" i="5"/>
  <c r="E95" i="5"/>
  <c r="D83" i="5"/>
  <c r="E75" i="5"/>
  <c r="E55" i="5"/>
  <c r="M235" i="5"/>
  <c r="I215" i="5"/>
  <c r="M215" i="5"/>
  <c r="I195" i="5"/>
  <c r="M195" i="5"/>
  <c r="I175" i="5"/>
  <c r="M175" i="5"/>
  <c r="I155" i="5"/>
  <c r="M155" i="5"/>
  <c r="I135" i="5"/>
  <c r="M135" i="5"/>
  <c r="M115" i="5"/>
  <c r="I95" i="5"/>
  <c r="M95" i="5"/>
  <c r="I75" i="5"/>
  <c r="M75" i="5"/>
  <c r="I55" i="5"/>
  <c r="M55" i="5"/>
  <c r="D43" i="5"/>
  <c r="I33" i="5"/>
  <c r="I35" i="5" s="1"/>
  <c r="M35" i="5"/>
  <c r="E33" i="5"/>
  <c r="E35" i="5" s="1"/>
  <c r="D35" i="5"/>
  <c r="C22" i="5"/>
  <c r="E22" i="5" s="1"/>
  <c r="D23" i="5"/>
  <c r="N11" i="5"/>
  <c r="I13" i="5"/>
  <c r="J13" i="5" s="1"/>
  <c r="J15" i="5" s="1"/>
  <c r="U13" i="5"/>
  <c r="M15" i="5"/>
  <c r="Q15" i="5"/>
  <c r="H22" i="5" s="1"/>
  <c r="D146" i="4" s="1"/>
  <c r="E13" i="5"/>
  <c r="E15" i="5" s="1"/>
  <c r="D15" i="5"/>
  <c r="F113" i="4"/>
  <c r="P12" i="4"/>
  <c r="P17" i="4"/>
  <c r="P35" i="4"/>
  <c r="P40" i="4"/>
  <c r="P48" i="4"/>
  <c r="P55" i="4"/>
  <c r="P60" i="4"/>
  <c r="P68" i="4"/>
  <c r="P83" i="4"/>
  <c r="P88" i="4"/>
  <c r="P106" i="4"/>
  <c r="P111" i="4"/>
  <c r="F115" i="4"/>
  <c r="F114" i="4" s="1"/>
  <c r="P127" i="4"/>
  <c r="P132" i="4"/>
  <c r="P151" i="4"/>
  <c r="P152" i="4"/>
  <c r="P153" i="4"/>
  <c r="P158" i="4"/>
  <c r="D170" i="4"/>
  <c r="P174" i="4"/>
  <c r="P175" i="4"/>
  <c r="P176" i="4"/>
  <c r="P179" i="4"/>
  <c r="P180" i="4"/>
  <c r="P181" i="4"/>
  <c r="P186" i="4"/>
  <c r="P189" i="4"/>
  <c r="P194" i="4"/>
  <c r="P195" i="4"/>
  <c r="P196" i="4"/>
  <c r="P199" i="4"/>
  <c r="P200" i="4"/>
  <c r="P201" i="4"/>
  <c r="G113" i="4"/>
  <c r="E114" i="4"/>
  <c r="D188" i="4"/>
  <c r="D117" i="4"/>
  <c r="D120" i="4" s="1"/>
  <c r="D154" i="4"/>
  <c r="F154" i="4"/>
  <c r="H154" i="4"/>
  <c r="J154" i="4"/>
  <c r="L154" i="4"/>
  <c r="N154" i="4"/>
  <c r="P150" i="4"/>
  <c r="P162" i="4"/>
  <c r="P163" i="4" s="1"/>
  <c r="P173" i="4"/>
  <c r="P193" i="4"/>
  <c r="P157" i="4"/>
  <c r="P178" i="4"/>
  <c r="P198" i="4"/>
  <c r="E120" i="14" l="1"/>
  <c r="E187" i="14"/>
  <c r="N12" i="15"/>
  <c r="F187" i="14"/>
  <c r="F120" i="14"/>
  <c r="H114" i="14"/>
  <c r="I113" i="14"/>
  <c r="E188" i="14"/>
  <c r="H34" i="15"/>
  <c r="E169" i="14"/>
  <c r="G114" i="14"/>
  <c r="D209" i="14"/>
  <c r="E120" i="12"/>
  <c r="E187" i="12"/>
  <c r="F187" i="12"/>
  <c r="F120" i="12"/>
  <c r="H114" i="12"/>
  <c r="I113" i="12"/>
  <c r="E188" i="12"/>
  <c r="G114" i="12"/>
  <c r="E120" i="10"/>
  <c r="E187" i="10"/>
  <c r="F187" i="10"/>
  <c r="F120" i="10"/>
  <c r="H114" i="10"/>
  <c r="I113" i="10"/>
  <c r="E188" i="10"/>
  <c r="G114" i="10"/>
  <c r="E120" i="8"/>
  <c r="E187" i="8"/>
  <c r="F187" i="8"/>
  <c r="F120" i="8"/>
  <c r="H114" i="8"/>
  <c r="I113" i="8"/>
  <c r="E188" i="8"/>
  <c r="G114" i="8"/>
  <c r="E120" i="6"/>
  <c r="E187" i="6"/>
  <c r="F187" i="6"/>
  <c r="F120" i="6"/>
  <c r="H114" i="6"/>
  <c r="I113" i="6"/>
  <c r="E188" i="6"/>
  <c r="G114" i="6"/>
  <c r="K22" i="5"/>
  <c r="U15" i="5"/>
  <c r="O12" i="5" s="1"/>
  <c r="R12" i="5" s="1"/>
  <c r="C20" i="5" s="1"/>
  <c r="D139" i="4"/>
  <c r="D209" i="4" s="1"/>
  <c r="P202" i="4"/>
  <c r="P177" i="4"/>
  <c r="P159" i="4"/>
  <c r="P154" i="4"/>
  <c r="U16" i="5"/>
  <c r="N15" i="5"/>
  <c r="P13" i="5"/>
  <c r="R13" i="5" s="1"/>
  <c r="C21" i="5" s="1"/>
  <c r="I15" i="5"/>
  <c r="G115" i="4"/>
  <c r="P112" i="4"/>
  <c r="P41" i="4"/>
  <c r="P182" i="4"/>
  <c r="P197" i="4"/>
  <c r="P203" i="4" s="1"/>
  <c r="P133" i="4"/>
  <c r="P61" i="4"/>
  <c r="P183" i="4"/>
  <c r="D216" i="4"/>
  <c r="E98" i="4"/>
  <c r="H113" i="4"/>
  <c r="F118" i="4"/>
  <c r="F117" i="4"/>
  <c r="D187" i="4"/>
  <c r="E118" i="4"/>
  <c r="E117" i="4"/>
  <c r="G118" i="14" l="1"/>
  <c r="G117" i="14"/>
  <c r="J34" i="15"/>
  <c r="Q34" i="15"/>
  <c r="J113" i="14"/>
  <c r="U15" i="15"/>
  <c r="O12" i="15" s="1"/>
  <c r="W9" i="15" s="1"/>
  <c r="O11" i="15" s="1"/>
  <c r="H117" i="14"/>
  <c r="H118" i="14"/>
  <c r="H188" i="14" s="1"/>
  <c r="U10" i="15"/>
  <c r="N13" i="15" s="1"/>
  <c r="I115" i="14"/>
  <c r="G118" i="12"/>
  <c r="G117" i="12"/>
  <c r="J113" i="12"/>
  <c r="H117" i="12"/>
  <c r="H118" i="12"/>
  <c r="H188" i="12" s="1"/>
  <c r="I115" i="12"/>
  <c r="G118" i="10"/>
  <c r="G117" i="10"/>
  <c r="J113" i="10"/>
  <c r="H117" i="10"/>
  <c r="H118" i="10"/>
  <c r="H188" i="10" s="1"/>
  <c r="I115" i="10"/>
  <c r="G118" i="8"/>
  <c r="G117" i="8"/>
  <c r="J113" i="8"/>
  <c r="H117" i="8"/>
  <c r="H118" i="8"/>
  <c r="H188" i="8" s="1"/>
  <c r="I115" i="8"/>
  <c r="G118" i="6"/>
  <c r="G117" i="6"/>
  <c r="J113" i="6"/>
  <c r="H117" i="6"/>
  <c r="H118" i="6"/>
  <c r="H188" i="6" s="1"/>
  <c r="I115" i="6"/>
  <c r="E169" i="4"/>
  <c r="H34" i="5"/>
  <c r="E187" i="4"/>
  <c r="E120" i="4"/>
  <c r="W9" i="5"/>
  <c r="O11" i="5" s="1"/>
  <c r="O15" i="5" s="1"/>
  <c r="H20" i="5" s="1"/>
  <c r="G114" i="4"/>
  <c r="G117" i="4" s="1"/>
  <c r="H115" i="4"/>
  <c r="E20" i="5"/>
  <c r="D137" i="4" s="1"/>
  <c r="D207" i="4" s="1"/>
  <c r="F188" i="4"/>
  <c r="F187" i="4"/>
  <c r="F120" i="4"/>
  <c r="H19" i="5"/>
  <c r="D143" i="4" s="1"/>
  <c r="D213" i="4" s="1"/>
  <c r="U11" i="5"/>
  <c r="W10" i="5"/>
  <c r="E188" i="4"/>
  <c r="I113" i="4"/>
  <c r="R12" i="15" l="1"/>
  <c r="C20" i="15" s="1"/>
  <c r="E20" i="15" s="1"/>
  <c r="D137" i="14" s="1"/>
  <c r="U16" i="15"/>
  <c r="P13" i="15" s="1"/>
  <c r="W10" i="15" s="1"/>
  <c r="P11" i="15" s="1"/>
  <c r="P15" i="15" s="1"/>
  <c r="H21" i="15" s="1"/>
  <c r="D145" i="14" s="1"/>
  <c r="N15" i="15"/>
  <c r="H187" i="14"/>
  <c r="H120" i="14"/>
  <c r="K113" i="14"/>
  <c r="Q35" i="15"/>
  <c r="H42" i="15" s="1"/>
  <c r="E146" i="14" s="1"/>
  <c r="R34" i="15"/>
  <c r="C42" i="15" s="1"/>
  <c r="E42" i="15" s="1"/>
  <c r="G188" i="14"/>
  <c r="J115" i="14"/>
  <c r="K115" i="14" s="1"/>
  <c r="O15" i="15"/>
  <c r="I114" i="14"/>
  <c r="G187" i="14"/>
  <c r="G120" i="14"/>
  <c r="H187" i="12"/>
  <c r="H120" i="12"/>
  <c r="K113" i="12"/>
  <c r="G188" i="12"/>
  <c r="J115" i="12"/>
  <c r="K115" i="12" s="1"/>
  <c r="I114" i="12"/>
  <c r="G187" i="12"/>
  <c r="G120" i="12"/>
  <c r="H187" i="10"/>
  <c r="H120" i="10"/>
  <c r="K113" i="10"/>
  <c r="G188" i="10"/>
  <c r="J115" i="10"/>
  <c r="K115" i="10" s="1"/>
  <c r="I114" i="10"/>
  <c r="G187" i="10"/>
  <c r="G120" i="10"/>
  <c r="H187" i="8"/>
  <c r="H120" i="8"/>
  <c r="K113" i="8"/>
  <c r="G188" i="8"/>
  <c r="J115" i="8"/>
  <c r="K115" i="8" s="1"/>
  <c r="I114" i="8"/>
  <c r="G187" i="8"/>
  <c r="G120" i="8"/>
  <c r="H187" i="6"/>
  <c r="H120" i="6"/>
  <c r="K113" i="6"/>
  <c r="G188" i="6"/>
  <c r="J115" i="6"/>
  <c r="K115" i="6" s="1"/>
  <c r="I114" i="6"/>
  <c r="G187" i="6"/>
  <c r="G120" i="6"/>
  <c r="H114" i="4"/>
  <c r="H117" i="4" s="1"/>
  <c r="H187" i="4" s="1"/>
  <c r="I115" i="4"/>
  <c r="J115" i="4" s="1"/>
  <c r="K20" i="5"/>
  <c r="E21" i="5"/>
  <c r="Q34" i="5"/>
  <c r="J34" i="5"/>
  <c r="P11" i="5"/>
  <c r="R11" i="5" s="1"/>
  <c r="G118" i="4"/>
  <c r="G188" i="4" s="1"/>
  <c r="D144" i="4"/>
  <c r="G187" i="4"/>
  <c r="J113" i="4"/>
  <c r="E95" i="4"/>
  <c r="H118" i="4" l="1"/>
  <c r="H188" i="4" s="1"/>
  <c r="E216" i="14"/>
  <c r="F98" i="14"/>
  <c r="I118" i="14"/>
  <c r="I117" i="14"/>
  <c r="D215" i="14"/>
  <c r="E97" i="14"/>
  <c r="J114" i="14"/>
  <c r="R11" i="15"/>
  <c r="K42" i="15"/>
  <c r="E139" i="14"/>
  <c r="L113" i="14"/>
  <c r="K114" i="14"/>
  <c r="D207" i="14"/>
  <c r="U11" i="15"/>
  <c r="H19" i="15"/>
  <c r="R13" i="15"/>
  <c r="C21" i="15" s="1"/>
  <c r="H20" i="15" s="1"/>
  <c r="I118" i="12"/>
  <c r="I117" i="12"/>
  <c r="J114" i="12"/>
  <c r="L113" i="12"/>
  <c r="K114" i="12"/>
  <c r="G120" i="4"/>
  <c r="I118" i="10"/>
  <c r="I117" i="10"/>
  <c r="J114" i="10"/>
  <c r="L113" i="10"/>
  <c r="K114" i="10"/>
  <c r="I118" i="8"/>
  <c r="I117" i="8"/>
  <c r="J114" i="8"/>
  <c r="L113" i="8"/>
  <c r="K114" i="8"/>
  <c r="I118" i="6"/>
  <c r="I117" i="6"/>
  <c r="J114" i="6"/>
  <c r="L113" i="6"/>
  <c r="K114" i="6"/>
  <c r="P15" i="5"/>
  <c r="H21" i="5" s="1"/>
  <c r="D145" i="4" s="1"/>
  <c r="E97" i="4" s="1"/>
  <c r="R34" i="5"/>
  <c r="C42" i="5" s="1"/>
  <c r="E42" i="5" s="1"/>
  <c r="Q35" i="5"/>
  <c r="H42" i="5" s="1"/>
  <c r="E146" i="4" s="1"/>
  <c r="E216" i="4" s="1"/>
  <c r="D138" i="4"/>
  <c r="D208" i="4" s="1"/>
  <c r="K21" i="5"/>
  <c r="D214" i="4"/>
  <c r="E96" i="4"/>
  <c r="E167" i="4" s="1"/>
  <c r="E166" i="4"/>
  <c r="H31" i="5"/>
  <c r="J31" i="5" s="1"/>
  <c r="H51" i="5"/>
  <c r="J51" i="5" s="1"/>
  <c r="H120" i="4"/>
  <c r="R15" i="5"/>
  <c r="C19" i="5"/>
  <c r="I114" i="4"/>
  <c r="D215" i="4"/>
  <c r="D217" i="4" s="1"/>
  <c r="J114" i="4"/>
  <c r="K113" i="4"/>
  <c r="K115" i="4" s="1"/>
  <c r="D143" i="14" l="1"/>
  <c r="K118" i="14"/>
  <c r="K188" i="14" s="1"/>
  <c r="K117" i="14"/>
  <c r="E209" i="14"/>
  <c r="R15" i="15"/>
  <c r="C19" i="15"/>
  <c r="H33" i="15"/>
  <c r="J33" i="15" s="1"/>
  <c r="E168" i="14"/>
  <c r="I188" i="14"/>
  <c r="F169" i="14"/>
  <c r="H54" i="15"/>
  <c r="E21" i="15"/>
  <c r="H23" i="15"/>
  <c r="M113" i="14"/>
  <c r="J117" i="14"/>
  <c r="J118" i="14"/>
  <c r="J188" i="14" s="1"/>
  <c r="L115" i="14"/>
  <c r="I120" i="14"/>
  <c r="I187" i="14"/>
  <c r="K118" i="12"/>
  <c r="K188" i="12" s="1"/>
  <c r="K117" i="12"/>
  <c r="I188" i="12"/>
  <c r="M113" i="12"/>
  <c r="J117" i="12"/>
  <c r="J118" i="12"/>
  <c r="J188" i="12" s="1"/>
  <c r="L115" i="12"/>
  <c r="I120" i="12"/>
  <c r="I187" i="12"/>
  <c r="K118" i="10"/>
  <c r="K188" i="10" s="1"/>
  <c r="K117" i="10"/>
  <c r="I188" i="10"/>
  <c r="M113" i="10"/>
  <c r="J117" i="10"/>
  <c r="J118" i="10"/>
  <c r="J188" i="10" s="1"/>
  <c r="L115" i="10"/>
  <c r="I120" i="10"/>
  <c r="I187" i="10"/>
  <c r="K118" i="8"/>
  <c r="K188" i="8" s="1"/>
  <c r="K117" i="8"/>
  <c r="I188" i="8"/>
  <c r="M113" i="8"/>
  <c r="J117" i="8"/>
  <c r="J118" i="8"/>
  <c r="J188" i="8" s="1"/>
  <c r="L115" i="8"/>
  <c r="I120" i="8"/>
  <c r="I187" i="8"/>
  <c r="K118" i="6"/>
  <c r="K188" i="6" s="1"/>
  <c r="K117" i="6"/>
  <c r="I188" i="6"/>
  <c r="M113" i="6"/>
  <c r="J117" i="6"/>
  <c r="J118" i="6"/>
  <c r="J188" i="6" s="1"/>
  <c r="L115" i="6"/>
  <c r="I120" i="6"/>
  <c r="I187" i="6"/>
  <c r="D147" i="4"/>
  <c r="H23" i="5"/>
  <c r="E139" i="4"/>
  <c r="E209" i="4" s="1"/>
  <c r="K42" i="5"/>
  <c r="H32" i="5"/>
  <c r="J32" i="5" s="1"/>
  <c r="H33" i="5"/>
  <c r="J33" i="5" s="1"/>
  <c r="E168" i="4"/>
  <c r="N51" i="5"/>
  <c r="U53" i="5"/>
  <c r="U49" i="5"/>
  <c r="N52" i="5" s="1"/>
  <c r="E170" i="4"/>
  <c r="U29" i="5"/>
  <c r="N31" i="5"/>
  <c r="U33" i="5"/>
  <c r="C23" i="5"/>
  <c r="E19" i="5"/>
  <c r="J118" i="4"/>
  <c r="J117" i="4"/>
  <c r="I117" i="4"/>
  <c r="I118" i="4"/>
  <c r="E99" i="4"/>
  <c r="L113" i="4"/>
  <c r="K114" i="4"/>
  <c r="N113" i="14" l="1"/>
  <c r="K21" i="15"/>
  <c r="D138" i="14"/>
  <c r="C23" i="15"/>
  <c r="E19" i="15"/>
  <c r="K187" i="14"/>
  <c r="K120" i="14"/>
  <c r="M115" i="14"/>
  <c r="J187" i="14"/>
  <c r="J120" i="14"/>
  <c r="L114" i="14"/>
  <c r="D144" i="14"/>
  <c r="D147" i="14" s="1"/>
  <c r="K20" i="15"/>
  <c r="J54" i="15"/>
  <c r="Q54" i="15"/>
  <c r="D213" i="14"/>
  <c r="E95" i="14"/>
  <c r="N113" i="12"/>
  <c r="K187" i="12"/>
  <c r="K120" i="12"/>
  <c r="M115" i="12"/>
  <c r="J187" i="12"/>
  <c r="J120" i="12"/>
  <c r="L114" i="12"/>
  <c r="N113" i="10"/>
  <c r="K187" i="10"/>
  <c r="K120" i="10"/>
  <c r="M115" i="10"/>
  <c r="N115" i="10" s="1"/>
  <c r="J187" i="10"/>
  <c r="J120" i="10"/>
  <c r="L114" i="10"/>
  <c r="N113" i="8"/>
  <c r="K187" i="8"/>
  <c r="K120" i="8"/>
  <c r="M115" i="8"/>
  <c r="N115" i="8" s="1"/>
  <c r="J187" i="8"/>
  <c r="J120" i="8"/>
  <c r="L114" i="8"/>
  <c r="N113" i="6"/>
  <c r="K187" i="6"/>
  <c r="K120" i="6"/>
  <c r="M115" i="6"/>
  <c r="N115" i="6" s="1"/>
  <c r="J187" i="6"/>
  <c r="J120" i="6"/>
  <c r="L114" i="6"/>
  <c r="H35" i="5"/>
  <c r="N32" i="5"/>
  <c r="U35" i="5" s="1"/>
  <c r="O32" i="5" s="1"/>
  <c r="U50" i="5"/>
  <c r="N53" i="5" s="1"/>
  <c r="U55" i="5"/>
  <c r="E23" i="5"/>
  <c r="D136" i="4"/>
  <c r="K19" i="5"/>
  <c r="K23" i="5" s="1"/>
  <c r="J35" i="5"/>
  <c r="J188" i="4"/>
  <c r="I187" i="4"/>
  <c r="I120" i="4"/>
  <c r="J187" i="4"/>
  <c r="J120" i="4"/>
  <c r="M113" i="4"/>
  <c r="I188" i="4"/>
  <c r="K117" i="4"/>
  <c r="K118" i="4"/>
  <c r="L115" i="4"/>
  <c r="N115" i="14" l="1"/>
  <c r="N114" i="14" s="1"/>
  <c r="N115" i="12"/>
  <c r="N114" i="12" s="1"/>
  <c r="D214" i="14"/>
  <c r="E96" i="14"/>
  <c r="E23" i="15"/>
  <c r="K19" i="15"/>
  <c r="K23" i="15" s="1"/>
  <c r="D136" i="14"/>
  <c r="D208" i="14"/>
  <c r="M114" i="14"/>
  <c r="H51" i="15"/>
  <c r="H31" i="15"/>
  <c r="E166" i="14"/>
  <c r="D217" i="14"/>
  <c r="Q55" i="15"/>
  <c r="H62" i="15" s="1"/>
  <c r="F146" i="14" s="1"/>
  <c r="R54" i="15"/>
  <c r="C62" i="15" s="1"/>
  <c r="E62" i="15" s="1"/>
  <c r="L117" i="14"/>
  <c r="L118" i="14"/>
  <c r="L188" i="14" s="1"/>
  <c r="O113" i="14"/>
  <c r="M114" i="12"/>
  <c r="L117" i="12"/>
  <c r="L118" i="12"/>
  <c r="L188" i="12" s="1"/>
  <c r="O113" i="12"/>
  <c r="M114" i="10"/>
  <c r="L117" i="10"/>
  <c r="L118" i="10"/>
  <c r="L188" i="10" s="1"/>
  <c r="N114" i="10"/>
  <c r="O113" i="10"/>
  <c r="M114" i="8"/>
  <c r="L117" i="8"/>
  <c r="L118" i="8"/>
  <c r="L188" i="8" s="1"/>
  <c r="N114" i="8"/>
  <c r="O113" i="8"/>
  <c r="M114" i="6"/>
  <c r="L117" i="6"/>
  <c r="L118" i="6"/>
  <c r="L188" i="6" s="1"/>
  <c r="N114" i="6"/>
  <c r="O113" i="6"/>
  <c r="N55" i="5"/>
  <c r="U56" i="5"/>
  <c r="U30" i="5"/>
  <c r="N33" i="5" s="1"/>
  <c r="U36" i="5" s="1"/>
  <c r="P33" i="5" s="1"/>
  <c r="W29" i="5"/>
  <c r="O31" i="5" s="1"/>
  <c r="R32" i="5"/>
  <c r="C40" i="5" s="1"/>
  <c r="D206" i="4"/>
  <c r="D210" i="4" s="1"/>
  <c r="D140" i="4"/>
  <c r="K188" i="4"/>
  <c r="K187" i="4"/>
  <c r="K120" i="4"/>
  <c r="M115" i="4"/>
  <c r="M114" i="4" s="1"/>
  <c r="L114" i="4"/>
  <c r="N113" i="4"/>
  <c r="F139" i="14" l="1"/>
  <c r="K62" i="15"/>
  <c r="J51" i="15"/>
  <c r="D206" i="14"/>
  <c r="D140" i="14"/>
  <c r="D148" i="14" s="1"/>
  <c r="D149" i="14" s="1"/>
  <c r="H32" i="15"/>
  <c r="J32" i="15" s="1"/>
  <c r="E167" i="14"/>
  <c r="E170" i="14" s="1"/>
  <c r="F216" i="14"/>
  <c r="G98" i="14"/>
  <c r="N117" i="14"/>
  <c r="N118" i="14"/>
  <c r="N188" i="14" s="1"/>
  <c r="L187" i="14"/>
  <c r="L120" i="14"/>
  <c r="E99" i="14"/>
  <c r="J31" i="15"/>
  <c r="M118" i="14"/>
  <c r="M188" i="14" s="1"/>
  <c r="M117" i="14"/>
  <c r="O115" i="14"/>
  <c r="O114" i="14" s="1"/>
  <c r="N117" i="12"/>
  <c r="N118" i="12"/>
  <c r="N188" i="12" s="1"/>
  <c r="L187" i="12"/>
  <c r="L120" i="12"/>
  <c r="M118" i="12"/>
  <c r="M188" i="12" s="1"/>
  <c r="M117" i="12"/>
  <c r="O115" i="12"/>
  <c r="O114" i="12" s="1"/>
  <c r="N117" i="10"/>
  <c r="N118" i="10"/>
  <c r="N188" i="10" s="1"/>
  <c r="L187" i="10"/>
  <c r="L120" i="10"/>
  <c r="M118" i="10"/>
  <c r="M188" i="10" s="1"/>
  <c r="M117" i="10"/>
  <c r="O115" i="10"/>
  <c r="O114" i="10" s="1"/>
  <c r="N117" i="8"/>
  <c r="N118" i="8"/>
  <c r="N188" i="8" s="1"/>
  <c r="L187" i="8"/>
  <c r="L120" i="8"/>
  <c r="M118" i="8"/>
  <c r="M188" i="8" s="1"/>
  <c r="M117" i="8"/>
  <c r="O115" i="8"/>
  <c r="O114" i="8" s="1"/>
  <c r="N117" i="6"/>
  <c r="N118" i="6"/>
  <c r="N188" i="6" s="1"/>
  <c r="L187" i="6"/>
  <c r="L120" i="6"/>
  <c r="M118" i="6"/>
  <c r="M188" i="6" s="1"/>
  <c r="M117" i="6"/>
  <c r="O115" i="6"/>
  <c r="O114" i="6" s="1"/>
  <c r="N35" i="5"/>
  <c r="U31" i="5" s="1"/>
  <c r="E40" i="5"/>
  <c r="H39" i="5"/>
  <c r="E143" i="4" s="1"/>
  <c r="R33" i="5"/>
  <c r="C41" i="5" s="1"/>
  <c r="W30" i="5"/>
  <c r="H59" i="5"/>
  <c r="F143" i="4" s="1"/>
  <c r="F213" i="4" s="1"/>
  <c r="U51" i="5"/>
  <c r="O35" i="5"/>
  <c r="P31" i="5"/>
  <c r="P35" i="5" s="1"/>
  <c r="D148" i="4"/>
  <c r="D149" i="4" s="1"/>
  <c r="N115" i="4"/>
  <c r="F98" i="4"/>
  <c r="O113" i="4"/>
  <c r="M117" i="4"/>
  <c r="M118" i="4"/>
  <c r="L118" i="4"/>
  <c r="L117" i="4"/>
  <c r="H40" i="5" l="1"/>
  <c r="K40" i="5" s="1"/>
  <c r="O118" i="14"/>
  <c r="O117" i="14"/>
  <c r="P114" i="14"/>
  <c r="N31" i="15"/>
  <c r="U29" i="15"/>
  <c r="J35" i="15"/>
  <c r="U33" i="15"/>
  <c r="N187" i="14"/>
  <c r="N120" i="14"/>
  <c r="F209" i="14"/>
  <c r="M120" i="14"/>
  <c r="M187" i="14"/>
  <c r="H35" i="15"/>
  <c r="H74" i="15"/>
  <c r="G169" i="14"/>
  <c r="D210" i="14"/>
  <c r="N51" i="15"/>
  <c r="U49" i="15"/>
  <c r="U53" i="15"/>
  <c r="O118" i="12"/>
  <c r="O117" i="12"/>
  <c r="P114" i="12"/>
  <c r="N187" i="12"/>
  <c r="N120" i="12"/>
  <c r="M120" i="12"/>
  <c r="M187" i="12"/>
  <c r="O118" i="10"/>
  <c r="O117" i="10"/>
  <c r="P114" i="10"/>
  <c r="N187" i="10"/>
  <c r="N120" i="10"/>
  <c r="M120" i="10"/>
  <c r="M187" i="10"/>
  <c r="O118" i="8"/>
  <c r="O117" i="8"/>
  <c r="P114" i="8"/>
  <c r="N187" i="8"/>
  <c r="N120" i="8"/>
  <c r="M120" i="8"/>
  <c r="M187" i="8"/>
  <c r="O118" i="6"/>
  <c r="O117" i="6"/>
  <c r="P114" i="6"/>
  <c r="N187" i="6"/>
  <c r="N120" i="6"/>
  <c r="M120" i="6"/>
  <c r="M187" i="6"/>
  <c r="N114" i="4"/>
  <c r="N117" i="4" s="1"/>
  <c r="O115" i="4"/>
  <c r="O114" i="4" s="1"/>
  <c r="H41" i="5"/>
  <c r="E145" i="4" s="1"/>
  <c r="H54" i="5"/>
  <c r="Q54" i="5" s="1"/>
  <c r="F169" i="4"/>
  <c r="E137" i="4"/>
  <c r="E207" i="4" s="1"/>
  <c r="K41" i="5"/>
  <c r="E41" i="5"/>
  <c r="E138" i="4" s="1"/>
  <c r="E208" i="4" s="1"/>
  <c r="R31" i="5"/>
  <c r="R35" i="5" s="1"/>
  <c r="E213" i="4"/>
  <c r="F95" i="4"/>
  <c r="F166" i="4" s="1"/>
  <c r="M188" i="4"/>
  <c r="L188" i="4"/>
  <c r="L187" i="4"/>
  <c r="L120" i="4"/>
  <c r="M187" i="4"/>
  <c r="M120" i="4"/>
  <c r="E144" i="4" l="1"/>
  <c r="E214" i="4" s="1"/>
  <c r="J54" i="5"/>
  <c r="N118" i="4"/>
  <c r="N188" i="4" s="1"/>
  <c r="N52" i="15"/>
  <c r="J74" i="15"/>
  <c r="Q74" i="15"/>
  <c r="N32" i="15"/>
  <c r="U30" i="15" s="1"/>
  <c r="N33" i="15" s="1"/>
  <c r="N35" i="15" s="1"/>
  <c r="O187" i="14"/>
  <c r="P187" i="14" s="1"/>
  <c r="O120" i="14"/>
  <c r="P117" i="14"/>
  <c r="O188" i="14"/>
  <c r="P188" i="14" s="1"/>
  <c r="P118" i="14"/>
  <c r="O187" i="12"/>
  <c r="P187" i="12" s="1"/>
  <c r="O120" i="12"/>
  <c r="P117" i="12"/>
  <c r="O188" i="12"/>
  <c r="P188" i="12" s="1"/>
  <c r="P118" i="12"/>
  <c r="O187" i="10"/>
  <c r="P187" i="10" s="1"/>
  <c r="O120" i="10"/>
  <c r="P117" i="10"/>
  <c r="O188" i="10"/>
  <c r="P188" i="10" s="1"/>
  <c r="P118" i="10"/>
  <c r="O187" i="8"/>
  <c r="P187" i="8" s="1"/>
  <c r="O120" i="8"/>
  <c r="P117" i="8"/>
  <c r="O188" i="8"/>
  <c r="P188" i="8" s="1"/>
  <c r="P118" i="8"/>
  <c r="O187" i="6"/>
  <c r="P187" i="6" s="1"/>
  <c r="O120" i="6"/>
  <c r="P117" i="6"/>
  <c r="O188" i="6"/>
  <c r="P188" i="6" s="1"/>
  <c r="P118" i="6"/>
  <c r="H43" i="5"/>
  <c r="C39" i="5"/>
  <c r="C43" i="5" s="1"/>
  <c r="E215" i="4"/>
  <c r="E217" i="4" s="1"/>
  <c r="F97" i="4"/>
  <c r="H53" i="5" s="1"/>
  <c r="J53" i="5" s="1"/>
  <c r="E147" i="4"/>
  <c r="F96" i="4"/>
  <c r="E39" i="5"/>
  <c r="K39" i="5" s="1"/>
  <c r="K43" i="5" s="1"/>
  <c r="N187" i="4"/>
  <c r="R54" i="5"/>
  <c r="C62" i="5" s="1"/>
  <c r="E62" i="5" s="1"/>
  <c r="Q55" i="5"/>
  <c r="O117" i="4"/>
  <c r="O118" i="4"/>
  <c r="P114" i="4"/>
  <c r="H62" i="5" l="1"/>
  <c r="F146" i="4" s="1"/>
  <c r="F216" i="4" s="1"/>
  <c r="N120" i="4"/>
  <c r="F99" i="4"/>
  <c r="F168" i="4"/>
  <c r="P190" i="14"/>
  <c r="H39" i="15"/>
  <c r="U31" i="15"/>
  <c r="P120" i="14"/>
  <c r="U36" i="15"/>
  <c r="P33" i="15" s="1"/>
  <c r="W30" i="15" s="1"/>
  <c r="Q75" i="15"/>
  <c r="H82" i="15" s="1"/>
  <c r="G146" i="14" s="1"/>
  <c r="R74" i="15"/>
  <c r="C82" i="15" s="1"/>
  <c r="E82" i="15" s="1"/>
  <c r="U55" i="15"/>
  <c r="U35" i="15"/>
  <c r="O32" i="15" s="1"/>
  <c r="W29" i="15" s="1"/>
  <c r="O31" i="15" s="1"/>
  <c r="U50" i="15"/>
  <c r="N53" i="15" s="1"/>
  <c r="P190" i="12"/>
  <c r="P120" i="12"/>
  <c r="P190" i="10"/>
  <c r="P190" i="8"/>
  <c r="P120" i="10"/>
  <c r="P190" i="6"/>
  <c r="P120" i="8"/>
  <c r="P120" i="6"/>
  <c r="K62" i="5"/>
  <c r="F139" i="4"/>
  <c r="F209" i="4" s="1"/>
  <c r="H52" i="5"/>
  <c r="F167" i="4"/>
  <c r="F170" i="4" s="1"/>
  <c r="E136" i="4"/>
  <c r="E206" i="4" s="1"/>
  <c r="E43" i="5"/>
  <c r="O120" i="4"/>
  <c r="P53" i="5"/>
  <c r="O188" i="4"/>
  <c r="P188" i="4" s="1"/>
  <c r="P118" i="4"/>
  <c r="O187" i="4"/>
  <c r="P187" i="4" s="1"/>
  <c r="P117" i="4"/>
  <c r="R32" i="15" l="1"/>
  <c r="C40" i="15" s="1"/>
  <c r="E40" i="15" s="1"/>
  <c r="R33" i="15"/>
  <c r="G216" i="14"/>
  <c r="H98" i="14"/>
  <c r="U56" i="15"/>
  <c r="N55" i="15"/>
  <c r="O35" i="15"/>
  <c r="P31" i="15"/>
  <c r="P35" i="15" s="1"/>
  <c r="H41" i="15" s="1"/>
  <c r="E145" i="14" s="1"/>
  <c r="K82" i="15"/>
  <c r="G139" i="14"/>
  <c r="E143" i="14"/>
  <c r="J52" i="5"/>
  <c r="H55" i="5"/>
  <c r="E210" i="4"/>
  <c r="E140" i="4"/>
  <c r="E148" i="4" s="1"/>
  <c r="E149" i="4" s="1"/>
  <c r="W50" i="5"/>
  <c r="R53" i="5"/>
  <c r="C61" i="5" s="1"/>
  <c r="P190" i="4"/>
  <c r="P120" i="4"/>
  <c r="G98" i="4"/>
  <c r="C41" i="15" l="1"/>
  <c r="R31" i="15"/>
  <c r="C39" i="15" s="1"/>
  <c r="H59" i="15"/>
  <c r="U51" i="15"/>
  <c r="E137" i="14"/>
  <c r="H94" i="15"/>
  <c r="H169" i="14"/>
  <c r="E213" i="14"/>
  <c r="F95" i="14"/>
  <c r="G209" i="14"/>
  <c r="E215" i="14"/>
  <c r="F97" i="14"/>
  <c r="H74" i="5"/>
  <c r="J74" i="5" s="1"/>
  <c r="G169" i="4"/>
  <c r="O52" i="5"/>
  <c r="R52" i="5" s="1"/>
  <c r="C60" i="5" s="1"/>
  <c r="J55" i="5"/>
  <c r="Q74" i="5"/>
  <c r="G95" i="4"/>
  <c r="E41" i="15" l="1"/>
  <c r="E138" i="14" s="1"/>
  <c r="E208" i="14" s="1"/>
  <c r="H40" i="15"/>
  <c r="E144" i="14" s="1"/>
  <c r="R35" i="15"/>
  <c r="E207" i="14"/>
  <c r="C43" i="15"/>
  <c r="E39" i="15"/>
  <c r="K40" i="15"/>
  <c r="H53" i="15"/>
  <c r="J53" i="15" s="1"/>
  <c r="F168" i="14"/>
  <c r="F166" i="14"/>
  <c r="J94" i="15"/>
  <c r="Q94" i="15"/>
  <c r="F143" i="14"/>
  <c r="W49" i="5"/>
  <c r="O51" i="5" s="1"/>
  <c r="O55" i="5" s="1"/>
  <c r="H60" i="5" s="1"/>
  <c r="E60" i="5"/>
  <c r="G166" i="4"/>
  <c r="H71" i="5"/>
  <c r="J71" i="5" s="1"/>
  <c r="P51" i="5"/>
  <c r="R74" i="5"/>
  <c r="C82" i="5" s="1"/>
  <c r="E82" i="5" s="1"/>
  <c r="Q75" i="5"/>
  <c r="H82" i="5" s="1"/>
  <c r="G146" i="4" s="1"/>
  <c r="G216" i="4" s="1"/>
  <c r="K41" i="15" l="1"/>
  <c r="H43" i="15"/>
  <c r="F213" i="14"/>
  <c r="G95" i="14"/>
  <c r="Q95" i="15"/>
  <c r="R94" i="15"/>
  <c r="C102" i="15" s="1"/>
  <c r="E102" i="15" s="1"/>
  <c r="P53" i="15"/>
  <c r="R53" i="15" s="1"/>
  <c r="E43" i="15"/>
  <c r="K39" i="15"/>
  <c r="K43" i="15" s="1"/>
  <c r="E136" i="14"/>
  <c r="H102" i="15"/>
  <c r="H146" i="14" s="1"/>
  <c r="E214" i="14"/>
  <c r="E217" i="14" s="1"/>
  <c r="F96" i="14"/>
  <c r="E147" i="14"/>
  <c r="G139" i="4"/>
  <c r="G209" i="4" s="1"/>
  <c r="K82" i="5"/>
  <c r="P55" i="5"/>
  <c r="H61" i="5" s="1"/>
  <c r="R51" i="5"/>
  <c r="F137" i="4"/>
  <c r="F207" i="4" s="1"/>
  <c r="U69" i="5"/>
  <c r="N72" i="5" s="1"/>
  <c r="N71" i="5"/>
  <c r="U73" i="5"/>
  <c r="H52" i="15" l="1"/>
  <c r="F167" i="14"/>
  <c r="F170" i="14" s="1"/>
  <c r="F99" i="14"/>
  <c r="H216" i="14"/>
  <c r="I98" i="14"/>
  <c r="W50" i="15"/>
  <c r="H139" i="14"/>
  <c r="K102" i="15"/>
  <c r="H71" i="15"/>
  <c r="G166" i="14"/>
  <c r="E206" i="14"/>
  <c r="E140" i="14"/>
  <c r="E148" i="14" s="1"/>
  <c r="E149" i="14" s="1"/>
  <c r="E61" i="5"/>
  <c r="H63" i="5"/>
  <c r="F145" i="4"/>
  <c r="U70" i="5"/>
  <c r="N73" i="5" s="1"/>
  <c r="U76" i="5" s="1"/>
  <c r="U75" i="5"/>
  <c r="R55" i="5"/>
  <c r="C59" i="5"/>
  <c r="H209" i="14" l="1"/>
  <c r="E210" i="14"/>
  <c r="J71" i="15"/>
  <c r="H114" i="15"/>
  <c r="I169" i="14"/>
  <c r="J52" i="15"/>
  <c r="H55" i="15"/>
  <c r="F144" i="4"/>
  <c r="K60" i="5"/>
  <c r="F138" i="4"/>
  <c r="F208" i="4" s="1"/>
  <c r="K61" i="5"/>
  <c r="E59" i="5"/>
  <c r="K59" i="5" s="1"/>
  <c r="C63" i="5"/>
  <c r="F147" i="4"/>
  <c r="F215" i="4"/>
  <c r="G97" i="4"/>
  <c r="N75" i="5"/>
  <c r="J114" i="15" l="1"/>
  <c r="Q114" i="15"/>
  <c r="O52" i="15"/>
  <c r="R52" i="15" s="1"/>
  <c r="C60" i="15" s="1"/>
  <c r="E60" i="15" s="1"/>
  <c r="J55" i="15"/>
  <c r="U69" i="15"/>
  <c r="N71" i="15"/>
  <c r="U73" i="15"/>
  <c r="K63" i="5"/>
  <c r="G96" i="4"/>
  <c r="F214" i="4"/>
  <c r="F217" i="4" s="1"/>
  <c r="H73" i="5"/>
  <c r="G168" i="4"/>
  <c r="E63" i="5"/>
  <c r="L63" i="5" s="1"/>
  <c r="F136" i="4"/>
  <c r="H79" i="5"/>
  <c r="G143" i="4" s="1"/>
  <c r="G213" i="4" s="1"/>
  <c r="U71" i="5"/>
  <c r="H98" i="4"/>
  <c r="N72" i="15" l="1"/>
  <c r="U70" i="15" s="1"/>
  <c r="N73" i="15" s="1"/>
  <c r="N75" i="15" s="1"/>
  <c r="F137" i="14"/>
  <c r="R114" i="15"/>
  <c r="C122" i="15" s="1"/>
  <c r="E122" i="15" s="1"/>
  <c r="Q115" i="15"/>
  <c r="W49" i="15"/>
  <c r="O51" i="15" s="1"/>
  <c r="H122" i="15"/>
  <c r="I146" i="14" s="1"/>
  <c r="H72" i="5"/>
  <c r="J72" i="5" s="1"/>
  <c r="G167" i="4"/>
  <c r="G170" i="4" s="1"/>
  <c r="H94" i="5"/>
  <c r="J94" i="5" s="1"/>
  <c r="H169" i="4"/>
  <c r="G99" i="4"/>
  <c r="J73" i="5"/>
  <c r="F206" i="4"/>
  <c r="F210" i="4" s="1"/>
  <c r="F140" i="4"/>
  <c r="F148" i="4" s="1"/>
  <c r="F149" i="4" s="1"/>
  <c r="Q94" i="5"/>
  <c r="H95" i="4"/>
  <c r="I216" i="14" l="1"/>
  <c r="J98" i="14"/>
  <c r="U71" i="15"/>
  <c r="H79" i="15"/>
  <c r="K122" i="15"/>
  <c r="I139" i="14"/>
  <c r="I209" i="14" s="1"/>
  <c r="U76" i="15"/>
  <c r="O55" i="15"/>
  <c r="C61" i="15" s="1"/>
  <c r="H60" i="15" s="1"/>
  <c r="P51" i="15"/>
  <c r="P55" i="15" s="1"/>
  <c r="H61" i="15" s="1"/>
  <c r="F145" i="14" s="1"/>
  <c r="F207" i="14"/>
  <c r="U75" i="15"/>
  <c r="H75" i="5"/>
  <c r="O72" i="5"/>
  <c r="R72" i="5" s="1"/>
  <c r="C80" i="5" s="1"/>
  <c r="E80" i="5" s="1"/>
  <c r="H91" i="5"/>
  <c r="J91" i="5" s="1"/>
  <c r="N91" i="5" s="1"/>
  <c r="H166" i="4"/>
  <c r="P73" i="5"/>
  <c r="J75" i="5"/>
  <c r="R94" i="5"/>
  <c r="C102" i="5" s="1"/>
  <c r="E102" i="5" s="1"/>
  <c r="Q95" i="5"/>
  <c r="H102" i="5" s="1"/>
  <c r="H146" i="4" s="1"/>
  <c r="H216" i="4" s="1"/>
  <c r="R51" i="15" l="1"/>
  <c r="R55" i="15" s="1"/>
  <c r="G143" i="14"/>
  <c r="H134" i="15"/>
  <c r="J169" i="14"/>
  <c r="F215" i="14"/>
  <c r="G97" i="14"/>
  <c r="E61" i="15"/>
  <c r="U93" i="5"/>
  <c r="K102" i="5"/>
  <c r="H139" i="4"/>
  <c r="H209" i="4" s="1"/>
  <c r="W69" i="5"/>
  <c r="O71" i="5" s="1"/>
  <c r="O75" i="5" s="1"/>
  <c r="H80" i="5" s="1"/>
  <c r="G137" i="4"/>
  <c r="G207" i="4" s="1"/>
  <c r="R73" i="5"/>
  <c r="C81" i="5" s="1"/>
  <c r="W70" i="5"/>
  <c r="U89" i="5"/>
  <c r="N92" i="5" s="1"/>
  <c r="U95" i="5" s="1"/>
  <c r="C59" i="15" l="1"/>
  <c r="E59" i="15" s="1"/>
  <c r="K61" i="15"/>
  <c r="F138" i="14"/>
  <c r="J134" i="15"/>
  <c r="Q134" i="15"/>
  <c r="F144" i="14"/>
  <c r="H63" i="15"/>
  <c r="K60" i="15"/>
  <c r="H73" i="15"/>
  <c r="J73" i="15" s="1"/>
  <c r="G168" i="14"/>
  <c r="G213" i="14"/>
  <c r="H95" i="14"/>
  <c r="C63" i="15"/>
  <c r="P71" i="5"/>
  <c r="R71" i="5" s="1"/>
  <c r="K80" i="5"/>
  <c r="U90" i="5"/>
  <c r="N93" i="5" s="1"/>
  <c r="U96" i="5" s="1"/>
  <c r="I98" i="4"/>
  <c r="E63" i="15" l="1"/>
  <c r="L63" i="15" s="1"/>
  <c r="K59" i="15"/>
  <c r="K63" i="15" s="1"/>
  <c r="F136" i="14"/>
  <c r="P73" i="15"/>
  <c r="R73" i="15" s="1"/>
  <c r="R134" i="15"/>
  <c r="C142" i="15" s="1"/>
  <c r="E142" i="15" s="1"/>
  <c r="Q135" i="15"/>
  <c r="H142" i="15" s="1"/>
  <c r="J146" i="14" s="1"/>
  <c r="F208" i="14"/>
  <c r="H91" i="15"/>
  <c r="H166" i="14"/>
  <c r="F214" i="14"/>
  <c r="F217" i="14" s="1"/>
  <c r="G96" i="14"/>
  <c r="F147" i="14"/>
  <c r="P75" i="5"/>
  <c r="H81" i="5" s="1"/>
  <c r="G145" i="4" s="1"/>
  <c r="N95" i="5"/>
  <c r="U91" i="5" s="1"/>
  <c r="H114" i="5"/>
  <c r="Q114" i="5" s="1"/>
  <c r="I169" i="4"/>
  <c r="E81" i="5"/>
  <c r="G144" i="4"/>
  <c r="C79" i="5"/>
  <c r="R75" i="5"/>
  <c r="H83" i="5"/>
  <c r="H99" i="5"/>
  <c r="H143" i="4" s="1"/>
  <c r="H213" i="4" s="1"/>
  <c r="J114" i="5"/>
  <c r="J216" i="14" l="1"/>
  <c r="K98" i="14"/>
  <c r="H72" i="15"/>
  <c r="G167" i="14"/>
  <c r="G170" i="14" s="1"/>
  <c r="G99" i="14"/>
  <c r="J91" i="15"/>
  <c r="K142" i="15"/>
  <c r="J139" i="14"/>
  <c r="J209" i="14" s="1"/>
  <c r="W70" i="15"/>
  <c r="F206" i="14"/>
  <c r="F140" i="14"/>
  <c r="F148" i="14" s="1"/>
  <c r="F149" i="14" s="1"/>
  <c r="G214" i="4"/>
  <c r="H96" i="4"/>
  <c r="K81" i="5"/>
  <c r="G138" i="4"/>
  <c r="G208" i="4" s="1"/>
  <c r="C83" i="5"/>
  <c r="E79" i="5"/>
  <c r="K79" i="5" s="1"/>
  <c r="G215" i="4"/>
  <c r="G217" i="4" s="1"/>
  <c r="G147" i="4"/>
  <c r="H97" i="4"/>
  <c r="Q115" i="5"/>
  <c r="H122" i="5" s="1"/>
  <c r="I146" i="4" s="1"/>
  <c r="I216" i="4" s="1"/>
  <c r="R114" i="5"/>
  <c r="C122" i="5" s="1"/>
  <c r="E122" i="5" s="1"/>
  <c r="I95" i="4"/>
  <c r="N91" i="15" l="1"/>
  <c r="U89" i="15"/>
  <c r="U93" i="15"/>
  <c r="H154" i="15"/>
  <c r="K169" i="14"/>
  <c r="F210" i="14"/>
  <c r="J72" i="15"/>
  <c r="H75" i="15"/>
  <c r="K83" i="5"/>
  <c r="K122" i="5"/>
  <c r="I139" i="4"/>
  <c r="I209" i="4" s="1"/>
  <c r="H92" i="5"/>
  <c r="J92" i="5" s="1"/>
  <c r="H167" i="4"/>
  <c r="G136" i="4"/>
  <c r="E83" i="5"/>
  <c r="H111" i="5"/>
  <c r="J111" i="5" s="1"/>
  <c r="U109" i="5" s="1"/>
  <c r="N112" i="5" s="1"/>
  <c r="I166" i="4"/>
  <c r="H168" i="4"/>
  <c r="H93" i="5"/>
  <c r="H99" i="4"/>
  <c r="O72" i="15" l="1"/>
  <c r="R72" i="15" s="1"/>
  <c r="C80" i="15" s="1"/>
  <c r="E80" i="15" s="1"/>
  <c r="J75" i="15"/>
  <c r="J154" i="15"/>
  <c r="Q154" i="15"/>
  <c r="N92" i="15"/>
  <c r="H170" i="4"/>
  <c r="O92" i="5"/>
  <c r="R92" i="5" s="1"/>
  <c r="C100" i="5" s="1"/>
  <c r="E100" i="5" s="1"/>
  <c r="U113" i="5"/>
  <c r="N111" i="5"/>
  <c r="J93" i="5"/>
  <c r="H95" i="5"/>
  <c r="G206" i="4"/>
  <c r="G210" i="4" s="1"/>
  <c r="G140" i="4"/>
  <c r="G148" i="4" s="1"/>
  <c r="G149" i="4" s="1"/>
  <c r="U110" i="5"/>
  <c r="N113" i="5" s="1"/>
  <c r="U116" i="5" s="1"/>
  <c r="U115" i="5"/>
  <c r="W69" i="15" l="1"/>
  <c r="O71" i="15" s="1"/>
  <c r="O75" i="15" s="1"/>
  <c r="C81" i="15" s="1"/>
  <c r="H80" i="15" s="1"/>
  <c r="W89" i="5"/>
  <c r="O91" i="5" s="1"/>
  <c r="O95" i="5" s="1"/>
  <c r="H100" i="5" s="1"/>
  <c r="U95" i="15"/>
  <c r="R154" i="15"/>
  <c r="C162" i="15" s="1"/>
  <c r="E162" i="15" s="1"/>
  <c r="Q155" i="15"/>
  <c r="H162" i="15" s="1"/>
  <c r="K146" i="14" s="1"/>
  <c r="U90" i="15"/>
  <c r="N93" i="15" s="1"/>
  <c r="G137" i="14"/>
  <c r="H137" i="4"/>
  <c r="H207" i="4" s="1"/>
  <c r="J95" i="5"/>
  <c r="P93" i="5"/>
  <c r="R93" i="5" s="1"/>
  <c r="C101" i="5" s="1"/>
  <c r="N115" i="5"/>
  <c r="U111" i="5" s="1"/>
  <c r="J98" i="4"/>
  <c r="P71" i="15" l="1"/>
  <c r="P75" i="15" s="1"/>
  <c r="H81" i="15" s="1"/>
  <c r="G145" i="14" s="1"/>
  <c r="G215" i="14" s="1"/>
  <c r="G207" i="14"/>
  <c r="K216" i="14"/>
  <c r="L98" i="14"/>
  <c r="E81" i="15"/>
  <c r="U96" i="15"/>
  <c r="N95" i="15"/>
  <c r="K162" i="15"/>
  <c r="K139" i="14"/>
  <c r="K209" i="14" s="1"/>
  <c r="H134" i="5"/>
  <c r="J134" i="5" s="1"/>
  <c r="J169" i="4"/>
  <c r="W90" i="5"/>
  <c r="P91" i="5" s="1"/>
  <c r="H119" i="5"/>
  <c r="I143" i="4" s="1"/>
  <c r="I213" i="4" s="1"/>
  <c r="R71" i="15" l="1"/>
  <c r="R75" i="15" s="1"/>
  <c r="H97" i="14"/>
  <c r="H168" i="14" s="1"/>
  <c r="Q134" i="5"/>
  <c r="E101" i="5"/>
  <c r="H138" i="4" s="1"/>
  <c r="H208" i="4" s="1"/>
  <c r="U91" i="15"/>
  <c r="H99" i="15"/>
  <c r="G144" i="14"/>
  <c r="H83" i="15"/>
  <c r="K80" i="15"/>
  <c r="H93" i="15"/>
  <c r="J93" i="15" s="1"/>
  <c r="H174" i="15"/>
  <c r="L169" i="14"/>
  <c r="K81" i="15"/>
  <c r="G138" i="14"/>
  <c r="H144" i="4"/>
  <c r="K100" i="5"/>
  <c r="P95" i="5"/>
  <c r="H101" i="5" s="1"/>
  <c r="K101" i="5" s="1"/>
  <c r="R91" i="5"/>
  <c r="R134" i="5"/>
  <c r="C142" i="5" s="1"/>
  <c r="E142" i="5" s="1"/>
  <c r="Q135" i="5"/>
  <c r="H142" i="5" s="1"/>
  <c r="J146" i="4" s="1"/>
  <c r="J216" i="4" s="1"/>
  <c r="C79" i="15" l="1"/>
  <c r="E79" i="15" s="1"/>
  <c r="J174" i="15"/>
  <c r="Q174" i="15"/>
  <c r="P93" i="15"/>
  <c r="R93" i="15" s="1"/>
  <c r="H143" i="14"/>
  <c r="G208" i="14"/>
  <c r="C83" i="15"/>
  <c r="G214" i="14"/>
  <c r="G217" i="14" s="1"/>
  <c r="H96" i="14"/>
  <c r="G147" i="14"/>
  <c r="K142" i="5"/>
  <c r="J139" i="4"/>
  <c r="J209" i="4" s="1"/>
  <c r="H214" i="4"/>
  <c r="I96" i="4"/>
  <c r="H145" i="4"/>
  <c r="H103" i="5"/>
  <c r="R95" i="5"/>
  <c r="C99" i="5"/>
  <c r="J95" i="4"/>
  <c r="H92" i="15" l="1"/>
  <c r="H167" i="14"/>
  <c r="H170" i="14" s="1"/>
  <c r="H99" i="14"/>
  <c r="E83" i="15"/>
  <c r="K79" i="15"/>
  <c r="K83" i="15" s="1"/>
  <c r="G136" i="14"/>
  <c r="H213" i="14"/>
  <c r="I95" i="14"/>
  <c r="W90" i="15"/>
  <c r="R174" i="15"/>
  <c r="C182" i="15" s="1"/>
  <c r="E182" i="15" s="1"/>
  <c r="Q175" i="15"/>
  <c r="H182" i="15" s="1"/>
  <c r="L146" i="14" s="1"/>
  <c r="H112" i="5"/>
  <c r="J112" i="5" s="1"/>
  <c r="I167" i="4"/>
  <c r="E99" i="5"/>
  <c r="K99" i="5" s="1"/>
  <c r="K103" i="5" s="1"/>
  <c r="C103" i="5"/>
  <c r="H215" i="4"/>
  <c r="H217" i="4" s="1"/>
  <c r="I97" i="4"/>
  <c r="H147" i="4"/>
  <c r="H131" i="5"/>
  <c r="J131" i="5" s="1"/>
  <c r="N131" i="5" s="1"/>
  <c r="J166" i="4"/>
  <c r="U129" i="5"/>
  <c r="N132" i="5" s="1"/>
  <c r="L216" i="14" l="1"/>
  <c r="M98" i="14"/>
  <c r="H111" i="15"/>
  <c r="I166" i="14"/>
  <c r="J92" i="15"/>
  <c r="H95" i="15"/>
  <c r="K182" i="15"/>
  <c r="L139" i="14"/>
  <c r="L209" i="14" s="1"/>
  <c r="G206" i="14"/>
  <c r="G140" i="14"/>
  <c r="G148" i="14" s="1"/>
  <c r="G149" i="14" s="1"/>
  <c r="O112" i="5"/>
  <c r="R112" i="5" s="1"/>
  <c r="C120" i="5" s="1"/>
  <c r="E120" i="5" s="1"/>
  <c r="U133" i="5"/>
  <c r="H136" i="4"/>
  <c r="E103" i="5"/>
  <c r="I168" i="4"/>
  <c r="I170" i="4" s="1"/>
  <c r="H113" i="5"/>
  <c r="I99" i="4"/>
  <c r="U130" i="5"/>
  <c r="N133" i="5" s="1"/>
  <c r="U135" i="5"/>
  <c r="J111" i="15" l="1"/>
  <c r="G210" i="14"/>
  <c r="O92" i="15"/>
  <c r="R92" i="15" s="1"/>
  <c r="C100" i="15" s="1"/>
  <c r="E100" i="15" s="1"/>
  <c r="J95" i="15"/>
  <c r="H194" i="15"/>
  <c r="M169" i="14"/>
  <c r="W109" i="5"/>
  <c r="O111" i="5" s="1"/>
  <c r="O115" i="5" s="1"/>
  <c r="H120" i="5" s="1"/>
  <c r="I137" i="4"/>
  <c r="I207" i="4" s="1"/>
  <c r="J113" i="5"/>
  <c r="H115" i="5"/>
  <c r="H206" i="4"/>
  <c r="H210" i="4" s="1"/>
  <c r="H140" i="4"/>
  <c r="H148" i="4" s="1"/>
  <c r="H149" i="4" s="1"/>
  <c r="N135" i="5"/>
  <c r="U136" i="5"/>
  <c r="K98" i="4"/>
  <c r="W89" i="15" l="1"/>
  <c r="O91" i="15" s="1"/>
  <c r="O95" i="15" s="1"/>
  <c r="C101" i="15" s="1"/>
  <c r="H100" i="15" s="1"/>
  <c r="J194" i="15"/>
  <c r="Q194" i="15"/>
  <c r="H137" i="14"/>
  <c r="N111" i="15"/>
  <c r="U109" i="15"/>
  <c r="U113" i="15"/>
  <c r="H154" i="5"/>
  <c r="Q154" i="5" s="1"/>
  <c r="K169" i="4"/>
  <c r="P113" i="5"/>
  <c r="J115" i="5"/>
  <c r="H139" i="5"/>
  <c r="J143" i="4" s="1"/>
  <c r="J213" i="4" s="1"/>
  <c r="U131" i="5"/>
  <c r="J154" i="5"/>
  <c r="P91" i="15" l="1"/>
  <c r="P95" i="15" s="1"/>
  <c r="H101" i="15" s="1"/>
  <c r="H145" i="14" s="1"/>
  <c r="I97" i="14" s="1"/>
  <c r="H207" i="14"/>
  <c r="R194" i="15"/>
  <c r="C202" i="15" s="1"/>
  <c r="E202" i="15" s="1"/>
  <c r="Q195" i="15"/>
  <c r="H202" i="15" s="1"/>
  <c r="M146" i="14" s="1"/>
  <c r="E101" i="15"/>
  <c r="N112" i="15"/>
  <c r="U110" i="15" s="1"/>
  <c r="N113" i="15" s="1"/>
  <c r="R113" i="5"/>
  <c r="C121" i="5" s="1"/>
  <c r="W110" i="5"/>
  <c r="P111" i="5" s="1"/>
  <c r="R154" i="5"/>
  <c r="C162" i="5" s="1"/>
  <c r="E162" i="5" s="1"/>
  <c r="Q155" i="5"/>
  <c r="H162" i="5" s="1"/>
  <c r="K146" i="4" s="1"/>
  <c r="K216" i="4" s="1"/>
  <c r="H215" i="14" l="1"/>
  <c r="R91" i="15"/>
  <c r="C99" i="15" s="1"/>
  <c r="M216" i="14"/>
  <c r="N98" i="14"/>
  <c r="U116" i="15"/>
  <c r="K101" i="15"/>
  <c r="H138" i="14"/>
  <c r="K202" i="15"/>
  <c r="M139" i="14"/>
  <c r="M209" i="14" s="1"/>
  <c r="R95" i="15"/>
  <c r="U115" i="15"/>
  <c r="H144" i="14"/>
  <c r="H103" i="15"/>
  <c r="K100" i="15"/>
  <c r="H113" i="15"/>
  <c r="J113" i="15" s="1"/>
  <c r="I168" i="14"/>
  <c r="N115" i="15"/>
  <c r="K162" i="5"/>
  <c r="K139" i="4"/>
  <c r="K209" i="4" s="1"/>
  <c r="R111" i="5"/>
  <c r="P115" i="5"/>
  <c r="H121" i="5" s="1"/>
  <c r="K95" i="4"/>
  <c r="H214" i="14" l="1"/>
  <c r="H217" i="14" s="1"/>
  <c r="I96" i="14"/>
  <c r="H147" i="14"/>
  <c r="H119" i="15"/>
  <c r="U111" i="15"/>
  <c r="P113" i="15"/>
  <c r="R113" i="15" s="1"/>
  <c r="C103" i="15"/>
  <c r="E99" i="15"/>
  <c r="H208" i="14"/>
  <c r="H214" i="15"/>
  <c r="N169" i="14"/>
  <c r="I144" i="4"/>
  <c r="K120" i="5"/>
  <c r="E121" i="5"/>
  <c r="I138" i="4" s="1"/>
  <c r="I208" i="4" s="1"/>
  <c r="R115" i="5"/>
  <c r="C119" i="5"/>
  <c r="H123" i="5"/>
  <c r="I145" i="4"/>
  <c r="H151" i="5"/>
  <c r="J151" i="5" s="1"/>
  <c r="N151" i="5" s="1"/>
  <c r="K166" i="4"/>
  <c r="W110" i="15" l="1"/>
  <c r="K121" i="5"/>
  <c r="J214" i="15"/>
  <c r="Q214" i="15"/>
  <c r="E103" i="15"/>
  <c r="K99" i="15"/>
  <c r="K103" i="15" s="1"/>
  <c r="H136" i="14"/>
  <c r="I143" i="14"/>
  <c r="H112" i="15"/>
  <c r="I167" i="14"/>
  <c r="I170" i="14" s="1"/>
  <c r="I99" i="14"/>
  <c r="U153" i="5"/>
  <c r="J96" i="4"/>
  <c r="I214" i="4"/>
  <c r="I215" i="4"/>
  <c r="J97" i="4"/>
  <c r="I147" i="4"/>
  <c r="E119" i="5"/>
  <c r="K119" i="5" s="1"/>
  <c r="K123" i="5" s="1"/>
  <c r="C123" i="5"/>
  <c r="U149" i="5"/>
  <c r="N152" i="5" s="1"/>
  <c r="U155" i="5" s="1"/>
  <c r="J95" i="14" l="1"/>
  <c r="I213" i="14"/>
  <c r="J112" i="15"/>
  <c r="H115" i="15"/>
  <c r="H206" i="14"/>
  <c r="H140" i="14"/>
  <c r="H148" i="14" s="1"/>
  <c r="H149" i="14" s="1"/>
  <c r="R214" i="15"/>
  <c r="C222" i="15" s="1"/>
  <c r="E222" i="15" s="1"/>
  <c r="Q215" i="15"/>
  <c r="H222" i="15" s="1"/>
  <c r="N146" i="14" s="1"/>
  <c r="I217" i="4"/>
  <c r="J167" i="4"/>
  <c r="H132" i="5"/>
  <c r="J132" i="5" s="1"/>
  <c r="U150" i="5"/>
  <c r="N153" i="5" s="1"/>
  <c r="U156" i="5" s="1"/>
  <c r="I136" i="4"/>
  <c r="E123" i="5"/>
  <c r="J168" i="4"/>
  <c r="H133" i="5"/>
  <c r="J99" i="4"/>
  <c r="L98" i="4"/>
  <c r="O132" i="5" l="1"/>
  <c r="H140" i="5"/>
  <c r="N216" i="14"/>
  <c r="O98" i="14"/>
  <c r="K222" i="15"/>
  <c r="N139" i="14"/>
  <c r="N209" i="14" s="1"/>
  <c r="H210" i="14"/>
  <c r="O112" i="15"/>
  <c r="R112" i="15" s="1"/>
  <c r="C120" i="15" s="1"/>
  <c r="E120" i="15" s="1"/>
  <c r="J115" i="15"/>
  <c r="H131" i="15"/>
  <c r="J166" i="14"/>
  <c r="H174" i="5"/>
  <c r="J174" i="5" s="1"/>
  <c r="L169" i="4"/>
  <c r="J170" i="4"/>
  <c r="W129" i="5"/>
  <c r="O131" i="5" s="1"/>
  <c r="O135" i="5" s="1"/>
  <c r="R132" i="5"/>
  <c r="C140" i="5" s="1"/>
  <c r="E140" i="5" s="1"/>
  <c r="N155" i="5"/>
  <c r="U151" i="5" s="1"/>
  <c r="I206" i="4"/>
  <c r="I210" i="4" s="1"/>
  <c r="I140" i="4"/>
  <c r="I148" i="4" s="1"/>
  <c r="I149" i="4" s="1"/>
  <c r="H135" i="5"/>
  <c r="J133" i="5"/>
  <c r="Q174" i="5"/>
  <c r="I137" i="14" l="1"/>
  <c r="I207" i="14" s="1"/>
  <c r="J131" i="15"/>
  <c r="W109" i="15"/>
  <c r="O111" i="15" s="1"/>
  <c r="H234" i="15"/>
  <c r="O169" i="14"/>
  <c r="J137" i="4"/>
  <c r="J207" i="4" s="1"/>
  <c r="H159" i="5"/>
  <c r="K143" i="4" s="1"/>
  <c r="K213" i="4" s="1"/>
  <c r="J135" i="5"/>
  <c r="P133" i="5"/>
  <c r="R174" i="5"/>
  <c r="C182" i="5" s="1"/>
  <c r="E182" i="5" s="1"/>
  <c r="Q175" i="5"/>
  <c r="H182" i="5" s="1"/>
  <c r="L146" i="4" s="1"/>
  <c r="L216" i="4" s="1"/>
  <c r="J234" i="15" l="1"/>
  <c r="Q234" i="15"/>
  <c r="U129" i="15"/>
  <c r="N131" i="15"/>
  <c r="U133" i="15"/>
  <c r="O115" i="15"/>
  <c r="C121" i="15" s="1"/>
  <c r="H120" i="15" s="1"/>
  <c r="P111" i="15"/>
  <c r="P115" i="15" s="1"/>
  <c r="H121" i="15" s="1"/>
  <c r="I145" i="14" s="1"/>
  <c r="K182" i="5"/>
  <c r="L139" i="4"/>
  <c r="L209" i="4" s="1"/>
  <c r="R133" i="5"/>
  <c r="C141" i="5" s="1"/>
  <c r="W130" i="5"/>
  <c r="P131" i="5" s="1"/>
  <c r="L95" i="4"/>
  <c r="E121" i="15" l="1"/>
  <c r="R111" i="15"/>
  <c r="R115" i="15" s="1"/>
  <c r="N132" i="15"/>
  <c r="J97" i="14"/>
  <c r="I215" i="14"/>
  <c r="R234" i="15"/>
  <c r="C242" i="15" s="1"/>
  <c r="E242" i="15" s="1"/>
  <c r="Q235" i="15"/>
  <c r="H242" i="15" s="1"/>
  <c r="O146" i="14" s="1"/>
  <c r="R131" i="5"/>
  <c r="P135" i="5"/>
  <c r="H141" i="5" s="1"/>
  <c r="H171" i="5"/>
  <c r="J171" i="5" s="1"/>
  <c r="N171" i="5" s="1"/>
  <c r="L166" i="4"/>
  <c r="U169" i="5"/>
  <c r="C119" i="15" l="1"/>
  <c r="E119" i="15" s="1"/>
  <c r="E141" i="5"/>
  <c r="J138" i="4" s="1"/>
  <c r="J208" i="4" s="1"/>
  <c r="O216" i="14"/>
  <c r="D98" i="6"/>
  <c r="H133" i="15"/>
  <c r="J133" i="15" s="1"/>
  <c r="J168" i="14"/>
  <c r="U135" i="15"/>
  <c r="I144" i="14"/>
  <c r="H123" i="15"/>
  <c r="K120" i="15"/>
  <c r="K242" i="15"/>
  <c r="O139" i="14"/>
  <c r="U130" i="15"/>
  <c r="N133" i="15" s="1"/>
  <c r="K121" i="15"/>
  <c r="I138" i="14"/>
  <c r="I208" i="14" s="1"/>
  <c r="J144" i="4"/>
  <c r="K140" i="5"/>
  <c r="R135" i="5"/>
  <c r="C139" i="5"/>
  <c r="U173" i="5"/>
  <c r="J145" i="4"/>
  <c r="H143" i="5"/>
  <c r="N172" i="5"/>
  <c r="U175" i="5" s="1"/>
  <c r="C123" i="15" l="1"/>
  <c r="K141" i="5"/>
  <c r="D169" i="6"/>
  <c r="H14" i="7"/>
  <c r="U136" i="15"/>
  <c r="P133" i="15" s="1"/>
  <c r="W130" i="15" s="1"/>
  <c r="N135" i="15"/>
  <c r="E123" i="15"/>
  <c r="K119" i="15"/>
  <c r="K123" i="15" s="1"/>
  <c r="I136" i="14"/>
  <c r="O209" i="14"/>
  <c r="P209" i="14" s="1"/>
  <c r="P139" i="14"/>
  <c r="I214" i="14"/>
  <c r="I217" i="14" s="1"/>
  <c r="J96" i="14"/>
  <c r="I147" i="14"/>
  <c r="J214" i="4"/>
  <c r="K96" i="4"/>
  <c r="J215" i="4"/>
  <c r="K97" i="4"/>
  <c r="J147" i="4"/>
  <c r="C143" i="5"/>
  <c r="E139" i="5"/>
  <c r="K139" i="5" s="1"/>
  <c r="K143" i="5" s="1"/>
  <c r="U170" i="5"/>
  <c r="N173" i="5" s="1"/>
  <c r="U176" i="5" s="1"/>
  <c r="M98" i="4"/>
  <c r="J14" i="7" l="1"/>
  <c r="Q14" i="7"/>
  <c r="H132" i="15"/>
  <c r="J167" i="14"/>
  <c r="J170" i="14" s="1"/>
  <c r="J99" i="14"/>
  <c r="I206" i="14"/>
  <c r="I210" i="14" s="1"/>
  <c r="I140" i="14"/>
  <c r="I148" i="14" s="1"/>
  <c r="I149" i="14" s="1"/>
  <c r="U131" i="15"/>
  <c r="H139" i="15"/>
  <c r="R133" i="15"/>
  <c r="H194" i="5"/>
  <c r="Q194" i="5" s="1"/>
  <c r="M169" i="4"/>
  <c r="J217" i="4"/>
  <c r="K167" i="4"/>
  <c r="H152" i="5"/>
  <c r="J152" i="5" s="1"/>
  <c r="N175" i="5"/>
  <c r="H179" i="5" s="1"/>
  <c r="L143" i="4" s="1"/>
  <c r="L213" i="4" s="1"/>
  <c r="J136" i="4"/>
  <c r="E143" i="5"/>
  <c r="K168" i="4"/>
  <c r="K99" i="4"/>
  <c r="H153" i="5"/>
  <c r="J194" i="5"/>
  <c r="Q15" i="7" l="1"/>
  <c r="H22" i="7" s="1"/>
  <c r="D146" i="6" s="1"/>
  <c r="R14" i="7"/>
  <c r="C22" i="7" s="1"/>
  <c r="E22" i="7" s="1"/>
  <c r="J143" i="14"/>
  <c r="J132" i="15"/>
  <c r="H135" i="15"/>
  <c r="U171" i="5"/>
  <c r="K170" i="4"/>
  <c r="O152" i="5"/>
  <c r="R152" i="5" s="1"/>
  <c r="C160" i="5" s="1"/>
  <c r="E160" i="5" s="1"/>
  <c r="J153" i="5"/>
  <c r="H155" i="5"/>
  <c r="J206" i="4"/>
  <c r="J210" i="4" s="1"/>
  <c r="J140" i="4"/>
  <c r="J148" i="4" s="1"/>
  <c r="J149" i="4" s="1"/>
  <c r="R194" i="5"/>
  <c r="C202" i="5" s="1"/>
  <c r="E202" i="5" s="1"/>
  <c r="Q195" i="5"/>
  <c r="H202" i="5" s="1"/>
  <c r="M146" i="4" s="1"/>
  <c r="M216" i="4" s="1"/>
  <c r="D139" i="6" l="1"/>
  <c r="K22" i="7"/>
  <c r="D216" i="6"/>
  <c r="E98" i="6"/>
  <c r="O132" i="15"/>
  <c r="R132" i="15" s="1"/>
  <c r="C140" i="15" s="1"/>
  <c r="E140" i="15" s="1"/>
  <c r="J135" i="15"/>
  <c r="J213" i="14"/>
  <c r="K95" i="14"/>
  <c r="W149" i="5"/>
  <c r="O151" i="5" s="1"/>
  <c r="O155" i="5" s="1"/>
  <c r="H160" i="5" s="1"/>
  <c r="K202" i="5"/>
  <c r="M139" i="4"/>
  <c r="M209" i="4" s="1"/>
  <c r="K137" i="4"/>
  <c r="K207" i="4" s="1"/>
  <c r="P153" i="5"/>
  <c r="J155" i="5"/>
  <c r="M95" i="4"/>
  <c r="W129" i="15" l="1"/>
  <c r="O131" i="15" s="1"/>
  <c r="P131" i="15" s="1"/>
  <c r="P135" i="15" s="1"/>
  <c r="H141" i="15" s="1"/>
  <c r="J145" i="14" s="1"/>
  <c r="H34" i="7"/>
  <c r="E169" i="6"/>
  <c r="D209" i="6"/>
  <c r="H151" i="15"/>
  <c r="K166" i="14"/>
  <c r="O135" i="15"/>
  <c r="C141" i="15" s="1"/>
  <c r="H140" i="15" s="1"/>
  <c r="J137" i="14"/>
  <c r="J207" i="14" s="1"/>
  <c r="R153" i="5"/>
  <c r="C161" i="5" s="1"/>
  <c r="W150" i="5"/>
  <c r="P151" i="5" s="1"/>
  <c r="H191" i="5"/>
  <c r="J191" i="5" s="1"/>
  <c r="U193" i="5" s="1"/>
  <c r="M166" i="4"/>
  <c r="E141" i="15" l="1"/>
  <c r="R131" i="15"/>
  <c r="R135" i="15" s="1"/>
  <c r="J34" i="7"/>
  <c r="Q34" i="7"/>
  <c r="J215" i="14"/>
  <c r="K97" i="14"/>
  <c r="J151" i="15"/>
  <c r="N191" i="5"/>
  <c r="U189" i="5"/>
  <c r="N192" i="5" s="1"/>
  <c r="U195" i="5" s="1"/>
  <c r="P155" i="5"/>
  <c r="H161" i="5" s="1"/>
  <c r="R151" i="5"/>
  <c r="C139" i="15" l="1"/>
  <c r="C143" i="15" s="1"/>
  <c r="Q35" i="7"/>
  <c r="H42" i="7" s="1"/>
  <c r="E146" i="6" s="1"/>
  <c r="R34" i="7"/>
  <c r="C42" i="7" s="1"/>
  <c r="E42" i="7" s="1"/>
  <c r="J144" i="14"/>
  <c r="H143" i="15"/>
  <c r="K140" i="15"/>
  <c r="H153" i="15"/>
  <c r="J153" i="15" s="1"/>
  <c r="K168" i="14"/>
  <c r="E139" i="15"/>
  <c r="U149" i="15"/>
  <c r="N151" i="15"/>
  <c r="U153" i="15"/>
  <c r="K141" i="15"/>
  <c r="J138" i="14"/>
  <c r="J208" i="14" s="1"/>
  <c r="E161" i="5"/>
  <c r="K138" i="4" s="1"/>
  <c r="K208" i="4" s="1"/>
  <c r="K144" i="4"/>
  <c r="K160" i="5"/>
  <c r="K145" i="4"/>
  <c r="H163" i="5"/>
  <c r="R155" i="5"/>
  <c r="C159" i="5"/>
  <c r="U190" i="5"/>
  <c r="N193" i="5" s="1"/>
  <c r="U196" i="5" s="1"/>
  <c r="N98" i="4"/>
  <c r="N169" i="4" s="1"/>
  <c r="K161" i="5" l="1"/>
  <c r="E139" i="6"/>
  <c r="K42" i="7"/>
  <c r="F98" i="6"/>
  <c r="E216" i="6"/>
  <c r="N152" i="15"/>
  <c r="U150" i="15" s="1"/>
  <c r="N153" i="15" s="1"/>
  <c r="E143" i="15"/>
  <c r="K139" i="15"/>
  <c r="K143" i="15" s="1"/>
  <c r="J136" i="14"/>
  <c r="J214" i="14"/>
  <c r="J217" i="14" s="1"/>
  <c r="K96" i="14"/>
  <c r="J147" i="14"/>
  <c r="K214" i="4"/>
  <c r="L96" i="4"/>
  <c r="E159" i="5"/>
  <c r="K159" i="5" s="1"/>
  <c r="K163" i="5" s="1"/>
  <c r="C163" i="5"/>
  <c r="K215" i="4"/>
  <c r="K217" i="4" s="1"/>
  <c r="L97" i="4"/>
  <c r="K147" i="4"/>
  <c r="N195" i="5"/>
  <c r="H199" i="5" s="1"/>
  <c r="M143" i="4" s="1"/>
  <c r="M213" i="4" s="1"/>
  <c r="H214" i="5"/>
  <c r="F169" i="6" l="1"/>
  <c r="H54" i="7"/>
  <c r="E209" i="6"/>
  <c r="H152" i="15"/>
  <c r="K167" i="14"/>
  <c r="K170" i="14" s="1"/>
  <c r="K99" i="14"/>
  <c r="J140" i="14"/>
  <c r="J148" i="14" s="1"/>
  <c r="J149" i="14" s="1"/>
  <c r="J206" i="14"/>
  <c r="J210" i="14" s="1"/>
  <c r="U156" i="15"/>
  <c r="P153" i="15" s="1"/>
  <c r="W150" i="15" s="1"/>
  <c r="U155" i="15"/>
  <c r="N155" i="15"/>
  <c r="L167" i="4"/>
  <c r="H172" i="5"/>
  <c r="J172" i="5" s="1"/>
  <c r="K136" i="4"/>
  <c r="E163" i="5"/>
  <c r="L168" i="4"/>
  <c r="L99" i="4"/>
  <c r="H173" i="5"/>
  <c r="U191" i="5"/>
  <c r="N95" i="4"/>
  <c r="Q214" i="5"/>
  <c r="J214" i="5"/>
  <c r="O172" i="5" l="1"/>
  <c r="H180" i="5"/>
  <c r="R153" i="15"/>
  <c r="J54" i="7"/>
  <c r="Q54" i="7"/>
  <c r="U151" i="15"/>
  <c r="H159" i="15"/>
  <c r="J152" i="15"/>
  <c r="H155" i="15"/>
  <c r="L170" i="4"/>
  <c r="W169" i="5"/>
  <c r="O171" i="5" s="1"/>
  <c r="O175" i="5" s="1"/>
  <c r="R172" i="5"/>
  <c r="C180" i="5" s="1"/>
  <c r="E180" i="5" s="1"/>
  <c r="J173" i="5"/>
  <c r="H175" i="5"/>
  <c r="K206" i="4"/>
  <c r="K210" i="4" s="1"/>
  <c r="K140" i="4"/>
  <c r="K148" i="4" s="1"/>
  <c r="K149" i="4" s="1"/>
  <c r="H211" i="5"/>
  <c r="J211" i="5" s="1"/>
  <c r="N166" i="4"/>
  <c r="R214" i="5"/>
  <c r="C222" i="5" s="1"/>
  <c r="E222" i="5" s="1"/>
  <c r="Q215" i="5"/>
  <c r="H222" i="5" s="1"/>
  <c r="N146" i="4" s="1"/>
  <c r="N216" i="4" s="1"/>
  <c r="Q55" i="7" l="1"/>
  <c r="H62" i="7" s="1"/>
  <c r="F146" i="6" s="1"/>
  <c r="R54" i="7"/>
  <c r="C62" i="7" s="1"/>
  <c r="E62" i="7" s="1"/>
  <c r="O152" i="15"/>
  <c r="R152" i="15" s="1"/>
  <c r="C160" i="15" s="1"/>
  <c r="E160" i="15" s="1"/>
  <c r="J155" i="15"/>
  <c r="K143" i="14"/>
  <c r="K222" i="5"/>
  <c r="N139" i="4"/>
  <c r="N209" i="4" s="1"/>
  <c r="L137" i="4"/>
  <c r="L207" i="4" s="1"/>
  <c r="J175" i="5"/>
  <c r="P173" i="5"/>
  <c r="R173" i="5" s="1"/>
  <c r="C181" i="5" s="1"/>
  <c r="N211" i="5"/>
  <c r="U209" i="5"/>
  <c r="U213" i="5"/>
  <c r="O98" i="4"/>
  <c r="W149" i="15" l="1"/>
  <c r="O151" i="15" s="1"/>
  <c r="O155" i="15" s="1"/>
  <c r="C161" i="15" s="1"/>
  <c r="H160" i="15" s="1"/>
  <c r="K62" i="7"/>
  <c r="F139" i="6"/>
  <c r="F216" i="6"/>
  <c r="G98" i="6"/>
  <c r="K213" i="14"/>
  <c r="L95" i="14"/>
  <c r="K137" i="14"/>
  <c r="K207" i="14" s="1"/>
  <c r="H234" i="5"/>
  <c r="Q234" i="5" s="1"/>
  <c r="O169" i="4"/>
  <c r="W170" i="5"/>
  <c r="P171" i="5" s="1"/>
  <c r="N212" i="5"/>
  <c r="U210" i="5" s="1"/>
  <c r="N213" i="5" s="1"/>
  <c r="U216" i="5" s="1"/>
  <c r="P151" i="15" l="1"/>
  <c r="P155" i="15" s="1"/>
  <c r="H161" i="15" s="1"/>
  <c r="K145" i="14" s="1"/>
  <c r="L97" i="14" s="1"/>
  <c r="J234" i="5"/>
  <c r="E181" i="5"/>
  <c r="L138" i="4" s="1"/>
  <c r="L208" i="4" s="1"/>
  <c r="G169" i="6"/>
  <c r="H74" i="7"/>
  <c r="F209" i="6"/>
  <c r="H171" i="15"/>
  <c r="L166" i="14"/>
  <c r="E161" i="15"/>
  <c r="L144" i="4"/>
  <c r="K180" i="5"/>
  <c r="P175" i="5"/>
  <c r="H181" i="5" s="1"/>
  <c r="R171" i="5"/>
  <c r="N215" i="5"/>
  <c r="U215" i="5"/>
  <c r="Q235" i="5"/>
  <c r="H242" i="5" s="1"/>
  <c r="O146" i="4" s="1"/>
  <c r="O216" i="4" s="1"/>
  <c r="R234" i="5"/>
  <c r="C242" i="5" s="1"/>
  <c r="E242" i="5" s="1"/>
  <c r="K215" i="14" l="1"/>
  <c r="R151" i="15"/>
  <c r="C159" i="15" s="1"/>
  <c r="K181" i="5"/>
  <c r="Q74" i="7"/>
  <c r="J74" i="7"/>
  <c r="K144" i="14"/>
  <c r="H163" i="15"/>
  <c r="K160" i="15"/>
  <c r="J171" i="15"/>
  <c r="K161" i="15"/>
  <c r="K138" i="14"/>
  <c r="K208" i="14" s="1"/>
  <c r="R155" i="15"/>
  <c r="H173" i="15"/>
  <c r="J173" i="15" s="1"/>
  <c r="L168" i="14"/>
  <c r="K242" i="5"/>
  <c r="O139" i="4"/>
  <c r="O209" i="4" s="1"/>
  <c r="L214" i="4"/>
  <c r="M96" i="4"/>
  <c r="R175" i="5"/>
  <c r="C179" i="5"/>
  <c r="L145" i="4"/>
  <c r="H183" i="5"/>
  <c r="U211" i="5"/>
  <c r="H219" i="5"/>
  <c r="N143" i="4" s="1"/>
  <c r="N213" i="4" s="1"/>
  <c r="Q75" i="7" l="1"/>
  <c r="H82" i="7" s="1"/>
  <c r="G146" i="6" s="1"/>
  <c r="R74" i="7"/>
  <c r="C82" i="7" s="1"/>
  <c r="E82" i="7" s="1"/>
  <c r="E159" i="15"/>
  <c r="C163" i="15"/>
  <c r="U169" i="15"/>
  <c r="N171" i="15"/>
  <c r="U173" i="15"/>
  <c r="K214" i="14"/>
  <c r="K217" i="14" s="1"/>
  <c r="L96" i="14"/>
  <c r="K147" i="14"/>
  <c r="M167" i="4"/>
  <c r="H192" i="5"/>
  <c r="J192" i="5" s="1"/>
  <c r="O95" i="4"/>
  <c r="O166" i="4" s="1"/>
  <c r="C183" i="5"/>
  <c r="E179" i="5"/>
  <c r="K179" i="5" s="1"/>
  <c r="K183" i="5" s="1"/>
  <c r="L215" i="4"/>
  <c r="L217" i="4" s="1"/>
  <c r="M97" i="4"/>
  <c r="L147" i="4"/>
  <c r="H231" i="5"/>
  <c r="J231" i="5" s="1"/>
  <c r="U233" i="5" s="1"/>
  <c r="O192" i="5" l="1"/>
  <c r="H98" i="6"/>
  <c r="G216" i="6"/>
  <c r="G139" i="6"/>
  <c r="K82" i="7"/>
  <c r="N172" i="15"/>
  <c r="E163" i="15"/>
  <c r="K159" i="15"/>
  <c r="K163" i="15" s="1"/>
  <c r="K136" i="14"/>
  <c r="H172" i="15"/>
  <c r="L167" i="14"/>
  <c r="L170" i="14" s="1"/>
  <c r="L99" i="14"/>
  <c r="W189" i="5"/>
  <c r="O191" i="5" s="1"/>
  <c r="O195" i="5" s="1"/>
  <c r="H200" i="5" s="1"/>
  <c r="R192" i="5"/>
  <c r="C200" i="5" s="1"/>
  <c r="E200" i="5" s="1"/>
  <c r="M137" i="4" s="1"/>
  <c r="M207" i="4" s="1"/>
  <c r="M168" i="4"/>
  <c r="M170" i="4" s="1"/>
  <c r="M99" i="4"/>
  <c r="H193" i="5"/>
  <c r="L136" i="4"/>
  <c r="E183" i="5"/>
  <c r="N231" i="5"/>
  <c r="U229" i="5"/>
  <c r="N232" i="5" s="1"/>
  <c r="U235" i="5" s="1"/>
  <c r="G209" i="6" l="1"/>
  <c r="H94" i="7"/>
  <c r="H169" i="6"/>
  <c r="J172" i="15"/>
  <c r="H175" i="15"/>
  <c r="U175" i="15"/>
  <c r="K206" i="14"/>
  <c r="K210" i="14" s="1"/>
  <c r="K140" i="14"/>
  <c r="K148" i="14" s="1"/>
  <c r="K149" i="14" s="1"/>
  <c r="U170" i="15"/>
  <c r="N173" i="15" s="1"/>
  <c r="N175" i="15" s="1"/>
  <c r="L206" i="4"/>
  <c r="L210" i="4" s="1"/>
  <c r="L140" i="4"/>
  <c r="L148" i="4" s="1"/>
  <c r="L149" i="4" s="1"/>
  <c r="J193" i="5"/>
  <c r="H195" i="5"/>
  <c r="U230" i="5"/>
  <c r="N233" i="5" s="1"/>
  <c r="U236" i="5" s="1"/>
  <c r="Q94" i="7" l="1"/>
  <c r="J94" i="7"/>
  <c r="U171" i="15"/>
  <c r="H179" i="15"/>
  <c r="O172" i="15"/>
  <c r="R172" i="15" s="1"/>
  <c r="C180" i="15" s="1"/>
  <c r="E180" i="15" s="1"/>
  <c r="J175" i="15"/>
  <c r="U176" i="15"/>
  <c r="P173" i="15" s="1"/>
  <c r="W170" i="15" s="1"/>
  <c r="P193" i="5"/>
  <c r="J195" i="5"/>
  <c r="N235" i="5"/>
  <c r="P139" i="4"/>
  <c r="P209" i="4"/>
  <c r="R173" i="15" l="1"/>
  <c r="W169" i="15"/>
  <c r="O171" i="15" s="1"/>
  <c r="O175" i="15" s="1"/>
  <c r="Q95" i="7"/>
  <c r="H102" i="7" s="1"/>
  <c r="H146" i="6" s="1"/>
  <c r="R94" i="7"/>
  <c r="C102" i="7" s="1"/>
  <c r="E102" i="7" s="1"/>
  <c r="L143" i="14"/>
  <c r="L137" i="14"/>
  <c r="L207" i="14" s="1"/>
  <c r="W190" i="5"/>
  <c r="P191" i="5" s="1"/>
  <c r="R193" i="5"/>
  <c r="C201" i="5" s="1"/>
  <c r="H239" i="5"/>
  <c r="O143" i="4" s="1"/>
  <c r="O213" i="4" s="1"/>
  <c r="U231" i="5"/>
  <c r="C181" i="15" l="1"/>
  <c r="H180" i="15" s="1"/>
  <c r="P171" i="15"/>
  <c r="P175" i="15" s="1"/>
  <c r="H181" i="15" s="1"/>
  <c r="L145" i="14" s="1"/>
  <c r="L215" i="14" s="1"/>
  <c r="I98" i="6"/>
  <c r="H216" i="6"/>
  <c r="H139" i="6"/>
  <c r="K102" i="7"/>
  <c r="L213" i="14"/>
  <c r="M95" i="14"/>
  <c r="E201" i="5"/>
  <c r="M138" i="4" s="1"/>
  <c r="M208" i="4" s="1"/>
  <c r="P195" i="5"/>
  <c r="H201" i="5" s="1"/>
  <c r="R191" i="5"/>
  <c r="M97" i="14" l="1"/>
  <c r="M168" i="14" s="1"/>
  <c r="E181" i="15"/>
  <c r="K181" i="15" s="1"/>
  <c r="R171" i="15"/>
  <c r="R175" i="15" s="1"/>
  <c r="H209" i="6"/>
  <c r="I169" i="6"/>
  <c r="H114" i="7"/>
  <c r="H193" i="15"/>
  <c r="J193" i="15" s="1"/>
  <c r="H191" i="15"/>
  <c r="M166" i="14"/>
  <c r="L144" i="14"/>
  <c r="H183" i="15"/>
  <c r="K180" i="15"/>
  <c r="K201" i="5"/>
  <c r="M144" i="4"/>
  <c r="K200" i="5"/>
  <c r="R195" i="5"/>
  <c r="C199" i="5"/>
  <c r="H203" i="5"/>
  <c r="M145" i="4"/>
  <c r="L138" i="14" l="1"/>
  <c r="L208" i="14" s="1"/>
  <c r="C179" i="15"/>
  <c r="C183" i="15" s="1"/>
  <c r="J114" i="7"/>
  <c r="Q114" i="7"/>
  <c r="L214" i="14"/>
  <c r="L217" i="14" s="1"/>
  <c r="M96" i="14"/>
  <c r="L147" i="14"/>
  <c r="J191" i="15"/>
  <c r="M214" i="4"/>
  <c r="N96" i="4"/>
  <c r="C203" i="5"/>
  <c r="E199" i="5"/>
  <c r="K199" i="5" s="1"/>
  <c r="K203" i="5" s="1"/>
  <c r="M215" i="4"/>
  <c r="N97" i="4"/>
  <c r="M147" i="4"/>
  <c r="E179" i="15" l="1"/>
  <c r="K179" i="15" s="1"/>
  <c r="K183" i="15" s="1"/>
  <c r="R114" i="7"/>
  <c r="C122" i="7" s="1"/>
  <c r="E122" i="7" s="1"/>
  <c r="Q115" i="7"/>
  <c r="H122" i="7" s="1"/>
  <c r="I146" i="6" s="1"/>
  <c r="H192" i="15"/>
  <c r="M167" i="14"/>
  <c r="M170" i="14" s="1"/>
  <c r="M99" i="14"/>
  <c r="U189" i="15"/>
  <c r="N191" i="15"/>
  <c r="U193" i="15"/>
  <c r="M217" i="4"/>
  <c r="N167" i="4"/>
  <c r="H212" i="5"/>
  <c r="J212" i="5" s="1"/>
  <c r="N168" i="4"/>
  <c r="N170" i="4" s="1"/>
  <c r="N99" i="4"/>
  <c r="H213" i="5"/>
  <c r="E203" i="5"/>
  <c r="M136" i="4"/>
  <c r="L136" i="14" l="1"/>
  <c r="E183" i="15"/>
  <c r="O212" i="5"/>
  <c r="I216" i="6"/>
  <c r="J98" i="6"/>
  <c r="K122" i="7"/>
  <c r="I139" i="6"/>
  <c r="I209" i="6" s="1"/>
  <c r="J192" i="15"/>
  <c r="H195" i="15"/>
  <c r="N192" i="15"/>
  <c r="W209" i="5"/>
  <c r="O211" i="5" s="1"/>
  <c r="O215" i="5" s="1"/>
  <c r="H220" i="5" s="1"/>
  <c r="R212" i="5"/>
  <c r="C220" i="5" s="1"/>
  <c r="E220" i="5" s="1"/>
  <c r="M206" i="4"/>
  <c r="M210" i="4" s="1"/>
  <c r="M140" i="4"/>
  <c r="M148" i="4" s="1"/>
  <c r="M149" i="4" s="1"/>
  <c r="H215" i="5"/>
  <c r="J213" i="5"/>
  <c r="L140" i="14" l="1"/>
  <c r="L148" i="14" s="1"/>
  <c r="L149" i="14" s="1"/>
  <c r="L206" i="14"/>
  <c r="L210" i="14" s="1"/>
  <c r="H134" i="7"/>
  <c r="J169" i="6"/>
  <c r="U195" i="15"/>
  <c r="O192" i="15" s="1"/>
  <c r="U190" i="15"/>
  <c r="N193" i="15" s="1"/>
  <c r="J195" i="15"/>
  <c r="N195" i="15"/>
  <c r="N137" i="4"/>
  <c r="N207" i="4" s="1"/>
  <c r="P213" i="5"/>
  <c r="R213" i="5" s="1"/>
  <c r="C221" i="5" s="1"/>
  <c r="J215" i="5"/>
  <c r="W210" i="5"/>
  <c r="P211" i="5" s="1"/>
  <c r="R211" i="5" s="1"/>
  <c r="J134" i="7" l="1"/>
  <c r="Q134" i="7"/>
  <c r="R192" i="15"/>
  <c r="C200" i="15" s="1"/>
  <c r="E200" i="15" s="1"/>
  <c r="W189" i="15"/>
  <c r="O191" i="15" s="1"/>
  <c r="H199" i="15"/>
  <c r="U191" i="15"/>
  <c r="U196" i="15"/>
  <c r="P193" i="15" s="1"/>
  <c r="W190" i="15" s="1"/>
  <c r="E221" i="5"/>
  <c r="N138" i="4" s="1"/>
  <c r="N208" i="4" s="1"/>
  <c r="P215" i="5"/>
  <c r="H221" i="5" s="1"/>
  <c r="R215" i="5"/>
  <c r="C219" i="5"/>
  <c r="R193" i="15" l="1"/>
  <c r="Q135" i="7"/>
  <c r="H142" i="7" s="1"/>
  <c r="J146" i="6" s="1"/>
  <c r="R134" i="7"/>
  <c r="C142" i="7" s="1"/>
  <c r="E142" i="7" s="1"/>
  <c r="M143" i="14"/>
  <c r="M137" i="14"/>
  <c r="M207" i="14" s="1"/>
  <c r="O195" i="15"/>
  <c r="P191" i="15"/>
  <c r="P195" i="15" s="1"/>
  <c r="H201" i="15" s="1"/>
  <c r="M145" i="14" s="1"/>
  <c r="K221" i="5"/>
  <c r="K220" i="5"/>
  <c r="N144" i="4"/>
  <c r="H223" i="5"/>
  <c r="N145" i="4"/>
  <c r="N215" i="4" s="1"/>
  <c r="C223" i="5"/>
  <c r="E219" i="5"/>
  <c r="K219" i="5" s="1"/>
  <c r="C201" i="15" l="1"/>
  <c r="H200" i="15" s="1"/>
  <c r="R191" i="15"/>
  <c r="R195" i="15" s="1"/>
  <c r="K142" i="7"/>
  <c r="J139" i="6"/>
  <c r="J209" i="6" s="1"/>
  <c r="J216" i="6"/>
  <c r="K98" i="6"/>
  <c r="M215" i="14"/>
  <c r="N97" i="14"/>
  <c r="M213" i="14"/>
  <c r="N95" i="14"/>
  <c r="K223" i="5"/>
  <c r="N214" i="4"/>
  <c r="N217" i="4" s="1"/>
  <c r="O96" i="4"/>
  <c r="O97" i="4"/>
  <c r="O168" i="4" s="1"/>
  <c r="N147" i="4"/>
  <c r="N136" i="4"/>
  <c r="N206" i="4" s="1"/>
  <c r="E223" i="5"/>
  <c r="H233" i="5"/>
  <c r="E201" i="15" l="1"/>
  <c r="M138" i="14" s="1"/>
  <c r="M208" i="14" s="1"/>
  <c r="C199" i="15"/>
  <c r="C203" i="15" s="1"/>
  <c r="K169" i="6"/>
  <c r="H154" i="7"/>
  <c r="H213" i="15"/>
  <c r="J213" i="15" s="1"/>
  <c r="N168" i="14"/>
  <c r="K201" i="15"/>
  <c r="H211" i="15"/>
  <c r="N166" i="14"/>
  <c r="M144" i="14"/>
  <c r="H203" i="15"/>
  <c r="K200" i="15"/>
  <c r="O167" i="4"/>
  <c r="O170" i="4" s="1"/>
  <c r="H232" i="5"/>
  <c r="J232" i="5" s="1"/>
  <c r="O99" i="4"/>
  <c r="J233" i="5"/>
  <c r="N210" i="4"/>
  <c r="N140" i="4"/>
  <c r="N148" i="4" s="1"/>
  <c r="E199" i="15" l="1"/>
  <c r="K199" i="15" s="1"/>
  <c r="K203" i="15" s="1"/>
  <c r="H235" i="5"/>
  <c r="Q154" i="7"/>
  <c r="J154" i="7"/>
  <c r="E203" i="15"/>
  <c r="M214" i="14"/>
  <c r="M217" i="14" s="1"/>
  <c r="N96" i="14"/>
  <c r="M147" i="14"/>
  <c r="J211" i="15"/>
  <c r="O232" i="5"/>
  <c r="R232" i="5" s="1"/>
  <c r="C240" i="5" s="1"/>
  <c r="E240" i="5" s="1"/>
  <c r="N149" i="4"/>
  <c r="P233" i="5"/>
  <c r="J235" i="5"/>
  <c r="M136" i="14" l="1"/>
  <c r="M140" i="14" s="1"/>
  <c r="M148" i="14" s="1"/>
  <c r="M149" i="14" s="1"/>
  <c r="R154" i="7"/>
  <c r="C162" i="7" s="1"/>
  <c r="E162" i="7" s="1"/>
  <c r="Q155" i="7"/>
  <c r="H162" i="7" s="1"/>
  <c r="K146" i="6" s="1"/>
  <c r="H212" i="15"/>
  <c r="N167" i="14"/>
  <c r="N170" i="14" s="1"/>
  <c r="N99" i="14"/>
  <c r="U209" i="15"/>
  <c r="N211" i="15"/>
  <c r="U213" i="15"/>
  <c r="W229" i="5"/>
  <c r="O231" i="5" s="1"/>
  <c r="O235" i="5" s="1"/>
  <c r="H240" i="5" s="1"/>
  <c r="O137" i="4"/>
  <c r="W230" i="5"/>
  <c r="R233" i="5"/>
  <c r="C241" i="5" s="1"/>
  <c r="M206" i="14" l="1"/>
  <c r="M210" i="14" s="1"/>
  <c r="P231" i="5"/>
  <c r="P235" i="5" s="1"/>
  <c r="H241" i="5" s="1"/>
  <c r="L98" i="6"/>
  <c r="K216" i="6"/>
  <c r="K162" i="7"/>
  <c r="K139" i="6"/>
  <c r="K209" i="6" s="1"/>
  <c r="N212" i="15"/>
  <c r="U210" i="15" s="1"/>
  <c r="N213" i="15" s="1"/>
  <c r="J212" i="15"/>
  <c r="H215" i="15"/>
  <c r="K240" i="5"/>
  <c r="P137" i="4"/>
  <c r="O207" i="4"/>
  <c r="P207" i="4" s="1"/>
  <c r="R231" i="5" l="1"/>
  <c r="C239" i="5" s="1"/>
  <c r="L169" i="6"/>
  <c r="H174" i="7"/>
  <c r="J215" i="15"/>
  <c r="U216" i="15"/>
  <c r="P213" i="15" s="1"/>
  <c r="W210" i="15" s="1"/>
  <c r="U215" i="15"/>
  <c r="O212" i="15" s="1"/>
  <c r="N215" i="15"/>
  <c r="E241" i="5"/>
  <c r="O138" i="4" s="1"/>
  <c r="P138" i="4" s="1"/>
  <c r="O144" i="4"/>
  <c r="O214" i="4" s="1"/>
  <c r="R235" i="5"/>
  <c r="O145" i="4"/>
  <c r="O215" i="4" s="1"/>
  <c r="H243" i="5"/>
  <c r="R213" i="15" l="1"/>
  <c r="K241" i="5"/>
  <c r="J174" i="7"/>
  <c r="Q174" i="7"/>
  <c r="W209" i="15"/>
  <c r="O211" i="15" s="1"/>
  <c r="R212" i="15"/>
  <c r="C220" i="15" s="1"/>
  <c r="E220" i="15" s="1"/>
  <c r="U211" i="15"/>
  <c r="H219" i="15"/>
  <c r="O208" i="4"/>
  <c r="P208" i="4" s="1"/>
  <c r="O147" i="4"/>
  <c r="O217" i="4"/>
  <c r="C243" i="5"/>
  <c r="E239" i="5"/>
  <c r="Q175" i="7" l="1"/>
  <c r="H182" i="7" s="1"/>
  <c r="L146" i="6" s="1"/>
  <c r="R174" i="7"/>
  <c r="C182" i="7" s="1"/>
  <c r="E182" i="7" s="1"/>
  <c r="N143" i="14"/>
  <c r="N137" i="14"/>
  <c r="N207" i="14" s="1"/>
  <c r="O215" i="15"/>
  <c r="C221" i="15" s="1"/>
  <c r="H220" i="15" s="1"/>
  <c r="P211" i="15"/>
  <c r="P215" i="15" s="1"/>
  <c r="H221" i="15" s="1"/>
  <c r="N145" i="14" s="1"/>
  <c r="K239" i="5"/>
  <c r="K243" i="5" s="1"/>
  <c r="K245" i="5" s="1"/>
  <c r="O136" i="4"/>
  <c r="O206" i="4" s="1"/>
  <c r="E243" i="5"/>
  <c r="E221" i="15" l="1"/>
  <c r="K182" i="7"/>
  <c r="L139" i="6"/>
  <c r="L209" i="6" s="1"/>
  <c r="L216" i="6"/>
  <c r="M98" i="6"/>
  <c r="N215" i="14"/>
  <c r="O97" i="14"/>
  <c r="N213" i="14"/>
  <c r="O95" i="14"/>
  <c r="R211" i="15"/>
  <c r="O140" i="4"/>
  <c r="O148" i="4" s="1"/>
  <c r="P136" i="4"/>
  <c r="P140" i="4" s="1"/>
  <c r="H194" i="7" l="1"/>
  <c r="M169" i="6"/>
  <c r="N144" i="14"/>
  <c r="H223" i="15"/>
  <c r="K220" i="15"/>
  <c r="R215" i="15"/>
  <c r="C219" i="15"/>
  <c r="H233" i="15"/>
  <c r="J233" i="15" s="1"/>
  <c r="O168" i="14"/>
  <c r="K221" i="15"/>
  <c r="N138" i="14"/>
  <c r="N208" i="14" s="1"/>
  <c r="H231" i="15"/>
  <c r="O166" i="14"/>
  <c r="O149" i="4"/>
  <c r="P206" i="4"/>
  <c r="P210" i="4" s="1"/>
  <c r="P217" i="4" s="1"/>
  <c r="O210" i="4"/>
  <c r="Q194" i="7" l="1"/>
  <c r="J194" i="7"/>
  <c r="J231" i="15"/>
  <c r="E219" i="15"/>
  <c r="C223" i="15"/>
  <c r="N214" i="14"/>
  <c r="N217" i="14" s="1"/>
  <c r="O96" i="14"/>
  <c r="N147" i="14"/>
  <c r="R194" i="7" l="1"/>
  <c r="C202" i="7" s="1"/>
  <c r="E202" i="7" s="1"/>
  <c r="Q195" i="7"/>
  <c r="H202" i="7" s="1"/>
  <c r="M146" i="6" s="1"/>
  <c r="O167" i="14"/>
  <c r="O170" i="14" s="1"/>
  <c r="H232" i="15"/>
  <c r="O99" i="14"/>
  <c r="E223" i="15"/>
  <c r="K219" i="15"/>
  <c r="K223" i="15" s="1"/>
  <c r="N136" i="14"/>
  <c r="U229" i="15"/>
  <c r="N231" i="15"/>
  <c r="U233" i="15"/>
  <c r="M216" i="6" l="1"/>
  <c r="N98" i="6"/>
  <c r="M139" i="6"/>
  <c r="M209" i="6" s="1"/>
  <c r="K202" i="7"/>
  <c r="N232" i="15"/>
  <c r="U230" i="15" s="1"/>
  <c r="N233" i="15" s="1"/>
  <c r="J232" i="15"/>
  <c r="H235" i="15"/>
  <c r="N206" i="14"/>
  <c r="N210" i="14" s="1"/>
  <c r="N140" i="14"/>
  <c r="N148" i="14" s="1"/>
  <c r="N149" i="14" s="1"/>
  <c r="N169" i="6" l="1"/>
  <c r="H214" i="7"/>
  <c r="J235" i="15"/>
  <c r="U236" i="15"/>
  <c r="P233" i="15" s="1"/>
  <c r="W230" i="15" s="1"/>
  <c r="U235" i="15"/>
  <c r="O232" i="15" s="1"/>
  <c r="N235" i="15"/>
  <c r="R233" i="15" l="1"/>
  <c r="Q214" i="7"/>
  <c r="J214" i="7"/>
  <c r="W229" i="15"/>
  <c r="O231" i="15" s="1"/>
  <c r="R232" i="15"/>
  <c r="C240" i="15" s="1"/>
  <c r="E240" i="15" s="1"/>
  <c r="U231" i="15"/>
  <c r="H239" i="15"/>
  <c r="R214" i="7" l="1"/>
  <c r="C222" i="7" s="1"/>
  <c r="E222" i="7" s="1"/>
  <c r="Q215" i="7"/>
  <c r="H222" i="7" s="1"/>
  <c r="N146" i="6" s="1"/>
  <c r="O143" i="14"/>
  <c r="D95" i="6" s="1"/>
  <c r="O137" i="14"/>
  <c r="O235" i="15"/>
  <c r="C241" i="15" s="1"/>
  <c r="H240" i="15" s="1"/>
  <c r="P231" i="15"/>
  <c r="P235" i="15" s="1"/>
  <c r="H241" i="15" s="1"/>
  <c r="O145" i="14" s="1"/>
  <c r="O215" i="14" l="1"/>
  <c r="D97" i="6"/>
  <c r="N216" i="6"/>
  <c r="O98" i="6"/>
  <c r="H11" i="7"/>
  <c r="D166" i="6"/>
  <c r="K222" i="7"/>
  <c r="N139" i="6"/>
  <c r="N209" i="6" s="1"/>
  <c r="O207" i="14"/>
  <c r="P207" i="14" s="1"/>
  <c r="P137" i="14"/>
  <c r="O213" i="14"/>
  <c r="R231" i="15"/>
  <c r="E241" i="15"/>
  <c r="H234" i="7" l="1"/>
  <c r="O169" i="6"/>
  <c r="H13" i="7"/>
  <c r="J13" i="7" s="1"/>
  <c r="D168" i="6"/>
  <c r="J11" i="7"/>
  <c r="O144" i="14"/>
  <c r="D96" i="6" s="1"/>
  <c r="H243" i="15"/>
  <c r="K240" i="15"/>
  <c r="K241" i="15"/>
  <c r="O138" i="14"/>
  <c r="R235" i="15"/>
  <c r="C239" i="15"/>
  <c r="D167" i="6" l="1"/>
  <c r="D170" i="6" s="1"/>
  <c r="H12" i="7"/>
  <c r="D99" i="6"/>
  <c r="N11" i="7"/>
  <c r="U9" i="7"/>
  <c r="U13" i="7"/>
  <c r="Q234" i="7"/>
  <c r="J234" i="7"/>
  <c r="E239" i="15"/>
  <c r="C243" i="15"/>
  <c r="O208" i="14"/>
  <c r="P208" i="14" s="1"/>
  <c r="P138" i="14"/>
  <c r="O214" i="14"/>
  <c r="O217" i="14" s="1"/>
  <c r="O147" i="14"/>
  <c r="R234" i="7" l="1"/>
  <c r="C242" i="7" s="1"/>
  <c r="E242" i="7" s="1"/>
  <c r="Q235" i="7"/>
  <c r="H242" i="7" s="1"/>
  <c r="O146" i="6" s="1"/>
  <c r="J12" i="7"/>
  <c r="H15" i="7"/>
  <c r="N12" i="7"/>
  <c r="U10" i="7" s="1"/>
  <c r="N13" i="7" s="1"/>
  <c r="E243" i="15"/>
  <c r="K239" i="15"/>
  <c r="K243" i="15" s="1"/>
  <c r="K245" i="15" s="1"/>
  <c r="O136" i="14"/>
  <c r="J15" i="7" l="1"/>
  <c r="U16" i="7"/>
  <c r="P13" i="7" s="1"/>
  <c r="W10" i="7" s="1"/>
  <c r="O216" i="6"/>
  <c r="D98" i="8"/>
  <c r="U15" i="7"/>
  <c r="O12" i="7" s="1"/>
  <c r="W9" i="7" s="1"/>
  <c r="O11" i="7" s="1"/>
  <c r="N15" i="7"/>
  <c r="K242" i="7"/>
  <c r="O139" i="6"/>
  <c r="O206" i="14"/>
  <c r="O140" i="14"/>
  <c r="O148" i="14" s="1"/>
  <c r="O149" i="14" s="1"/>
  <c r="P136" i="14"/>
  <c r="P140" i="14" s="1"/>
  <c r="R12" i="7" l="1"/>
  <c r="C20" i="7" s="1"/>
  <c r="E20" i="7" s="1"/>
  <c r="D137" i="6" s="1"/>
  <c r="R13" i="7"/>
  <c r="C21" i="7" s="1"/>
  <c r="D169" i="8"/>
  <c r="H14" i="9"/>
  <c r="O209" i="6"/>
  <c r="P209" i="6" s="1"/>
  <c r="P139" i="6"/>
  <c r="H19" i="7"/>
  <c r="D143" i="6" s="1"/>
  <c r="U11" i="7"/>
  <c r="O15" i="7"/>
  <c r="H20" i="7" s="1"/>
  <c r="P11" i="7"/>
  <c r="P15" i="7" s="1"/>
  <c r="H21" i="7" s="1"/>
  <c r="D145" i="6" s="1"/>
  <c r="O210" i="14"/>
  <c r="P206" i="14"/>
  <c r="P210" i="14" s="1"/>
  <c r="P217" i="14" s="1"/>
  <c r="E21" i="7" l="1"/>
  <c r="E97" i="6"/>
  <c r="D215" i="6"/>
  <c r="D213" i="6"/>
  <c r="E95" i="6"/>
  <c r="J14" i="9"/>
  <c r="Q14" i="9"/>
  <c r="R11" i="7"/>
  <c r="D207" i="6"/>
  <c r="D144" i="6" l="1"/>
  <c r="Q15" i="9"/>
  <c r="H22" i="9" s="1"/>
  <c r="D146" i="8" s="1"/>
  <c r="R14" i="9"/>
  <c r="C22" i="9" s="1"/>
  <c r="E22" i="9" s="1"/>
  <c r="H51" i="7"/>
  <c r="E166" i="6"/>
  <c r="H31" i="7"/>
  <c r="C19" i="7"/>
  <c r="R15" i="7"/>
  <c r="E168" i="6"/>
  <c r="H33" i="7"/>
  <c r="J33" i="7" s="1"/>
  <c r="K21" i="7"/>
  <c r="D138" i="6"/>
  <c r="H23" i="7" l="1"/>
  <c r="K20" i="7"/>
  <c r="E98" i="8"/>
  <c r="D216" i="8"/>
  <c r="C23" i="7"/>
  <c r="E19" i="7"/>
  <c r="D147" i="6"/>
  <c r="E96" i="6"/>
  <c r="D214" i="6"/>
  <c r="D217" i="6" s="1"/>
  <c r="K22" i="9"/>
  <c r="D139" i="8"/>
  <c r="D208" i="6"/>
  <c r="J31" i="7"/>
  <c r="J51" i="7"/>
  <c r="N51" i="7" l="1"/>
  <c r="U53" i="7"/>
  <c r="U49" i="7"/>
  <c r="U29" i="7"/>
  <c r="N32" i="7" s="1"/>
  <c r="U33" i="7"/>
  <c r="N31" i="7"/>
  <c r="H32" i="7"/>
  <c r="E167" i="6"/>
  <c r="E170" i="6" s="1"/>
  <c r="E99" i="6"/>
  <c r="K19" i="7"/>
  <c r="K23" i="7" s="1"/>
  <c r="E23" i="7"/>
  <c r="D136" i="6"/>
  <c r="D209" i="8"/>
  <c r="H34" i="9"/>
  <c r="E169" i="8"/>
  <c r="D206" i="6" l="1"/>
  <c r="D140" i="6"/>
  <c r="D148" i="6" s="1"/>
  <c r="D149" i="6" s="1"/>
  <c r="J34" i="9"/>
  <c r="Q34" i="9"/>
  <c r="J32" i="7"/>
  <c r="H35" i="7"/>
  <c r="U30" i="7"/>
  <c r="N33" i="7" s="1"/>
  <c r="U35" i="7"/>
  <c r="N52" i="7"/>
  <c r="U55" i="7" s="1"/>
  <c r="J35" i="7" l="1"/>
  <c r="U50" i="7"/>
  <c r="N53" i="7" s="1"/>
  <c r="U56" i="7" s="1"/>
  <c r="N35" i="7"/>
  <c r="U36" i="7"/>
  <c r="P33" i="7" s="1"/>
  <c r="W30" i="7" s="1"/>
  <c r="O32" i="7"/>
  <c r="Q35" i="9"/>
  <c r="H42" i="9" s="1"/>
  <c r="E146" i="8" s="1"/>
  <c r="R34" i="9"/>
  <c r="C42" i="9" s="1"/>
  <c r="E42" i="9" s="1"/>
  <c r="D210" i="6"/>
  <c r="N55" i="7" l="1"/>
  <c r="H59" i="7" s="1"/>
  <c r="F98" i="8"/>
  <c r="E216" i="8"/>
  <c r="E139" i="8"/>
  <c r="K42" i="9"/>
  <c r="W29" i="7"/>
  <c r="O31" i="7" s="1"/>
  <c r="R32" i="7"/>
  <c r="C40" i="7" s="1"/>
  <c r="R33" i="7"/>
  <c r="C41" i="7" s="1"/>
  <c r="H39" i="7"/>
  <c r="U31" i="7"/>
  <c r="U51" i="7" l="1"/>
  <c r="E143" i="6"/>
  <c r="E40" i="7"/>
  <c r="O35" i="7"/>
  <c r="H40" i="7" s="1"/>
  <c r="P31" i="7"/>
  <c r="P35" i="7" s="1"/>
  <c r="H41" i="7" s="1"/>
  <c r="E145" i="6" s="1"/>
  <c r="E209" i="8"/>
  <c r="F143" i="6"/>
  <c r="H54" i="9"/>
  <c r="F169" i="8"/>
  <c r="R31" i="7" l="1"/>
  <c r="C39" i="7" s="1"/>
  <c r="Q54" i="9"/>
  <c r="J54" i="9"/>
  <c r="F213" i="6"/>
  <c r="G95" i="6"/>
  <c r="F97" i="6"/>
  <c r="E215" i="6"/>
  <c r="E41" i="7"/>
  <c r="E138" i="6" s="1"/>
  <c r="E137" i="6"/>
  <c r="E213" i="6"/>
  <c r="F95" i="6"/>
  <c r="R35" i="7" l="1"/>
  <c r="E207" i="6"/>
  <c r="E144" i="6"/>
  <c r="H43" i="7"/>
  <c r="K40" i="7"/>
  <c r="H53" i="7"/>
  <c r="J53" i="7" s="1"/>
  <c r="F168" i="6"/>
  <c r="E39" i="7"/>
  <c r="C43" i="7"/>
  <c r="H71" i="7"/>
  <c r="G166" i="6"/>
  <c r="F166" i="6"/>
  <c r="K41" i="7"/>
  <c r="E208" i="6"/>
  <c r="R54" i="9"/>
  <c r="C62" i="9" s="1"/>
  <c r="E62" i="9" s="1"/>
  <c r="Q55" i="9"/>
  <c r="H62" i="9" s="1"/>
  <c r="F146" i="8" s="1"/>
  <c r="K62" i="9" l="1"/>
  <c r="F139" i="8"/>
  <c r="J71" i="7"/>
  <c r="K39" i="7"/>
  <c r="K43" i="7" s="1"/>
  <c r="E43" i="7"/>
  <c r="E136" i="6"/>
  <c r="P53" i="7"/>
  <c r="R53" i="7" s="1"/>
  <c r="C61" i="7" s="1"/>
  <c r="F216" i="8"/>
  <c r="G98" i="8"/>
  <c r="F96" i="6"/>
  <c r="E214" i="6"/>
  <c r="E217" i="6" s="1"/>
  <c r="E147" i="6"/>
  <c r="H52" i="7" l="1"/>
  <c r="F167" i="6"/>
  <c r="F170" i="6" s="1"/>
  <c r="F99" i="6"/>
  <c r="F209" i="8"/>
  <c r="H74" i="9"/>
  <c r="G169" i="8"/>
  <c r="W50" i="7"/>
  <c r="E206" i="6"/>
  <c r="E140" i="6"/>
  <c r="E148" i="6" s="1"/>
  <c r="E149" i="6" s="1"/>
  <c r="U69" i="7"/>
  <c r="U73" i="7"/>
  <c r="N71" i="7"/>
  <c r="N72" i="7" l="1"/>
  <c r="U75" i="7" s="1"/>
  <c r="J74" i="9"/>
  <c r="Q74" i="9"/>
  <c r="E210" i="6"/>
  <c r="J52" i="7"/>
  <c r="H55" i="7"/>
  <c r="U70" i="7" l="1"/>
  <c r="N73" i="7" s="1"/>
  <c r="N75" i="7" s="1"/>
  <c r="Q75" i="9"/>
  <c r="H82" i="9" s="1"/>
  <c r="G146" i="8" s="1"/>
  <c r="R74" i="9"/>
  <c r="C82" i="9" s="1"/>
  <c r="E82" i="9" s="1"/>
  <c r="O52" i="7"/>
  <c r="R52" i="7" s="1"/>
  <c r="C60" i="7" s="1"/>
  <c r="E60" i="7" s="1"/>
  <c r="J55" i="7"/>
  <c r="U76" i="7" l="1"/>
  <c r="W49" i="7"/>
  <c r="O51" i="7" s="1"/>
  <c r="O55" i="7" s="1"/>
  <c r="H60" i="7" s="1"/>
  <c r="H98" i="8"/>
  <c r="G216" i="8"/>
  <c r="K82" i="9"/>
  <c r="G139" i="8"/>
  <c r="F137" i="6"/>
  <c r="U71" i="7"/>
  <c r="H79" i="7"/>
  <c r="P51" i="7" l="1"/>
  <c r="P55" i="7" s="1"/>
  <c r="H61" i="7" s="1"/>
  <c r="F145" i="6" s="1"/>
  <c r="G97" i="6" s="1"/>
  <c r="F207" i="6"/>
  <c r="G143" i="6"/>
  <c r="G209" i="8"/>
  <c r="E61" i="7"/>
  <c r="H94" i="9"/>
  <c r="H169" i="8"/>
  <c r="F215" i="6" l="1"/>
  <c r="R51" i="7"/>
  <c r="F144" i="6"/>
  <c r="H63" i="7"/>
  <c r="K60" i="7"/>
  <c r="G168" i="6"/>
  <c r="H73" i="7"/>
  <c r="J73" i="7" s="1"/>
  <c r="Q94" i="9"/>
  <c r="J94" i="9"/>
  <c r="K61" i="7"/>
  <c r="F138" i="6"/>
  <c r="H95" i="6"/>
  <c r="G213" i="6"/>
  <c r="R55" i="7" l="1"/>
  <c r="C59" i="7"/>
  <c r="H91" i="7"/>
  <c r="H166" i="6"/>
  <c r="Q95" i="9"/>
  <c r="H102" i="9" s="1"/>
  <c r="H146" i="8" s="1"/>
  <c r="R94" i="9"/>
  <c r="C102" i="9" s="1"/>
  <c r="E102" i="9" s="1"/>
  <c r="F208" i="6"/>
  <c r="P73" i="7"/>
  <c r="R73" i="7" s="1"/>
  <c r="C81" i="7" s="1"/>
  <c r="F214" i="6"/>
  <c r="F217" i="6" s="1"/>
  <c r="G96" i="6"/>
  <c r="F147" i="6"/>
  <c r="E59" i="7" l="1"/>
  <c r="C63" i="7"/>
  <c r="W70" i="7"/>
  <c r="H72" i="7"/>
  <c r="G167" i="6"/>
  <c r="G170" i="6" s="1"/>
  <c r="G99" i="6"/>
  <c r="I98" i="8"/>
  <c r="H216" i="8"/>
  <c r="H139" i="8"/>
  <c r="K102" i="9"/>
  <c r="J91" i="7"/>
  <c r="E63" i="7" l="1"/>
  <c r="L63" i="7" s="1"/>
  <c r="K59" i="7"/>
  <c r="K63" i="7" s="1"/>
  <c r="F136" i="6"/>
  <c r="N91" i="7"/>
  <c r="U93" i="7"/>
  <c r="U89" i="7"/>
  <c r="H209" i="8"/>
  <c r="H114" i="9"/>
  <c r="I169" i="8"/>
  <c r="J72" i="7"/>
  <c r="H75" i="7"/>
  <c r="F206" i="6" l="1"/>
  <c r="F210" i="6" s="1"/>
  <c r="F140" i="6"/>
  <c r="F148" i="6" s="1"/>
  <c r="F149" i="6" s="1"/>
  <c r="O72" i="7"/>
  <c r="R72" i="7" s="1"/>
  <c r="C80" i="7" s="1"/>
  <c r="E80" i="7" s="1"/>
  <c r="J75" i="7"/>
  <c r="J114" i="9"/>
  <c r="Q114" i="9"/>
  <c r="N92" i="7"/>
  <c r="U95" i="7" s="1"/>
  <c r="W69" i="7" l="1"/>
  <c r="O71" i="7" s="1"/>
  <c r="O75" i="7" s="1"/>
  <c r="H80" i="7" s="1"/>
  <c r="U90" i="7"/>
  <c r="N93" i="7" s="1"/>
  <c r="Q115" i="9"/>
  <c r="H122" i="9" s="1"/>
  <c r="I146" i="8" s="1"/>
  <c r="R114" i="9"/>
  <c r="C122" i="9" s="1"/>
  <c r="E122" i="9" s="1"/>
  <c r="G137" i="6"/>
  <c r="P71" i="7" l="1"/>
  <c r="P75" i="7" s="1"/>
  <c r="H81" i="7" s="1"/>
  <c r="G145" i="6" s="1"/>
  <c r="G215" i="6" s="1"/>
  <c r="I216" i="8"/>
  <c r="J98" i="8"/>
  <c r="G207" i="6"/>
  <c r="E81" i="7"/>
  <c r="K122" i="9"/>
  <c r="I139" i="8"/>
  <c r="I209" i="8" s="1"/>
  <c r="U96" i="7"/>
  <c r="N95" i="7"/>
  <c r="H97" i="6" l="1"/>
  <c r="H93" i="7" s="1"/>
  <c r="J93" i="7" s="1"/>
  <c r="R71" i="7"/>
  <c r="H99" i="7"/>
  <c r="U91" i="7"/>
  <c r="G138" i="6"/>
  <c r="K81" i="7"/>
  <c r="J169" i="8"/>
  <c r="H134" i="9"/>
  <c r="H168" i="6"/>
  <c r="G144" i="6"/>
  <c r="H83" i="7"/>
  <c r="K80" i="7"/>
  <c r="R75" i="7" l="1"/>
  <c r="C79" i="7"/>
  <c r="P93" i="7"/>
  <c r="R93" i="7" s="1"/>
  <c r="C101" i="7" s="1"/>
  <c r="J134" i="9"/>
  <c r="Q134" i="9"/>
  <c r="H96" i="6"/>
  <c r="G214" i="6"/>
  <c r="G217" i="6" s="1"/>
  <c r="G147" i="6"/>
  <c r="G208" i="6"/>
  <c r="H143" i="6"/>
  <c r="C83" i="7" l="1"/>
  <c r="E79" i="7"/>
  <c r="H92" i="7"/>
  <c r="H167" i="6"/>
  <c r="H170" i="6" s="1"/>
  <c r="H99" i="6"/>
  <c r="H213" i="6"/>
  <c r="I95" i="6"/>
  <c r="R134" i="9"/>
  <c r="C142" i="9" s="1"/>
  <c r="E142" i="9" s="1"/>
  <c r="Q135" i="9"/>
  <c r="H142" i="9" s="1"/>
  <c r="J146" i="8" s="1"/>
  <c r="W90" i="7"/>
  <c r="K79" i="7" l="1"/>
  <c r="K83" i="7" s="1"/>
  <c r="G136" i="6"/>
  <c r="E83" i="7"/>
  <c r="K142" i="9"/>
  <c r="J139" i="8"/>
  <c r="J209" i="8" s="1"/>
  <c r="H111" i="7"/>
  <c r="I166" i="6"/>
  <c r="J216" i="8"/>
  <c r="K98" i="8"/>
  <c r="J92" i="7"/>
  <c r="H95" i="7"/>
  <c r="G140" i="6" l="1"/>
  <c r="G148" i="6" s="1"/>
  <c r="G149" i="6" s="1"/>
  <c r="G206" i="6"/>
  <c r="G210" i="6" s="1"/>
  <c r="O92" i="7"/>
  <c r="R92" i="7" s="1"/>
  <c r="C100" i="7" s="1"/>
  <c r="E100" i="7" s="1"/>
  <c r="J95" i="7"/>
  <c r="K169" i="8"/>
  <c r="H154" i="9"/>
  <c r="J111" i="7"/>
  <c r="W89" i="7" l="1"/>
  <c r="O91" i="7" s="1"/>
  <c r="O95" i="7" s="1"/>
  <c r="H100" i="7" s="1"/>
  <c r="N111" i="7"/>
  <c r="U113" i="7"/>
  <c r="U109" i="7"/>
  <c r="N112" i="7" s="1"/>
  <c r="Q154" i="9"/>
  <c r="J154" i="9"/>
  <c r="H137" i="6"/>
  <c r="P91" i="7" l="1"/>
  <c r="P95" i="7" s="1"/>
  <c r="H101" i="7" s="1"/>
  <c r="H145" i="6" s="1"/>
  <c r="I97" i="6" s="1"/>
  <c r="H207" i="6"/>
  <c r="R154" i="9"/>
  <c r="C162" i="9" s="1"/>
  <c r="E162" i="9" s="1"/>
  <c r="Q155" i="9"/>
  <c r="H162" i="9" s="1"/>
  <c r="K146" i="8" s="1"/>
  <c r="E101" i="7"/>
  <c r="U110" i="7"/>
  <c r="N113" i="7" s="1"/>
  <c r="U116" i="7" s="1"/>
  <c r="U115" i="7"/>
  <c r="N115" i="7" l="1"/>
  <c r="U111" i="7" s="1"/>
  <c r="H215" i="6"/>
  <c r="R91" i="7"/>
  <c r="R95" i="7" s="1"/>
  <c r="K216" i="8"/>
  <c r="L98" i="8"/>
  <c r="H144" i="6"/>
  <c r="H103" i="7"/>
  <c r="K100" i="7"/>
  <c r="I168" i="6"/>
  <c r="H113" i="7"/>
  <c r="J113" i="7" s="1"/>
  <c r="H119" i="7"/>
  <c r="H138" i="6"/>
  <c r="K101" i="7"/>
  <c r="K162" i="9"/>
  <c r="K139" i="8"/>
  <c r="K209" i="8" s="1"/>
  <c r="C99" i="7" l="1"/>
  <c r="E99" i="7" s="1"/>
  <c r="H208" i="6"/>
  <c r="H174" i="9"/>
  <c r="L169" i="8"/>
  <c r="I143" i="6"/>
  <c r="P113" i="7"/>
  <c r="R113" i="7" s="1"/>
  <c r="C121" i="7" s="1"/>
  <c r="I96" i="6"/>
  <c r="H214" i="6"/>
  <c r="H217" i="6" s="1"/>
  <c r="H147" i="6"/>
  <c r="C103" i="7" l="1"/>
  <c r="K99" i="7"/>
  <c r="K103" i="7" s="1"/>
  <c r="E103" i="7"/>
  <c r="H136" i="6"/>
  <c r="I167" i="6"/>
  <c r="I170" i="6" s="1"/>
  <c r="H112" i="7"/>
  <c r="I99" i="6"/>
  <c r="W110" i="7"/>
  <c r="J95" i="6"/>
  <c r="I213" i="6"/>
  <c r="Q174" i="9"/>
  <c r="J174" i="9"/>
  <c r="J166" i="6" l="1"/>
  <c r="H131" i="7"/>
  <c r="R174" i="9"/>
  <c r="C182" i="9" s="1"/>
  <c r="E182" i="9" s="1"/>
  <c r="Q175" i="9"/>
  <c r="H182" i="9" s="1"/>
  <c r="L146" i="8" s="1"/>
  <c r="J112" i="7"/>
  <c r="H115" i="7"/>
  <c r="H206" i="6"/>
  <c r="H140" i="6"/>
  <c r="H148" i="6" s="1"/>
  <c r="H149" i="6" s="1"/>
  <c r="H210" i="6" l="1"/>
  <c r="O112" i="7"/>
  <c r="R112" i="7" s="1"/>
  <c r="C120" i="7" s="1"/>
  <c r="E120" i="7" s="1"/>
  <c r="J115" i="7"/>
  <c r="K182" i="9"/>
  <c r="L139" i="8"/>
  <c r="L209" i="8" s="1"/>
  <c r="J131" i="7"/>
  <c r="L216" i="8"/>
  <c r="M98" i="8"/>
  <c r="W109" i="7" l="1"/>
  <c r="O111" i="7" s="1"/>
  <c r="P111" i="7" s="1"/>
  <c r="P115" i="7" s="1"/>
  <c r="H121" i="7" s="1"/>
  <c r="I145" i="6" s="1"/>
  <c r="N131" i="7"/>
  <c r="U129" i="7"/>
  <c r="U133" i="7"/>
  <c r="M169" i="8"/>
  <c r="H194" i="9"/>
  <c r="I137" i="6"/>
  <c r="I207" i="6" s="1"/>
  <c r="O115" i="7" l="1"/>
  <c r="R111" i="7"/>
  <c r="C119" i="7" s="1"/>
  <c r="N132" i="7"/>
  <c r="U135" i="7" s="1"/>
  <c r="Q194" i="9"/>
  <c r="J194" i="9"/>
  <c r="J97" i="6"/>
  <c r="I215" i="6"/>
  <c r="E121" i="7" l="1"/>
  <c r="I138" i="6" s="1"/>
  <c r="I208" i="6" s="1"/>
  <c r="H120" i="7"/>
  <c r="I144" i="6"/>
  <c r="R115" i="7"/>
  <c r="U130" i="7"/>
  <c r="N133" i="7" s="1"/>
  <c r="N135" i="7" s="1"/>
  <c r="K121" i="7"/>
  <c r="H133" i="7"/>
  <c r="J133" i="7" s="1"/>
  <c r="J168" i="6"/>
  <c r="R194" i="9"/>
  <c r="C202" i="9" s="1"/>
  <c r="E202" i="9" s="1"/>
  <c r="Q195" i="9"/>
  <c r="H202" i="9" s="1"/>
  <c r="M146" i="8" s="1"/>
  <c r="C123" i="7"/>
  <c r="E119" i="7"/>
  <c r="U136" i="7" l="1"/>
  <c r="P133" i="7" s="1"/>
  <c r="H123" i="7"/>
  <c r="K120" i="7"/>
  <c r="K202" i="9"/>
  <c r="M139" i="8"/>
  <c r="M209" i="8" s="1"/>
  <c r="M216" i="8"/>
  <c r="N98" i="8"/>
  <c r="E123" i="7"/>
  <c r="I136" i="6"/>
  <c r="K119" i="7"/>
  <c r="U131" i="7"/>
  <c r="H139" i="7"/>
  <c r="J96" i="6"/>
  <c r="I214" i="6"/>
  <c r="I217" i="6" s="1"/>
  <c r="I147" i="6"/>
  <c r="K123" i="7" l="1"/>
  <c r="W130" i="7"/>
  <c r="R133" i="7"/>
  <c r="C141" i="7" s="1"/>
  <c r="J143" i="6"/>
  <c r="H132" i="7"/>
  <c r="J167" i="6"/>
  <c r="J170" i="6" s="1"/>
  <c r="J99" i="6"/>
  <c r="I140" i="6"/>
  <c r="I148" i="6" s="1"/>
  <c r="I149" i="6" s="1"/>
  <c r="I206" i="6"/>
  <c r="I210" i="6" s="1"/>
  <c r="N169" i="8"/>
  <c r="H214" i="9"/>
  <c r="J214" i="9" l="1"/>
  <c r="Q214" i="9"/>
  <c r="J132" i="7"/>
  <c r="H135" i="7"/>
  <c r="K95" i="6"/>
  <c r="J213" i="6"/>
  <c r="R214" i="9" l="1"/>
  <c r="C222" i="9" s="1"/>
  <c r="E222" i="9" s="1"/>
  <c r="Q215" i="9"/>
  <c r="H222" i="9" s="1"/>
  <c r="N146" i="8" s="1"/>
  <c r="K166" i="6"/>
  <c r="H151" i="7"/>
  <c r="O132" i="7"/>
  <c r="R132" i="7" s="1"/>
  <c r="C140" i="7" s="1"/>
  <c r="E140" i="7" s="1"/>
  <c r="J135" i="7"/>
  <c r="J137" i="6" l="1"/>
  <c r="J207" i="6" s="1"/>
  <c r="J151" i="7"/>
  <c r="N216" i="8"/>
  <c r="O98" i="8"/>
  <c r="W129" i="7"/>
  <c r="O131" i="7" s="1"/>
  <c r="K222" i="9"/>
  <c r="N139" i="8"/>
  <c r="N209" i="8" s="1"/>
  <c r="O169" i="8" l="1"/>
  <c r="H234" i="9"/>
  <c r="O135" i="7"/>
  <c r="H140" i="7" s="1"/>
  <c r="P131" i="7"/>
  <c r="P135" i="7" s="1"/>
  <c r="H141" i="7" s="1"/>
  <c r="J145" i="6" s="1"/>
  <c r="N151" i="7"/>
  <c r="U149" i="7"/>
  <c r="N152" i="7" s="1"/>
  <c r="U153" i="7"/>
  <c r="R131" i="7" l="1"/>
  <c r="R135" i="7" s="1"/>
  <c r="Q234" i="9"/>
  <c r="J234" i="9"/>
  <c r="U150" i="7"/>
  <c r="N153" i="7" s="1"/>
  <c r="U155" i="7"/>
  <c r="J215" i="6"/>
  <c r="K97" i="6"/>
  <c r="E141" i="7"/>
  <c r="C139" i="7" l="1"/>
  <c r="E139" i="7" s="1"/>
  <c r="K141" i="7"/>
  <c r="J138" i="6"/>
  <c r="J208" i="6" s="1"/>
  <c r="U156" i="7"/>
  <c r="R234" i="9"/>
  <c r="C242" i="9" s="1"/>
  <c r="E242" i="9" s="1"/>
  <c r="Q235" i="9"/>
  <c r="J144" i="6"/>
  <c r="H143" i="7"/>
  <c r="K140" i="7"/>
  <c r="K168" i="6"/>
  <c r="H153" i="7"/>
  <c r="J153" i="7" s="1"/>
  <c r="H242" i="9"/>
  <c r="O146" i="8" s="1"/>
  <c r="C143" i="7"/>
  <c r="N155" i="7"/>
  <c r="E143" i="7" l="1"/>
  <c r="J136" i="6"/>
  <c r="K139" i="7"/>
  <c r="K143" i="7" s="1"/>
  <c r="O216" i="8"/>
  <c r="D98" i="10"/>
  <c r="H159" i="7"/>
  <c r="U151" i="7"/>
  <c r="K96" i="6"/>
  <c r="J214" i="6"/>
  <c r="J217" i="6" s="1"/>
  <c r="J147" i="6"/>
  <c r="K242" i="9"/>
  <c r="O139" i="8"/>
  <c r="P153" i="7"/>
  <c r="O209" i="8" l="1"/>
  <c r="P209" i="8" s="1"/>
  <c r="P139" i="8"/>
  <c r="K167" i="6"/>
  <c r="K170" i="6" s="1"/>
  <c r="H152" i="7"/>
  <c r="K99" i="6"/>
  <c r="K143" i="6"/>
  <c r="J140" i="6"/>
  <c r="J148" i="6" s="1"/>
  <c r="J149" i="6" s="1"/>
  <c r="J206" i="6"/>
  <c r="J210" i="6" s="1"/>
  <c r="W150" i="7"/>
  <c r="R153" i="7"/>
  <c r="C161" i="7" s="1"/>
  <c r="D169" i="10"/>
  <c r="H14" i="11"/>
  <c r="K213" i="6" l="1"/>
  <c r="L95" i="6"/>
  <c r="J152" i="7"/>
  <c r="H155" i="7"/>
  <c r="J14" i="11"/>
  <c r="Q14" i="11"/>
  <c r="O152" i="7" l="1"/>
  <c r="R152" i="7" s="1"/>
  <c r="C160" i="7" s="1"/>
  <c r="E160" i="7" s="1"/>
  <c r="J155" i="7"/>
  <c r="H171" i="7"/>
  <c r="L166" i="6"/>
  <c r="Q15" i="11"/>
  <c r="H22" i="11" s="1"/>
  <c r="D146" i="10" s="1"/>
  <c r="R14" i="11"/>
  <c r="C22" i="11" s="1"/>
  <c r="E22" i="11" s="1"/>
  <c r="D216" i="10" l="1"/>
  <c r="E98" i="10"/>
  <c r="K137" i="6"/>
  <c r="K207" i="6" s="1"/>
  <c r="D139" i="10"/>
  <c r="K22" i="11"/>
  <c r="J171" i="7"/>
  <c r="W149" i="7"/>
  <c r="O151" i="7" s="1"/>
  <c r="H34" i="11" l="1"/>
  <c r="E169" i="10"/>
  <c r="O155" i="7"/>
  <c r="H160" i="7" s="1"/>
  <c r="P151" i="7"/>
  <c r="P155" i="7" s="1"/>
  <c r="H161" i="7" s="1"/>
  <c r="K145" i="6" s="1"/>
  <c r="U169" i="7"/>
  <c r="U173" i="7"/>
  <c r="N171" i="7"/>
  <c r="D209" i="10"/>
  <c r="R151" i="7" l="1"/>
  <c r="C159" i="7" s="1"/>
  <c r="N172" i="7"/>
  <c r="U175" i="7" s="1"/>
  <c r="K215" i="6"/>
  <c r="L97" i="6"/>
  <c r="E161" i="7"/>
  <c r="Q34" i="11"/>
  <c r="J34" i="11"/>
  <c r="R155" i="7" l="1"/>
  <c r="Q35" i="11"/>
  <c r="H42" i="11" s="1"/>
  <c r="E146" i="10" s="1"/>
  <c r="R34" i="11"/>
  <c r="C42" i="11" s="1"/>
  <c r="E42" i="11" s="1"/>
  <c r="K161" i="7"/>
  <c r="K138" i="6"/>
  <c r="K208" i="6" s="1"/>
  <c r="K144" i="6"/>
  <c r="H163" i="7"/>
  <c r="K160" i="7"/>
  <c r="H173" i="7"/>
  <c r="J173" i="7" s="1"/>
  <c r="L168" i="6"/>
  <c r="E159" i="7"/>
  <c r="C163" i="7"/>
  <c r="U170" i="7"/>
  <c r="N173" i="7" s="1"/>
  <c r="U176" i="7" l="1"/>
  <c r="P173" i="7" s="1"/>
  <c r="W170" i="7" s="1"/>
  <c r="K159" i="7"/>
  <c r="K163" i="7" s="1"/>
  <c r="E163" i="7"/>
  <c r="K136" i="6"/>
  <c r="E139" i="10"/>
  <c r="K42" i="11"/>
  <c r="N175" i="7"/>
  <c r="L96" i="6"/>
  <c r="K214" i="6"/>
  <c r="K217" i="6" s="1"/>
  <c r="K147" i="6"/>
  <c r="F98" i="10"/>
  <c r="E216" i="10"/>
  <c r="R173" i="7" l="1"/>
  <c r="C181" i="7" s="1"/>
  <c r="F169" i="10"/>
  <c r="H54" i="11"/>
  <c r="U171" i="7"/>
  <c r="H179" i="7"/>
  <c r="E209" i="10"/>
  <c r="H172" i="7"/>
  <c r="L167" i="6"/>
  <c r="L170" i="6" s="1"/>
  <c r="L99" i="6"/>
  <c r="K140" i="6"/>
  <c r="K148" i="6" s="1"/>
  <c r="K149" i="6" s="1"/>
  <c r="K206" i="6"/>
  <c r="K210" i="6" s="1"/>
  <c r="L143" i="6" l="1"/>
  <c r="J54" i="11"/>
  <c r="Q54" i="11"/>
  <c r="J172" i="7"/>
  <c r="H175" i="7"/>
  <c r="Q55" i="11" l="1"/>
  <c r="H62" i="11" s="1"/>
  <c r="F146" i="10" s="1"/>
  <c r="R54" i="11"/>
  <c r="C62" i="11" s="1"/>
  <c r="E62" i="11" s="1"/>
  <c r="O172" i="7"/>
  <c r="R172" i="7" s="1"/>
  <c r="C180" i="7" s="1"/>
  <c r="E180" i="7" s="1"/>
  <c r="J175" i="7"/>
  <c r="M95" i="6"/>
  <c r="L213" i="6"/>
  <c r="W169" i="7" l="1"/>
  <c r="O171" i="7" s="1"/>
  <c r="O175" i="7" s="1"/>
  <c r="H180" i="7" s="1"/>
  <c r="H191" i="7"/>
  <c r="M166" i="6"/>
  <c r="K62" i="11"/>
  <c r="F139" i="10"/>
  <c r="L137" i="6"/>
  <c r="L207" i="6" s="1"/>
  <c r="F216" i="10"/>
  <c r="G98" i="10"/>
  <c r="P171" i="7" l="1"/>
  <c r="P175" i="7" s="1"/>
  <c r="H181" i="7" s="1"/>
  <c r="L145" i="6" s="1"/>
  <c r="L215" i="6" s="1"/>
  <c r="G169" i="10"/>
  <c r="H74" i="11"/>
  <c r="F209" i="10"/>
  <c r="E181" i="7"/>
  <c r="J191" i="7"/>
  <c r="M97" i="6" l="1"/>
  <c r="M168" i="6" s="1"/>
  <c r="R171" i="7"/>
  <c r="R175" i="7" s="1"/>
  <c r="U189" i="7"/>
  <c r="U193" i="7"/>
  <c r="N191" i="7"/>
  <c r="L144" i="6"/>
  <c r="H183" i="7"/>
  <c r="K180" i="7"/>
  <c r="Q74" i="11"/>
  <c r="J74" i="11"/>
  <c r="K181" i="7"/>
  <c r="L138" i="6"/>
  <c r="L208" i="6" s="1"/>
  <c r="H193" i="7"/>
  <c r="J193" i="7" s="1"/>
  <c r="C179" i="7" l="1"/>
  <c r="E179" i="7" s="1"/>
  <c r="R74" i="11"/>
  <c r="C82" i="11" s="1"/>
  <c r="E82" i="11" s="1"/>
  <c r="Q75" i="11"/>
  <c r="H82" i="11" s="1"/>
  <c r="G146" i="10" s="1"/>
  <c r="M96" i="6"/>
  <c r="L214" i="6"/>
  <c r="L217" i="6" s="1"/>
  <c r="L147" i="6"/>
  <c r="N192" i="7"/>
  <c r="C183" i="7" l="1"/>
  <c r="G216" i="10"/>
  <c r="H98" i="10"/>
  <c r="U195" i="7"/>
  <c r="M167" i="6"/>
  <c r="M170" i="6" s="1"/>
  <c r="H192" i="7"/>
  <c r="M99" i="6"/>
  <c r="U190" i="7"/>
  <c r="N193" i="7" s="1"/>
  <c r="K179" i="7"/>
  <c r="K183" i="7" s="1"/>
  <c r="L136" i="6"/>
  <c r="E183" i="7"/>
  <c r="G139" i="10"/>
  <c r="K82" i="11"/>
  <c r="U196" i="7" l="1"/>
  <c r="P193" i="7" s="1"/>
  <c r="W190" i="7" s="1"/>
  <c r="J192" i="7"/>
  <c r="H195" i="7"/>
  <c r="H169" i="10"/>
  <c r="H94" i="11"/>
  <c r="G209" i="10"/>
  <c r="L206" i="6"/>
  <c r="L210" i="6" s="1"/>
  <c r="L140" i="6"/>
  <c r="L148" i="6" s="1"/>
  <c r="L149" i="6" s="1"/>
  <c r="N195" i="7"/>
  <c r="O192" i="7"/>
  <c r="R192" i="7" s="1"/>
  <c r="C200" i="7" s="1"/>
  <c r="E200" i="7" s="1"/>
  <c r="R193" i="7" l="1"/>
  <c r="C201" i="7" s="1"/>
  <c r="M137" i="6"/>
  <c r="M207" i="6" s="1"/>
  <c r="J94" i="11"/>
  <c r="Q94" i="11"/>
  <c r="U191" i="7"/>
  <c r="H199" i="7"/>
  <c r="W189" i="7"/>
  <c r="O191" i="7" s="1"/>
  <c r="J195" i="7"/>
  <c r="O195" i="7" l="1"/>
  <c r="H200" i="7" s="1"/>
  <c r="P191" i="7"/>
  <c r="P195" i="7" s="1"/>
  <c r="H201" i="7" s="1"/>
  <c r="M145" i="6" s="1"/>
  <c r="R94" i="11"/>
  <c r="C102" i="11" s="1"/>
  <c r="E102" i="11" s="1"/>
  <c r="Q95" i="11"/>
  <c r="H102" i="11" s="1"/>
  <c r="H146" i="10" s="1"/>
  <c r="M143" i="6"/>
  <c r="R191" i="7" l="1"/>
  <c r="C199" i="7" s="1"/>
  <c r="N95" i="6"/>
  <c r="M213" i="6"/>
  <c r="K102" i="11"/>
  <c r="H139" i="10"/>
  <c r="H216" i="10"/>
  <c r="I98" i="10"/>
  <c r="N97" i="6"/>
  <c r="M215" i="6"/>
  <c r="E201" i="7"/>
  <c r="R195" i="7" l="1"/>
  <c r="M144" i="6"/>
  <c r="K200" i="7"/>
  <c r="H203" i="7"/>
  <c r="N168" i="6"/>
  <c r="H213" i="7"/>
  <c r="J213" i="7" s="1"/>
  <c r="E199" i="7"/>
  <c r="C203" i="7"/>
  <c r="M138" i="6"/>
  <c r="M208" i="6" s="1"/>
  <c r="K201" i="7"/>
  <c r="H114" i="11"/>
  <c r="I169" i="10"/>
  <c r="H209" i="10"/>
  <c r="N166" i="6"/>
  <c r="H211" i="7"/>
  <c r="J114" i="11" l="1"/>
  <c r="Q114" i="11"/>
  <c r="E203" i="7"/>
  <c r="M136" i="6"/>
  <c r="K199" i="7"/>
  <c r="K203" i="7" s="1"/>
  <c r="J211" i="7"/>
  <c r="N96" i="6"/>
  <c r="M214" i="6"/>
  <c r="M217" i="6" s="1"/>
  <c r="M147" i="6"/>
  <c r="H212" i="7" l="1"/>
  <c r="N167" i="6"/>
  <c r="N170" i="6" s="1"/>
  <c r="N99" i="6"/>
  <c r="N211" i="7"/>
  <c r="U209" i="7"/>
  <c r="U213" i="7"/>
  <c r="M140" i="6"/>
  <c r="M148" i="6" s="1"/>
  <c r="M149" i="6" s="1"/>
  <c r="M206" i="6"/>
  <c r="M210" i="6" s="1"/>
  <c r="R114" i="11"/>
  <c r="C122" i="11" s="1"/>
  <c r="E122" i="11" s="1"/>
  <c r="Q115" i="11"/>
  <c r="H122" i="11" s="1"/>
  <c r="I146" i="10" s="1"/>
  <c r="I216" i="10" l="1"/>
  <c r="J98" i="10"/>
  <c r="K122" i="11"/>
  <c r="I139" i="10"/>
  <c r="I209" i="10" s="1"/>
  <c r="N212" i="7"/>
  <c r="J212" i="7"/>
  <c r="H215" i="7"/>
  <c r="J215" i="7" l="1"/>
  <c r="U215" i="7"/>
  <c r="O212" i="7" s="1"/>
  <c r="W209" i="7" s="1"/>
  <c r="O211" i="7" s="1"/>
  <c r="J169" i="10"/>
  <c r="H134" i="11"/>
  <c r="U210" i="7"/>
  <c r="N213" i="7" s="1"/>
  <c r="N215" i="7" s="1"/>
  <c r="R212" i="7" l="1"/>
  <c r="C220" i="7" s="1"/>
  <c r="E220" i="7" s="1"/>
  <c r="N137" i="6" s="1"/>
  <c r="N207" i="6" s="1"/>
  <c r="O215" i="7"/>
  <c r="H220" i="7" s="1"/>
  <c r="H219" i="7"/>
  <c r="U211" i="7"/>
  <c r="J134" i="11"/>
  <c r="Q134" i="11"/>
  <c r="U216" i="7"/>
  <c r="P213" i="7" s="1"/>
  <c r="W210" i="7" s="1"/>
  <c r="P211" i="7" s="1"/>
  <c r="P215" i="7" l="1"/>
  <c r="H221" i="7" s="1"/>
  <c r="N145" i="6" s="1"/>
  <c r="R211" i="7"/>
  <c r="N143" i="6"/>
  <c r="R213" i="7"/>
  <c r="C221" i="7" s="1"/>
  <c r="R134" i="11"/>
  <c r="C142" i="11" s="1"/>
  <c r="E142" i="11" s="1"/>
  <c r="Q135" i="11"/>
  <c r="H142" i="11" s="1"/>
  <c r="J146" i="10" s="1"/>
  <c r="E221" i="7" l="1"/>
  <c r="K142" i="11"/>
  <c r="J139" i="10"/>
  <c r="J209" i="10" s="1"/>
  <c r="C219" i="7"/>
  <c r="R215" i="7"/>
  <c r="J216" i="10"/>
  <c r="K98" i="10"/>
  <c r="N213" i="6"/>
  <c r="O95" i="6"/>
  <c r="N215" i="6"/>
  <c r="O97" i="6"/>
  <c r="O166" i="6" l="1"/>
  <c r="H231" i="7"/>
  <c r="K169" i="10"/>
  <c r="H154" i="11"/>
  <c r="N138" i="6"/>
  <c r="N208" i="6" s="1"/>
  <c r="K221" i="7"/>
  <c r="O168" i="6"/>
  <c r="H233" i="7"/>
  <c r="J233" i="7" s="1"/>
  <c r="E219" i="7"/>
  <c r="C223" i="7"/>
  <c r="N144" i="6"/>
  <c r="K220" i="7"/>
  <c r="H223" i="7"/>
  <c r="N214" i="6" l="1"/>
  <c r="N217" i="6" s="1"/>
  <c r="O96" i="6"/>
  <c r="N147" i="6"/>
  <c r="K219" i="7"/>
  <c r="K223" i="7" s="1"/>
  <c r="E223" i="7"/>
  <c r="N136" i="6"/>
  <c r="J231" i="7"/>
  <c r="J154" i="11"/>
  <c r="Q154" i="11"/>
  <c r="Q155" i="11" l="1"/>
  <c r="H162" i="11" s="1"/>
  <c r="K146" i="10" s="1"/>
  <c r="R154" i="11"/>
  <c r="C162" i="11" s="1"/>
  <c r="E162" i="11" s="1"/>
  <c r="N140" i="6"/>
  <c r="N148" i="6" s="1"/>
  <c r="N149" i="6" s="1"/>
  <c r="N206" i="6"/>
  <c r="N210" i="6" s="1"/>
  <c r="O167" i="6"/>
  <c r="O170" i="6" s="1"/>
  <c r="H232" i="7"/>
  <c r="O99" i="6"/>
  <c r="U229" i="7"/>
  <c r="U233" i="7"/>
  <c r="N231" i="7"/>
  <c r="L98" i="10" l="1"/>
  <c r="K216" i="10"/>
  <c r="J232" i="7"/>
  <c r="H235" i="7"/>
  <c r="K139" i="10"/>
  <c r="K209" i="10" s="1"/>
  <c r="K162" i="11"/>
  <c r="N232" i="7"/>
  <c r="U235" i="7" l="1"/>
  <c r="O232" i="7" s="1"/>
  <c r="R232" i="7" s="1"/>
  <c r="C240" i="7" s="1"/>
  <c r="E240" i="7" s="1"/>
  <c r="U230" i="7"/>
  <c r="N233" i="7" s="1"/>
  <c r="N235" i="7" s="1"/>
  <c r="J235" i="7"/>
  <c r="H174" i="11"/>
  <c r="L169" i="10"/>
  <c r="W229" i="7" l="1"/>
  <c r="O231" i="7" s="1"/>
  <c r="O235" i="7" s="1"/>
  <c r="H240" i="7" s="1"/>
  <c r="U231" i="7"/>
  <c r="H239" i="7"/>
  <c r="O137" i="6"/>
  <c r="Q174" i="11"/>
  <c r="J174" i="11"/>
  <c r="U236" i="7"/>
  <c r="P233" i="7" s="1"/>
  <c r="W230" i="7" s="1"/>
  <c r="P231" i="7" l="1"/>
  <c r="R231" i="7" s="1"/>
  <c r="R233" i="7"/>
  <c r="C241" i="7" s="1"/>
  <c r="O143" i="6"/>
  <c r="Q175" i="11"/>
  <c r="H182" i="11" s="1"/>
  <c r="L146" i="10" s="1"/>
  <c r="R174" i="11"/>
  <c r="C182" i="11" s="1"/>
  <c r="E182" i="11" s="1"/>
  <c r="O207" i="6"/>
  <c r="P207" i="6" s="1"/>
  <c r="P137" i="6"/>
  <c r="P235" i="7" l="1"/>
  <c r="H241" i="7" s="1"/>
  <c r="O145" i="6" s="1"/>
  <c r="O215" i="6" s="1"/>
  <c r="L216" i="10"/>
  <c r="M98" i="10"/>
  <c r="R235" i="7"/>
  <c r="C239" i="7"/>
  <c r="K182" i="11"/>
  <c r="L139" i="10"/>
  <c r="L209" i="10" s="1"/>
  <c r="E241" i="7"/>
  <c r="D95" i="8"/>
  <c r="O213" i="6"/>
  <c r="D97" i="8" l="1"/>
  <c r="D168" i="8" s="1"/>
  <c r="O144" i="6"/>
  <c r="K240" i="7"/>
  <c r="H243" i="7"/>
  <c r="C243" i="7"/>
  <c r="E239" i="7"/>
  <c r="M169" i="10"/>
  <c r="H194" i="11"/>
  <c r="H13" i="9"/>
  <c r="J13" i="9" s="1"/>
  <c r="H11" i="9"/>
  <c r="D166" i="8"/>
  <c r="K241" i="7"/>
  <c r="O138" i="6"/>
  <c r="O208" i="6" l="1"/>
  <c r="P208" i="6" s="1"/>
  <c r="P138" i="6"/>
  <c r="J11" i="9"/>
  <c r="J194" i="11"/>
  <c r="Q194" i="11"/>
  <c r="E243" i="7"/>
  <c r="O136" i="6"/>
  <c r="K239" i="7"/>
  <c r="K243" i="7" s="1"/>
  <c r="K245" i="7" s="1"/>
  <c r="D96" i="8"/>
  <c r="O214" i="6"/>
  <c r="O217" i="6" s="1"/>
  <c r="O147" i="6"/>
  <c r="D167" i="8" l="1"/>
  <c r="D170" i="8" s="1"/>
  <c r="H12" i="9"/>
  <c r="D99" i="8"/>
  <c r="O140" i="6"/>
  <c r="O148" i="6" s="1"/>
  <c r="O149" i="6" s="1"/>
  <c r="O206" i="6"/>
  <c r="P136" i="6"/>
  <c r="P140" i="6" s="1"/>
  <c r="R194" i="11"/>
  <c r="C202" i="11" s="1"/>
  <c r="E202" i="11" s="1"/>
  <c r="Q195" i="11"/>
  <c r="H202" i="11" s="1"/>
  <c r="M146" i="10" s="1"/>
  <c r="U13" i="9"/>
  <c r="N11" i="9"/>
  <c r="U9" i="9"/>
  <c r="M216" i="10" l="1"/>
  <c r="N98" i="10"/>
  <c r="K202" i="11"/>
  <c r="M139" i="10"/>
  <c r="M209" i="10" s="1"/>
  <c r="O210" i="6"/>
  <c r="P206" i="6"/>
  <c r="P210" i="6" s="1"/>
  <c r="P217" i="6" s="1"/>
  <c r="N12" i="9"/>
  <c r="U10" i="9" s="1"/>
  <c r="N13" i="9" s="1"/>
  <c r="J12" i="9"/>
  <c r="H15" i="9"/>
  <c r="J15" i="9" l="1"/>
  <c r="U16" i="9"/>
  <c r="P13" i="9" s="1"/>
  <c r="W10" i="9" s="1"/>
  <c r="H214" i="11"/>
  <c r="N169" i="10"/>
  <c r="U15" i="9"/>
  <c r="O12" i="9" s="1"/>
  <c r="W9" i="9" s="1"/>
  <c r="O11" i="9" s="1"/>
  <c r="N15" i="9"/>
  <c r="R12" i="9" l="1"/>
  <c r="C20" i="9" s="1"/>
  <c r="E20" i="9" s="1"/>
  <c r="D137" i="8" s="1"/>
  <c r="R13" i="9"/>
  <c r="C21" i="9" s="1"/>
  <c r="H19" i="9"/>
  <c r="D143" i="8" s="1"/>
  <c r="U11" i="9"/>
  <c r="O15" i="9"/>
  <c r="H20" i="9" s="1"/>
  <c r="J214" i="11"/>
  <c r="Q214" i="11"/>
  <c r="P11" i="9"/>
  <c r="P15" i="9" s="1"/>
  <c r="H21" i="9" s="1"/>
  <c r="D145" i="8" s="1"/>
  <c r="E97" i="8" l="1"/>
  <c r="D215" i="8"/>
  <c r="E95" i="8"/>
  <c r="D213" i="8"/>
  <c r="Q215" i="11"/>
  <c r="H222" i="11" s="1"/>
  <c r="N146" i="10" s="1"/>
  <c r="R214" i="11"/>
  <c r="C222" i="11" s="1"/>
  <c r="E222" i="11" s="1"/>
  <c r="R11" i="9"/>
  <c r="D207" i="8"/>
  <c r="E21" i="9" l="1"/>
  <c r="D138" i="8" s="1"/>
  <c r="K222" i="11"/>
  <c r="N139" i="10"/>
  <c r="N209" i="10" s="1"/>
  <c r="R15" i="9"/>
  <c r="C19" i="9"/>
  <c r="N216" i="10"/>
  <c r="O98" i="10"/>
  <c r="H31" i="9"/>
  <c r="H51" i="9"/>
  <c r="E166" i="8"/>
  <c r="H33" i="9"/>
  <c r="J33" i="9" s="1"/>
  <c r="E168" i="8"/>
  <c r="H23" i="9"/>
  <c r="D144" i="8"/>
  <c r="K20" i="9"/>
  <c r="K21" i="9" l="1"/>
  <c r="J31" i="9"/>
  <c r="D208" i="8"/>
  <c r="D147" i="8"/>
  <c r="D214" i="8"/>
  <c r="D217" i="8" s="1"/>
  <c r="E96" i="8"/>
  <c r="J51" i="9"/>
  <c r="O169" i="10"/>
  <c r="H234" i="11"/>
  <c r="E19" i="9"/>
  <c r="C23" i="9"/>
  <c r="E23" i="9" l="1"/>
  <c r="D136" i="8"/>
  <c r="K19" i="9"/>
  <c r="K23" i="9" s="1"/>
  <c r="U49" i="9"/>
  <c r="N51" i="9"/>
  <c r="U53" i="9"/>
  <c r="J234" i="11"/>
  <c r="Q234" i="11"/>
  <c r="H32" i="9"/>
  <c r="E167" i="8"/>
  <c r="E170" i="8" s="1"/>
  <c r="E99" i="8"/>
  <c r="N31" i="9"/>
  <c r="U29" i="9"/>
  <c r="N32" i="9" s="1"/>
  <c r="U33" i="9"/>
  <c r="J32" i="9" l="1"/>
  <c r="H35" i="9"/>
  <c r="N52" i="9"/>
  <c r="U55" i="9" s="1"/>
  <c r="D206" i="8"/>
  <c r="D140" i="8"/>
  <c r="D148" i="8" s="1"/>
  <c r="D149" i="8" s="1"/>
  <c r="U30" i="9"/>
  <c r="N33" i="9" s="1"/>
  <c r="U35" i="9"/>
  <c r="O32" i="9" s="1"/>
  <c r="W29" i="9" s="1"/>
  <c r="O31" i="9" s="1"/>
  <c r="O35" i="9" s="1"/>
  <c r="R234" i="11"/>
  <c r="C242" i="11" s="1"/>
  <c r="E242" i="11" s="1"/>
  <c r="Q235" i="11"/>
  <c r="H242" i="11" s="1"/>
  <c r="O146" i="10" s="1"/>
  <c r="J35" i="9" l="1"/>
  <c r="H40" i="9"/>
  <c r="O216" i="10"/>
  <c r="D98" i="12"/>
  <c r="K242" i="11"/>
  <c r="O139" i="10"/>
  <c r="D210" i="8"/>
  <c r="R32" i="9"/>
  <c r="C40" i="9" s="1"/>
  <c r="E40" i="9" s="1"/>
  <c r="N35" i="9"/>
  <c r="U36" i="9"/>
  <c r="P33" i="9" s="1"/>
  <c r="W30" i="9" s="1"/>
  <c r="P31" i="9" s="1"/>
  <c r="P35" i="9" s="1"/>
  <c r="H41" i="9" s="1"/>
  <c r="E145" i="8" s="1"/>
  <c r="U50" i="9"/>
  <c r="N53" i="9" s="1"/>
  <c r="U56" i="9" l="1"/>
  <c r="N55" i="9"/>
  <c r="F97" i="8"/>
  <c r="E215" i="8"/>
  <c r="E137" i="8"/>
  <c r="O209" i="10"/>
  <c r="P209" i="10" s="1"/>
  <c r="P139" i="10"/>
  <c r="H14" i="13"/>
  <c r="D169" i="12"/>
  <c r="R33" i="9"/>
  <c r="C41" i="9" s="1"/>
  <c r="H39" i="9"/>
  <c r="U31" i="9"/>
  <c r="R31" i="9"/>
  <c r="E41" i="9" l="1"/>
  <c r="E138" i="8" s="1"/>
  <c r="J14" i="13"/>
  <c r="Q14" i="13"/>
  <c r="U51" i="9"/>
  <c r="H59" i="9"/>
  <c r="C39" i="9"/>
  <c r="R35" i="9"/>
  <c r="E143" i="8"/>
  <c r="H43" i="9"/>
  <c r="E207" i="8"/>
  <c r="H53" i="9"/>
  <c r="J53" i="9" s="1"/>
  <c r="F168" i="8"/>
  <c r="F143" i="8" l="1"/>
  <c r="Q15" i="13"/>
  <c r="H22" i="13" s="1"/>
  <c r="D146" i="12" s="1"/>
  <c r="R14" i="13"/>
  <c r="C22" i="13" s="1"/>
  <c r="E22" i="13" s="1"/>
  <c r="E144" i="8"/>
  <c r="K40" i="9"/>
  <c r="K41" i="9"/>
  <c r="P53" i="9"/>
  <c r="R53" i="9" s="1"/>
  <c r="C61" i="9" s="1"/>
  <c r="E213" i="8"/>
  <c r="F95" i="8"/>
  <c r="E147" i="8"/>
  <c r="C43" i="9"/>
  <c r="E39" i="9"/>
  <c r="E208" i="8"/>
  <c r="E43" i="9" l="1"/>
  <c r="E136" i="8"/>
  <c r="K39" i="9"/>
  <c r="K43" i="9" s="1"/>
  <c r="K22" i="13"/>
  <c r="D139" i="12"/>
  <c r="E98" i="12"/>
  <c r="D216" i="12"/>
  <c r="F166" i="8"/>
  <c r="W50" i="9"/>
  <c r="F96" i="8"/>
  <c r="E214" i="8"/>
  <c r="E217" i="8" s="1"/>
  <c r="G95" i="8"/>
  <c r="F213" i="8"/>
  <c r="H34" i="13" l="1"/>
  <c r="E169" i="12"/>
  <c r="E206" i="8"/>
  <c r="E140" i="8"/>
  <c r="E148" i="8" s="1"/>
  <c r="E149" i="8" s="1"/>
  <c r="H71" i="9"/>
  <c r="G166" i="8"/>
  <c r="F167" i="8"/>
  <c r="F170" i="8" s="1"/>
  <c r="H52" i="9"/>
  <c r="F99" i="8"/>
  <c r="D209" i="12"/>
  <c r="J52" i="9" l="1"/>
  <c r="H55" i="9"/>
  <c r="J71" i="9"/>
  <c r="E210" i="8"/>
  <c r="Q34" i="13"/>
  <c r="J34" i="13"/>
  <c r="Q35" i="13" l="1"/>
  <c r="H42" i="13" s="1"/>
  <c r="E146" i="12" s="1"/>
  <c r="R34" i="13"/>
  <c r="C42" i="13" s="1"/>
  <c r="E42" i="13" s="1"/>
  <c r="U69" i="9"/>
  <c r="N72" i="9" s="1"/>
  <c r="U73" i="9"/>
  <c r="N71" i="9"/>
  <c r="O52" i="9"/>
  <c r="R52" i="9" s="1"/>
  <c r="C60" i="9" s="1"/>
  <c r="E60" i="9" s="1"/>
  <c r="J55" i="9"/>
  <c r="W49" i="9" l="1"/>
  <c r="O51" i="9" s="1"/>
  <c r="O55" i="9" s="1"/>
  <c r="K42" i="13"/>
  <c r="E139" i="12"/>
  <c r="F137" i="8"/>
  <c r="U70" i="9"/>
  <c r="N73" i="9" s="1"/>
  <c r="U76" i="9" s="1"/>
  <c r="U75" i="9"/>
  <c r="E216" i="12"/>
  <c r="F98" i="12"/>
  <c r="H60" i="9" l="1"/>
  <c r="P51" i="9"/>
  <c r="P55" i="9" s="1"/>
  <c r="H61" i="9" s="1"/>
  <c r="F145" i="8" s="1"/>
  <c r="F215" i="8" s="1"/>
  <c r="N75" i="9"/>
  <c r="U71" i="9" s="1"/>
  <c r="H54" i="13"/>
  <c r="F169" i="12"/>
  <c r="F207" i="8"/>
  <c r="E209" i="12"/>
  <c r="E61" i="9"/>
  <c r="R51" i="9" l="1"/>
  <c r="R55" i="9" s="1"/>
  <c r="H79" i="9"/>
  <c r="G143" i="8" s="1"/>
  <c r="G97" i="8"/>
  <c r="G168" i="8" s="1"/>
  <c r="F144" i="8"/>
  <c r="H63" i="9"/>
  <c r="K60" i="9"/>
  <c r="K61" i="9"/>
  <c r="F138" i="8"/>
  <c r="C59" i="9"/>
  <c r="Q54" i="13"/>
  <c r="J54" i="13"/>
  <c r="H73" i="9" l="1"/>
  <c r="J73" i="9" s="1"/>
  <c r="P73" i="9" s="1"/>
  <c r="R73" i="9" s="1"/>
  <c r="C81" i="9" s="1"/>
  <c r="R54" i="13"/>
  <c r="C62" i="13" s="1"/>
  <c r="E62" i="13" s="1"/>
  <c r="Q55" i="13"/>
  <c r="H62" i="13" s="1"/>
  <c r="F146" i="12" s="1"/>
  <c r="C63" i="9"/>
  <c r="E59" i="9"/>
  <c r="H95" i="8"/>
  <c r="G213" i="8"/>
  <c r="F208" i="8"/>
  <c r="G96" i="8"/>
  <c r="F214" i="8"/>
  <c r="F217" i="8" s="1"/>
  <c r="F147" i="8"/>
  <c r="W70" i="9" l="1"/>
  <c r="H72" i="9"/>
  <c r="G167" i="8"/>
  <c r="G170" i="8" s="1"/>
  <c r="G99" i="8"/>
  <c r="K59" i="9"/>
  <c r="K63" i="9" s="1"/>
  <c r="E63" i="9"/>
  <c r="L63" i="9" s="1"/>
  <c r="F136" i="8"/>
  <c r="F216" i="12"/>
  <c r="G98" i="12"/>
  <c r="H166" i="8"/>
  <c r="H91" i="9"/>
  <c r="K62" i="13"/>
  <c r="F139" i="12"/>
  <c r="J91" i="9" l="1"/>
  <c r="H74" i="13"/>
  <c r="G169" i="12"/>
  <c r="F140" i="8"/>
  <c r="F148" i="8" s="1"/>
  <c r="F149" i="8" s="1"/>
  <c r="F206" i="8"/>
  <c r="F209" i="12"/>
  <c r="J72" i="9"/>
  <c r="H75" i="9"/>
  <c r="O72" i="9" l="1"/>
  <c r="R72" i="9" s="1"/>
  <c r="C80" i="9" s="1"/>
  <c r="E80" i="9" s="1"/>
  <c r="J75" i="9"/>
  <c r="F210" i="8"/>
  <c r="J74" i="13"/>
  <c r="Q74" i="13"/>
  <c r="N91" i="9"/>
  <c r="U93" i="9"/>
  <c r="U89" i="9"/>
  <c r="W69" i="9" l="1"/>
  <c r="O71" i="9" s="1"/>
  <c r="P71" i="9" s="1"/>
  <c r="P75" i="9" s="1"/>
  <c r="H81" i="9" s="1"/>
  <c r="G145" i="8" s="1"/>
  <c r="N92" i="9"/>
  <c r="U95" i="9" s="1"/>
  <c r="R74" i="13"/>
  <c r="C82" i="13" s="1"/>
  <c r="E82" i="13" s="1"/>
  <c r="Q75" i="13"/>
  <c r="H82" i="13" s="1"/>
  <c r="G146" i="12" s="1"/>
  <c r="G137" i="8"/>
  <c r="O75" i="9" l="1"/>
  <c r="U90" i="9"/>
  <c r="N93" i="9" s="1"/>
  <c r="U96" i="9" s="1"/>
  <c r="G207" i="8"/>
  <c r="K82" i="13"/>
  <c r="G139" i="12"/>
  <c r="G215" i="8"/>
  <c r="H97" i="8"/>
  <c r="H98" i="12"/>
  <c r="G216" i="12"/>
  <c r="R71" i="9"/>
  <c r="H80" i="9" l="1"/>
  <c r="H83" i="9" s="1"/>
  <c r="E81" i="9"/>
  <c r="G138" i="8" s="1"/>
  <c r="N95" i="9"/>
  <c r="U91" i="9" s="1"/>
  <c r="H93" i="9"/>
  <c r="J93" i="9" s="1"/>
  <c r="H168" i="8"/>
  <c r="G209" i="12"/>
  <c r="G144" i="8"/>
  <c r="C79" i="9"/>
  <c r="R75" i="9"/>
  <c r="H94" i="13"/>
  <c r="H169" i="12"/>
  <c r="K80" i="9" l="1"/>
  <c r="H99" i="9"/>
  <c r="H143" i="8" s="1"/>
  <c r="K81" i="9"/>
  <c r="Q94" i="13"/>
  <c r="J94" i="13"/>
  <c r="C83" i="9"/>
  <c r="E79" i="9"/>
  <c r="G208" i="8"/>
  <c r="G214" i="8"/>
  <c r="G217" i="8" s="1"/>
  <c r="H96" i="8"/>
  <c r="G147" i="8"/>
  <c r="P93" i="9"/>
  <c r="R93" i="9" s="1"/>
  <c r="C101" i="9" s="1"/>
  <c r="H92" i="9" l="1"/>
  <c r="H167" i="8"/>
  <c r="H170" i="8" s="1"/>
  <c r="H99" i="8"/>
  <c r="K79" i="9"/>
  <c r="K83" i="9" s="1"/>
  <c r="E83" i="9"/>
  <c r="G136" i="8"/>
  <c r="W90" i="9"/>
  <c r="H213" i="8"/>
  <c r="I95" i="8"/>
  <c r="Q95" i="13"/>
  <c r="H102" i="13" s="1"/>
  <c r="H146" i="12" s="1"/>
  <c r="R94" i="13"/>
  <c r="C102" i="13" s="1"/>
  <c r="E102" i="13" s="1"/>
  <c r="I98" i="12" l="1"/>
  <c r="H216" i="12"/>
  <c r="H111" i="9"/>
  <c r="I166" i="8"/>
  <c r="G206" i="8"/>
  <c r="G140" i="8"/>
  <c r="G148" i="8" s="1"/>
  <c r="G149" i="8" s="1"/>
  <c r="H139" i="12"/>
  <c r="K102" i="13"/>
  <c r="J92" i="9"/>
  <c r="H95" i="9"/>
  <c r="G210" i="8" l="1"/>
  <c r="O92" i="9"/>
  <c r="R92" i="9" s="1"/>
  <c r="C100" i="9" s="1"/>
  <c r="E100" i="9" s="1"/>
  <c r="J95" i="9"/>
  <c r="H209" i="12"/>
  <c r="J111" i="9"/>
  <c r="H114" i="13"/>
  <c r="I169" i="12"/>
  <c r="W89" i="9" l="1"/>
  <c r="O91" i="9" s="1"/>
  <c r="P91" i="9" s="1"/>
  <c r="P95" i="9" s="1"/>
  <c r="H101" i="9" s="1"/>
  <c r="H145" i="8" s="1"/>
  <c r="Q114" i="13"/>
  <c r="J114" i="13"/>
  <c r="N111" i="9"/>
  <c r="U113" i="9"/>
  <c r="U109" i="9"/>
  <c r="H137" i="8"/>
  <c r="O95" i="9" l="1"/>
  <c r="R91" i="9"/>
  <c r="R95" i="9" s="1"/>
  <c r="H207" i="8"/>
  <c r="C99" i="9"/>
  <c r="I97" i="8"/>
  <c r="H215" i="8"/>
  <c r="N112" i="9"/>
  <c r="U115" i="9" s="1"/>
  <c r="R114" i="13"/>
  <c r="C122" i="13" s="1"/>
  <c r="E122" i="13" s="1"/>
  <c r="Q115" i="13"/>
  <c r="H122" i="13" s="1"/>
  <c r="I146" i="12" s="1"/>
  <c r="C103" i="9" l="1"/>
  <c r="H100" i="9"/>
  <c r="H144" i="8" s="1"/>
  <c r="E101" i="9"/>
  <c r="K101" i="9" s="1"/>
  <c r="U110" i="9"/>
  <c r="N113" i="9" s="1"/>
  <c r="U116" i="9" s="1"/>
  <c r="I216" i="12"/>
  <c r="J98" i="12"/>
  <c r="I168" i="8"/>
  <c r="H113" i="9"/>
  <c r="J113" i="9" s="1"/>
  <c r="K122" i="13"/>
  <c r="I139" i="12"/>
  <c r="I209" i="12" s="1"/>
  <c r="H103" i="9"/>
  <c r="E99" i="9"/>
  <c r="K100" i="9" l="1"/>
  <c r="H138" i="8"/>
  <c r="H208" i="8" s="1"/>
  <c r="N115" i="9"/>
  <c r="P113" i="9"/>
  <c r="R113" i="9" s="1"/>
  <c r="C121" i="9" s="1"/>
  <c r="J169" i="12"/>
  <c r="H134" i="13"/>
  <c r="E103" i="9"/>
  <c r="H136" i="8"/>
  <c r="K99" i="9"/>
  <c r="K103" i="9" s="1"/>
  <c r="H214" i="8"/>
  <c r="H217" i="8" s="1"/>
  <c r="I96" i="8"/>
  <c r="H147" i="8"/>
  <c r="W110" i="9" l="1"/>
  <c r="H119" i="9"/>
  <c r="I143" i="8" s="1"/>
  <c r="I213" i="8" s="1"/>
  <c r="U111" i="9"/>
  <c r="H206" i="8"/>
  <c r="H140" i="8"/>
  <c r="H148" i="8" s="1"/>
  <c r="H149" i="8" s="1"/>
  <c r="Q134" i="13"/>
  <c r="J134" i="13"/>
  <c r="J95" i="8"/>
  <c r="I167" i="8"/>
  <c r="I170" i="8" s="1"/>
  <c r="H112" i="9"/>
  <c r="I99" i="8"/>
  <c r="J112" i="9" l="1"/>
  <c r="H115" i="9"/>
  <c r="H131" i="9"/>
  <c r="J166" i="8"/>
  <c r="Q135" i="13"/>
  <c r="H142" i="13" s="1"/>
  <c r="J146" i="12" s="1"/>
  <c r="R134" i="13"/>
  <c r="C142" i="13" s="1"/>
  <c r="E142" i="13" s="1"/>
  <c r="H210" i="8"/>
  <c r="K98" i="12" l="1"/>
  <c r="J216" i="12"/>
  <c r="J139" i="12"/>
  <c r="J209" i="12" s="1"/>
  <c r="K142" i="13"/>
  <c r="J131" i="9"/>
  <c r="O112" i="9"/>
  <c r="R112" i="9" s="1"/>
  <c r="C120" i="9" s="1"/>
  <c r="E120" i="9" s="1"/>
  <c r="J115" i="9"/>
  <c r="W109" i="9" l="1"/>
  <c r="O111" i="9" s="1"/>
  <c r="O115" i="9" s="1"/>
  <c r="I137" i="8"/>
  <c r="I207" i="8" s="1"/>
  <c r="U129" i="9"/>
  <c r="N132" i="9" s="1"/>
  <c r="U133" i="9"/>
  <c r="N131" i="9"/>
  <c r="K169" i="12"/>
  <c r="H154" i="13"/>
  <c r="E121" i="9" l="1"/>
  <c r="H120" i="9"/>
  <c r="P111" i="9"/>
  <c r="P115" i="9" s="1"/>
  <c r="H121" i="9" s="1"/>
  <c r="I145" i="8" s="1"/>
  <c r="J97" i="8" s="1"/>
  <c r="U130" i="9"/>
  <c r="N133" i="9" s="1"/>
  <c r="U136" i="9" s="1"/>
  <c r="U135" i="9"/>
  <c r="J154" i="13"/>
  <c r="Q154" i="13"/>
  <c r="I215" i="8" l="1"/>
  <c r="R111" i="9"/>
  <c r="C119" i="9" s="1"/>
  <c r="I138" i="8"/>
  <c r="I208" i="8" s="1"/>
  <c r="K121" i="9"/>
  <c r="H133" i="9"/>
  <c r="J133" i="9" s="1"/>
  <c r="J168" i="8"/>
  <c r="I144" i="8"/>
  <c r="H123" i="9"/>
  <c r="K120" i="9"/>
  <c r="Q155" i="13"/>
  <c r="H162" i="13" s="1"/>
  <c r="K146" i="12" s="1"/>
  <c r="R154" i="13"/>
  <c r="C162" i="13" s="1"/>
  <c r="E162" i="13" s="1"/>
  <c r="N135" i="9"/>
  <c r="R115" i="9" l="1"/>
  <c r="L98" i="12"/>
  <c r="K216" i="12"/>
  <c r="K162" i="13"/>
  <c r="K139" i="12"/>
  <c r="K209" i="12" s="1"/>
  <c r="I214" i="8"/>
  <c r="I217" i="8" s="1"/>
  <c r="J96" i="8"/>
  <c r="I147" i="8"/>
  <c r="P133" i="9"/>
  <c r="R133" i="9" s="1"/>
  <c r="C141" i="9" s="1"/>
  <c r="H139" i="9"/>
  <c r="U131" i="9"/>
  <c r="C123" i="9"/>
  <c r="E119" i="9"/>
  <c r="J143" i="8" l="1"/>
  <c r="H132" i="9"/>
  <c r="J167" i="8"/>
  <c r="J170" i="8" s="1"/>
  <c r="J99" i="8"/>
  <c r="K119" i="9"/>
  <c r="K123" i="9" s="1"/>
  <c r="E123" i="9"/>
  <c r="I136" i="8"/>
  <c r="W130" i="9"/>
  <c r="H174" i="13"/>
  <c r="L169" i="12"/>
  <c r="J174" i="13" l="1"/>
  <c r="Q174" i="13"/>
  <c r="I140" i="8"/>
  <c r="I148" i="8" s="1"/>
  <c r="I149" i="8" s="1"/>
  <c r="I206" i="8"/>
  <c r="I210" i="8" s="1"/>
  <c r="J132" i="9"/>
  <c r="H135" i="9"/>
  <c r="K95" i="8"/>
  <c r="J213" i="8"/>
  <c r="R174" i="13" l="1"/>
  <c r="C182" i="13" s="1"/>
  <c r="E182" i="13" s="1"/>
  <c r="Q175" i="13"/>
  <c r="H182" i="13" s="1"/>
  <c r="L146" i="12" s="1"/>
  <c r="K166" i="8"/>
  <c r="H151" i="9"/>
  <c r="O132" i="9"/>
  <c r="R132" i="9" s="1"/>
  <c r="C140" i="9" s="1"/>
  <c r="E140" i="9" s="1"/>
  <c r="J135" i="9"/>
  <c r="J137" i="8" l="1"/>
  <c r="J207" i="8" s="1"/>
  <c r="J151" i="9"/>
  <c r="L216" i="12"/>
  <c r="M98" i="12"/>
  <c r="W129" i="9"/>
  <c r="O131" i="9" s="1"/>
  <c r="K182" i="13"/>
  <c r="L139" i="12"/>
  <c r="L209" i="12" s="1"/>
  <c r="H194" i="13" l="1"/>
  <c r="M169" i="12"/>
  <c r="O135" i="9"/>
  <c r="P131" i="9"/>
  <c r="P135" i="9" s="1"/>
  <c r="H141" i="9" s="1"/>
  <c r="J145" i="8" s="1"/>
  <c r="U149" i="9"/>
  <c r="U153" i="9"/>
  <c r="N151" i="9"/>
  <c r="H140" i="9" l="1"/>
  <c r="R131" i="9"/>
  <c r="R135" i="9" s="1"/>
  <c r="N152" i="9"/>
  <c r="U155" i="9" s="1"/>
  <c r="J215" i="8"/>
  <c r="K97" i="8"/>
  <c r="E141" i="9"/>
  <c r="J194" i="13"/>
  <c r="Q194" i="13"/>
  <c r="C139" i="9" l="1"/>
  <c r="C143" i="9" s="1"/>
  <c r="U150" i="9"/>
  <c r="N153" i="9" s="1"/>
  <c r="N155" i="9" s="1"/>
  <c r="R194" i="13"/>
  <c r="C202" i="13" s="1"/>
  <c r="E202" i="13" s="1"/>
  <c r="Q195" i="13"/>
  <c r="H202" i="13" s="1"/>
  <c r="M146" i="12" s="1"/>
  <c r="J138" i="8"/>
  <c r="J208" i="8" s="1"/>
  <c r="K141" i="9"/>
  <c r="H153" i="9"/>
  <c r="J153" i="9" s="1"/>
  <c r="K168" i="8"/>
  <c r="J144" i="8"/>
  <c r="H143" i="9"/>
  <c r="K140" i="9"/>
  <c r="U156" i="9" l="1"/>
  <c r="P153" i="9" s="1"/>
  <c r="R153" i="9" s="1"/>
  <c r="C161" i="9" s="1"/>
  <c r="E139" i="9"/>
  <c r="E143" i="9" s="1"/>
  <c r="M216" i="12"/>
  <c r="N98" i="12"/>
  <c r="J214" i="8"/>
  <c r="J217" i="8" s="1"/>
  <c r="K96" i="8"/>
  <c r="J147" i="8"/>
  <c r="H159" i="9"/>
  <c r="U151" i="9"/>
  <c r="M139" i="12"/>
  <c r="M209" i="12" s="1"/>
  <c r="K202" i="13"/>
  <c r="K139" i="9" l="1"/>
  <c r="K143" i="9" s="1"/>
  <c r="J136" i="8"/>
  <c r="J140" i="8" s="1"/>
  <c r="J148" i="8" s="1"/>
  <c r="J149" i="8" s="1"/>
  <c r="W150" i="9"/>
  <c r="N169" i="12"/>
  <c r="H214" i="13"/>
  <c r="K143" i="8"/>
  <c r="H152" i="9"/>
  <c r="K167" i="8"/>
  <c r="K170" i="8" s="1"/>
  <c r="K99" i="8"/>
  <c r="J206" i="8"/>
  <c r="J210" i="8" s="1"/>
  <c r="J214" i="13" l="1"/>
  <c r="Q214" i="13"/>
  <c r="J152" i="9"/>
  <c r="H155" i="9"/>
  <c r="K213" i="8"/>
  <c r="L95" i="8"/>
  <c r="H171" i="9" l="1"/>
  <c r="L166" i="8"/>
  <c r="R214" i="13"/>
  <c r="C222" i="13" s="1"/>
  <c r="E222" i="13" s="1"/>
  <c r="Q215" i="13"/>
  <c r="H222" i="13" s="1"/>
  <c r="N146" i="12" s="1"/>
  <c r="O152" i="9"/>
  <c r="R152" i="9" s="1"/>
  <c r="C160" i="9" s="1"/>
  <c r="E160" i="9" s="1"/>
  <c r="J155" i="9"/>
  <c r="K137" i="8" l="1"/>
  <c r="K207" i="8" s="1"/>
  <c r="N139" i="12"/>
  <c r="N209" i="12" s="1"/>
  <c r="K222" i="13"/>
  <c r="W149" i="9"/>
  <c r="O151" i="9" s="1"/>
  <c r="O98" i="12"/>
  <c r="N216" i="12"/>
  <c r="J171" i="9"/>
  <c r="N171" i="9" l="1"/>
  <c r="U169" i="9"/>
  <c r="N172" i="9" s="1"/>
  <c r="U173" i="9"/>
  <c r="H234" i="13"/>
  <c r="O169" i="12"/>
  <c r="O155" i="9"/>
  <c r="P151" i="9"/>
  <c r="P155" i="9" s="1"/>
  <c r="H161" i="9" s="1"/>
  <c r="K145" i="8" s="1"/>
  <c r="E161" i="9" l="1"/>
  <c r="H160" i="9"/>
  <c r="K215" i="8"/>
  <c r="L97" i="8"/>
  <c r="U170" i="9"/>
  <c r="N173" i="9" s="1"/>
  <c r="U176" i="9" s="1"/>
  <c r="U175" i="9"/>
  <c r="R151" i="9"/>
  <c r="Q234" i="13"/>
  <c r="J234" i="13"/>
  <c r="N175" i="9" l="1"/>
  <c r="H179" i="9" s="1"/>
  <c r="R234" i="13"/>
  <c r="C242" i="13" s="1"/>
  <c r="E242" i="13" s="1"/>
  <c r="Q235" i="13"/>
  <c r="H242" i="13" s="1"/>
  <c r="O146" i="12" s="1"/>
  <c r="O216" i="12" s="1"/>
  <c r="K144" i="8"/>
  <c r="H163" i="9"/>
  <c r="K160" i="9"/>
  <c r="L168" i="8"/>
  <c r="H173" i="9"/>
  <c r="J173" i="9" s="1"/>
  <c r="K138" i="8"/>
  <c r="K208" i="8" s="1"/>
  <c r="K161" i="9"/>
  <c r="R155" i="9"/>
  <c r="C159" i="9"/>
  <c r="U171" i="9" l="1"/>
  <c r="C163" i="9"/>
  <c r="E159" i="9"/>
  <c r="P173" i="9"/>
  <c r="R173" i="9" s="1"/>
  <c r="C181" i="9" s="1"/>
  <c r="K214" i="8"/>
  <c r="K217" i="8" s="1"/>
  <c r="L96" i="8"/>
  <c r="K147" i="8"/>
  <c r="O139" i="12"/>
  <c r="K242" i="13"/>
  <c r="L143" i="8"/>
  <c r="W170" i="9" l="1"/>
  <c r="M95" i="8"/>
  <c r="L213" i="8"/>
  <c r="O209" i="12"/>
  <c r="P209" i="12" s="1"/>
  <c r="P139" i="12"/>
  <c r="H172" i="9"/>
  <c r="L167" i="8"/>
  <c r="L170" i="8" s="1"/>
  <c r="L99" i="8"/>
  <c r="K159" i="9"/>
  <c r="K163" i="9" s="1"/>
  <c r="E163" i="9"/>
  <c r="K136" i="8"/>
  <c r="J172" i="9" l="1"/>
  <c r="H175" i="9"/>
  <c r="K140" i="8"/>
  <c r="K148" i="8" s="1"/>
  <c r="K149" i="8" s="1"/>
  <c r="K206" i="8"/>
  <c r="K210" i="8" s="1"/>
  <c r="H191" i="9"/>
  <c r="M166" i="8"/>
  <c r="J191" i="9" l="1"/>
  <c r="O172" i="9"/>
  <c r="R172" i="9" s="1"/>
  <c r="C180" i="9" s="1"/>
  <c r="E180" i="9" s="1"/>
  <c r="J175" i="9"/>
  <c r="W169" i="9" l="1"/>
  <c r="O171" i="9" s="1"/>
  <c r="O175" i="9" s="1"/>
  <c r="L137" i="8"/>
  <c r="L207" i="8" s="1"/>
  <c r="N191" i="9"/>
  <c r="U189" i="9"/>
  <c r="N192" i="9" s="1"/>
  <c r="U193" i="9"/>
  <c r="E181" i="9" l="1"/>
  <c r="H180" i="9"/>
  <c r="P171" i="9"/>
  <c r="P175" i="9" s="1"/>
  <c r="H181" i="9" s="1"/>
  <c r="L145" i="8" s="1"/>
  <c r="M97" i="8" s="1"/>
  <c r="U190" i="9"/>
  <c r="N193" i="9" s="1"/>
  <c r="U196" i="9" s="1"/>
  <c r="U195" i="9"/>
  <c r="L215" i="8" l="1"/>
  <c r="R171" i="9"/>
  <c r="C179" i="9" s="1"/>
  <c r="L144" i="8"/>
  <c r="H183" i="9"/>
  <c r="K180" i="9"/>
  <c r="R175" i="9"/>
  <c r="M168" i="8"/>
  <c r="H193" i="9"/>
  <c r="J193" i="9" s="1"/>
  <c r="L138" i="8"/>
  <c r="L208" i="8" s="1"/>
  <c r="K181" i="9"/>
  <c r="N195" i="9"/>
  <c r="U191" i="9" l="1"/>
  <c r="H199" i="9"/>
  <c r="P193" i="9"/>
  <c r="R193" i="9" s="1"/>
  <c r="C201" i="9" s="1"/>
  <c r="E179" i="9"/>
  <c r="C183" i="9"/>
  <c r="M96" i="8"/>
  <c r="L214" i="8"/>
  <c r="L217" i="8" s="1"/>
  <c r="L147" i="8"/>
  <c r="W190" i="9" l="1"/>
  <c r="M143" i="8"/>
  <c r="M167" i="8"/>
  <c r="M170" i="8" s="1"/>
  <c r="H192" i="9"/>
  <c r="M99" i="8"/>
  <c r="K179" i="9"/>
  <c r="K183" i="9" s="1"/>
  <c r="L136" i="8"/>
  <c r="E183" i="9"/>
  <c r="J192" i="9" l="1"/>
  <c r="H195" i="9"/>
  <c r="L206" i="8"/>
  <c r="L210" i="8" s="1"/>
  <c r="L140" i="8"/>
  <c r="L148" i="8" s="1"/>
  <c r="L149" i="8" s="1"/>
  <c r="M213" i="8"/>
  <c r="N95" i="8"/>
  <c r="N166" i="8" l="1"/>
  <c r="H211" i="9"/>
  <c r="O192" i="9"/>
  <c r="R192" i="9" s="1"/>
  <c r="C200" i="9" s="1"/>
  <c r="E200" i="9" s="1"/>
  <c r="J195" i="9"/>
  <c r="M137" i="8" l="1"/>
  <c r="M207" i="8" s="1"/>
  <c r="J211" i="9"/>
  <c r="W189" i="9"/>
  <c r="O191" i="9" s="1"/>
  <c r="O195" i="9" l="1"/>
  <c r="P191" i="9"/>
  <c r="P195" i="9" s="1"/>
  <c r="H201" i="9" s="1"/>
  <c r="M145" i="8" s="1"/>
  <c r="N211" i="9"/>
  <c r="U209" i="9"/>
  <c r="U213" i="9"/>
  <c r="H200" i="9" l="1"/>
  <c r="R191" i="9"/>
  <c r="C199" i="9" s="1"/>
  <c r="N212" i="9"/>
  <c r="U215" i="9" s="1"/>
  <c r="M215" i="8"/>
  <c r="N97" i="8"/>
  <c r="E201" i="9"/>
  <c r="R195" i="9" l="1"/>
  <c r="U210" i="9"/>
  <c r="N213" i="9" s="1"/>
  <c r="U216" i="9" s="1"/>
  <c r="M144" i="8"/>
  <c r="H203" i="9"/>
  <c r="K200" i="9"/>
  <c r="C203" i="9"/>
  <c r="E199" i="9"/>
  <c r="K201" i="9"/>
  <c r="M138" i="8"/>
  <c r="M208" i="8" s="1"/>
  <c r="H213" i="9"/>
  <c r="J213" i="9" s="1"/>
  <c r="N168" i="8"/>
  <c r="N215" i="9"/>
  <c r="H219" i="9" l="1"/>
  <c r="U211" i="9"/>
  <c r="P213" i="9"/>
  <c r="R213" i="9" s="1"/>
  <c r="C221" i="9" s="1"/>
  <c r="K199" i="9"/>
  <c r="K203" i="9" s="1"/>
  <c r="E203" i="9"/>
  <c r="M136" i="8"/>
  <c r="M214" i="8"/>
  <c r="M217" i="8" s="1"/>
  <c r="N96" i="8"/>
  <c r="M147" i="8"/>
  <c r="W210" i="9" l="1"/>
  <c r="H212" i="9"/>
  <c r="N167" i="8"/>
  <c r="N170" i="8" s="1"/>
  <c r="N99" i="8"/>
  <c r="M206" i="8"/>
  <c r="M210" i="8" s="1"/>
  <c r="M140" i="8"/>
  <c r="M148" i="8" s="1"/>
  <c r="M149" i="8" s="1"/>
  <c r="N143" i="8"/>
  <c r="N213" i="8" l="1"/>
  <c r="O95" i="8"/>
  <c r="J212" i="9"/>
  <c r="H215" i="9"/>
  <c r="O212" i="9" l="1"/>
  <c r="R212" i="9" s="1"/>
  <c r="C220" i="9" s="1"/>
  <c r="E220" i="9" s="1"/>
  <c r="J215" i="9"/>
  <c r="H231" i="9"/>
  <c r="O166" i="8"/>
  <c r="W209" i="9" l="1"/>
  <c r="O211" i="9" s="1"/>
  <c r="P211" i="9" s="1"/>
  <c r="P215" i="9" s="1"/>
  <c r="H221" i="9" s="1"/>
  <c r="N145" i="8" s="1"/>
  <c r="J231" i="9"/>
  <c r="N137" i="8"/>
  <c r="N207" i="8" s="1"/>
  <c r="O215" i="9" l="1"/>
  <c r="R211" i="9"/>
  <c r="C219" i="9" s="1"/>
  <c r="N215" i="8"/>
  <c r="O97" i="8"/>
  <c r="U229" i="9"/>
  <c r="U233" i="9"/>
  <c r="N231" i="9"/>
  <c r="E221" i="9" l="1"/>
  <c r="N138" i="8" s="1"/>
  <c r="N208" i="8" s="1"/>
  <c r="H220" i="9"/>
  <c r="N144" i="8" s="1"/>
  <c r="R215" i="9"/>
  <c r="H233" i="9"/>
  <c r="J233" i="9" s="1"/>
  <c r="O168" i="8"/>
  <c r="N232" i="9"/>
  <c r="U235" i="9" s="1"/>
  <c r="C223" i="9"/>
  <c r="E219" i="9"/>
  <c r="K221" i="9" l="1"/>
  <c r="H223" i="9"/>
  <c r="K220" i="9"/>
  <c r="U230" i="9"/>
  <c r="N233" i="9" s="1"/>
  <c r="N235" i="9" s="1"/>
  <c r="K219" i="9"/>
  <c r="E223" i="9"/>
  <c r="N136" i="8"/>
  <c r="N214" i="8"/>
  <c r="N217" i="8" s="1"/>
  <c r="O96" i="8"/>
  <c r="N147" i="8"/>
  <c r="U236" i="9" l="1"/>
  <c r="P233" i="9" s="1"/>
  <c r="R233" i="9" s="1"/>
  <c r="C241" i="9" s="1"/>
  <c r="K223" i="9"/>
  <c r="H232" i="9"/>
  <c r="O167" i="8"/>
  <c r="O170" i="8" s="1"/>
  <c r="O99" i="8"/>
  <c r="N206" i="8"/>
  <c r="N210" i="8" s="1"/>
  <c r="N140" i="8"/>
  <c r="N148" i="8" s="1"/>
  <c r="N149" i="8" s="1"/>
  <c r="U231" i="9"/>
  <c r="H239" i="9"/>
  <c r="W230" i="9" l="1"/>
  <c r="O143" i="8"/>
  <c r="J232" i="9"/>
  <c r="H235" i="9"/>
  <c r="O232" i="9" l="1"/>
  <c r="R232" i="9" s="1"/>
  <c r="C240" i="9" s="1"/>
  <c r="E240" i="9" s="1"/>
  <c r="J235" i="9"/>
  <c r="D95" i="10"/>
  <c r="O213" i="8"/>
  <c r="W229" i="9" l="1"/>
  <c r="O231" i="9" s="1"/>
  <c r="O235" i="9" s="1"/>
  <c r="H11" i="11"/>
  <c r="D166" i="10"/>
  <c r="O137" i="8"/>
  <c r="H240" i="9" l="1"/>
  <c r="P231" i="9"/>
  <c r="P235" i="9" s="1"/>
  <c r="H241" i="9" s="1"/>
  <c r="O145" i="8" s="1"/>
  <c r="D97" i="10" s="1"/>
  <c r="E241" i="9"/>
  <c r="O207" i="8"/>
  <c r="P207" i="8" s="1"/>
  <c r="P137" i="8"/>
  <c r="J11" i="11"/>
  <c r="O215" i="8" l="1"/>
  <c r="R231" i="9"/>
  <c r="R235" i="9" s="1"/>
  <c r="N11" i="11"/>
  <c r="U9" i="11"/>
  <c r="U13" i="11"/>
  <c r="O144" i="8"/>
  <c r="H243" i="9"/>
  <c r="K240" i="9"/>
  <c r="H13" i="11"/>
  <c r="J13" i="11" s="1"/>
  <c r="D168" i="10"/>
  <c r="K241" i="9"/>
  <c r="O138" i="8"/>
  <c r="C239" i="9" l="1"/>
  <c r="E239" i="9" s="1"/>
  <c r="O136" i="8" s="1"/>
  <c r="N12" i="11"/>
  <c r="O208" i="8"/>
  <c r="P208" i="8" s="1"/>
  <c r="P138" i="8"/>
  <c r="D96" i="10"/>
  <c r="O214" i="8"/>
  <c r="O217" i="8" s="1"/>
  <c r="O147" i="8"/>
  <c r="K239" i="9" l="1"/>
  <c r="K243" i="9" s="1"/>
  <c r="K245" i="9" s="1"/>
  <c r="E243" i="9"/>
  <c r="C243" i="9"/>
  <c r="D167" i="10"/>
  <c r="D170" i="10" s="1"/>
  <c r="H12" i="11"/>
  <c r="D99" i="10"/>
  <c r="U15" i="11"/>
  <c r="O206" i="8"/>
  <c r="O140" i="8"/>
  <c r="O148" i="8" s="1"/>
  <c r="O149" i="8" s="1"/>
  <c r="P136" i="8"/>
  <c r="P140" i="8" s="1"/>
  <c r="U10" i="11"/>
  <c r="N13" i="11" s="1"/>
  <c r="U16" i="11" l="1"/>
  <c r="P13" i="11" s="1"/>
  <c r="W10" i="11" s="1"/>
  <c r="O210" i="8"/>
  <c r="P206" i="8"/>
  <c r="P210" i="8" s="1"/>
  <c r="P217" i="8" s="1"/>
  <c r="J12" i="11"/>
  <c r="H15" i="11"/>
  <c r="N15" i="11"/>
  <c r="J15" i="11" l="1"/>
  <c r="O12" i="11"/>
  <c r="R12" i="11" s="1"/>
  <c r="C20" i="11" s="1"/>
  <c r="E20" i="11" s="1"/>
  <c r="R13" i="11"/>
  <c r="C21" i="11" s="1"/>
  <c r="U11" i="11"/>
  <c r="H19" i="11"/>
  <c r="D143" i="10" s="1"/>
  <c r="W9" i="11" l="1"/>
  <c r="O11" i="11" s="1"/>
  <c r="P11" i="11" s="1"/>
  <c r="P15" i="11" s="1"/>
  <c r="H21" i="11" s="1"/>
  <c r="D145" i="10" s="1"/>
  <c r="E97" i="10" s="1"/>
  <c r="D137" i="10"/>
  <c r="D213" i="10"/>
  <c r="E95" i="10"/>
  <c r="O15" i="11" l="1"/>
  <c r="H20" i="11" s="1"/>
  <c r="D215" i="10"/>
  <c r="R11" i="11"/>
  <c r="C19" i="11" s="1"/>
  <c r="H51" i="11"/>
  <c r="E166" i="10"/>
  <c r="H31" i="11"/>
  <c r="D207" i="10"/>
  <c r="E168" i="10"/>
  <c r="H33" i="11"/>
  <c r="J33" i="11" s="1"/>
  <c r="E21" i="11" l="1"/>
  <c r="K21" i="11" s="1"/>
  <c r="R15" i="11"/>
  <c r="H23" i="11"/>
  <c r="D144" i="10"/>
  <c r="K20" i="11"/>
  <c r="J31" i="11"/>
  <c r="J51" i="11"/>
  <c r="C23" i="11"/>
  <c r="E19" i="11"/>
  <c r="D138" i="10" l="1"/>
  <c r="D208" i="10" s="1"/>
  <c r="N51" i="11"/>
  <c r="U53" i="11"/>
  <c r="U49" i="11"/>
  <c r="U29" i="11"/>
  <c r="N32" i="11" s="1"/>
  <c r="U33" i="11"/>
  <c r="N31" i="11"/>
  <c r="D147" i="10"/>
  <c r="E96" i="10"/>
  <c r="D214" i="10"/>
  <c r="D217" i="10" s="1"/>
  <c r="K19" i="11"/>
  <c r="K23" i="11" s="1"/>
  <c r="E23" i="11"/>
  <c r="D136" i="10"/>
  <c r="D206" i="10" l="1"/>
  <c r="D140" i="10"/>
  <c r="D148" i="10" s="1"/>
  <c r="D149" i="10" s="1"/>
  <c r="H32" i="11"/>
  <c r="E167" i="10"/>
  <c r="E170" i="10" s="1"/>
  <c r="E99" i="10"/>
  <c r="U30" i="11"/>
  <c r="N33" i="11" s="1"/>
  <c r="U35" i="11"/>
  <c r="N52" i="11"/>
  <c r="U55" i="11" s="1"/>
  <c r="J32" i="11" l="1"/>
  <c r="H35" i="11"/>
  <c r="U50" i="11"/>
  <c r="N53" i="11" s="1"/>
  <c r="N35" i="11"/>
  <c r="U36" i="11"/>
  <c r="P33" i="11" s="1"/>
  <c r="W30" i="11" s="1"/>
  <c r="D210" i="10"/>
  <c r="J35" i="11" l="1"/>
  <c r="U56" i="11"/>
  <c r="N55" i="11"/>
  <c r="R33" i="11"/>
  <c r="C41" i="11" s="1"/>
  <c r="U31" i="11"/>
  <c r="H39" i="11"/>
  <c r="O32" i="11"/>
  <c r="W29" i="11" l="1"/>
  <c r="O31" i="11" s="1"/>
  <c r="R32" i="11"/>
  <c r="C40" i="11" s="1"/>
  <c r="E40" i="11" s="1"/>
  <c r="U51" i="11"/>
  <c r="H59" i="11"/>
  <c r="E143" i="10"/>
  <c r="F143" i="10" l="1"/>
  <c r="E137" i="10"/>
  <c r="F95" i="10"/>
  <c r="E213" i="10"/>
  <c r="O35" i="11"/>
  <c r="H40" i="11" s="1"/>
  <c r="P31" i="11"/>
  <c r="P35" i="11" s="1"/>
  <c r="H41" i="11" s="1"/>
  <c r="E145" i="10" s="1"/>
  <c r="E215" i="10" l="1"/>
  <c r="F97" i="10"/>
  <c r="F166" i="10"/>
  <c r="E207" i="10"/>
  <c r="R31" i="11"/>
  <c r="E41" i="11"/>
  <c r="E138" i="10" s="1"/>
  <c r="F213" i="10"/>
  <c r="G95" i="10"/>
  <c r="E144" i="10" l="1"/>
  <c r="H43" i="11"/>
  <c r="K40" i="11"/>
  <c r="K41" i="11"/>
  <c r="F168" i="10"/>
  <c r="H53" i="11"/>
  <c r="J53" i="11" s="1"/>
  <c r="G166" i="10"/>
  <c r="H71" i="11"/>
  <c r="E208" i="10"/>
  <c r="R35" i="11"/>
  <c r="C39" i="11"/>
  <c r="J71" i="11" l="1"/>
  <c r="P53" i="11"/>
  <c r="R53" i="11" s="1"/>
  <c r="C61" i="11" s="1"/>
  <c r="E39" i="11"/>
  <c r="C43" i="11"/>
  <c r="E214" i="10"/>
  <c r="E217" i="10" s="1"/>
  <c r="F96" i="10"/>
  <c r="E147" i="10"/>
  <c r="W50" i="11" l="1"/>
  <c r="H52" i="11"/>
  <c r="F167" i="10"/>
  <c r="F170" i="10" s="1"/>
  <c r="F99" i="10"/>
  <c r="K39" i="11"/>
  <c r="K43" i="11" s="1"/>
  <c r="E43" i="11"/>
  <c r="E136" i="10"/>
  <c r="U69" i="11"/>
  <c r="U73" i="11"/>
  <c r="N71" i="11"/>
  <c r="E206" i="10" l="1"/>
  <c r="E140" i="10"/>
  <c r="E148" i="10" s="1"/>
  <c r="E149" i="10" s="1"/>
  <c r="N72" i="11"/>
  <c r="U75" i="11" s="1"/>
  <c r="J52" i="11"/>
  <c r="H55" i="11"/>
  <c r="O52" i="11" l="1"/>
  <c r="R52" i="11" s="1"/>
  <c r="C60" i="11" s="1"/>
  <c r="E60" i="11" s="1"/>
  <c r="J55" i="11"/>
  <c r="U70" i="11"/>
  <c r="N73" i="11" s="1"/>
  <c r="U76" i="11" s="1"/>
  <c r="E210" i="10"/>
  <c r="F137" i="10" l="1"/>
  <c r="W49" i="11"/>
  <c r="O51" i="11" s="1"/>
  <c r="N75" i="11"/>
  <c r="U71" i="11" l="1"/>
  <c r="H79" i="11"/>
  <c r="O55" i="11"/>
  <c r="H60" i="11" s="1"/>
  <c r="P51" i="11"/>
  <c r="P55" i="11" s="1"/>
  <c r="H61" i="11" s="1"/>
  <c r="F145" i="10" s="1"/>
  <c r="F207" i="10"/>
  <c r="R51" i="11" l="1"/>
  <c r="C59" i="11" s="1"/>
  <c r="G143" i="10"/>
  <c r="G97" i="10"/>
  <c r="F215" i="10"/>
  <c r="E61" i="11"/>
  <c r="R55" i="11" l="1"/>
  <c r="K61" i="11"/>
  <c r="F138" i="10"/>
  <c r="F144" i="10"/>
  <c r="H63" i="11"/>
  <c r="K60" i="11"/>
  <c r="H73" i="11"/>
  <c r="J73" i="11" s="1"/>
  <c r="G168" i="10"/>
  <c r="H95" i="10"/>
  <c r="G213" i="10"/>
  <c r="C63" i="11"/>
  <c r="E59" i="11"/>
  <c r="K59" i="11" l="1"/>
  <c r="K63" i="11" s="1"/>
  <c r="E63" i="11"/>
  <c r="L63" i="11" s="1"/>
  <c r="F136" i="10"/>
  <c r="H166" i="10"/>
  <c r="H91" i="11"/>
  <c r="P73" i="11"/>
  <c r="R73" i="11" s="1"/>
  <c r="C81" i="11" s="1"/>
  <c r="F208" i="10"/>
  <c r="G96" i="10"/>
  <c r="F214" i="10"/>
  <c r="F217" i="10" s="1"/>
  <c r="F147" i="10"/>
  <c r="W70" i="11" l="1"/>
  <c r="H72" i="11"/>
  <c r="G167" i="10"/>
  <c r="G170" i="10" s="1"/>
  <c r="G99" i="10"/>
  <c r="J91" i="11"/>
  <c r="F140" i="10"/>
  <c r="F148" i="10" s="1"/>
  <c r="F149" i="10" s="1"/>
  <c r="F206" i="10"/>
  <c r="U89" i="11" l="1"/>
  <c r="N91" i="11"/>
  <c r="U93" i="11"/>
  <c r="F210" i="10"/>
  <c r="J72" i="11"/>
  <c r="H75" i="11"/>
  <c r="O72" i="11" l="1"/>
  <c r="R72" i="11" s="1"/>
  <c r="C80" i="11" s="1"/>
  <c r="E80" i="11" s="1"/>
  <c r="J75" i="11"/>
  <c r="N92" i="11"/>
  <c r="U95" i="11" s="1"/>
  <c r="U90" i="11" l="1"/>
  <c r="N93" i="11" s="1"/>
  <c r="U96" i="11" s="1"/>
  <c r="G137" i="10"/>
  <c r="W69" i="11"/>
  <c r="O71" i="11" s="1"/>
  <c r="N95" i="11" l="1"/>
  <c r="H99" i="11" s="1"/>
  <c r="O75" i="11"/>
  <c r="H80" i="11" s="1"/>
  <c r="P71" i="11"/>
  <c r="P75" i="11" s="1"/>
  <c r="H81" i="11" s="1"/>
  <c r="G145" i="10" s="1"/>
  <c r="G207" i="10"/>
  <c r="U91" i="11" l="1"/>
  <c r="H97" i="10"/>
  <c r="G215" i="10"/>
  <c r="R71" i="11"/>
  <c r="E81" i="11"/>
  <c r="H143" i="10"/>
  <c r="I95" i="10" l="1"/>
  <c r="H213" i="10"/>
  <c r="G144" i="10"/>
  <c r="H83" i="11"/>
  <c r="K80" i="11"/>
  <c r="K81" i="11"/>
  <c r="G138" i="10"/>
  <c r="C79" i="11"/>
  <c r="R75" i="11"/>
  <c r="H93" i="11"/>
  <c r="J93" i="11" s="1"/>
  <c r="H168" i="10"/>
  <c r="G208" i="10" l="1"/>
  <c r="G214" i="10"/>
  <c r="G217" i="10" s="1"/>
  <c r="H96" i="10"/>
  <c r="G147" i="10"/>
  <c r="P93" i="11"/>
  <c r="R93" i="11" s="1"/>
  <c r="C101" i="11" s="1"/>
  <c r="C83" i="11"/>
  <c r="E79" i="11"/>
  <c r="H111" i="11"/>
  <c r="I166" i="10"/>
  <c r="J111" i="11" l="1"/>
  <c r="H167" i="10"/>
  <c r="H170" i="10" s="1"/>
  <c r="H92" i="11"/>
  <c r="H99" i="10"/>
  <c r="E83" i="11"/>
  <c r="G136" i="10"/>
  <c r="K79" i="11"/>
  <c r="K83" i="11" s="1"/>
  <c r="W90" i="11"/>
  <c r="J92" i="11" l="1"/>
  <c r="H95" i="11"/>
  <c r="G206" i="10"/>
  <c r="G140" i="10"/>
  <c r="G148" i="10" s="1"/>
  <c r="G149" i="10" s="1"/>
  <c r="U109" i="11"/>
  <c r="N111" i="11"/>
  <c r="U113" i="11"/>
  <c r="N112" i="11" l="1"/>
  <c r="U115" i="11" s="1"/>
  <c r="G210" i="10"/>
  <c r="O92" i="11"/>
  <c r="R92" i="11" s="1"/>
  <c r="C100" i="11" s="1"/>
  <c r="E100" i="11" s="1"/>
  <c r="J95" i="11"/>
  <c r="H137" i="10" l="1"/>
  <c r="W89" i="11"/>
  <c r="O91" i="11" s="1"/>
  <c r="U110" i="11"/>
  <c r="N113" i="11" s="1"/>
  <c r="U116" i="11" s="1"/>
  <c r="N115" i="11" l="1"/>
  <c r="H119" i="11" s="1"/>
  <c r="O95" i="11"/>
  <c r="H100" i="11" s="1"/>
  <c r="P91" i="11"/>
  <c r="P95" i="11" s="1"/>
  <c r="H101" i="11" s="1"/>
  <c r="H145" i="10" s="1"/>
  <c r="H207" i="10"/>
  <c r="U111" i="11" l="1"/>
  <c r="R91" i="11"/>
  <c r="R95" i="11" s="1"/>
  <c r="I97" i="10"/>
  <c r="H215" i="10"/>
  <c r="E101" i="11"/>
  <c r="I143" i="10"/>
  <c r="C99" i="11" l="1"/>
  <c r="E99" i="11" s="1"/>
  <c r="H144" i="10"/>
  <c r="H103" i="11"/>
  <c r="K100" i="11"/>
  <c r="I213" i="10"/>
  <c r="J95" i="10"/>
  <c r="K101" i="11"/>
  <c r="H138" i="10"/>
  <c r="H113" i="11"/>
  <c r="J113" i="11" s="1"/>
  <c r="I168" i="10"/>
  <c r="C103" i="11" l="1"/>
  <c r="H208" i="10"/>
  <c r="P113" i="11"/>
  <c r="R113" i="11" s="1"/>
  <c r="C121" i="11" s="1"/>
  <c r="H131" i="11"/>
  <c r="J166" i="10"/>
  <c r="K99" i="11"/>
  <c r="K103" i="11" s="1"/>
  <c r="E103" i="11"/>
  <c r="H136" i="10"/>
  <c r="H214" i="10"/>
  <c r="H217" i="10" s="1"/>
  <c r="I96" i="10"/>
  <c r="H147" i="10"/>
  <c r="W110" i="11" l="1"/>
  <c r="H112" i="11"/>
  <c r="I167" i="10"/>
  <c r="I170" i="10" s="1"/>
  <c r="I99" i="10"/>
  <c r="H206" i="10"/>
  <c r="H140" i="10"/>
  <c r="H148" i="10" s="1"/>
  <c r="H149" i="10" s="1"/>
  <c r="J131" i="11"/>
  <c r="H210" i="10" l="1"/>
  <c r="N131" i="11"/>
  <c r="U129" i="11"/>
  <c r="U133" i="11"/>
  <c r="J112" i="11"/>
  <c r="H115" i="11"/>
  <c r="N132" i="11" l="1"/>
  <c r="U135" i="11" s="1"/>
  <c r="O112" i="11"/>
  <c r="R112" i="11" s="1"/>
  <c r="C120" i="11" s="1"/>
  <c r="E120" i="11" s="1"/>
  <c r="J115" i="11"/>
  <c r="W109" i="11" l="1"/>
  <c r="O111" i="11" s="1"/>
  <c r="P111" i="11" s="1"/>
  <c r="P115" i="11" s="1"/>
  <c r="H121" i="11" s="1"/>
  <c r="I145" i="10" s="1"/>
  <c r="I137" i="10"/>
  <c r="I207" i="10" s="1"/>
  <c r="U130" i="11"/>
  <c r="N133" i="11" s="1"/>
  <c r="O115" i="11" l="1"/>
  <c r="H120" i="11" s="1"/>
  <c r="R111" i="11"/>
  <c r="C119" i="11" s="1"/>
  <c r="U136" i="11"/>
  <c r="N135" i="11"/>
  <c r="J97" i="10"/>
  <c r="I215" i="10"/>
  <c r="R115" i="11" l="1"/>
  <c r="E121" i="11"/>
  <c r="I138" i="10" s="1"/>
  <c r="I208" i="10" s="1"/>
  <c r="U131" i="11"/>
  <c r="H139" i="11"/>
  <c r="I144" i="10"/>
  <c r="H123" i="11"/>
  <c r="K120" i="11"/>
  <c r="H133" i="11"/>
  <c r="J133" i="11" s="1"/>
  <c r="J168" i="10"/>
  <c r="C123" i="11"/>
  <c r="E119" i="11"/>
  <c r="K121" i="11" l="1"/>
  <c r="P133" i="11"/>
  <c r="R133" i="11" s="1"/>
  <c r="C141" i="11" s="1"/>
  <c r="J143" i="10"/>
  <c r="E123" i="11"/>
  <c r="I136" i="10"/>
  <c r="K119" i="11"/>
  <c r="I214" i="10"/>
  <c r="I217" i="10" s="1"/>
  <c r="J96" i="10"/>
  <c r="I147" i="10"/>
  <c r="K123" i="11" l="1"/>
  <c r="W130" i="11"/>
  <c r="I140" i="10"/>
  <c r="I148" i="10" s="1"/>
  <c r="I149" i="10" s="1"/>
  <c r="I206" i="10"/>
  <c r="I210" i="10" s="1"/>
  <c r="J167" i="10"/>
  <c r="J170" i="10" s="1"/>
  <c r="H132" i="11"/>
  <c r="J99" i="10"/>
  <c r="K95" i="10"/>
  <c r="J213" i="10"/>
  <c r="K166" i="10" l="1"/>
  <c r="H151" i="11"/>
  <c r="J132" i="11"/>
  <c r="H135" i="11"/>
  <c r="O132" i="11" l="1"/>
  <c r="R132" i="11" s="1"/>
  <c r="C140" i="11" s="1"/>
  <c r="E140" i="11" s="1"/>
  <c r="J135" i="11"/>
  <c r="J151" i="11"/>
  <c r="W129" i="11" l="1"/>
  <c r="O131" i="11" s="1"/>
  <c r="P131" i="11" s="1"/>
  <c r="P135" i="11" s="1"/>
  <c r="H141" i="11" s="1"/>
  <c r="J145" i="10" s="1"/>
  <c r="N151" i="11"/>
  <c r="U149" i="11"/>
  <c r="U153" i="11"/>
  <c r="J137" i="10"/>
  <c r="J207" i="10" s="1"/>
  <c r="O135" i="11" l="1"/>
  <c r="K97" i="10"/>
  <c r="J215" i="10"/>
  <c r="N152" i="11"/>
  <c r="U155" i="11" s="1"/>
  <c r="R131" i="11"/>
  <c r="E141" i="11" l="1"/>
  <c r="J138" i="10" s="1"/>
  <c r="J208" i="10" s="1"/>
  <c r="H140" i="11"/>
  <c r="H143" i="11"/>
  <c r="U150" i="11"/>
  <c r="N153" i="11" s="1"/>
  <c r="N155" i="11" s="1"/>
  <c r="R135" i="11"/>
  <c r="C139" i="11"/>
  <c r="K168" i="10"/>
  <c r="H153" i="11"/>
  <c r="J153" i="11" s="1"/>
  <c r="K141" i="11" l="1"/>
  <c r="U156" i="11"/>
  <c r="P153" i="11" s="1"/>
  <c r="R153" i="11" s="1"/>
  <c r="C161" i="11" s="1"/>
  <c r="J144" i="10"/>
  <c r="J214" i="10" s="1"/>
  <c r="J217" i="10" s="1"/>
  <c r="K140" i="11"/>
  <c r="E139" i="11"/>
  <c r="C143" i="11"/>
  <c r="H159" i="11"/>
  <c r="U151" i="11"/>
  <c r="J147" i="10" l="1"/>
  <c r="K96" i="10"/>
  <c r="K167" i="10" s="1"/>
  <c r="K170" i="10" s="1"/>
  <c r="K143" i="10"/>
  <c r="H152" i="11"/>
  <c r="E143" i="11"/>
  <c r="J136" i="10"/>
  <c r="K139" i="11"/>
  <c r="K143" i="11" s="1"/>
  <c r="W150" i="11"/>
  <c r="K99" i="10" l="1"/>
  <c r="J206" i="10"/>
  <c r="J210" i="10" s="1"/>
  <c r="J140" i="10"/>
  <c r="J148" i="10" s="1"/>
  <c r="J149" i="10" s="1"/>
  <c r="J152" i="11"/>
  <c r="H155" i="11"/>
  <c r="K213" i="10"/>
  <c r="L95" i="10"/>
  <c r="H171" i="11" l="1"/>
  <c r="L166" i="10"/>
  <c r="O152" i="11"/>
  <c r="R152" i="11" s="1"/>
  <c r="C160" i="11" s="1"/>
  <c r="E160" i="11" s="1"/>
  <c r="J155" i="11"/>
  <c r="K137" i="10" l="1"/>
  <c r="K207" i="10" s="1"/>
  <c r="W149" i="11"/>
  <c r="O151" i="11" s="1"/>
  <c r="J171" i="11"/>
  <c r="U169" i="11" l="1"/>
  <c r="U173" i="11"/>
  <c r="N171" i="11"/>
  <c r="O155" i="11"/>
  <c r="H160" i="11" s="1"/>
  <c r="P151" i="11"/>
  <c r="P155" i="11" s="1"/>
  <c r="H161" i="11" s="1"/>
  <c r="K145" i="10" s="1"/>
  <c r="R151" i="11" l="1"/>
  <c r="R155" i="11" s="1"/>
  <c r="L97" i="10"/>
  <c r="K215" i="10"/>
  <c r="E161" i="11"/>
  <c r="N172" i="11"/>
  <c r="U175" i="11" s="1"/>
  <c r="C159" i="11" l="1"/>
  <c r="E159" i="11" s="1"/>
  <c r="K144" i="10"/>
  <c r="H163" i="11"/>
  <c r="K160" i="11"/>
  <c r="C163" i="11"/>
  <c r="U170" i="11"/>
  <c r="N173" i="11" s="1"/>
  <c r="U176" i="11" s="1"/>
  <c r="K138" i="10"/>
  <c r="K208" i="10" s="1"/>
  <c r="K161" i="11"/>
  <c r="L168" i="10"/>
  <c r="H173" i="11"/>
  <c r="J173" i="11" s="1"/>
  <c r="P173" i="11" l="1"/>
  <c r="R173" i="11" s="1"/>
  <c r="C181" i="11" s="1"/>
  <c r="N175" i="11"/>
  <c r="E163" i="11"/>
  <c r="K136" i="10"/>
  <c r="K159" i="11"/>
  <c r="K163" i="11" s="1"/>
  <c r="K214" i="10"/>
  <c r="K217" i="10" s="1"/>
  <c r="L96" i="10"/>
  <c r="K147" i="10"/>
  <c r="W170" i="11" l="1"/>
  <c r="L167" i="10"/>
  <c r="L170" i="10" s="1"/>
  <c r="H172" i="11"/>
  <c r="L99" i="10"/>
  <c r="K140" i="10"/>
  <c r="K148" i="10" s="1"/>
  <c r="K149" i="10" s="1"/>
  <c r="K206" i="10"/>
  <c r="K210" i="10" s="1"/>
  <c r="H179" i="11"/>
  <c r="U171" i="11"/>
  <c r="L143" i="10" l="1"/>
  <c r="J172" i="11"/>
  <c r="H175" i="11"/>
  <c r="O172" i="11" l="1"/>
  <c r="R172" i="11" s="1"/>
  <c r="C180" i="11" s="1"/>
  <c r="E180" i="11" s="1"/>
  <c r="J175" i="11"/>
  <c r="M95" i="10"/>
  <c r="L213" i="10"/>
  <c r="W169" i="11" l="1"/>
  <c r="O171" i="11" s="1"/>
  <c r="O175" i="11" s="1"/>
  <c r="H180" i="11" s="1"/>
  <c r="H191" i="11"/>
  <c r="M166" i="10"/>
  <c r="L137" i="10"/>
  <c r="L207" i="10" s="1"/>
  <c r="P171" i="11" l="1"/>
  <c r="P175" i="11" s="1"/>
  <c r="H181" i="11" s="1"/>
  <c r="L145" i="10" s="1"/>
  <c r="M97" i="10" s="1"/>
  <c r="E181" i="11"/>
  <c r="J191" i="11"/>
  <c r="R171" i="11" l="1"/>
  <c r="R175" i="11" s="1"/>
  <c r="L215" i="10"/>
  <c r="U189" i="11"/>
  <c r="U193" i="11"/>
  <c r="N191" i="11"/>
  <c r="L144" i="10"/>
  <c r="H183" i="11"/>
  <c r="K180" i="11"/>
  <c r="M168" i="10"/>
  <c r="H193" i="11"/>
  <c r="J193" i="11" s="1"/>
  <c r="L138" i="10"/>
  <c r="L208" i="10" s="1"/>
  <c r="K181" i="11"/>
  <c r="C179" i="11" l="1"/>
  <c r="E179" i="11" s="1"/>
  <c r="M96" i="10"/>
  <c r="L214" i="10"/>
  <c r="L217" i="10" s="1"/>
  <c r="L147" i="10"/>
  <c r="N192" i="11"/>
  <c r="U195" i="11" s="1"/>
  <c r="C183" i="11" l="1"/>
  <c r="U190" i="11"/>
  <c r="N193" i="11" s="1"/>
  <c r="U196" i="11" s="1"/>
  <c r="P193" i="11" s="1"/>
  <c r="M167" i="10"/>
  <c r="M170" i="10" s="1"/>
  <c r="H192" i="11"/>
  <c r="M99" i="10"/>
  <c r="K179" i="11"/>
  <c r="K183" i="11" s="1"/>
  <c r="L136" i="10"/>
  <c r="E183" i="11"/>
  <c r="J192" i="11" l="1"/>
  <c r="H195" i="11"/>
  <c r="R193" i="11"/>
  <c r="C201" i="11" s="1"/>
  <c r="W190" i="11"/>
  <c r="L206" i="10"/>
  <c r="L210" i="10" s="1"/>
  <c r="L140" i="10"/>
  <c r="L148" i="10" s="1"/>
  <c r="L149" i="10" s="1"/>
  <c r="N195" i="11"/>
  <c r="U191" i="11" l="1"/>
  <c r="H199" i="11"/>
  <c r="O192" i="11"/>
  <c r="R192" i="11" s="1"/>
  <c r="C200" i="11" s="1"/>
  <c r="E200" i="11" s="1"/>
  <c r="J195" i="11"/>
  <c r="W189" i="11" l="1"/>
  <c r="O191" i="11" s="1"/>
  <c r="O195" i="11" s="1"/>
  <c r="H200" i="11" s="1"/>
  <c r="M143" i="10"/>
  <c r="M137" i="10"/>
  <c r="M207" i="10" s="1"/>
  <c r="P191" i="11" l="1"/>
  <c r="P195" i="11" s="1"/>
  <c r="H201" i="11" s="1"/>
  <c r="M145" i="10" s="1"/>
  <c r="M215" i="10" s="1"/>
  <c r="M213" i="10"/>
  <c r="N95" i="10"/>
  <c r="E201" i="11"/>
  <c r="R191" i="11" l="1"/>
  <c r="C199" i="11" s="1"/>
  <c r="N97" i="10"/>
  <c r="N168" i="10" s="1"/>
  <c r="K201" i="11"/>
  <c r="M138" i="10"/>
  <c r="M208" i="10" s="1"/>
  <c r="N166" i="10"/>
  <c r="H211" i="11"/>
  <c r="M144" i="10"/>
  <c r="H203" i="11"/>
  <c r="K200" i="11"/>
  <c r="H213" i="11" l="1"/>
  <c r="J213" i="11" s="1"/>
  <c r="R195" i="11"/>
  <c r="M214" i="10"/>
  <c r="M217" i="10" s="1"/>
  <c r="N96" i="10"/>
  <c r="M147" i="10"/>
  <c r="J211" i="11"/>
  <c r="C203" i="11"/>
  <c r="E199" i="11"/>
  <c r="U209" i="11" l="1"/>
  <c r="N212" i="11" s="1"/>
  <c r="U213" i="11"/>
  <c r="N211" i="11"/>
  <c r="H212" i="11"/>
  <c r="N167" i="10"/>
  <c r="N170" i="10" s="1"/>
  <c r="N99" i="10"/>
  <c r="K199" i="11"/>
  <c r="K203" i="11" s="1"/>
  <c r="E203" i="11"/>
  <c r="M136" i="10"/>
  <c r="M206" i="10" l="1"/>
  <c r="M210" i="10" s="1"/>
  <c r="M140" i="10"/>
  <c r="M148" i="10" s="1"/>
  <c r="M149" i="10" s="1"/>
  <c r="J212" i="11"/>
  <c r="H215" i="11"/>
  <c r="U210" i="11"/>
  <c r="N213" i="11" s="1"/>
  <c r="U216" i="11" s="1"/>
  <c r="P213" i="11" s="1"/>
  <c r="U215" i="11"/>
  <c r="R213" i="11" l="1"/>
  <c r="C221" i="11" s="1"/>
  <c r="W210" i="11"/>
  <c r="N215" i="11"/>
  <c r="O212" i="11"/>
  <c r="R212" i="11" s="1"/>
  <c r="C220" i="11" s="1"/>
  <c r="E220" i="11" s="1"/>
  <c r="J215" i="11"/>
  <c r="N137" i="10" l="1"/>
  <c r="N207" i="10" s="1"/>
  <c r="W209" i="11"/>
  <c r="O211" i="11" s="1"/>
  <c r="H219" i="11"/>
  <c r="U211" i="11"/>
  <c r="N143" i="10" l="1"/>
  <c r="O215" i="11"/>
  <c r="H220" i="11" s="1"/>
  <c r="P211" i="11"/>
  <c r="P215" i="11" s="1"/>
  <c r="H221" i="11" s="1"/>
  <c r="N145" i="10" s="1"/>
  <c r="R211" i="11" l="1"/>
  <c r="R215" i="11" s="1"/>
  <c r="N215" i="10"/>
  <c r="O97" i="10"/>
  <c r="E221" i="11"/>
  <c r="N213" i="10"/>
  <c r="O95" i="10"/>
  <c r="C219" i="11" l="1"/>
  <c r="C223" i="11" s="1"/>
  <c r="H231" i="11"/>
  <c r="O166" i="10"/>
  <c r="N144" i="10"/>
  <c r="K220" i="11"/>
  <c r="H223" i="11"/>
  <c r="H233" i="11"/>
  <c r="J233" i="11" s="1"/>
  <c r="O168" i="10"/>
  <c r="E219" i="11"/>
  <c r="K221" i="11"/>
  <c r="N138" i="10"/>
  <c r="N208" i="10" s="1"/>
  <c r="O96" i="10" l="1"/>
  <c r="N214" i="10"/>
  <c r="N217" i="10" s="1"/>
  <c r="N147" i="10"/>
  <c r="K219" i="11"/>
  <c r="K223" i="11" s="1"/>
  <c r="E223" i="11"/>
  <c r="N136" i="10"/>
  <c r="J231" i="11"/>
  <c r="N206" i="10" l="1"/>
  <c r="N210" i="10" s="1"/>
  <c r="N140" i="10"/>
  <c r="N148" i="10" s="1"/>
  <c r="N149" i="10" s="1"/>
  <c r="U229" i="11"/>
  <c r="N232" i="11" s="1"/>
  <c r="U233" i="11"/>
  <c r="N231" i="11"/>
  <c r="H232" i="11"/>
  <c r="O167" i="10"/>
  <c r="O170" i="10" s="1"/>
  <c r="O99" i="10"/>
  <c r="J232" i="11" l="1"/>
  <c r="H235" i="11"/>
  <c r="U230" i="11"/>
  <c r="N233" i="11" s="1"/>
  <c r="U236" i="11" s="1"/>
  <c r="P233" i="11" s="1"/>
  <c r="U235" i="11"/>
  <c r="R233" i="11" l="1"/>
  <c r="C241" i="11" s="1"/>
  <c r="W230" i="11"/>
  <c r="N235" i="11"/>
  <c r="O232" i="11"/>
  <c r="R232" i="11" s="1"/>
  <c r="C240" i="11" s="1"/>
  <c r="E240" i="11" s="1"/>
  <c r="J235" i="11"/>
  <c r="O137" i="10" l="1"/>
  <c r="W229" i="11"/>
  <c r="O231" i="11" s="1"/>
  <c r="U231" i="11"/>
  <c r="H239" i="11"/>
  <c r="O143" i="10" l="1"/>
  <c r="O235" i="11"/>
  <c r="H240" i="11" s="1"/>
  <c r="P231" i="11"/>
  <c r="P235" i="11" s="1"/>
  <c r="H241" i="11" s="1"/>
  <c r="O145" i="10" s="1"/>
  <c r="O207" i="10"/>
  <c r="P207" i="10" s="1"/>
  <c r="P137" i="10"/>
  <c r="R231" i="11" l="1"/>
  <c r="R235" i="11" s="1"/>
  <c r="O215" i="10"/>
  <c r="D97" i="12"/>
  <c r="E241" i="11"/>
  <c r="D95" i="12"/>
  <c r="O213" i="10"/>
  <c r="C239" i="11" l="1"/>
  <c r="C243" i="11" s="1"/>
  <c r="O144" i="10"/>
  <c r="K240" i="11"/>
  <c r="H243" i="11"/>
  <c r="H13" i="13"/>
  <c r="J13" i="13" s="1"/>
  <c r="D168" i="12"/>
  <c r="E239" i="11"/>
  <c r="H11" i="13"/>
  <c r="D166" i="12"/>
  <c r="K241" i="11"/>
  <c r="O138" i="10"/>
  <c r="O208" i="10" l="1"/>
  <c r="P208" i="10" s="1"/>
  <c r="P138" i="10"/>
  <c r="J11" i="13"/>
  <c r="K239" i="11"/>
  <c r="K243" i="11" s="1"/>
  <c r="K245" i="11" s="1"/>
  <c r="E243" i="11"/>
  <c r="O136" i="10"/>
  <c r="D96" i="12"/>
  <c r="O214" i="10"/>
  <c r="O217" i="10" s="1"/>
  <c r="O147" i="10"/>
  <c r="H12" i="13" l="1"/>
  <c r="D167" i="12"/>
  <c r="D170" i="12" s="1"/>
  <c r="D99" i="12"/>
  <c r="O140" i="10"/>
  <c r="O148" i="10" s="1"/>
  <c r="O149" i="10" s="1"/>
  <c r="O206" i="10"/>
  <c r="P136" i="10"/>
  <c r="P140" i="10" s="1"/>
  <c r="U13" i="13"/>
  <c r="N11" i="13"/>
  <c r="U9" i="13"/>
  <c r="N12" i="13" l="1"/>
  <c r="U10" i="13" s="1"/>
  <c r="N13" i="13" s="1"/>
  <c r="O210" i="10"/>
  <c r="P206" i="10"/>
  <c r="P210" i="10" s="1"/>
  <c r="P217" i="10" s="1"/>
  <c r="J12" i="13"/>
  <c r="J15" i="13" s="1"/>
  <c r="H15" i="13"/>
  <c r="U16" i="13" l="1"/>
  <c r="P13" i="13" s="1"/>
  <c r="W10" i="13" s="1"/>
  <c r="N15" i="13"/>
  <c r="U15" i="13"/>
  <c r="O12" i="13" s="1"/>
  <c r="W9" i="13" s="1"/>
  <c r="O11" i="13" s="1"/>
  <c r="R13" i="13" l="1"/>
  <c r="O15" i="13"/>
  <c r="R12" i="13"/>
  <c r="C20" i="13" s="1"/>
  <c r="E20" i="13" s="1"/>
  <c r="H19" i="13"/>
  <c r="D143" i="12" s="1"/>
  <c r="U11" i="13"/>
  <c r="P11" i="13"/>
  <c r="P15" i="13" s="1"/>
  <c r="H21" i="13" s="1"/>
  <c r="D145" i="12" s="1"/>
  <c r="C21" i="13" l="1"/>
  <c r="H20" i="13" s="1"/>
  <c r="K20" i="13" s="1"/>
  <c r="R11" i="13"/>
  <c r="R15" i="13" s="1"/>
  <c r="D137" i="12"/>
  <c r="D215" i="12"/>
  <c r="E97" i="12"/>
  <c r="E95" i="12"/>
  <c r="D213" i="12"/>
  <c r="E21" i="13" l="1"/>
  <c r="K21" i="13" s="1"/>
  <c r="C19" i="13"/>
  <c r="E19" i="13" s="1"/>
  <c r="H33" i="13"/>
  <c r="J33" i="13" s="1"/>
  <c r="E168" i="12"/>
  <c r="H23" i="13"/>
  <c r="D144" i="12"/>
  <c r="H31" i="13"/>
  <c r="H51" i="13"/>
  <c r="E166" i="12"/>
  <c r="D207" i="12"/>
  <c r="D138" i="12" l="1"/>
  <c r="C23" i="13"/>
  <c r="J31" i="13"/>
  <c r="E23" i="13"/>
  <c r="D136" i="12"/>
  <c r="K19" i="13"/>
  <c r="K23" i="13" s="1"/>
  <c r="J51" i="13"/>
  <c r="D147" i="12"/>
  <c r="D214" i="12"/>
  <c r="D217" i="12" s="1"/>
  <c r="E96" i="12"/>
  <c r="D208" i="12"/>
  <c r="H32" i="13" l="1"/>
  <c r="E167" i="12"/>
  <c r="E170" i="12" s="1"/>
  <c r="E99" i="12"/>
  <c r="U49" i="13"/>
  <c r="N51" i="13"/>
  <c r="U53" i="13"/>
  <c r="D206" i="12"/>
  <c r="D140" i="12"/>
  <c r="D148" i="12" s="1"/>
  <c r="D149" i="12" s="1"/>
  <c r="N31" i="13"/>
  <c r="U29" i="13"/>
  <c r="N32" i="13" s="1"/>
  <c r="U33" i="13"/>
  <c r="D210" i="12" l="1"/>
  <c r="N52" i="13"/>
  <c r="U55" i="13" s="1"/>
  <c r="U30" i="13"/>
  <c r="N33" i="13" s="1"/>
  <c r="U35" i="13"/>
  <c r="J32" i="13"/>
  <c r="J35" i="13" s="1"/>
  <c r="H35" i="13"/>
  <c r="O32" i="13" l="1"/>
  <c r="W29" i="13" s="1"/>
  <c r="O31" i="13" s="1"/>
  <c r="O35" i="13" s="1"/>
  <c r="U50" i="13"/>
  <c r="N53" i="13" s="1"/>
  <c r="N35" i="13"/>
  <c r="U36" i="13"/>
  <c r="P33" i="13" s="1"/>
  <c r="W30" i="13" s="1"/>
  <c r="P31" i="13" l="1"/>
  <c r="P35" i="13" s="1"/>
  <c r="H41" i="13" s="1"/>
  <c r="E145" i="12" s="1"/>
  <c r="E215" i="12" s="1"/>
  <c r="R32" i="13"/>
  <c r="C40" i="13" s="1"/>
  <c r="E40" i="13" s="1"/>
  <c r="U56" i="13"/>
  <c r="N55" i="13"/>
  <c r="R33" i="13"/>
  <c r="C41" i="13" s="1"/>
  <c r="E41" i="13" s="1"/>
  <c r="E138" i="12" s="1"/>
  <c r="H39" i="13"/>
  <c r="U31" i="13"/>
  <c r="F97" i="12" l="1"/>
  <c r="F168" i="12" s="1"/>
  <c r="R31" i="13"/>
  <c r="C39" i="13" s="1"/>
  <c r="E39" i="13" s="1"/>
  <c r="H40" i="13"/>
  <c r="E144" i="12" s="1"/>
  <c r="F96" i="12" s="1"/>
  <c r="R35" i="13"/>
  <c r="U51" i="13"/>
  <c r="H59" i="13"/>
  <c r="F143" i="12" s="1"/>
  <c r="G95" i="12" s="1"/>
  <c r="E208" i="12"/>
  <c r="E137" i="12"/>
  <c r="H53" i="13"/>
  <c r="J53" i="13" s="1"/>
  <c r="F213" i="12"/>
  <c r="E143" i="12"/>
  <c r="H43" i="13" l="1"/>
  <c r="C43" i="13"/>
  <c r="E214" i="12"/>
  <c r="K41" i="13"/>
  <c r="K40" i="13"/>
  <c r="H52" i="13"/>
  <c r="F167" i="12"/>
  <c r="E213" i="12"/>
  <c r="F95" i="12"/>
  <c r="E147" i="12"/>
  <c r="K39" i="13"/>
  <c r="E43" i="13"/>
  <c r="E136" i="12"/>
  <c r="H71" i="13"/>
  <c r="G166" i="12"/>
  <c r="P53" i="13"/>
  <c r="R53" i="13" s="1"/>
  <c r="E207" i="12"/>
  <c r="E217" i="12" l="1"/>
  <c r="K43" i="13"/>
  <c r="W50" i="13"/>
  <c r="E206" i="12"/>
  <c r="E140" i="12"/>
  <c r="E148" i="12" s="1"/>
  <c r="E149" i="12" s="1"/>
  <c r="F166" i="12"/>
  <c r="F99" i="12"/>
  <c r="F170" i="12"/>
  <c r="J71" i="13"/>
  <c r="J52" i="13"/>
  <c r="H55" i="13"/>
  <c r="O52" i="13" l="1"/>
  <c r="R52" i="13" s="1"/>
  <c r="C60" i="13" s="1"/>
  <c r="E60" i="13" s="1"/>
  <c r="J55" i="13"/>
  <c r="N71" i="13"/>
  <c r="U69" i="13"/>
  <c r="N72" i="13" s="1"/>
  <c r="U73" i="13"/>
  <c r="E210" i="12"/>
  <c r="W49" i="13" l="1"/>
  <c r="O51" i="13" s="1"/>
  <c r="O55" i="13" s="1"/>
  <c r="C61" i="13" s="1"/>
  <c r="U70" i="13"/>
  <c r="N73" i="13" s="1"/>
  <c r="U75" i="13"/>
  <c r="F137" i="12"/>
  <c r="P51" i="13" l="1"/>
  <c r="P55" i="13" s="1"/>
  <c r="H61" i="13" s="1"/>
  <c r="F145" i="12" s="1"/>
  <c r="F215" i="12" s="1"/>
  <c r="F207" i="12"/>
  <c r="N75" i="13"/>
  <c r="U76" i="13"/>
  <c r="H60" i="13"/>
  <c r="E61" i="13"/>
  <c r="R51" i="13" l="1"/>
  <c r="C59" i="13" s="1"/>
  <c r="G97" i="12"/>
  <c r="G168" i="12" s="1"/>
  <c r="F144" i="12"/>
  <c r="H63" i="13"/>
  <c r="K60" i="13"/>
  <c r="F138" i="12"/>
  <c r="K61" i="13"/>
  <c r="H73" i="13"/>
  <c r="J73" i="13" s="1"/>
  <c r="U71" i="13"/>
  <c r="H79" i="13"/>
  <c r="R55" i="13" l="1"/>
  <c r="P73" i="13"/>
  <c r="R73" i="13" s="1"/>
  <c r="C63" i="13"/>
  <c r="E59" i="13"/>
  <c r="F208" i="12"/>
  <c r="G143" i="12"/>
  <c r="F214" i="12"/>
  <c r="F217" i="12" s="1"/>
  <c r="G96" i="12"/>
  <c r="F147" i="12"/>
  <c r="W70" i="13" l="1"/>
  <c r="G167" i="12"/>
  <c r="G170" i="12" s="1"/>
  <c r="H72" i="13"/>
  <c r="G99" i="12"/>
  <c r="K59" i="13"/>
  <c r="K63" i="13" s="1"/>
  <c r="E63" i="13"/>
  <c r="L63" i="13" s="1"/>
  <c r="F136" i="12"/>
  <c r="G213" i="12"/>
  <c r="H95" i="12"/>
  <c r="H91" i="13" l="1"/>
  <c r="H166" i="12"/>
  <c r="F206" i="12"/>
  <c r="F140" i="12"/>
  <c r="F148" i="12" s="1"/>
  <c r="F149" i="12" s="1"/>
  <c r="J72" i="13"/>
  <c r="H75" i="13"/>
  <c r="F210" i="12" l="1"/>
  <c r="O72" i="13"/>
  <c r="R72" i="13" s="1"/>
  <c r="C80" i="13" s="1"/>
  <c r="E80" i="13" s="1"/>
  <c r="J75" i="13"/>
  <c r="J91" i="13"/>
  <c r="W69" i="13" l="1"/>
  <c r="O71" i="13" s="1"/>
  <c r="P71" i="13" s="1"/>
  <c r="P75" i="13" s="1"/>
  <c r="H81" i="13" s="1"/>
  <c r="G145" i="12" s="1"/>
  <c r="N91" i="13"/>
  <c r="U93" i="13"/>
  <c r="U89" i="13"/>
  <c r="G137" i="12"/>
  <c r="O75" i="13" l="1"/>
  <c r="C81" i="13" s="1"/>
  <c r="H80" i="13" s="1"/>
  <c r="G207" i="12"/>
  <c r="H97" i="12"/>
  <c r="G215" i="12"/>
  <c r="R71" i="13"/>
  <c r="N92" i="13"/>
  <c r="U95" i="13" s="1"/>
  <c r="E81" i="13" l="1"/>
  <c r="K81" i="13" s="1"/>
  <c r="G144" i="12"/>
  <c r="H83" i="13"/>
  <c r="K80" i="13"/>
  <c r="U90" i="13"/>
  <c r="N93" i="13" s="1"/>
  <c r="R75" i="13"/>
  <c r="C79" i="13"/>
  <c r="H93" i="13"/>
  <c r="J93" i="13" s="1"/>
  <c r="H168" i="12"/>
  <c r="G138" i="12" l="1"/>
  <c r="G208" i="12" s="1"/>
  <c r="E79" i="13"/>
  <c r="C83" i="13"/>
  <c r="U96" i="13"/>
  <c r="N95" i="13"/>
  <c r="P93" i="13"/>
  <c r="R93" i="13" s="1"/>
  <c r="H96" i="12"/>
  <c r="G214" i="12"/>
  <c r="G217" i="12" s="1"/>
  <c r="G147" i="12"/>
  <c r="W90" i="13" l="1"/>
  <c r="U91" i="13"/>
  <c r="H99" i="13"/>
  <c r="H167" i="12"/>
  <c r="H170" i="12" s="1"/>
  <c r="H92" i="13"/>
  <c r="H99" i="12"/>
  <c r="E83" i="13"/>
  <c r="G136" i="12"/>
  <c r="K79" i="13"/>
  <c r="K83" i="13" s="1"/>
  <c r="J92" i="13" l="1"/>
  <c r="H95" i="13"/>
  <c r="H143" i="12"/>
  <c r="G206" i="12"/>
  <c r="G140" i="12"/>
  <c r="G148" i="12" s="1"/>
  <c r="G149" i="12" s="1"/>
  <c r="G210" i="12" l="1"/>
  <c r="I95" i="12"/>
  <c r="H213" i="12"/>
  <c r="O92" i="13"/>
  <c r="R92" i="13" s="1"/>
  <c r="C100" i="13" s="1"/>
  <c r="E100" i="13" s="1"/>
  <c r="J95" i="13"/>
  <c r="H137" i="12" l="1"/>
  <c r="W89" i="13"/>
  <c r="O91" i="13" s="1"/>
  <c r="H111" i="13"/>
  <c r="I166" i="12"/>
  <c r="J111" i="13" l="1"/>
  <c r="O95" i="13"/>
  <c r="C101" i="13" s="1"/>
  <c r="P91" i="13"/>
  <c r="P95" i="13" s="1"/>
  <c r="H101" i="13" s="1"/>
  <c r="H145" i="12" s="1"/>
  <c r="H207" i="12"/>
  <c r="H215" i="12" l="1"/>
  <c r="I97" i="12"/>
  <c r="R91" i="13"/>
  <c r="E101" i="13"/>
  <c r="H100" i="13"/>
  <c r="U109" i="13"/>
  <c r="N112" i="13" s="1"/>
  <c r="N111" i="13"/>
  <c r="U113" i="13"/>
  <c r="U110" i="13" l="1"/>
  <c r="N113" i="13" s="1"/>
  <c r="U116" i="13" s="1"/>
  <c r="U115" i="13"/>
  <c r="H138" i="12"/>
  <c r="K101" i="13"/>
  <c r="I168" i="12"/>
  <c r="H113" i="13"/>
  <c r="J113" i="13" s="1"/>
  <c r="H144" i="12"/>
  <c r="H103" i="13"/>
  <c r="K100" i="13"/>
  <c r="C99" i="13"/>
  <c r="R95" i="13"/>
  <c r="N115" i="13" l="1"/>
  <c r="U111" i="13" s="1"/>
  <c r="H214" i="12"/>
  <c r="H217" i="12" s="1"/>
  <c r="I96" i="12"/>
  <c r="H147" i="12"/>
  <c r="P113" i="13"/>
  <c r="R113" i="13" s="1"/>
  <c r="C103" i="13"/>
  <c r="E99" i="13"/>
  <c r="H208" i="12"/>
  <c r="H119" i="13" l="1"/>
  <c r="H112" i="13"/>
  <c r="I167" i="12"/>
  <c r="I170" i="12" s="1"/>
  <c r="I99" i="12"/>
  <c r="I143" i="12"/>
  <c r="E103" i="13"/>
  <c r="H136" i="12"/>
  <c r="K99" i="13"/>
  <c r="K103" i="13" s="1"/>
  <c r="W110" i="13"/>
  <c r="J95" i="12" l="1"/>
  <c r="I213" i="12"/>
  <c r="H206" i="12"/>
  <c r="H140" i="12"/>
  <c r="H148" i="12" s="1"/>
  <c r="H149" i="12" s="1"/>
  <c r="J112" i="13"/>
  <c r="H115" i="13"/>
  <c r="H210" i="12" l="1"/>
  <c r="O112" i="13"/>
  <c r="R112" i="13" s="1"/>
  <c r="C120" i="13" s="1"/>
  <c r="E120" i="13" s="1"/>
  <c r="J115" i="13"/>
  <c r="H131" i="13"/>
  <c r="J166" i="12"/>
  <c r="W109" i="13" l="1"/>
  <c r="O111" i="13" s="1"/>
  <c r="O115" i="13" s="1"/>
  <c r="C121" i="13" s="1"/>
  <c r="J131" i="13"/>
  <c r="I137" i="12"/>
  <c r="I207" i="12" s="1"/>
  <c r="P111" i="13" l="1"/>
  <c r="P115" i="13" s="1"/>
  <c r="H121" i="13" s="1"/>
  <c r="I145" i="12" s="1"/>
  <c r="J97" i="12" s="1"/>
  <c r="E121" i="13"/>
  <c r="H120" i="13"/>
  <c r="N131" i="13"/>
  <c r="U129" i="13"/>
  <c r="U133" i="13"/>
  <c r="R111" i="13" l="1"/>
  <c r="I215" i="12"/>
  <c r="N132" i="13"/>
  <c r="U135" i="13" s="1"/>
  <c r="I144" i="12"/>
  <c r="H123" i="13"/>
  <c r="K120" i="13"/>
  <c r="K121" i="13"/>
  <c r="I138" i="12"/>
  <c r="I208" i="12" s="1"/>
  <c r="J168" i="12"/>
  <c r="H133" i="13"/>
  <c r="J133" i="13" s="1"/>
  <c r="U130" i="13" l="1"/>
  <c r="N133" i="13" s="1"/>
  <c r="N135" i="13" s="1"/>
  <c r="H139" i="13" s="1"/>
  <c r="R115" i="13"/>
  <c r="C119" i="13"/>
  <c r="J96" i="12"/>
  <c r="I214" i="12"/>
  <c r="I217" i="12" s="1"/>
  <c r="I147" i="12"/>
  <c r="U136" i="13" l="1"/>
  <c r="P133" i="13" s="1"/>
  <c r="R133" i="13" s="1"/>
  <c r="U131" i="13"/>
  <c r="C123" i="13"/>
  <c r="E119" i="13"/>
  <c r="H132" i="13"/>
  <c r="J167" i="12"/>
  <c r="J170" i="12" s="1"/>
  <c r="J99" i="12"/>
  <c r="J143" i="12"/>
  <c r="W130" i="13" l="1"/>
  <c r="E123" i="13"/>
  <c r="K119" i="13"/>
  <c r="K123" i="13" s="1"/>
  <c r="I136" i="12"/>
  <c r="K95" i="12"/>
  <c r="J213" i="12"/>
  <c r="J132" i="13"/>
  <c r="H135" i="13"/>
  <c r="I206" i="12" l="1"/>
  <c r="I210" i="12" s="1"/>
  <c r="I140" i="12"/>
  <c r="I148" i="12" s="1"/>
  <c r="I149" i="12" s="1"/>
  <c r="O132" i="13"/>
  <c r="R132" i="13" s="1"/>
  <c r="C140" i="13" s="1"/>
  <c r="E140" i="13" s="1"/>
  <c r="J135" i="13"/>
  <c r="H151" i="13"/>
  <c r="K166" i="12"/>
  <c r="W129" i="13" l="1"/>
  <c r="O131" i="13" s="1"/>
  <c r="P131" i="13" s="1"/>
  <c r="P135" i="13" s="1"/>
  <c r="H141" i="13" s="1"/>
  <c r="J145" i="12" s="1"/>
  <c r="J151" i="13"/>
  <c r="J137" i="12"/>
  <c r="J207" i="12" s="1"/>
  <c r="O135" i="13" l="1"/>
  <c r="C141" i="13" s="1"/>
  <c r="H140" i="13" s="1"/>
  <c r="J215" i="12"/>
  <c r="K97" i="12"/>
  <c r="R131" i="13"/>
  <c r="N151" i="13"/>
  <c r="U149" i="13"/>
  <c r="N152" i="13" s="1"/>
  <c r="U153" i="13"/>
  <c r="E141" i="13" l="1"/>
  <c r="K141" i="13" s="1"/>
  <c r="K168" i="12"/>
  <c r="H153" i="13"/>
  <c r="J153" i="13" s="1"/>
  <c r="U150" i="13"/>
  <c r="N153" i="13" s="1"/>
  <c r="U155" i="13"/>
  <c r="J144" i="12"/>
  <c r="H143" i="13"/>
  <c r="K140" i="13"/>
  <c r="R135" i="13"/>
  <c r="C139" i="13"/>
  <c r="J138" i="12" l="1"/>
  <c r="J208" i="12" s="1"/>
  <c r="C143" i="13"/>
  <c r="E139" i="13"/>
  <c r="J214" i="12"/>
  <c r="J217" i="12" s="1"/>
  <c r="K96" i="12"/>
  <c r="J147" i="12"/>
  <c r="U156" i="13"/>
  <c r="P153" i="13" s="1"/>
  <c r="W150" i="13" s="1"/>
  <c r="N155" i="13"/>
  <c r="H159" i="13" l="1"/>
  <c r="U151" i="13"/>
  <c r="H152" i="13"/>
  <c r="K167" i="12"/>
  <c r="K170" i="12" s="1"/>
  <c r="K99" i="12"/>
  <c r="K139" i="13"/>
  <c r="K143" i="13" s="1"/>
  <c r="E143" i="13"/>
  <c r="J136" i="12"/>
  <c r="R153" i="13"/>
  <c r="J206" i="12" l="1"/>
  <c r="J210" i="12" s="1"/>
  <c r="J140" i="12"/>
  <c r="J148" i="12" s="1"/>
  <c r="J149" i="12" s="1"/>
  <c r="J152" i="13"/>
  <c r="H155" i="13"/>
  <c r="K143" i="12"/>
  <c r="L95" i="12" l="1"/>
  <c r="K213" i="12"/>
  <c r="O152" i="13"/>
  <c r="R152" i="13" s="1"/>
  <c r="C160" i="13" s="1"/>
  <c r="E160" i="13" s="1"/>
  <c r="J155" i="13"/>
  <c r="K137" i="12" l="1"/>
  <c r="K207" i="12" s="1"/>
  <c r="W149" i="13"/>
  <c r="O151" i="13" s="1"/>
  <c r="L166" i="12"/>
  <c r="H171" i="13"/>
  <c r="J171" i="13" l="1"/>
  <c r="O155" i="13"/>
  <c r="C161" i="13" s="1"/>
  <c r="P151" i="13"/>
  <c r="P155" i="13" s="1"/>
  <c r="H161" i="13" s="1"/>
  <c r="K145" i="12" s="1"/>
  <c r="R151" i="13" l="1"/>
  <c r="R155" i="13" s="1"/>
  <c r="L97" i="12"/>
  <c r="K215" i="12"/>
  <c r="H160" i="13"/>
  <c r="E161" i="13"/>
  <c r="N171" i="13"/>
  <c r="U169" i="13"/>
  <c r="U173" i="13"/>
  <c r="C159" i="13" l="1"/>
  <c r="E159" i="13" s="1"/>
  <c r="N172" i="13"/>
  <c r="U175" i="13" s="1"/>
  <c r="K161" i="13"/>
  <c r="K138" i="12"/>
  <c r="K208" i="12" s="1"/>
  <c r="K144" i="12"/>
  <c r="H163" i="13"/>
  <c r="K160" i="13"/>
  <c r="H173" i="13"/>
  <c r="J173" i="13" s="1"/>
  <c r="L168" i="12"/>
  <c r="C163" i="13" l="1"/>
  <c r="U170" i="13"/>
  <c r="N173" i="13" s="1"/>
  <c r="N175" i="13" s="1"/>
  <c r="K214" i="12"/>
  <c r="K217" i="12" s="1"/>
  <c r="L96" i="12"/>
  <c r="K147" i="12"/>
  <c r="E163" i="13"/>
  <c r="K136" i="12"/>
  <c r="K159" i="13"/>
  <c r="K163" i="13" s="1"/>
  <c r="U176" i="13" l="1"/>
  <c r="P173" i="13" s="1"/>
  <c r="W170" i="13" s="1"/>
  <c r="L167" i="12"/>
  <c r="L170" i="12" s="1"/>
  <c r="H172" i="13"/>
  <c r="L99" i="12"/>
  <c r="H179" i="13"/>
  <c r="U171" i="13"/>
  <c r="K206" i="12"/>
  <c r="K210" i="12" s="1"/>
  <c r="K140" i="12"/>
  <c r="K148" i="12" s="1"/>
  <c r="K149" i="12" s="1"/>
  <c r="R173" i="13" l="1"/>
  <c r="J172" i="13"/>
  <c r="H175" i="13"/>
  <c r="L143" i="12"/>
  <c r="L213" i="12" l="1"/>
  <c r="M95" i="12"/>
  <c r="O172" i="13"/>
  <c r="R172" i="13" s="1"/>
  <c r="C180" i="13" s="1"/>
  <c r="E180" i="13" s="1"/>
  <c r="J175" i="13"/>
  <c r="L137" i="12" l="1"/>
  <c r="L207" i="12" s="1"/>
  <c r="M166" i="12"/>
  <c r="H191" i="13"/>
  <c r="W169" i="13"/>
  <c r="O171" i="13" s="1"/>
  <c r="O175" i="13" l="1"/>
  <c r="C181" i="13" s="1"/>
  <c r="P171" i="13"/>
  <c r="P175" i="13" s="1"/>
  <c r="H181" i="13" s="1"/>
  <c r="L145" i="12" s="1"/>
  <c r="J191" i="13"/>
  <c r="U189" i="13" l="1"/>
  <c r="U193" i="13"/>
  <c r="N191" i="13"/>
  <c r="E181" i="13"/>
  <c r="H180" i="13"/>
  <c r="L215" i="12"/>
  <c r="M97" i="12"/>
  <c r="R171" i="13"/>
  <c r="M168" i="12" l="1"/>
  <c r="H193" i="13"/>
  <c r="J193" i="13" s="1"/>
  <c r="L144" i="12"/>
  <c r="H183" i="13"/>
  <c r="K180" i="13"/>
  <c r="R175" i="13"/>
  <c r="C179" i="13"/>
  <c r="L138" i="12"/>
  <c r="L208" i="12" s="1"/>
  <c r="K181" i="13"/>
  <c r="N192" i="13"/>
  <c r="U190" i="13" s="1"/>
  <c r="N193" i="13" s="1"/>
  <c r="U196" i="13" l="1"/>
  <c r="P193" i="13" s="1"/>
  <c r="W190" i="13" s="1"/>
  <c r="N195" i="13"/>
  <c r="U195" i="13"/>
  <c r="C183" i="13"/>
  <c r="E179" i="13"/>
  <c r="L214" i="12"/>
  <c r="L217" i="12" s="1"/>
  <c r="M96" i="12"/>
  <c r="L147" i="12"/>
  <c r="R193" i="13" l="1"/>
  <c r="M167" i="12"/>
  <c r="M170" i="12" s="1"/>
  <c r="H192" i="13"/>
  <c r="M99" i="12"/>
  <c r="E183" i="13"/>
  <c r="K179" i="13"/>
  <c r="K183" i="13" s="1"/>
  <c r="L136" i="12"/>
  <c r="U191" i="13"/>
  <c r="H199" i="13"/>
  <c r="M143" i="12" l="1"/>
  <c r="L206" i="12"/>
  <c r="L210" i="12" s="1"/>
  <c r="L140" i="12"/>
  <c r="L148" i="12" s="1"/>
  <c r="L149" i="12" s="1"/>
  <c r="J192" i="13"/>
  <c r="H195" i="13"/>
  <c r="J195" i="13" l="1"/>
  <c r="O192" i="13"/>
  <c r="R192" i="13" s="1"/>
  <c r="C200" i="13" s="1"/>
  <c r="E200" i="13" s="1"/>
  <c r="N95" i="12"/>
  <c r="M213" i="12"/>
  <c r="H211" i="13" l="1"/>
  <c r="N166" i="12"/>
  <c r="M137" i="12"/>
  <c r="M207" i="12" s="1"/>
  <c r="W189" i="13"/>
  <c r="O191" i="13" s="1"/>
  <c r="O195" i="13" l="1"/>
  <c r="C201" i="13" s="1"/>
  <c r="P191" i="13"/>
  <c r="P195" i="13" s="1"/>
  <c r="H201" i="13" s="1"/>
  <c r="M145" i="12" s="1"/>
  <c r="J211" i="13"/>
  <c r="N211" i="13" l="1"/>
  <c r="U209" i="13"/>
  <c r="N212" i="13" s="1"/>
  <c r="U213" i="13"/>
  <c r="N97" i="12"/>
  <c r="M215" i="12"/>
  <c r="R191" i="13"/>
  <c r="E201" i="13"/>
  <c r="H200" i="13"/>
  <c r="K201" i="13" l="1"/>
  <c r="M138" i="12"/>
  <c r="M208" i="12" s="1"/>
  <c r="U210" i="13"/>
  <c r="N213" i="13" s="1"/>
  <c r="N215" i="13" s="1"/>
  <c r="U215" i="13"/>
  <c r="M144" i="12"/>
  <c r="H203" i="13"/>
  <c r="K200" i="13"/>
  <c r="C199" i="13"/>
  <c r="R195" i="13"/>
  <c r="H213" i="13"/>
  <c r="J213" i="13" s="1"/>
  <c r="N168" i="12"/>
  <c r="M214" i="12" l="1"/>
  <c r="M217" i="12" s="1"/>
  <c r="N96" i="12"/>
  <c r="M147" i="12"/>
  <c r="U211" i="13"/>
  <c r="H219" i="13"/>
  <c r="C203" i="13"/>
  <c r="E199" i="13"/>
  <c r="U216" i="13"/>
  <c r="P213" i="13" s="1"/>
  <c r="W210" i="13" s="1"/>
  <c r="R213" i="13" l="1"/>
  <c r="K199" i="13"/>
  <c r="K203" i="13" s="1"/>
  <c r="E203" i="13"/>
  <c r="M136" i="12"/>
  <c r="N143" i="12"/>
  <c r="H212" i="13"/>
  <c r="N167" i="12"/>
  <c r="N170" i="12" s="1"/>
  <c r="N99" i="12"/>
  <c r="J212" i="13" l="1"/>
  <c r="H215" i="13"/>
  <c r="O95" i="12"/>
  <c r="N213" i="12"/>
  <c r="M140" i="12"/>
  <c r="M148" i="12" s="1"/>
  <c r="M149" i="12" s="1"/>
  <c r="M206" i="12"/>
  <c r="M210" i="12" s="1"/>
  <c r="H231" i="13" l="1"/>
  <c r="O166" i="12"/>
  <c r="J215" i="13"/>
  <c r="O212" i="13"/>
  <c r="R212" i="13" s="1"/>
  <c r="C220" i="13" s="1"/>
  <c r="E220" i="13" s="1"/>
  <c r="N137" i="12" l="1"/>
  <c r="N207" i="12" s="1"/>
  <c r="W209" i="13"/>
  <c r="O211" i="13" s="1"/>
  <c r="J231" i="13"/>
  <c r="N231" i="13" l="1"/>
  <c r="U229" i="13"/>
  <c r="U233" i="13"/>
  <c r="O215" i="13"/>
  <c r="C221" i="13" s="1"/>
  <c r="P211" i="13"/>
  <c r="P215" i="13" s="1"/>
  <c r="H221" i="13" s="1"/>
  <c r="N145" i="12" s="1"/>
  <c r="R211" i="13" l="1"/>
  <c r="R215" i="13" s="1"/>
  <c r="N232" i="13"/>
  <c r="O97" i="12"/>
  <c r="N215" i="12"/>
  <c r="E221" i="13"/>
  <c r="H220" i="13"/>
  <c r="C219" i="13" l="1"/>
  <c r="C223" i="13" s="1"/>
  <c r="N144" i="12"/>
  <c r="H223" i="13"/>
  <c r="K220" i="13"/>
  <c r="U235" i="13"/>
  <c r="K221" i="13"/>
  <c r="N138" i="12"/>
  <c r="N208" i="12" s="1"/>
  <c r="H233" i="13"/>
  <c r="J233" i="13" s="1"/>
  <c r="O168" i="12"/>
  <c r="U230" i="13"/>
  <c r="N233" i="13" s="1"/>
  <c r="N235" i="13" s="1"/>
  <c r="E219" i="13" l="1"/>
  <c r="N136" i="12" s="1"/>
  <c r="H239" i="13"/>
  <c r="U231" i="13"/>
  <c r="U236" i="13"/>
  <c r="P233" i="13" s="1"/>
  <c r="W230" i="13" s="1"/>
  <c r="O96" i="12"/>
  <c r="N214" i="12"/>
  <c r="N217" i="12" s="1"/>
  <c r="N147" i="12"/>
  <c r="E223" i="13" l="1"/>
  <c r="K219" i="13"/>
  <c r="K223" i="13" s="1"/>
  <c r="H232" i="13"/>
  <c r="O167" i="12"/>
  <c r="O170" i="12" s="1"/>
  <c r="O99" i="12"/>
  <c r="N206" i="12"/>
  <c r="N210" i="12" s="1"/>
  <c r="N140" i="12"/>
  <c r="N148" i="12" s="1"/>
  <c r="N149" i="12" s="1"/>
  <c r="R233" i="13"/>
  <c r="O143" i="12"/>
  <c r="O213" i="12" l="1"/>
  <c r="J232" i="13"/>
  <c r="H235" i="13"/>
  <c r="J235" i="13" l="1"/>
  <c r="O232" i="13"/>
  <c r="R232" i="13" s="1"/>
  <c r="C240" i="13" s="1"/>
  <c r="E240" i="13" s="1"/>
  <c r="O137" i="12" l="1"/>
  <c r="W229" i="13"/>
  <c r="O231" i="13" s="1"/>
  <c r="O235" i="13" l="1"/>
  <c r="C241" i="13" s="1"/>
  <c r="P231" i="13"/>
  <c r="P235" i="13" s="1"/>
  <c r="H241" i="13" s="1"/>
  <c r="O145" i="12" s="1"/>
  <c r="O215" i="12" s="1"/>
  <c r="O207" i="12"/>
  <c r="P207" i="12" s="1"/>
  <c r="P137" i="12"/>
  <c r="R231" i="13" l="1"/>
  <c r="C239" i="13" s="1"/>
  <c r="E241" i="13"/>
  <c r="H240" i="13"/>
  <c r="R235" i="13" l="1"/>
  <c r="O144" i="12"/>
  <c r="H243" i="13"/>
  <c r="K240" i="13"/>
  <c r="O138" i="12"/>
  <c r="K241" i="13"/>
  <c r="C243" i="13"/>
  <c r="E239" i="13"/>
  <c r="O208" i="12" l="1"/>
  <c r="P208" i="12" s="1"/>
  <c r="P138" i="12"/>
  <c r="K239" i="13"/>
  <c r="K243" i="13" s="1"/>
  <c r="K245" i="13" s="1"/>
  <c r="E243" i="13"/>
  <c r="O136" i="12"/>
  <c r="O214" i="12"/>
  <c r="O217" i="12" s="1"/>
  <c r="O147" i="12"/>
  <c r="O206" i="12" l="1"/>
  <c r="O140" i="12"/>
  <c r="O148" i="12" s="1"/>
  <c r="O149" i="12" s="1"/>
  <c r="P136" i="12"/>
  <c r="P140" i="12" s="1"/>
  <c r="O210" i="12" l="1"/>
  <c r="P206" i="12"/>
  <c r="P210" i="12" s="1"/>
  <c r="P217" i="12" s="1"/>
</calcChain>
</file>

<file path=xl/sharedStrings.xml><?xml version="1.0" encoding="utf-8"?>
<sst xmlns="http://schemas.openxmlformats.org/spreadsheetml/2006/main" count="7152" uniqueCount="86">
  <si>
    <t>Section</t>
  </si>
  <si>
    <t>Particulars                                               Return Period -&gt;</t>
  </si>
  <si>
    <t xml:space="preserve">April 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</si>
  <si>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</si>
  <si>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</si>
  <si>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</si>
  <si>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</si>
  <si>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</si>
  <si>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</si>
  <si>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</si>
  <si>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</si>
  <si>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</si>
  <si>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</si>
  <si>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</si>
  <si>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</si>
  <si>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 xml:space="preserve">Sales Summary	</t>
  </si>
  <si>
    <t>3.1(a) - Outward taxable supplies (Other than zero rated, nil rated and exempted)</t>
  </si>
  <si>
    <t>3.1(b) - Outward taxable supplies (zero rated)</t>
  </si>
  <si>
    <t>3.1(c) - Other outward supplies (nil rated, exempted)</t>
  </si>
  <si>
    <t>3.1(e) - Non GST outward supplies</t>
  </si>
  <si>
    <t xml:space="preserve">Total </t>
  </si>
  <si>
    <t xml:space="preserve">Exempt Nil And Non-GST Inward Supplies
</t>
  </si>
  <si>
    <t>5 - From a supplier under composition scheme, exempt and nil rated supply</t>
  </si>
  <si>
    <t>5 - Non GST supply</t>
  </si>
  <si>
    <t>Purchase  Summary</t>
  </si>
  <si>
    <t>3.1(d) - Inward supplies (liable to reverse charge)</t>
  </si>
  <si>
    <t>Opening ITC Balance</t>
  </si>
  <si>
    <t>IGST</t>
  </si>
  <si>
    <t>CGST</t>
  </si>
  <si>
    <t>SGST</t>
  </si>
  <si>
    <t>Cess</t>
  </si>
  <si>
    <t>Tax Liability
(Non Reverse Charge)</t>
  </si>
  <si>
    <t>Tax Liability
(Reverse Charge)</t>
  </si>
  <si>
    <t>Tax Liability</t>
  </si>
  <si>
    <t>Total (Including Reverse Charge)</t>
  </si>
  <si>
    <t>Late Fee</t>
  </si>
  <si>
    <t xml:space="preserve">IGST </t>
  </si>
  <si>
    <t>Input Tax Credit
(Non Reverse Charge)</t>
  </si>
  <si>
    <t>Input Tax Credit (Reverse Charge)</t>
  </si>
  <si>
    <t>Input Tax Credit</t>
  </si>
  <si>
    <t>Cash Offset</t>
  </si>
  <si>
    <t>Closing ITC Balance</t>
  </si>
  <si>
    <t>Due Date</t>
  </si>
  <si>
    <t>Filling Date</t>
  </si>
  <si>
    <t>Delay</t>
  </si>
  <si>
    <t xml:space="preserve">Name: 
GSTIN: </t>
  </si>
  <si>
    <t>CESS</t>
  </si>
  <si>
    <t>(Company Name)</t>
  </si>
  <si>
    <t>New ITC Set-off Template</t>
  </si>
  <si>
    <t>As per Rule 88A of CGST Rules 2017</t>
  </si>
  <si>
    <t xml:space="preserve">JHARKHAND | </t>
  </si>
  <si>
    <t>I. Output Tax Liability</t>
  </si>
  <si>
    <t>II. Input Tax Credit (Availment - Reversal)</t>
  </si>
  <si>
    <t>III. Input Tax Credit Set-off against Output Tax Liability</t>
  </si>
  <si>
    <t>IGST Balance-C</t>
  </si>
  <si>
    <t>CGST Bal. ITC</t>
  </si>
  <si>
    <t>TAX HEAD</t>
  </si>
  <si>
    <t>FCM</t>
  </si>
  <si>
    <t>RCM</t>
  </si>
  <si>
    <t>TOTAL</t>
  </si>
  <si>
    <t>TAX PAYABLE-FCM</t>
  </si>
  <si>
    <t>ITC-IGST</t>
  </si>
  <si>
    <t>ITC-CGST</t>
  </si>
  <si>
    <t>ITC-SGST</t>
  </si>
  <si>
    <t>IGST Balance-S</t>
  </si>
  <si>
    <t>SGST Bal. ITC</t>
  </si>
  <si>
    <t>IGST Closing Bal</t>
  </si>
  <si>
    <t>IGST Bal. Liab.</t>
  </si>
  <si>
    <t>CGST Bal. Liab.</t>
  </si>
  <si>
    <t>SGST Bal. Liab.</t>
  </si>
  <si>
    <t>IV. Net Output Tax Liability (Cash Payment)</t>
  </si>
  <si>
    <t>V. Input Tax Credit Ledger Balance</t>
  </si>
  <si>
    <t>ITC AMOUNT</t>
  </si>
  <si>
    <t>April</t>
  </si>
  <si>
    <t>Mar</t>
  </si>
  <si>
    <t>Feb</t>
  </si>
  <si>
    <t>Jan</t>
  </si>
  <si>
    <t>Dec</t>
  </si>
  <si>
    <t>Nov</t>
  </si>
  <si>
    <t xml:space="preserve">Oct </t>
  </si>
  <si>
    <t>Sept</t>
  </si>
  <si>
    <t>Aug</t>
  </si>
  <si>
    <t>GSTR-3B SUMMARY REPORT (2018-2019)</t>
  </si>
  <si>
    <t>Net Payable</t>
  </si>
  <si>
    <t>As per TALLY</t>
  </si>
  <si>
    <t>Diff TALLY VS Protal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</si>
</sst>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[$₹]#,##0.00"/>
    <numFmt numFmtId="165" formatCode="_ * #,##0_ ;_ * \-#,##0_ ;_ * &quot;-&quot;??_ ;_ @_ "/>
  </numFmts>
  <fonts count="14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8"/>
      <color rgb="FF000000"/>
      <name val="Nunito"/>
    </font>
    <font>
      <sz val="11"/>
      <name val="Calibri"/>
    </font>
    <font>
      <sz val="11"/>
      <color rgb="FF000000"/>
      <name val="Calibri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C9DAF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9DAF8"/>
      </patternFill>
    </fill>
  </fills>
  <borders count="8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2">
    <xf numFmtId="0" fontId="0" fillId="0" borderId="0" xfId="0" applyFont="1" applyAlignment="1"/>
    <xf numFmtId="164" fontId="4" fillId="0" borderId="0" xfId="0" applyNumberFormat="1" applyFont="1" applyAlignment="1">
      <alignment vertical="center"/>
    </xf>
    <xf numFmtId="164" fontId="2" fillId="0" borderId="6" xfId="0" applyNumberFormat="1" applyFont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2" fillId="0" borderId="2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43" fontId="4" fillId="0" borderId="0" xfId="1" applyFont="1" applyAlignment="1">
      <alignment vertical="center"/>
    </xf>
    <xf numFmtId="43" fontId="2" fillId="0" borderId="6" xfId="1" applyFont="1" applyBorder="1" applyAlignment="1">
      <alignment horizontal="left" vertical="center"/>
    </xf>
    <xf numFmtId="43" fontId="4" fillId="0" borderId="0" xfId="1" applyFont="1" applyAlignment="1">
      <alignment horizontal="left" vertical="center"/>
    </xf>
    <xf numFmtId="43" fontId="4" fillId="0" borderId="10" xfId="1" applyFont="1" applyBorder="1" applyAlignment="1">
      <alignment vertical="center"/>
    </xf>
    <xf numFmtId="43" fontId="4" fillId="3" borderId="12" xfId="1" applyFont="1" applyFill="1" applyBorder="1" applyAlignment="1">
      <alignment vertical="center"/>
    </xf>
    <xf numFmtId="43" fontId="0" fillId="3" borderId="15" xfId="1" applyFont="1" applyFill="1" applyBorder="1" applyAlignment="1">
      <alignment vertical="center"/>
    </xf>
    <xf numFmtId="43" fontId="0" fillId="3" borderId="17" xfId="1" applyFont="1" applyFill="1" applyBorder="1" applyAlignment="1">
      <alignment vertical="center"/>
    </xf>
    <xf numFmtId="43" fontId="2" fillId="3" borderId="19" xfId="1" applyFont="1" applyFill="1" applyBorder="1" applyAlignment="1">
      <alignment vertical="center"/>
    </xf>
    <xf numFmtId="43" fontId="0" fillId="3" borderId="23" xfId="1" applyFont="1" applyFill="1" applyBorder="1" applyAlignment="1">
      <alignment vertical="center"/>
    </xf>
    <xf numFmtId="43" fontId="0" fillId="3" borderId="25" xfId="1" applyFont="1" applyFill="1" applyBorder="1" applyAlignment="1">
      <alignment vertical="center"/>
    </xf>
    <xf numFmtId="43" fontId="2" fillId="3" borderId="26" xfId="1" applyFont="1" applyFill="1" applyBorder="1" applyAlignment="1">
      <alignment vertical="center"/>
    </xf>
    <xf numFmtId="43" fontId="4" fillId="0" borderId="12" xfId="1" applyFont="1" applyBorder="1" applyAlignment="1">
      <alignment vertical="center"/>
    </xf>
    <xf numFmtId="43" fontId="4" fillId="0" borderId="15" xfId="1" applyFont="1" applyBorder="1" applyAlignment="1">
      <alignment vertical="center"/>
    </xf>
    <xf numFmtId="43" fontId="0" fillId="3" borderId="19" xfId="1" applyFont="1" applyFill="1" applyBorder="1" applyAlignment="1">
      <alignment vertical="center"/>
    </xf>
    <xf numFmtId="43" fontId="0" fillId="3" borderId="30" xfId="1" applyFont="1" applyFill="1" applyBorder="1" applyAlignment="1">
      <alignment vertical="center" wrapText="1"/>
    </xf>
    <xf numFmtId="43" fontId="0" fillId="3" borderId="31" xfId="1" applyFont="1" applyFill="1" applyBorder="1" applyAlignment="1">
      <alignment vertical="center" wrapText="1"/>
    </xf>
    <xf numFmtId="43" fontId="4" fillId="3" borderId="15" xfId="1" applyFont="1" applyFill="1" applyBorder="1" applyAlignment="1">
      <alignment vertical="center"/>
    </xf>
    <xf numFmtId="43" fontId="0" fillId="3" borderId="36" xfId="1" applyFont="1" applyFill="1" applyBorder="1" applyAlignment="1">
      <alignment vertical="center"/>
    </xf>
    <xf numFmtId="43" fontId="0" fillId="3" borderId="40" xfId="1" applyFont="1" applyFill="1" applyBorder="1" applyAlignment="1">
      <alignment vertical="center" wrapText="1"/>
    </xf>
    <xf numFmtId="43" fontId="0" fillId="3" borderId="41" xfId="1" applyFont="1" applyFill="1" applyBorder="1" applyAlignment="1">
      <alignment vertical="center" wrapText="1"/>
    </xf>
    <xf numFmtId="43" fontId="4" fillId="0" borderId="42" xfId="1" applyFont="1" applyBorder="1" applyAlignment="1">
      <alignment vertical="center"/>
    </xf>
    <xf numFmtId="43" fontId="4" fillId="0" borderId="43" xfId="1" applyFont="1" applyBorder="1" applyAlignment="1">
      <alignment vertical="center"/>
    </xf>
    <xf numFmtId="43" fontId="0" fillId="3" borderId="44" xfId="1" applyFont="1" applyFill="1" applyBorder="1" applyAlignment="1">
      <alignment vertical="center"/>
    </xf>
    <xf numFmtId="43" fontId="4" fillId="5" borderId="0" xfId="1" applyFont="1" applyFill="1" applyAlignment="1">
      <alignment vertical="center"/>
    </xf>
    <xf numFmtId="164" fontId="4" fillId="5" borderId="0" xfId="0" applyNumberFormat="1" applyFont="1" applyFill="1" applyAlignment="1">
      <alignment vertical="center"/>
    </xf>
    <xf numFmtId="43" fontId="4" fillId="6" borderId="0" xfId="1" applyFont="1" applyFill="1" applyAlignment="1">
      <alignment vertical="center"/>
    </xf>
    <xf numFmtId="164" fontId="4" fillId="6" borderId="0" xfId="0" applyNumberFormat="1" applyFont="1" applyFill="1" applyAlignment="1">
      <alignment vertical="center"/>
    </xf>
    <xf numFmtId="0" fontId="0" fillId="6" borderId="0" xfId="0" applyFont="1" applyFill="1" applyAlignment="1"/>
    <xf numFmtId="164" fontId="6" fillId="0" borderId="0" xfId="0" applyNumberFormat="1" applyFont="1" applyAlignment="1">
      <alignment horizontal="left" vertical="center"/>
    </xf>
    <xf numFmtId="43" fontId="6" fillId="0" borderId="0" xfId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Font="1" applyAlignment="1"/>
    <xf numFmtId="43" fontId="8" fillId="0" borderId="0" xfId="1" applyFont="1" applyAlignment="1">
      <alignment vertical="center"/>
    </xf>
    <xf numFmtId="43" fontId="4" fillId="5" borderId="10" xfId="1" applyFont="1" applyFill="1" applyBorder="1" applyAlignment="1">
      <alignment vertical="center"/>
    </xf>
    <xf numFmtId="43" fontId="4" fillId="5" borderId="12" xfId="1" applyFont="1" applyFill="1" applyBorder="1" applyAlignment="1">
      <alignment vertical="center"/>
    </xf>
    <xf numFmtId="43" fontId="4" fillId="5" borderId="15" xfId="1" applyFont="1" applyFill="1" applyBorder="1" applyAlignment="1">
      <alignment vertical="center"/>
    </xf>
    <xf numFmtId="164" fontId="2" fillId="5" borderId="21" xfId="0" applyNumberFormat="1" applyFont="1" applyFill="1" applyBorder="1" applyAlignment="1">
      <alignment vertical="center" wrapText="1"/>
    </xf>
    <xf numFmtId="0" fontId="0" fillId="5" borderId="21" xfId="0" applyFont="1" applyFill="1" applyBorder="1" applyAlignment="1"/>
    <xf numFmtId="14" fontId="2" fillId="5" borderId="21" xfId="1" applyNumberFormat="1" applyFont="1" applyFill="1" applyBorder="1" applyAlignment="1">
      <alignment vertical="center" wrapText="1"/>
    </xf>
    <xf numFmtId="14" fontId="0" fillId="5" borderId="21" xfId="1" applyNumberFormat="1" applyFont="1" applyFill="1" applyBorder="1" applyAlignment="1"/>
    <xf numFmtId="43" fontId="0" fillId="5" borderId="21" xfId="1" applyFont="1" applyFill="1" applyBorder="1" applyAlignment="1"/>
    <xf numFmtId="0" fontId="0" fillId="5" borderId="17" xfId="0" applyFont="1" applyFill="1" applyBorder="1" applyAlignment="1"/>
    <xf numFmtId="14" fontId="0" fillId="5" borderId="17" xfId="1" applyNumberFormat="1" applyFont="1" applyFill="1" applyBorder="1" applyAlignment="1"/>
    <xf numFmtId="43" fontId="0" fillId="5" borderId="17" xfId="1" applyFont="1" applyFill="1" applyBorder="1" applyAlignment="1"/>
    <xf numFmtId="43" fontId="4" fillId="7" borderId="12" xfId="1" applyFont="1" applyFill="1" applyBorder="1" applyAlignment="1">
      <alignment vertical="center"/>
    </xf>
    <xf numFmtId="43" fontId="4" fillId="7" borderId="15" xfId="1" applyFont="1" applyFill="1" applyBorder="1" applyAlignment="1">
      <alignment vertical="center"/>
    </xf>
    <xf numFmtId="164" fontId="2" fillId="5" borderId="5" xfId="0" applyNumberFormat="1" applyFont="1" applyFill="1" applyBorder="1" applyAlignment="1">
      <alignment vertical="center" wrapText="1"/>
    </xf>
    <xf numFmtId="0" fontId="0" fillId="5" borderId="5" xfId="0" applyFont="1" applyFill="1" applyBorder="1" applyAlignment="1"/>
    <xf numFmtId="43" fontId="2" fillId="5" borderId="5" xfId="1" applyFont="1" applyFill="1" applyBorder="1" applyAlignment="1">
      <alignment vertical="center" wrapText="1"/>
    </xf>
    <xf numFmtId="43" fontId="0" fillId="5" borderId="5" xfId="1" applyFont="1" applyFill="1" applyBorder="1" applyAlignment="1"/>
    <xf numFmtId="164" fontId="2" fillId="0" borderId="46" xfId="0" applyNumberFormat="1" applyFont="1" applyBorder="1" applyAlignment="1">
      <alignment horizontal="left" vertical="center"/>
    </xf>
    <xf numFmtId="43" fontId="8" fillId="0" borderId="0" xfId="1" applyFont="1" applyFill="1" applyAlignment="1">
      <alignment vertical="center"/>
    </xf>
    <xf numFmtId="43" fontId="4" fillId="0" borderId="0" xfId="1" applyFont="1" applyFill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0" xfId="0" applyFont="1" applyAlignment="1"/>
    <xf numFmtId="43" fontId="0" fillId="0" borderId="0" xfId="1" applyFont="1" applyAlignment="1"/>
    <xf numFmtId="0" fontId="0" fillId="5" borderId="0" xfId="0" applyFont="1" applyFill="1" applyAlignment="1"/>
    <xf numFmtId="43" fontId="4" fillId="9" borderId="0" xfId="1" applyFont="1" applyFill="1" applyAlignment="1">
      <alignment vertical="center"/>
    </xf>
    <xf numFmtId="164" fontId="4" fillId="9" borderId="0" xfId="0" applyNumberFormat="1" applyFont="1" applyFill="1" applyAlignment="1">
      <alignment vertical="center"/>
    </xf>
    <xf numFmtId="0" fontId="0" fillId="9" borderId="0" xfId="0" applyFont="1" applyFill="1" applyAlignment="1"/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11" fillId="0" borderId="51" xfId="0" applyFont="1" applyBorder="1" applyAlignment="1">
      <alignment vertical="center"/>
    </xf>
    <xf numFmtId="0" fontId="11" fillId="0" borderId="5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2" fillId="0" borderId="5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53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4" xfId="0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9" fillId="10" borderId="47" xfId="0" applyFont="1" applyFill="1" applyBorder="1" applyAlignment="1">
      <alignment vertical="center"/>
    </xf>
    <xf numFmtId="0" fontId="9" fillId="10" borderId="57" xfId="0" applyFont="1" applyFill="1" applyBorder="1" applyAlignment="1">
      <alignment horizontal="center" vertical="center"/>
    </xf>
    <xf numFmtId="0" fontId="9" fillId="10" borderId="58" xfId="0" applyFont="1" applyFill="1" applyBorder="1" applyAlignment="1">
      <alignment horizontal="center" vertical="center"/>
    </xf>
    <xf numFmtId="0" fontId="9" fillId="10" borderId="59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10" borderId="60" xfId="0" applyFont="1" applyFill="1" applyBorder="1" applyAlignment="1">
      <alignment vertical="center"/>
    </xf>
    <xf numFmtId="0" fontId="10" fillId="0" borderId="54" xfId="0" applyFont="1" applyBorder="1" applyAlignment="1">
      <alignment vertical="center"/>
    </xf>
    <xf numFmtId="0" fontId="10" fillId="8" borderId="61" xfId="0" applyFont="1" applyFill="1" applyBorder="1" applyAlignment="1">
      <alignment vertical="center"/>
    </xf>
    <xf numFmtId="165" fontId="1" fillId="0" borderId="62" xfId="1" applyNumberFormat="1" applyFont="1" applyBorder="1" applyAlignment="1">
      <alignment horizontal="center" vertical="center"/>
    </xf>
    <xf numFmtId="165" fontId="1" fillId="8" borderId="63" xfId="1" applyNumberFormat="1" applyFont="1" applyFill="1" applyBorder="1" applyAlignment="1">
      <alignment horizontal="center" vertical="center"/>
    </xf>
    <xf numFmtId="165" fontId="1" fillId="8" borderId="62" xfId="1" applyNumberFormat="1" applyFont="1" applyFill="1" applyBorder="1" applyAlignment="1">
      <alignment horizontal="center" vertical="center"/>
    </xf>
    <xf numFmtId="43" fontId="10" fillId="8" borderId="64" xfId="1" applyFont="1" applyFill="1" applyBorder="1" applyAlignment="1">
      <alignment vertical="center"/>
    </xf>
    <xf numFmtId="165" fontId="1" fillId="12" borderId="62" xfId="1" applyNumberFormat="1" applyFont="1" applyFill="1" applyBorder="1" applyAlignment="1">
      <alignment horizontal="center" vertical="center"/>
    </xf>
    <xf numFmtId="0" fontId="10" fillId="12" borderId="64" xfId="0" applyFont="1" applyFill="1" applyBorder="1" applyAlignment="1">
      <alignment vertical="center"/>
    </xf>
    <xf numFmtId="165" fontId="1" fillId="12" borderId="63" xfId="1" applyNumberFormat="1" applyFont="1" applyFill="1" applyBorder="1" applyAlignment="1">
      <alignment horizontal="center" vertical="center"/>
    </xf>
    <xf numFmtId="0" fontId="10" fillId="8" borderId="64" xfId="0" applyFont="1" applyFill="1" applyBorder="1" applyAlignment="1">
      <alignment vertical="center"/>
    </xf>
    <xf numFmtId="0" fontId="10" fillId="8" borderId="65" xfId="0" applyFont="1" applyFill="1" applyBorder="1" applyAlignment="1">
      <alignment vertical="center"/>
    </xf>
    <xf numFmtId="165" fontId="1" fillId="0" borderId="66" xfId="1" applyNumberFormat="1" applyFont="1" applyBorder="1" applyAlignment="1">
      <alignment horizontal="center" vertical="center"/>
    </xf>
    <xf numFmtId="165" fontId="1" fillId="8" borderId="67" xfId="1" applyNumberFormat="1" applyFont="1" applyFill="1" applyBorder="1" applyAlignment="1">
      <alignment horizontal="center" vertical="center"/>
    </xf>
    <xf numFmtId="165" fontId="1" fillId="8" borderId="66" xfId="1" applyNumberFormat="1" applyFont="1" applyFill="1" applyBorder="1" applyAlignment="1">
      <alignment horizontal="center" vertical="center"/>
    </xf>
    <xf numFmtId="165" fontId="1" fillId="12" borderId="66" xfId="1" applyNumberFormat="1" applyFont="1" applyFill="1" applyBorder="1" applyAlignment="1">
      <alignment horizontal="center" vertical="center"/>
    </xf>
    <xf numFmtId="165" fontId="1" fillId="12" borderId="67" xfId="1" applyNumberFormat="1" applyFont="1" applyFill="1" applyBorder="1" applyAlignment="1">
      <alignment horizontal="center" vertical="center"/>
    </xf>
    <xf numFmtId="0" fontId="10" fillId="12" borderId="68" xfId="0" applyFont="1" applyFill="1" applyBorder="1" applyAlignment="1">
      <alignment vertical="center"/>
    </xf>
    <xf numFmtId="0" fontId="13" fillId="8" borderId="48" xfId="0" applyFont="1" applyFill="1" applyBorder="1" applyAlignment="1">
      <alignment vertical="center"/>
    </xf>
    <xf numFmtId="165" fontId="13" fillId="8" borderId="69" xfId="1" applyNumberFormat="1" applyFont="1" applyFill="1" applyBorder="1" applyAlignment="1">
      <alignment horizontal="center" vertical="center"/>
    </xf>
    <xf numFmtId="0" fontId="13" fillId="8" borderId="70" xfId="0" applyFont="1" applyFill="1" applyBorder="1" applyAlignment="1">
      <alignment vertical="center"/>
    </xf>
    <xf numFmtId="0" fontId="13" fillId="0" borderId="5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53" xfId="0" applyFont="1" applyBorder="1" applyAlignment="1">
      <alignment vertical="center"/>
    </xf>
    <xf numFmtId="165" fontId="13" fillId="0" borderId="5" xfId="1" applyNumberFormat="1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5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8" borderId="5" xfId="0" applyFont="1" applyFill="1" applyBorder="1" applyAlignment="1">
      <alignment vertical="center"/>
    </xf>
    <xf numFmtId="165" fontId="10" fillId="0" borderId="5" xfId="0" applyNumberFormat="1" applyFont="1" applyBorder="1" applyAlignment="1">
      <alignment vertical="center"/>
    </xf>
    <xf numFmtId="0" fontId="13" fillId="0" borderId="76" xfId="0" applyFont="1" applyBorder="1" applyAlignment="1">
      <alignment vertical="center"/>
    </xf>
    <xf numFmtId="0" fontId="13" fillId="0" borderId="77" xfId="0" applyFont="1" applyBorder="1" applyAlignment="1">
      <alignment vertical="center"/>
    </xf>
    <xf numFmtId="0" fontId="10" fillId="0" borderId="77" xfId="0" applyFont="1" applyBorder="1" applyAlignment="1">
      <alignment vertical="center"/>
    </xf>
    <xf numFmtId="0" fontId="13" fillId="0" borderId="78" xfId="0" applyFont="1" applyBorder="1" applyAlignment="1">
      <alignment vertical="center"/>
    </xf>
    <xf numFmtId="0" fontId="11" fillId="0" borderId="77" xfId="0" applyFont="1" applyBorder="1" applyAlignment="1">
      <alignment vertical="center"/>
    </xf>
    <xf numFmtId="0" fontId="11" fillId="0" borderId="78" xfId="0" applyFont="1" applyBorder="1" applyAlignment="1">
      <alignment vertical="center"/>
    </xf>
    <xf numFmtId="43" fontId="11" fillId="0" borderId="0" xfId="1" applyFont="1" applyAlignment="1">
      <alignment vertical="center"/>
    </xf>
    <xf numFmtId="43" fontId="11" fillId="0" borderId="51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11" fillId="0" borderId="5" xfId="1" applyFont="1" applyBorder="1" applyAlignment="1">
      <alignment vertical="center"/>
    </xf>
    <xf numFmtId="43" fontId="11" fillId="0" borderId="77" xfId="1" applyFont="1" applyBorder="1" applyAlignment="1">
      <alignment vertical="center"/>
    </xf>
    <xf numFmtId="43" fontId="11" fillId="10" borderId="5" xfId="1" applyFont="1" applyFill="1" applyBorder="1" applyAlignment="1">
      <alignment vertical="center"/>
    </xf>
    <xf numFmtId="165" fontId="0" fillId="0" borderId="5" xfId="0" applyNumberFormat="1" applyFont="1" applyBorder="1" applyAlignment="1">
      <alignment vertical="center"/>
    </xf>
    <xf numFmtId="0" fontId="0" fillId="5" borderId="45" xfId="0" applyFill="1" applyBorder="1" applyAlignment="1">
      <alignment vertical="center"/>
    </xf>
    <xf numFmtId="165" fontId="10" fillId="5" borderId="45" xfId="0" applyNumberFormat="1" applyFont="1" applyFill="1" applyBorder="1" applyAlignment="1">
      <alignment vertical="center"/>
    </xf>
    <xf numFmtId="165" fontId="10" fillId="10" borderId="45" xfId="0" applyNumberFormat="1" applyFont="1" applyFill="1" applyBorder="1" applyAlignment="1">
      <alignment vertical="center"/>
    </xf>
    <xf numFmtId="165" fontId="7" fillId="5" borderId="45" xfId="0" applyNumberFormat="1" applyFont="1" applyFill="1" applyBorder="1" applyAlignment="1">
      <alignment vertical="center"/>
    </xf>
    <xf numFmtId="0" fontId="7" fillId="5" borderId="45" xfId="0" applyFont="1" applyFill="1" applyBorder="1" applyAlignment="1">
      <alignment vertical="center"/>
    </xf>
    <xf numFmtId="165" fontId="0" fillId="0" borderId="0" xfId="0" applyNumberFormat="1" applyFont="1" applyAlignment="1"/>
    <xf numFmtId="43" fontId="4" fillId="5" borderId="51" xfId="1" applyFont="1" applyFill="1" applyBorder="1" applyAlignment="1">
      <alignment vertical="center"/>
    </xf>
    <xf numFmtId="43" fontId="4" fillId="5" borderId="52" xfId="1" applyFont="1" applyFill="1" applyBorder="1" applyAlignment="1">
      <alignment vertical="center"/>
    </xf>
    <xf numFmtId="43" fontId="4" fillId="5" borderId="5" xfId="1" applyFont="1" applyFill="1" applyBorder="1" applyAlignment="1">
      <alignment vertical="center"/>
    </xf>
    <xf numFmtId="43" fontId="4" fillId="5" borderId="54" xfId="1" applyFont="1" applyFill="1" applyBorder="1" applyAlignment="1">
      <alignment vertical="center"/>
    </xf>
    <xf numFmtId="43" fontId="0" fillId="3" borderId="77" xfId="1" applyFont="1" applyFill="1" applyBorder="1" applyAlignment="1">
      <alignment vertical="center"/>
    </xf>
    <xf numFmtId="43" fontId="0" fillId="3" borderId="78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 wrapText="1"/>
    </xf>
    <xf numFmtId="43" fontId="0" fillId="3" borderId="12" xfId="1" applyFont="1" applyFill="1" applyBorder="1" applyAlignment="1">
      <alignment vertical="center" wrapText="1"/>
    </xf>
    <xf numFmtId="43" fontId="0" fillId="13" borderId="17" xfId="1" applyFont="1" applyFill="1" applyBorder="1" applyAlignment="1">
      <alignment vertical="center"/>
    </xf>
    <xf numFmtId="43" fontId="2" fillId="13" borderId="19" xfId="1" applyFont="1" applyFill="1" applyBorder="1" applyAlignment="1">
      <alignment vertical="center"/>
    </xf>
    <xf numFmtId="43" fontId="4" fillId="12" borderId="0" xfId="1" applyFont="1" applyFill="1" applyAlignment="1">
      <alignment vertical="center"/>
    </xf>
    <xf numFmtId="164" fontId="4" fillId="12" borderId="0" xfId="0" applyNumberFormat="1" applyFont="1" applyFill="1" applyAlignment="1">
      <alignment vertical="center"/>
    </xf>
    <xf numFmtId="0" fontId="0" fillId="12" borderId="0" xfId="0" applyFont="1" applyFill="1" applyAlignment="1"/>
    <xf numFmtId="165" fontId="1" fillId="5" borderId="62" xfId="1" applyNumberFormat="1" applyFont="1" applyFill="1" applyBorder="1" applyAlignment="1">
      <alignment horizontal="center" vertical="center"/>
    </xf>
    <xf numFmtId="165" fontId="10" fillId="8" borderId="64" xfId="1" applyNumberFormat="1" applyFont="1" applyFill="1" applyBorder="1" applyAlignment="1">
      <alignment vertical="center"/>
    </xf>
    <xf numFmtId="0" fontId="0" fillId="0" borderId="0" xfId="0" applyFont="1" applyAlignment="1"/>
    <xf numFmtId="43" fontId="0" fillId="0" borderId="0" xfId="1" applyFont="1" applyAlignment="1"/>
    <xf numFmtId="164" fontId="2" fillId="0" borderId="0" xfId="0" applyNumberFormat="1" applyFont="1" applyAlignment="1">
      <alignment horizontal="left" vertical="center"/>
    </xf>
    <xf numFmtId="165" fontId="13" fillId="8" borderId="69" xfId="1" applyNumberFormat="1" applyFont="1" applyFill="1" applyBorder="1" applyAlignment="1">
      <alignment horizontal="center" vertical="center"/>
    </xf>
    <xf numFmtId="14" fontId="2" fillId="10" borderId="21" xfId="1" applyNumberFormat="1" applyFont="1" applyFill="1" applyBorder="1" applyAlignment="1">
      <alignment vertical="center" wrapText="1"/>
    </xf>
    <xf numFmtId="164" fontId="6" fillId="6" borderId="17" xfId="0" applyNumberFormat="1" applyFont="1" applyFill="1" applyBorder="1" applyAlignment="1">
      <alignment horizontal="center" vertical="center"/>
    </xf>
    <xf numFmtId="164" fontId="2" fillId="9" borderId="50" xfId="0" applyNumberFormat="1" applyFont="1" applyFill="1" applyBorder="1" applyAlignment="1">
      <alignment horizontal="center" vertical="center"/>
    </xf>
    <xf numFmtId="164" fontId="2" fillId="9" borderId="51" xfId="0" applyNumberFormat="1" applyFont="1" applyFill="1" applyBorder="1" applyAlignment="1">
      <alignment horizontal="center" vertical="center"/>
    </xf>
    <xf numFmtId="164" fontId="2" fillId="9" borderId="52" xfId="0" applyNumberFormat="1" applyFont="1" applyFill="1" applyBorder="1" applyAlignment="1">
      <alignment horizontal="center" vertical="center"/>
    </xf>
    <xf numFmtId="164" fontId="2" fillId="9" borderId="76" xfId="0" applyNumberFormat="1" applyFont="1" applyFill="1" applyBorder="1" applyAlignment="1">
      <alignment horizontal="center" vertical="center"/>
    </xf>
    <xf numFmtId="164" fontId="2" fillId="9" borderId="77" xfId="0" applyNumberFormat="1" applyFont="1" applyFill="1" applyBorder="1" applyAlignment="1">
      <alignment horizontal="center" vertical="center"/>
    </xf>
    <xf numFmtId="164" fontId="2" fillId="9" borderId="78" xfId="0" applyNumberFormat="1" applyFont="1" applyFill="1" applyBorder="1" applyAlignment="1">
      <alignment horizontal="center" vertical="center"/>
    </xf>
    <xf numFmtId="43" fontId="0" fillId="9" borderId="50" xfId="1" applyFont="1" applyFill="1" applyBorder="1" applyAlignment="1">
      <alignment horizontal="center"/>
    </xf>
    <xf numFmtId="43" fontId="0" fillId="9" borderId="51" xfId="1" applyFont="1" applyFill="1" applyBorder="1" applyAlignment="1">
      <alignment horizontal="center"/>
    </xf>
    <xf numFmtId="43" fontId="0" fillId="9" borderId="52" xfId="1" applyFont="1" applyFill="1" applyBorder="1" applyAlignment="1">
      <alignment horizontal="center"/>
    </xf>
    <xf numFmtId="43" fontId="0" fillId="9" borderId="76" xfId="1" applyFont="1" applyFill="1" applyBorder="1" applyAlignment="1">
      <alignment horizontal="center"/>
    </xf>
    <xf numFmtId="43" fontId="0" fillId="9" borderId="77" xfId="1" applyFont="1" applyFill="1" applyBorder="1" applyAlignment="1">
      <alignment horizontal="center"/>
    </xf>
    <xf numFmtId="43" fontId="0" fillId="9" borderId="78" xfId="1" applyFont="1" applyFill="1" applyBorder="1" applyAlignment="1">
      <alignment horizontal="center"/>
    </xf>
    <xf numFmtId="164" fontId="2" fillId="0" borderId="0" xfId="0" applyNumberFormat="1" applyFont="1" applyAlignment="1">
      <alignment horizontal="left" vertical="center" wrapText="1"/>
    </xf>
    <xf numFmtId="0" fontId="0" fillId="0" borderId="0" xfId="0" applyFont="1" applyAlignment="1"/>
    <xf numFmtId="43" fontId="2" fillId="0" borderId="0" xfId="1" applyFont="1" applyAlignment="1">
      <alignment vertical="center" wrapText="1"/>
    </xf>
    <xf numFmtId="43" fontId="0" fillId="0" borderId="0" xfId="1" applyFont="1" applyAlignment="1"/>
    <xf numFmtId="164" fontId="2" fillId="0" borderId="9" xfId="0" applyNumberFormat="1" applyFont="1" applyBorder="1" applyAlignment="1">
      <alignment horizontal="left" vertical="center" wrapText="1"/>
    </xf>
    <xf numFmtId="0" fontId="4" fillId="0" borderId="13" xfId="0" applyFont="1" applyBorder="1"/>
    <xf numFmtId="0" fontId="4" fillId="0" borderId="16" xfId="0" applyFont="1" applyBorder="1"/>
    <xf numFmtId="164" fontId="0" fillId="0" borderId="10" xfId="0" applyNumberFormat="1" applyFont="1" applyBorder="1" applyAlignment="1">
      <alignment horizontal="left" vertical="center" wrapText="1"/>
    </xf>
    <xf numFmtId="0" fontId="4" fillId="0" borderId="11" xfId="0" applyFont="1" applyBorder="1"/>
    <xf numFmtId="164" fontId="0" fillId="0" borderId="0" xfId="0" applyNumberFormat="1" applyFont="1" applyAlignment="1">
      <alignment horizontal="left" vertical="center" wrapText="1"/>
    </xf>
    <xf numFmtId="0" fontId="4" fillId="0" borderId="14" xfId="0" applyFont="1" applyBorder="1"/>
    <xf numFmtId="164" fontId="2" fillId="3" borderId="17" xfId="0" applyNumberFormat="1" applyFont="1" applyFill="1" applyBorder="1" applyAlignment="1">
      <alignment horizontal="left" vertical="center" wrapText="1"/>
    </xf>
    <xf numFmtId="0" fontId="4" fillId="0" borderId="18" xfId="0" applyFont="1" applyBorder="1"/>
    <xf numFmtId="164" fontId="2" fillId="3" borderId="38" xfId="0" applyNumberFormat="1" applyFont="1" applyFill="1" applyBorder="1" applyAlignment="1">
      <alignment horizontal="left" vertical="center" wrapText="1"/>
    </xf>
    <xf numFmtId="0" fontId="4" fillId="0" borderId="39" xfId="0" applyFont="1" applyBorder="1"/>
    <xf numFmtId="164" fontId="2" fillId="4" borderId="9" xfId="0" applyNumberFormat="1" applyFont="1" applyFill="1" applyBorder="1" applyAlignment="1">
      <alignment horizontal="left" vertical="center" wrapText="1"/>
    </xf>
    <xf numFmtId="164" fontId="0" fillId="0" borderId="32" xfId="0" applyNumberFormat="1" applyFont="1" applyBorder="1" applyAlignment="1">
      <alignment horizontal="left" vertical="center" wrapText="1"/>
    </xf>
    <xf numFmtId="164" fontId="0" fillId="0" borderId="33" xfId="0" applyNumberFormat="1" applyFont="1" applyBorder="1" applyAlignment="1">
      <alignment horizontal="left" vertical="center" wrapText="1"/>
    </xf>
    <xf numFmtId="164" fontId="2" fillId="3" borderId="34" xfId="0" applyNumberFormat="1" applyFont="1" applyFill="1" applyBorder="1" applyAlignment="1">
      <alignment horizontal="left" vertical="center" wrapText="1"/>
    </xf>
    <xf numFmtId="0" fontId="4" fillId="0" borderId="35" xfId="0" applyFont="1" applyBorder="1"/>
    <xf numFmtId="164" fontId="2" fillId="3" borderId="28" xfId="0" applyNumberFormat="1" applyFont="1" applyFill="1" applyBorder="1" applyAlignment="1">
      <alignment horizontal="left" vertical="center" wrapText="1"/>
    </xf>
    <xf numFmtId="0" fontId="4" fillId="0" borderId="29" xfId="0" applyFont="1" applyBorder="1"/>
    <xf numFmtId="0" fontId="4" fillId="0" borderId="17" xfId="0" applyFont="1" applyBorder="1"/>
    <xf numFmtId="164" fontId="2" fillId="13" borderId="17" xfId="0" applyNumberFormat="1" applyFont="1" applyFill="1" applyBorder="1" applyAlignment="1">
      <alignment horizontal="left" vertical="center" wrapText="1"/>
    </xf>
    <xf numFmtId="0" fontId="4" fillId="12" borderId="18" xfId="0" applyFont="1" applyFill="1" applyBorder="1"/>
    <xf numFmtId="164" fontId="2" fillId="0" borderId="20" xfId="0" applyNumberFormat="1" applyFont="1" applyBorder="1" applyAlignment="1">
      <alignment horizontal="left" vertical="center" wrapText="1"/>
    </xf>
    <xf numFmtId="0" fontId="4" fillId="0" borderId="24" xfId="0" applyFont="1" applyBorder="1"/>
    <xf numFmtId="164" fontId="0" fillId="0" borderId="21" xfId="0" applyNumberFormat="1" applyFont="1" applyBorder="1" applyAlignment="1">
      <alignment horizontal="left" vertical="center" wrapText="1"/>
    </xf>
    <xf numFmtId="0" fontId="4" fillId="0" borderId="22" xfId="0" applyFont="1" applyBorder="1"/>
    <xf numFmtId="164" fontId="2" fillId="3" borderId="25" xfId="0" applyNumberFormat="1" applyFont="1" applyFill="1" applyBorder="1" applyAlignment="1">
      <alignment horizontal="left" vertical="center" wrapText="1"/>
    </xf>
    <xf numFmtId="0" fontId="4" fillId="0" borderId="25" xfId="0" applyFont="1" applyBorder="1"/>
    <xf numFmtId="164" fontId="2" fillId="0" borderId="79" xfId="0" applyNumberFormat="1" applyFont="1" applyBorder="1" applyAlignment="1">
      <alignment horizontal="left" vertical="center" wrapText="1"/>
    </xf>
    <xf numFmtId="0" fontId="4" fillId="0" borderId="81" xfId="0" applyFont="1" applyBorder="1"/>
    <xf numFmtId="0" fontId="4" fillId="0" borderId="82" xfId="0" applyFont="1" applyBorder="1"/>
    <xf numFmtId="164" fontId="0" fillId="0" borderId="51" xfId="0" applyNumberFormat="1" applyFont="1" applyBorder="1" applyAlignment="1">
      <alignment horizontal="left" vertical="center" wrapText="1"/>
    </xf>
    <xf numFmtId="0" fontId="4" fillId="0" borderId="80" xfId="0" applyFont="1" applyBorder="1"/>
    <xf numFmtId="164" fontId="0" fillId="0" borderId="5" xfId="0" applyNumberFormat="1" applyFont="1" applyBorder="1" applyAlignment="1">
      <alignment horizontal="left" vertical="center" wrapText="1"/>
    </xf>
    <xf numFmtId="164" fontId="2" fillId="3" borderId="77" xfId="0" applyNumberFormat="1" applyFont="1" applyFill="1" applyBorder="1" applyAlignment="1">
      <alignment horizontal="left" vertical="center" wrapText="1"/>
    </xf>
    <xf numFmtId="0" fontId="4" fillId="0" borderId="83" xfId="0" applyFont="1" applyBorder="1"/>
    <xf numFmtId="164" fontId="2" fillId="0" borderId="13" xfId="0" applyNumberFormat="1" applyFont="1" applyBorder="1" applyAlignment="1">
      <alignment horizontal="left" vertical="center" wrapText="1"/>
    </xf>
    <xf numFmtId="164" fontId="2" fillId="3" borderId="32" xfId="0" applyNumberFormat="1" applyFont="1" applyFill="1" applyBorder="1" applyAlignment="1">
      <alignment horizontal="left" vertical="center" wrapText="1"/>
    </xf>
    <xf numFmtId="164" fontId="0" fillId="5" borderId="10" xfId="0" applyNumberFormat="1" applyFont="1" applyFill="1" applyBorder="1" applyAlignment="1">
      <alignment horizontal="left" vertical="center" wrapText="1"/>
    </xf>
    <xf numFmtId="0" fontId="4" fillId="5" borderId="11" xfId="0" applyFont="1" applyFill="1" applyBorder="1"/>
    <xf numFmtId="164" fontId="0" fillId="5" borderId="0" xfId="0" applyNumberFormat="1" applyFont="1" applyFill="1" applyAlignment="1">
      <alignment horizontal="left" vertical="center" wrapText="1"/>
    </xf>
    <xf numFmtId="0" fontId="4" fillId="5" borderId="14" xfId="0" applyFont="1" applyFill="1" applyBorder="1"/>
    <xf numFmtId="164" fontId="7" fillId="5" borderId="17" xfId="0" applyNumberFormat="1" applyFont="1" applyFill="1" applyBorder="1" applyAlignment="1">
      <alignment horizontal="left" vertical="center"/>
    </xf>
    <xf numFmtId="164" fontId="2" fillId="5" borderId="17" xfId="0" applyNumberFormat="1" applyFont="1" applyFill="1" applyBorder="1" applyAlignment="1">
      <alignment horizontal="left" vertical="center"/>
    </xf>
    <xf numFmtId="43" fontId="3" fillId="2" borderId="1" xfId="1" applyFont="1" applyFill="1" applyBorder="1" applyAlignment="1">
      <alignment horizontal="center" vertical="center"/>
    </xf>
    <xf numFmtId="43" fontId="4" fillId="0" borderId="2" xfId="1" applyFont="1" applyBorder="1"/>
    <xf numFmtId="43" fontId="4" fillId="0" borderId="3" xfId="1" applyFont="1" applyBorder="1"/>
    <xf numFmtId="43" fontId="4" fillId="0" borderId="4" xfId="1" applyFont="1" applyBorder="1"/>
    <xf numFmtId="43" fontId="4" fillId="0" borderId="5" xfId="1" applyFont="1" applyBorder="1"/>
    <xf numFmtId="164" fontId="2" fillId="0" borderId="7" xfId="0" applyNumberFormat="1" applyFont="1" applyBorder="1" applyAlignment="1">
      <alignment horizontal="left" vertical="center"/>
    </xf>
    <xf numFmtId="0" fontId="4" fillId="0" borderId="8" xfId="0" applyFont="1" applyBorder="1"/>
    <xf numFmtId="164" fontId="2" fillId="0" borderId="0" xfId="0" applyNumberFormat="1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65" fontId="13" fillId="8" borderId="75" xfId="1" applyNumberFormat="1" applyFont="1" applyFill="1" applyBorder="1" applyAlignment="1">
      <alignment horizontal="center" vertical="center"/>
    </xf>
    <xf numFmtId="165" fontId="13" fillId="8" borderId="69" xfId="1" applyNumberFormat="1" applyFont="1" applyFill="1" applyBorder="1" applyAlignment="1">
      <alignment horizontal="center" vertical="center"/>
    </xf>
    <xf numFmtId="0" fontId="9" fillId="11" borderId="49" xfId="0" applyFont="1" applyFill="1" applyBorder="1" applyAlignment="1">
      <alignment horizontal="center" vertical="center"/>
    </xf>
    <xf numFmtId="0" fontId="9" fillId="11" borderId="55" xfId="0" applyFont="1" applyFill="1" applyBorder="1" applyAlignment="1">
      <alignment horizontal="center" vertical="center"/>
    </xf>
    <xf numFmtId="0" fontId="9" fillId="11" borderId="56" xfId="0" applyFont="1" applyFill="1" applyBorder="1" applyAlignment="1">
      <alignment horizontal="center" vertical="center"/>
    </xf>
    <xf numFmtId="165" fontId="1" fillId="8" borderId="71" xfId="1" applyNumberFormat="1" applyFont="1" applyFill="1" applyBorder="1" applyAlignment="1">
      <alignment horizontal="center" vertical="center"/>
    </xf>
    <xf numFmtId="165" fontId="1" fillId="8" borderId="72" xfId="1" applyNumberFormat="1" applyFont="1" applyFill="1" applyBorder="1" applyAlignment="1">
      <alignment horizontal="center" vertical="center"/>
    </xf>
    <xf numFmtId="165" fontId="1" fillId="5" borderId="71" xfId="1" applyNumberFormat="1" applyFont="1" applyFill="1" applyBorder="1" applyAlignment="1">
      <alignment horizontal="center" vertical="center"/>
    </xf>
    <xf numFmtId="165" fontId="1" fillId="5" borderId="72" xfId="1" applyNumberFormat="1" applyFont="1" applyFill="1" applyBorder="1" applyAlignment="1">
      <alignment horizontal="center" vertical="center"/>
    </xf>
    <xf numFmtId="165" fontId="1" fillId="8" borderId="73" xfId="1" applyNumberFormat="1" applyFont="1" applyFill="1" applyBorder="1" applyAlignment="1">
      <alignment horizontal="center" vertical="center"/>
    </xf>
    <xf numFmtId="165" fontId="1" fillId="8" borderId="74" xfId="1" applyNumberFormat="1" applyFont="1" applyFill="1" applyBorder="1" applyAlignment="1">
      <alignment horizontal="center" vertical="center"/>
    </xf>
    <xf numFmtId="0" fontId="9" fillId="12" borderId="53" xfId="0" applyFont="1" applyFill="1" applyBorder="1" applyAlignment="1">
      <alignment horizontal="left" vertical="center"/>
    </xf>
    <xf numFmtId="0" fontId="9" fillId="12" borderId="5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1003"/>
  <sheetViews>
    <sheetView workbookViewId="0">
      <pane xSplit="3" ySplit="6" topLeftCell="D7" activePane="bottomRight" state="frozen"/>
      <selection activeCell="A18" sqref="A18:C19"/>
      <selection pane="topRight" activeCell="A18" sqref="A18:C19"/>
      <selection pane="bottomLeft" activeCell="A18" sqref="A18:C19"/>
      <selection pane="bottomRight" activeCell="A18" sqref="A18:C19"/>
    </sheetView>
  </sheetViews>
  <sheetFormatPr defaultColWidth="14.42578125" defaultRowHeight="15" outlineLevelRow="1"/>
  <cols>
    <col min="1" max="2" width="19.42578125" style="60" customWidth="1"/>
    <col min="3" max="3" width="33.5703125" style="60" customWidth="1"/>
    <col min="4" max="4" width="13" style="61" bestFit="1" customWidth="1"/>
    <col min="5" max="16" width="14.5703125" style="61" bestFit="1" customWidth="1"/>
    <col min="17" max="17" width="12.5703125" style="61" bestFit="1" customWidth="1"/>
    <col min="18" max="18" width="8.7109375" style="61" customWidth="1"/>
    <col min="19" max="27" width="8.7109375" style="60" customWidth="1"/>
    <col min="28" max="16384" width="14.42578125" style="60"/>
  </cols>
  <sheetData>
    <row r="1" spans="1:27" ht="46.5" customHeight="1">
      <c r="A1" s="173" t="s">
        <v>45</v>
      </c>
      <c r="B1" s="174"/>
      <c r="C1" s="174"/>
      <c r="D1" s="220" t="s">
        <v>82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6"/>
      <c r="R1" s="6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74"/>
      <c r="B2" s="174"/>
      <c r="C2" s="174"/>
      <c r="D2" s="222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6"/>
      <c r="R2" s="6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74"/>
      <c r="B3" s="174"/>
      <c r="C3" s="174"/>
      <c r="D3" s="222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6"/>
      <c r="R3" s="6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74"/>
      <c r="B4" s="174"/>
      <c r="C4" s="174"/>
      <c r="D4" s="222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6"/>
      <c r="R4" s="6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74"/>
      <c r="B5" s="174"/>
      <c r="C5" s="174"/>
      <c r="D5" s="223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6"/>
      <c r="R5" s="6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" t="s">
        <v>0</v>
      </c>
      <c r="B6" s="225" t="s">
        <v>1</v>
      </c>
      <c r="C6" s="226"/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8"/>
      <c r="R6" s="8"/>
      <c r="S6" s="3"/>
      <c r="T6" s="3"/>
      <c r="U6" s="3"/>
      <c r="V6" s="3"/>
      <c r="W6" s="3"/>
      <c r="X6" s="3"/>
      <c r="Y6" s="3"/>
      <c r="Z6" s="3"/>
      <c r="AA6" s="3"/>
    </row>
    <row r="7" spans="1:27" ht="15.75" thickBot="1">
      <c r="A7" s="59"/>
      <c r="B7" s="227"/>
      <c r="C7" s="174"/>
      <c r="D7" s="228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6"/>
      <c r="R7" s="6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outlineLevel="1" thickTop="1">
      <c r="A8" s="177" t="s">
        <v>15</v>
      </c>
      <c r="B8" s="180" t="s">
        <v>16</v>
      </c>
      <c r="C8" s="18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>SUM(D8:O8)</f>
        <v>0</v>
      </c>
      <c r="Q8" s="6"/>
      <c r="R8" s="6"/>
      <c r="S8" s="1"/>
      <c r="T8" s="1"/>
      <c r="U8" s="1"/>
      <c r="V8" s="1"/>
      <c r="W8" s="1"/>
      <c r="X8" s="1"/>
      <c r="Y8" s="1"/>
      <c r="Z8" s="1"/>
      <c r="AA8" s="1"/>
    </row>
    <row r="9" spans="1:27" outlineLevel="1">
      <c r="A9" s="178"/>
      <c r="B9" s="182" t="s">
        <v>17</v>
      </c>
      <c r="C9" s="18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">
        <f>SUM(D9:O9)</f>
        <v>0</v>
      </c>
      <c r="Q9" s="6"/>
      <c r="R9" s="6"/>
      <c r="S9" s="1"/>
      <c r="T9" s="1"/>
      <c r="U9" s="1"/>
      <c r="V9" s="1"/>
      <c r="W9" s="1"/>
      <c r="X9" s="1"/>
      <c r="Y9" s="1"/>
      <c r="Z9" s="1"/>
      <c r="AA9" s="1"/>
    </row>
    <row r="10" spans="1:27" outlineLevel="1">
      <c r="A10" s="178"/>
      <c r="B10" s="182" t="s">
        <v>18</v>
      </c>
      <c r="C10" s="18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">
        <f>SUM(D10:O10)</f>
        <v>0</v>
      </c>
      <c r="Q10" s="6"/>
      <c r="R10" s="6"/>
      <c r="S10" s="1"/>
      <c r="T10" s="1"/>
      <c r="U10" s="1"/>
      <c r="V10" s="1"/>
      <c r="W10" s="1"/>
      <c r="X10" s="1"/>
      <c r="Y10" s="1"/>
      <c r="Z10" s="1"/>
      <c r="AA10" s="1"/>
    </row>
    <row r="11" spans="1:27" outlineLevel="1">
      <c r="A11" s="178"/>
      <c r="B11" s="182" t="s">
        <v>19</v>
      </c>
      <c r="C11" s="18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>
        <f>SUM(D11:O11)</f>
        <v>0</v>
      </c>
      <c r="Q11" s="6"/>
      <c r="R11" s="6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outlineLevel="1" thickBot="1">
      <c r="A12" s="179"/>
      <c r="B12" s="184" t="s">
        <v>20</v>
      </c>
      <c r="C12" s="185"/>
      <c r="D12" s="12">
        <f t="shared" ref="D12:P12" si="0">SUM(D8:D11)</f>
        <v>0</v>
      </c>
      <c r="E12" s="12">
        <f t="shared" si="0"/>
        <v>0</v>
      </c>
      <c r="F12" s="12">
        <f t="shared" si="0"/>
        <v>0</v>
      </c>
      <c r="G12" s="12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3">
        <f t="shared" si="0"/>
        <v>0</v>
      </c>
      <c r="Q12" s="6"/>
      <c r="R12" s="6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Top="1">
      <c r="A13" s="173"/>
      <c r="B13" s="174"/>
      <c r="C13" s="174"/>
      <c r="D13" s="175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6"/>
      <c r="R13" s="6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thickBot="1">
      <c r="A14" s="174"/>
      <c r="B14" s="174"/>
      <c r="C14" s="174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6"/>
      <c r="R14" s="6"/>
      <c r="S14" s="1"/>
      <c r="T14" s="1"/>
      <c r="U14" s="1"/>
      <c r="V14" s="1"/>
      <c r="W14" s="1"/>
      <c r="X14" s="1"/>
      <c r="Y14" s="1"/>
      <c r="Z14" s="1"/>
      <c r="AA14" s="1"/>
    </row>
    <row r="15" spans="1:27" ht="44.25" customHeight="1" thickTop="1">
      <c r="A15" s="177" t="s">
        <v>21</v>
      </c>
      <c r="B15" s="180" t="s">
        <v>22</v>
      </c>
      <c r="C15" s="18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>SUM(D15:O15)</f>
        <v>0</v>
      </c>
      <c r="Q15" s="6"/>
      <c r="R15" s="6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>
      <c r="A16" s="178"/>
      <c r="B16" s="182" t="s">
        <v>23</v>
      </c>
      <c r="C16" s="18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>
        <f>SUM(D16:O16)</f>
        <v>0</v>
      </c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thickBot="1">
      <c r="A17" s="179"/>
      <c r="B17" s="184" t="s">
        <v>14</v>
      </c>
      <c r="C17" s="185"/>
      <c r="D17" s="12">
        <f t="shared" ref="D17:P17" si="1">SUM(D15:D16)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2">
        <f t="shared" si="1"/>
        <v>0</v>
      </c>
      <c r="L17" s="12">
        <f t="shared" si="1"/>
        <v>0</v>
      </c>
      <c r="M17" s="12">
        <f t="shared" si="1"/>
        <v>0</v>
      </c>
      <c r="N17" s="12">
        <f t="shared" si="1"/>
        <v>0</v>
      </c>
      <c r="O17" s="12">
        <f t="shared" si="1"/>
        <v>0</v>
      </c>
      <c r="P17" s="13">
        <f t="shared" si="1"/>
        <v>0</v>
      </c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Top="1">
      <c r="A18" s="173"/>
      <c r="B18" s="174"/>
      <c r="C18" s="174"/>
      <c r="D18" s="175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thickBot="1">
      <c r="A19" s="174"/>
      <c r="B19" s="174"/>
      <c r="C19" s="174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outlineLevel="1" thickTop="1">
      <c r="A20" s="198" t="s">
        <v>24</v>
      </c>
      <c r="B20" s="200" t="s">
        <v>25</v>
      </c>
      <c r="C20" s="20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4">
        <f>SUM(D20:O20)</f>
        <v>0</v>
      </c>
      <c r="Q20" s="6"/>
      <c r="R20" s="6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outlineLevel="1" thickBot="1">
      <c r="A21" s="199"/>
      <c r="B21" s="202" t="s">
        <v>20</v>
      </c>
      <c r="C21" s="203"/>
      <c r="D21" s="15">
        <f t="shared" ref="D21:P21" si="2">SUM(D20)</f>
        <v>0</v>
      </c>
      <c r="E21" s="15">
        <f t="shared" si="2"/>
        <v>0</v>
      </c>
      <c r="F21" s="15">
        <f t="shared" si="2"/>
        <v>0</v>
      </c>
      <c r="G21" s="15">
        <f t="shared" si="2"/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6">
        <f t="shared" si="2"/>
        <v>0</v>
      </c>
      <c r="Q21" s="6"/>
      <c r="R21" s="6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73"/>
      <c r="B22" s="174"/>
      <c r="C22" s="174"/>
      <c r="D22" s="175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6"/>
      <c r="R22" s="6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>
      <c r="A23" s="174"/>
      <c r="B23" s="174"/>
      <c r="C23" s="174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outlineLevel="1" thickTop="1">
      <c r="A24" s="177" t="s">
        <v>26</v>
      </c>
      <c r="B24" s="180" t="s">
        <v>27</v>
      </c>
      <c r="C24" s="18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  <c r="P24" s="6"/>
      <c r="Q24" s="6"/>
      <c r="R24" s="6"/>
      <c r="S24" s="1"/>
      <c r="T24" s="1"/>
      <c r="U24" s="1"/>
      <c r="V24" s="1"/>
      <c r="W24" s="1"/>
      <c r="X24" s="1"/>
      <c r="Y24" s="1"/>
      <c r="Z24" s="1"/>
      <c r="AA24" s="1"/>
    </row>
    <row r="25" spans="1:27" outlineLevel="1">
      <c r="A25" s="178"/>
      <c r="B25" s="182" t="s">
        <v>28</v>
      </c>
      <c r="C25" s="18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8"/>
      <c r="P25" s="6"/>
      <c r="Q25" s="6"/>
      <c r="R25" s="6"/>
      <c r="S25" s="1"/>
      <c r="T25" s="1"/>
      <c r="U25" s="1"/>
      <c r="V25" s="1"/>
      <c r="W25" s="1"/>
      <c r="X25" s="1"/>
      <c r="Y25" s="1"/>
      <c r="Z25" s="1"/>
      <c r="AA25" s="1"/>
    </row>
    <row r="26" spans="1:27" outlineLevel="1">
      <c r="A26" s="178"/>
      <c r="B26" s="182" t="s">
        <v>29</v>
      </c>
      <c r="C26" s="18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8"/>
      <c r="P26" s="6"/>
      <c r="Q26" s="6"/>
      <c r="R26" s="6"/>
      <c r="S26" s="1"/>
      <c r="T26" s="1"/>
      <c r="U26" s="1"/>
      <c r="V26" s="1"/>
      <c r="W26" s="1"/>
      <c r="X26" s="1"/>
      <c r="Y26" s="1"/>
      <c r="Z26" s="1"/>
      <c r="AA26" s="1"/>
    </row>
    <row r="27" spans="1:27" outlineLevel="1">
      <c r="A27" s="178"/>
      <c r="B27" s="182" t="s">
        <v>30</v>
      </c>
      <c r="C27" s="18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8"/>
      <c r="P27" s="6"/>
      <c r="Q27" s="6"/>
      <c r="R27" s="6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outlineLevel="1" thickBot="1">
      <c r="A28" s="179"/>
      <c r="B28" s="184" t="s">
        <v>20</v>
      </c>
      <c r="C28" s="185"/>
      <c r="D28" s="12">
        <f t="shared" ref="D28:O28" si="3">SUM(D24:D27)</f>
        <v>0</v>
      </c>
      <c r="E28" s="12">
        <f t="shared" si="3"/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9">
        <f t="shared" si="3"/>
        <v>0</v>
      </c>
      <c r="P28" s="6"/>
      <c r="Q28" s="6"/>
      <c r="R28" s="6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thickTop="1">
      <c r="A29" s="173"/>
      <c r="B29" s="174"/>
      <c r="C29" s="174"/>
      <c r="D29" s="175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6"/>
      <c r="R29" s="6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>
      <c r="A30" s="174"/>
      <c r="B30" s="174"/>
      <c r="C30" s="174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6"/>
      <c r="R30" s="6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outlineLevel="1" thickTop="1">
      <c r="A31" s="177" t="s">
        <v>31</v>
      </c>
      <c r="B31" s="180" t="s">
        <v>27</v>
      </c>
      <c r="C31" s="181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f>SUM(D31:O31)</f>
        <v>0</v>
      </c>
      <c r="Q31" s="6"/>
      <c r="R31" s="6"/>
      <c r="S31" s="1"/>
      <c r="T31" s="1"/>
      <c r="U31" s="1"/>
      <c r="V31" s="1"/>
      <c r="W31" s="1"/>
      <c r="X31" s="1"/>
      <c r="Y31" s="1"/>
      <c r="Z31" s="1"/>
      <c r="AA31" s="1"/>
    </row>
    <row r="32" spans="1:27" outlineLevel="1">
      <c r="A32" s="178"/>
      <c r="B32" s="182" t="s">
        <v>28</v>
      </c>
      <c r="C32" s="18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>
        <f>SUM(D32:O32)</f>
        <v>0</v>
      </c>
      <c r="Q32" s="6"/>
      <c r="R32" s="6"/>
      <c r="S32" s="1"/>
      <c r="T32" s="1"/>
      <c r="U32" s="1"/>
      <c r="V32" s="1"/>
      <c r="W32" s="1"/>
      <c r="X32" s="1"/>
      <c r="Y32" s="1"/>
      <c r="Z32" s="1"/>
      <c r="AA32" s="1"/>
    </row>
    <row r="33" spans="1:27" outlineLevel="1">
      <c r="A33" s="178"/>
      <c r="B33" s="182" t="s">
        <v>29</v>
      </c>
      <c r="C33" s="18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1">
        <f>SUM(D33:O33)</f>
        <v>0</v>
      </c>
      <c r="Q33" s="6"/>
      <c r="R33" s="6"/>
      <c r="S33" s="1"/>
      <c r="T33" s="1"/>
      <c r="U33" s="1"/>
      <c r="V33" s="1"/>
      <c r="W33" s="1"/>
      <c r="X33" s="1"/>
      <c r="Y33" s="1"/>
      <c r="Z33" s="1"/>
      <c r="AA33" s="1"/>
    </row>
    <row r="34" spans="1:27" outlineLevel="1">
      <c r="A34" s="178"/>
      <c r="B34" s="182" t="s">
        <v>30</v>
      </c>
      <c r="C34" s="18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1">
        <f>SUM(D34:O34)</f>
        <v>0</v>
      </c>
      <c r="Q34" s="6"/>
      <c r="R34" s="6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outlineLevel="1" thickBot="1">
      <c r="A35" s="179"/>
      <c r="B35" s="184" t="s">
        <v>20</v>
      </c>
      <c r="C35" s="185"/>
      <c r="D35" s="12">
        <f t="shared" ref="D35:P35" si="4">SUM(D31:D34)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3">
        <f t="shared" si="4"/>
        <v>0</v>
      </c>
      <c r="Q35" s="6"/>
      <c r="R35" s="6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outlineLevel="1" thickTop="1">
      <c r="A36" s="177" t="s">
        <v>32</v>
      </c>
      <c r="B36" s="180" t="s">
        <v>27</v>
      </c>
      <c r="C36" s="18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f>SUM(D36:O36)</f>
        <v>0</v>
      </c>
      <c r="Q36" s="6"/>
      <c r="R36" s="6"/>
      <c r="S36" s="1"/>
      <c r="T36" s="1"/>
      <c r="U36" s="1"/>
      <c r="V36" s="1"/>
      <c r="W36" s="1"/>
      <c r="X36" s="1"/>
      <c r="Y36" s="1"/>
      <c r="Z36" s="1"/>
      <c r="AA36" s="1"/>
    </row>
    <row r="37" spans="1:27" outlineLevel="1">
      <c r="A37" s="178"/>
      <c r="B37" s="182" t="s">
        <v>28</v>
      </c>
      <c r="C37" s="18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1">
        <f>SUM(D37:O37)</f>
        <v>0</v>
      </c>
      <c r="Q37" s="6"/>
      <c r="R37" s="6"/>
      <c r="S37" s="1"/>
      <c r="T37" s="1"/>
      <c r="U37" s="1"/>
      <c r="V37" s="1"/>
      <c r="W37" s="1"/>
      <c r="X37" s="1"/>
      <c r="Y37" s="1"/>
      <c r="Z37" s="1"/>
      <c r="AA37" s="1"/>
    </row>
    <row r="38" spans="1:27" outlineLevel="1">
      <c r="A38" s="178"/>
      <c r="B38" s="182" t="s">
        <v>29</v>
      </c>
      <c r="C38" s="18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>
        <f>SUM(D38:O38)</f>
        <v>0</v>
      </c>
      <c r="Q38" s="6"/>
      <c r="R38" s="6"/>
      <c r="S38" s="1"/>
      <c r="T38" s="1"/>
      <c r="U38" s="1"/>
      <c r="V38" s="1"/>
      <c r="W38" s="1"/>
      <c r="X38" s="1"/>
      <c r="Y38" s="1"/>
      <c r="Z38" s="1"/>
      <c r="AA38" s="1"/>
    </row>
    <row r="39" spans="1:27" outlineLevel="1">
      <c r="A39" s="178"/>
      <c r="B39" s="182" t="s">
        <v>30</v>
      </c>
      <c r="C39" s="18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1">
        <f>SUM(D39:O39)</f>
        <v>0</v>
      </c>
      <c r="Q39" s="6"/>
      <c r="R39" s="6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outlineLevel="1" thickBot="1">
      <c r="A40" s="179"/>
      <c r="B40" s="184" t="s">
        <v>20</v>
      </c>
      <c r="C40" s="195"/>
      <c r="D40" s="12">
        <f t="shared" ref="D40:P40" si="5">SUM(D36:D39)</f>
        <v>0</v>
      </c>
      <c r="E40" s="12">
        <f t="shared" si="5"/>
        <v>0</v>
      </c>
      <c r="F40" s="12">
        <f t="shared" si="5"/>
        <v>0</v>
      </c>
      <c r="G40" s="12">
        <f t="shared" si="5"/>
        <v>0</v>
      </c>
      <c r="H40" s="12">
        <f t="shared" si="5"/>
        <v>0</v>
      </c>
      <c r="I40" s="12">
        <f t="shared" si="5"/>
        <v>0</v>
      </c>
      <c r="J40" s="12">
        <f t="shared" si="5"/>
        <v>0</v>
      </c>
      <c r="K40" s="12">
        <f t="shared" si="5"/>
        <v>0</v>
      </c>
      <c r="L40" s="12">
        <f t="shared" si="5"/>
        <v>0</v>
      </c>
      <c r="M40" s="12">
        <f t="shared" si="5"/>
        <v>0</v>
      </c>
      <c r="N40" s="12">
        <f t="shared" si="5"/>
        <v>0</v>
      </c>
      <c r="O40" s="12">
        <f t="shared" si="5"/>
        <v>0</v>
      </c>
      <c r="P40" s="13">
        <f t="shared" si="5"/>
        <v>0</v>
      </c>
      <c r="Q40" s="6"/>
      <c r="R40" s="6"/>
      <c r="S40" s="1"/>
      <c r="T40" s="1"/>
      <c r="U40" s="1"/>
      <c r="V40" s="1"/>
      <c r="W40" s="1"/>
      <c r="X40" s="1"/>
      <c r="Y40" s="1"/>
      <c r="Z40" s="1"/>
      <c r="AA40" s="1"/>
    </row>
    <row r="41" spans="1:27" ht="16.5" outlineLevel="1" thickTop="1" thickBot="1">
      <c r="A41" s="4" t="s">
        <v>33</v>
      </c>
      <c r="B41" s="193" t="s">
        <v>34</v>
      </c>
      <c r="C41" s="194"/>
      <c r="D41" s="20">
        <f t="shared" ref="D41:P41" si="6">SUM(D35,D40)</f>
        <v>0</v>
      </c>
      <c r="E41" s="20">
        <f t="shared" si="6"/>
        <v>0</v>
      </c>
      <c r="F41" s="20">
        <f t="shared" si="6"/>
        <v>0</v>
      </c>
      <c r="G41" s="20">
        <f t="shared" si="6"/>
        <v>0</v>
      </c>
      <c r="H41" s="20">
        <f t="shared" si="6"/>
        <v>0</v>
      </c>
      <c r="I41" s="20">
        <f t="shared" si="6"/>
        <v>0</v>
      </c>
      <c r="J41" s="20">
        <f t="shared" si="6"/>
        <v>0</v>
      </c>
      <c r="K41" s="20">
        <f t="shared" si="6"/>
        <v>0</v>
      </c>
      <c r="L41" s="20">
        <f t="shared" si="6"/>
        <v>0</v>
      </c>
      <c r="M41" s="20">
        <f t="shared" si="6"/>
        <v>0</v>
      </c>
      <c r="N41" s="20">
        <f t="shared" si="6"/>
        <v>0</v>
      </c>
      <c r="O41" s="20">
        <f t="shared" si="6"/>
        <v>0</v>
      </c>
      <c r="P41" s="21">
        <f t="shared" si="6"/>
        <v>0</v>
      </c>
      <c r="Q41" s="6"/>
      <c r="R41" s="6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73"/>
      <c r="B42" s="174"/>
      <c r="C42" s="174"/>
      <c r="D42" s="175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6"/>
      <c r="R42" s="6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thickBot="1">
      <c r="A43" s="174"/>
      <c r="B43" s="174"/>
      <c r="C43" s="174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6"/>
      <c r="R43" s="6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outlineLevel="1" thickTop="1">
      <c r="A44" s="177" t="s">
        <v>35</v>
      </c>
      <c r="B44" s="180" t="s">
        <v>36</v>
      </c>
      <c r="C44" s="18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f>SUM(D44:O44)</f>
        <v>0</v>
      </c>
      <c r="Q44" s="6"/>
      <c r="R44" s="6"/>
      <c r="S44" s="1"/>
      <c r="T44" s="1"/>
      <c r="U44" s="1"/>
      <c r="V44" s="1"/>
      <c r="W44" s="1"/>
      <c r="X44" s="1"/>
      <c r="Y44" s="1"/>
      <c r="Z44" s="1"/>
      <c r="AA44" s="1"/>
    </row>
    <row r="45" spans="1:27" outlineLevel="1">
      <c r="A45" s="178"/>
      <c r="B45" s="182" t="s">
        <v>28</v>
      </c>
      <c r="C45" s="18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2">
        <f>SUM(D45:O45)</f>
        <v>0</v>
      </c>
      <c r="Q45" s="6"/>
      <c r="R45" s="6"/>
      <c r="S45" s="1"/>
      <c r="T45" s="1"/>
      <c r="U45" s="1"/>
      <c r="V45" s="1"/>
      <c r="W45" s="1"/>
      <c r="X45" s="1"/>
      <c r="Y45" s="1"/>
      <c r="Z45" s="1"/>
      <c r="AA45" s="1"/>
    </row>
    <row r="46" spans="1:27" outlineLevel="1">
      <c r="A46" s="178"/>
      <c r="B46" s="182" t="s">
        <v>29</v>
      </c>
      <c r="C46" s="18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2">
        <f>SUM(D46:O46)</f>
        <v>0</v>
      </c>
      <c r="Q46" s="6"/>
      <c r="R46" s="6"/>
      <c r="S46" s="1"/>
      <c r="T46" s="1"/>
      <c r="U46" s="1"/>
      <c r="V46" s="1"/>
      <c r="W46" s="1"/>
      <c r="X46" s="1"/>
      <c r="Y46" s="1"/>
      <c r="Z46" s="1"/>
      <c r="AA46" s="1"/>
    </row>
    <row r="47" spans="1:27" outlineLevel="1">
      <c r="A47" s="178"/>
      <c r="B47" s="182" t="s">
        <v>30</v>
      </c>
      <c r="C47" s="18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2">
        <f>SUM(D47:O47)</f>
        <v>0</v>
      </c>
      <c r="Q47" s="6"/>
      <c r="R47" s="6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outlineLevel="1" thickBot="1">
      <c r="A48" s="179"/>
      <c r="B48" s="184" t="s">
        <v>20</v>
      </c>
      <c r="C48" s="18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>
        <f>SUM(P44:P47)</f>
        <v>0</v>
      </c>
      <c r="Q48" s="6"/>
      <c r="R48" s="6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thickTop="1">
      <c r="A49" s="173"/>
      <c r="B49" s="174"/>
      <c r="C49" s="174"/>
      <c r="D49" s="175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6"/>
      <c r="R49" s="6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thickBot="1">
      <c r="A50" s="174"/>
      <c r="B50" s="174"/>
      <c r="C50" s="174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6"/>
      <c r="R50" s="6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outlineLevel="1" thickTop="1">
      <c r="A51" s="177" t="s">
        <v>37</v>
      </c>
      <c r="B51" s="180" t="s">
        <v>27</v>
      </c>
      <c r="C51" s="18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f>SUM(D51:O51)</f>
        <v>0</v>
      </c>
      <c r="Q51" s="6"/>
      <c r="R51" s="6"/>
      <c r="S51" s="1"/>
      <c r="T51" s="1"/>
      <c r="U51" s="1"/>
      <c r="V51" s="1"/>
      <c r="W51" s="1"/>
      <c r="X51" s="1"/>
      <c r="Y51" s="1"/>
      <c r="Z51" s="1"/>
      <c r="AA51" s="1"/>
    </row>
    <row r="52" spans="1:27" outlineLevel="1">
      <c r="A52" s="178"/>
      <c r="B52" s="182" t="s">
        <v>28</v>
      </c>
      <c r="C52" s="18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1">
        <f>SUM(D52:O52)</f>
        <v>0</v>
      </c>
      <c r="Q52" s="6"/>
      <c r="R52" s="6"/>
      <c r="S52" s="1"/>
      <c r="T52" s="1"/>
      <c r="U52" s="1"/>
      <c r="V52" s="1"/>
      <c r="W52" s="1"/>
      <c r="X52" s="1"/>
      <c r="Y52" s="1"/>
      <c r="Z52" s="1"/>
      <c r="AA52" s="1"/>
    </row>
    <row r="53" spans="1:27" outlineLevel="1">
      <c r="A53" s="178"/>
      <c r="B53" s="182" t="s">
        <v>29</v>
      </c>
      <c r="C53" s="18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1">
        <f>SUM(D53:O53)</f>
        <v>0</v>
      </c>
      <c r="Q53" s="6"/>
      <c r="R53" s="6"/>
      <c r="S53" s="1"/>
      <c r="T53" s="1"/>
      <c r="U53" s="1"/>
      <c r="V53" s="1"/>
      <c r="W53" s="1"/>
      <c r="X53" s="1"/>
      <c r="Y53" s="1"/>
      <c r="Z53" s="1"/>
      <c r="AA53" s="1"/>
    </row>
    <row r="54" spans="1:27" outlineLevel="1">
      <c r="A54" s="178"/>
      <c r="B54" s="182" t="s">
        <v>30</v>
      </c>
      <c r="C54" s="18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1">
        <f>SUM(D54:O54)</f>
        <v>0</v>
      </c>
      <c r="Q54" s="6"/>
      <c r="R54" s="6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outlineLevel="1" thickBot="1">
      <c r="A55" s="179"/>
      <c r="B55" s="184" t="s">
        <v>20</v>
      </c>
      <c r="C55" s="185"/>
      <c r="D55" s="12">
        <f t="shared" ref="D55:P55" si="7">SUM(D51:D54)</f>
        <v>0</v>
      </c>
      <c r="E55" s="12">
        <f t="shared" si="7"/>
        <v>0</v>
      </c>
      <c r="F55" s="12">
        <f t="shared" si="7"/>
        <v>0</v>
      </c>
      <c r="G55" s="12">
        <f t="shared" si="7"/>
        <v>0</v>
      </c>
      <c r="H55" s="12">
        <f t="shared" si="7"/>
        <v>0</v>
      </c>
      <c r="I55" s="12">
        <f t="shared" si="7"/>
        <v>0</v>
      </c>
      <c r="J55" s="12">
        <f t="shared" si="7"/>
        <v>0</v>
      </c>
      <c r="K55" s="12">
        <f t="shared" si="7"/>
        <v>0</v>
      </c>
      <c r="L55" s="12">
        <f t="shared" si="7"/>
        <v>0</v>
      </c>
      <c r="M55" s="12">
        <f t="shared" si="7"/>
        <v>0</v>
      </c>
      <c r="N55" s="12">
        <f t="shared" si="7"/>
        <v>0</v>
      </c>
      <c r="O55" s="12">
        <f t="shared" si="7"/>
        <v>0</v>
      </c>
      <c r="P55" s="13">
        <f t="shared" si="7"/>
        <v>0</v>
      </c>
      <c r="Q55" s="6"/>
      <c r="R55" s="6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outlineLevel="1" thickTop="1">
      <c r="A56" s="188" t="s">
        <v>38</v>
      </c>
      <c r="B56" s="189" t="s">
        <v>27</v>
      </c>
      <c r="C56" s="18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f>SUM(D56:O56)</f>
        <v>0</v>
      </c>
      <c r="Q56" s="6"/>
      <c r="R56" s="6"/>
      <c r="S56" s="1"/>
      <c r="T56" s="1"/>
      <c r="U56" s="1"/>
      <c r="V56" s="1"/>
      <c r="W56" s="1"/>
      <c r="X56" s="1"/>
      <c r="Y56" s="1"/>
      <c r="Z56" s="1"/>
      <c r="AA56" s="1"/>
    </row>
    <row r="57" spans="1:27" outlineLevel="1">
      <c r="A57" s="178"/>
      <c r="B57" s="190" t="s">
        <v>28</v>
      </c>
      <c r="C57" s="18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1">
        <f>SUM(D57:O57)</f>
        <v>0</v>
      </c>
      <c r="Q57" s="6"/>
      <c r="R57" s="6"/>
      <c r="S57" s="1"/>
      <c r="T57" s="1"/>
      <c r="U57" s="1"/>
      <c r="V57" s="1"/>
      <c r="W57" s="1"/>
      <c r="X57" s="1"/>
      <c r="Y57" s="1"/>
      <c r="Z57" s="1"/>
      <c r="AA57" s="1"/>
    </row>
    <row r="58" spans="1:27" outlineLevel="1">
      <c r="A58" s="178"/>
      <c r="B58" s="190" t="s">
        <v>29</v>
      </c>
      <c r="C58" s="1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1">
        <f>SUM(D58:O58)</f>
        <v>0</v>
      </c>
      <c r="Q58" s="6"/>
      <c r="R58" s="6"/>
      <c r="S58" s="1"/>
      <c r="T58" s="1"/>
      <c r="U58" s="1"/>
      <c r="V58" s="1"/>
      <c r="W58" s="1"/>
      <c r="X58" s="1"/>
      <c r="Y58" s="1"/>
      <c r="Z58" s="1"/>
      <c r="AA58" s="1"/>
    </row>
    <row r="59" spans="1:27" outlineLevel="1">
      <c r="A59" s="178"/>
      <c r="B59" s="190" t="s">
        <v>30</v>
      </c>
      <c r="C59" s="18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1">
        <f>SUM(D59:O59)</f>
        <v>0</v>
      </c>
      <c r="Q59" s="6"/>
      <c r="R59" s="6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outlineLevel="1" thickBot="1">
      <c r="A60" s="179"/>
      <c r="B60" s="191" t="s">
        <v>20</v>
      </c>
      <c r="C60" s="192"/>
      <c r="D60" s="23">
        <f t="shared" ref="D60:P60" si="8">SUM(D56:D59)</f>
        <v>0</v>
      </c>
      <c r="E60" s="23">
        <f t="shared" si="8"/>
        <v>0</v>
      </c>
      <c r="F60" s="23">
        <f t="shared" si="8"/>
        <v>0</v>
      </c>
      <c r="G60" s="23">
        <f t="shared" si="8"/>
        <v>0</v>
      </c>
      <c r="H60" s="23">
        <f t="shared" si="8"/>
        <v>0</v>
      </c>
      <c r="I60" s="23">
        <f t="shared" si="8"/>
        <v>0</v>
      </c>
      <c r="J60" s="23">
        <f t="shared" si="8"/>
        <v>0</v>
      </c>
      <c r="K60" s="23">
        <f t="shared" si="8"/>
        <v>0</v>
      </c>
      <c r="L60" s="23">
        <f t="shared" si="8"/>
        <v>0</v>
      </c>
      <c r="M60" s="23">
        <f t="shared" si="8"/>
        <v>0</v>
      </c>
      <c r="N60" s="23">
        <f t="shared" si="8"/>
        <v>0</v>
      </c>
      <c r="O60" s="23">
        <f t="shared" si="8"/>
        <v>0</v>
      </c>
      <c r="P60" s="13">
        <f t="shared" si="8"/>
        <v>0</v>
      </c>
      <c r="Q60" s="6"/>
      <c r="R60" s="6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outlineLevel="1" thickTop="1" thickBot="1">
      <c r="A61" s="5" t="s">
        <v>39</v>
      </c>
      <c r="B61" s="186" t="s">
        <v>34</v>
      </c>
      <c r="C61" s="187"/>
      <c r="D61" s="24">
        <f t="shared" ref="D61:P61" si="9">SUM(D55,D60)</f>
        <v>0</v>
      </c>
      <c r="E61" s="24">
        <f t="shared" si="9"/>
        <v>0</v>
      </c>
      <c r="F61" s="24">
        <f t="shared" si="9"/>
        <v>0</v>
      </c>
      <c r="G61" s="24">
        <f t="shared" si="9"/>
        <v>0</v>
      </c>
      <c r="H61" s="24">
        <f t="shared" si="9"/>
        <v>0</v>
      </c>
      <c r="I61" s="24">
        <f t="shared" si="9"/>
        <v>0</v>
      </c>
      <c r="J61" s="24">
        <f t="shared" si="9"/>
        <v>0</v>
      </c>
      <c r="K61" s="24">
        <f t="shared" si="9"/>
        <v>0</v>
      </c>
      <c r="L61" s="24">
        <f t="shared" si="9"/>
        <v>0</v>
      </c>
      <c r="M61" s="24">
        <f t="shared" si="9"/>
        <v>0</v>
      </c>
      <c r="N61" s="24">
        <f t="shared" si="9"/>
        <v>0</v>
      </c>
      <c r="O61" s="24">
        <f t="shared" si="9"/>
        <v>0</v>
      </c>
      <c r="P61" s="25">
        <f t="shared" si="9"/>
        <v>0</v>
      </c>
      <c r="Q61" s="6"/>
      <c r="R61" s="6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thickTop="1">
      <c r="A62" s="173"/>
      <c r="B62" s="174"/>
      <c r="C62" s="174"/>
      <c r="D62" s="175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6"/>
      <c r="R62" s="6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Bot="1">
      <c r="A63" s="174"/>
      <c r="B63" s="174"/>
      <c r="C63" s="174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6"/>
      <c r="R63" s="6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outlineLevel="1" thickTop="1">
      <c r="A64" s="177" t="s">
        <v>40</v>
      </c>
      <c r="B64" s="180" t="s">
        <v>36</v>
      </c>
      <c r="C64" s="18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>
        <f>SUM(D64:O64)</f>
        <v>0</v>
      </c>
      <c r="Q64" s="6"/>
      <c r="R64" s="6"/>
      <c r="S64" s="1"/>
      <c r="T64" s="1"/>
      <c r="U64" s="1"/>
      <c r="V64" s="1"/>
      <c r="W64" s="1"/>
      <c r="X64" s="1"/>
      <c r="Y64" s="1"/>
      <c r="Z64" s="1"/>
      <c r="AA64" s="1"/>
    </row>
    <row r="65" spans="1:27" outlineLevel="1">
      <c r="A65" s="178"/>
      <c r="B65" s="182" t="s">
        <v>28</v>
      </c>
      <c r="C65" s="18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1">
        <f>SUM(D65:O65)</f>
        <v>0</v>
      </c>
      <c r="Q65" s="6"/>
      <c r="R65" s="6"/>
      <c r="S65" s="1"/>
      <c r="T65" s="1"/>
      <c r="U65" s="1"/>
      <c r="V65" s="1"/>
      <c r="W65" s="1"/>
      <c r="X65" s="1"/>
      <c r="Y65" s="1"/>
      <c r="Z65" s="1"/>
      <c r="AA65" s="1"/>
    </row>
    <row r="66" spans="1:27" outlineLevel="1">
      <c r="A66" s="178"/>
      <c r="B66" s="182" t="s">
        <v>29</v>
      </c>
      <c r="C66" s="18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1">
        <f>SUM(D66:O66)</f>
        <v>0</v>
      </c>
      <c r="Q66" s="6"/>
      <c r="R66" s="6"/>
      <c r="S66" s="1"/>
      <c r="T66" s="1"/>
      <c r="U66" s="1"/>
      <c r="V66" s="1"/>
      <c r="W66" s="1"/>
      <c r="X66" s="1"/>
      <c r="Y66" s="1"/>
      <c r="Z66" s="1"/>
      <c r="AA66" s="1"/>
    </row>
    <row r="67" spans="1:27" outlineLevel="1">
      <c r="A67" s="178"/>
      <c r="B67" s="182" t="s">
        <v>30</v>
      </c>
      <c r="C67" s="18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11">
        <f>SUM(D67:O67)</f>
        <v>0</v>
      </c>
      <c r="Q67" s="6"/>
      <c r="R67" s="6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outlineLevel="1" thickBot="1">
      <c r="A68" s="179"/>
      <c r="B68" s="184" t="s">
        <v>20</v>
      </c>
      <c r="C68" s="185"/>
      <c r="D68" s="12">
        <f t="shared" ref="D68:P68" si="10">SUM(D64:D67)</f>
        <v>0</v>
      </c>
      <c r="E68" s="12">
        <f t="shared" si="10"/>
        <v>0</v>
      </c>
      <c r="F68" s="12">
        <f t="shared" si="10"/>
        <v>0</v>
      </c>
      <c r="G68" s="12">
        <f t="shared" si="10"/>
        <v>0</v>
      </c>
      <c r="H68" s="12">
        <f t="shared" si="10"/>
        <v>0</v>
      </c>
      <c r="I68" s="12">
        <f t="shared" si="10"/>
        <v>0</v>
      </c>
      <c r="J68" s="12">
        <f t="shared" si="10"/>
        <v>0</v>
      </c>
      <c r="K68" s="12">
        <f t="shared" si="10"/>
        <v>0</v>
      </c>
      <c r="L68" s="12">
        <f t="shared" si="10"/>
        <v>0</v>
      </c>
      <c r="M68" s="12">
        <f t="shared" si="10"/>
        <v>0</v>
      </c>
      <c r="N68" s="12">
        <f t="shared" si="10"/>
        <v>0</v>
      </c>
      <c r="O68" s="12">
        <f t="shared" si="10"/>
        <v>0</v>
      </c>
      <c r="P68" s="13">
        <f t="shared" si="10"/>
        <v>0</v>
      </c>
      <c r="Q68" s="6"/>
      <c r="R68" s="6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thickTop="1">
      <c r="A69" s="173"/>
      <c r="B69" s="174"/>
      <c r="C69" s="174"/>
      <c r="D69" s="175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6"/>
      <c r="R69" s="6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thickBot="1">
      <c r="A70" s="174"/>
      <c r="B70" s="174"/>
      <c r="C70" s="174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6"/>
      <c r="R70" s="6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outlineLevel="1" thickTop="1">
      <c r="A71" s="177" t="s">
        <v>41</v>
      </c>
      <c r="B71" s="180" t="s">
        <v>36</v>
      </c>
      <c r="C71" s="181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2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</row>
    <row r="72" spans="1:27" outlineLevel="1">
      <c r="A72" s="178"/>
      <c r="B72" s="182" t="s">
        <v>28</v>
      </c>
      <c r="C72" s="18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27"/>
      <c r="P72" s="6"/>
      <c r="Q72" s="6"/>
      <c r="R72" s="6"/>
      <c r="S72" s="1"/>
      <c r="T72" s="1"/>
      <c r="U72" s="1"/>
      <c r="V72" s="1"/>
      <c r="W72" s="1"/>
      <c r="X72" s="1"/>
      <c r="Y72" s="1"/>
      <c r="Z72" s="1"/>
      <c r="AA72" s="1"/>
    </row>
    <row r="73" spans="1:27" outlineLevel="1">
      <c r="A73" s="178"/>
      <c r="B73" s="182" t="s">
        <v>29</v>
      </c>
      <c r="C73" s="18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7"/>
      <c r="P73" s="6"/>
      <c r="Q73" s="6"/>
      <c r="R73" s="6"/>
      <c r="S73" s="1"/>
      <c r="T73" s="1"/>
      <c r="U73" s="1"/>
      <c r="V73" s="1"/>
      <c r="W73" s="1"/>
      <c r="X73" s="1"/>
      <c r="Y73" s="1"/>
      <c r="Z73" s="1"/>
      <c r="AA73" s="1"/>
    </row>
    <row r="74" spans="1:27" outlineLevel="1">
      <c r="A74" s="178"/>
      <c r="B74" s="182" t="s">
        <v>30</v>
      </c>
      <c r="C74" s="18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27"/>
      <c r="P74" s="6"/>
      <c r="Q74" s="6"/>
      <c r="R74" s="6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outlineLevel="1" thickBot="1">
      <c r="A75" s="179"/>
      <c r="B75" s="184" t="s">
        <v>20</v>
      </c>
      <c r="C75" s="185"/>
      <c r="D75" s="12">
        <f t="shared" ref="D75:O75" si="11">SUM(D71:D74)</f>
        <v>0</v>
      </c>
      <c r="E75" s="12">
        <f t="shared" si="11"/>
        <v>0</v>
      </c>
      <c r="F75" s="12">
        <f t="shared" si="11"/>
        <v>0</v>
      </c>
      <c r="G75" s="12">
        <f t="shared" si="11"/>
        <v>0</v>
      </c>
      <c r="H75" s="12">
        <f t="shared" si="11"/>
        <v>0</v>
      </c>
      <c r="I75" s="12">
        <f t="shared" si="11"/>
        <v>0</v>
      </c>
      <c r="J75" s="12">
        <f t="shared" si="11"/>
        <v>0</v>
      </c>
      <c r="K75" s="12">
        <f t="shared" si="11"/>
        <v>0</v>
      </c>
      <c r="L75" s="12">
        <f t="shared" si="11"/>
        <v>0</v>
      </c>
      <c r="M75" s="12">
        <f t="shared" si="11"/>
        <v>0</v>
      </c>
      <c r="N75" s="12">
        <f t="shared" si="11"/>
        <v>0</v>
      </c>
      <c r="O75" s="28">
        <f t="shared" si="11"/>
        <v>0</v>
      </c>
      <c r="P75" s="6"/>
      <c r="Q75" s="6"/>
      <c r="R75" s="6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outlineLevel="1" thickTop="1">
      <c r="A76" s="3"/>
      <c r="B76" s="3"/>
      <c r="C76" s="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outlineLevel="1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/>
      <c r="Y77" s="1"/>
      <c r="Z77" s="1"/>
      <c r="AA77" s="1"/>
    </row>
    <row r="78" spans="1:27" s="62" customFormat="1" ht="15.75" thickBot="1">
      <c r="A78" s="218" t="s">
        <v>84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9"/>
      <c r="R78" s="29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33" customHeight="1" outlineLevel="1" thickTop="1">
      <c r="A79" s="177" t="s">
        <v>15</v>
      </c>
      <c r="B79" s="180" t="s">
        <v>16</v>
      </c>
      <c r="C79" s="181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0">
        <f>SUM(D79:O79)</f>
        <v>0</v>
      </c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</row>
    <row r="80" spans="1:27" outlineLevel="1">
      <c r="A80" s="178"/>
      <c r="B80" s="182" t="s">
        <v>17</v>
      </c>
      <c r="C80" s="18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1">
        <f>SUM(D80:O80)</f>
        <v>0</v>
      </c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</row>
    <row r="81" spans="1:27" outlineLevel="1">
      <c r="A81" s="178"/>
      <c r="B81" s="182" t="s">
        <v>18</v>
      </c>
      <c r="C81" s="18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1">
        <f>SUM(D81:O81)</f>
        <v>0</v>
      </c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</row>
    <row r="82" spans="1:27" outlineLevel="1">
      <c r="A82" s="178"/>
      <c r="B82" s="182" t="s">
        <v>19</v>
      </c>
      <c r="C82" s="18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1">
        <f>SUM(D82:O82)</f>
        <v>0</v>
      </c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outlineLevel="1" thickBot="1">
      <c r="A83" s="179"/>
      <c r="B83" s="184" t="s">
        <v>20</v>
      </c>
      <c r="C83" s="185"/>
      <c r="D83" s="12">
        <f t="shared" ref="D83:P83" si="12">SUM(D79:D82)</f>
        <v>0</v>
      </c>
      <c r="E83" s="12">
        <f t="shared" si="12"/>
        <v>0</v>
      </c>
      <c r="F83" s="12">
        <f t="shared" si="12"/>
        <v>0</v>
      </c>
      <c r="G83" s="12">
        <f t="shared" si="12"/>
        <v>0</v>
      </c>
      <c r="H83" s="12">
        <f t="shared" si="12"/>
        <v>0</v>
      </c>
      <c r="I83" s="12">
        <f t="shared" si="12"/>
        <v>0</v>
      </c>
      <c r="J83" s="12">
        <f t="shared" si="12"/>
        <v>0</v>
      </c>
      <c r="K83" s="12">
        <f t="shared" si="12"/>
        <v>0</v>
      </c>
      <c r="L83" s="12">
        <f t="shared" si="12"/>
        <v>0</v>
      </c>
      <c r="M83" s="12">
        <f t="shared" si="12"/>
        <v>0</v>
      </c>
      <c r="N83" s="12">
        <f t="shared" si="12"/>
        <v>0</v>
      </c>
      <c r="O83" s="12">
        <f t="shared" si="12"/>
        <v>0</v>
      </c>
      <c r="P83" s="13">
        <f t="shared" si="12"/>
        <v>0</v>
      </c>
      <c r="Q83" s="6"/>
      <c r="R83" s="6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thickTop="1">
      <c r="A84" s="173"/>
      <c r="B84" s="174"/>
      <c r="C84" s="174"/>
      <c r="D84" s="175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6"/>
      <c r="R84" s="6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thickBot="1">
      <c r="A85" s="174"/>
      <c r="B85" s="174"/>
      <c r="C85" s="174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6"/>
      <c r="R85" s="6"/>
      <c r="S85" s="1"/>
      <c r="T85" s="1"/>
      <c r="U85" s="1"/>
      <c r="V85" s="1"/>
      <c r="W85" s="1"/>
      <c r="X85" s="1"/>
      <c r="Y85" s="1"/>
      <c r="Z85" s="1"/>
      <c r="AA85" s="1"/>
    </row>
    <row r="86" spans="1:27" ht="44.25" customHeight="1" thickTop="1">
      <c r="A86" s="177" t="s">
        <v>21</v>
      </c>
      <c r="B86" s="180" t="s">
        <v>22</v>
      </c>
      <c r="C86" s="181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0">
        <f>SUM(D86:O86)</f>
        <v>0</v>
      </c>
      <c r="Q86" s="6"/>
      <c r="R86" s="6"/>
      <c r="S86" s="1"/>
      <c r="T86" s="1"/>
      <c r="U86" s="1"/>
      <c r="V86" s="1"/>
      <c r="W86" s="1"/>
      <c r="X86" s="1"/>
      <c r="Y86" s="1"/>
      <c r="Z86" s="1"/>
      <c r="AA86" s="1"/>
    </row>
    <row r="87" spans="1:27" ht="24.75" customHeight="1">
      <c r="A87" s="178"/>
      <c r="B87" s="182" t="s">
        <v>23</v>
      </c>
      <c r="C87" s="18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11">
        <f>SUM(D87:O87)</f>
        <v>0</v>
      </c>
      <c r="Q87" s="6"/>
      <c r="R87" s="6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thickBot="1">
      <c r="A88" s="179"/>
      <c r="B88" s="184" t="s">
        <v>14</v>
      </c>
      <c r="C88" s="185"/>
      <c r="D88" s="12">
        <f t="shared" ref="D88:P88" si="13">SUM(D86:D87)</f>
        <v>0</v>
      </c>
      <c r="E88" s="12">
        <f t="shared" si="13"/>
        <v>0</v>
      </c>
      <c r="F88" s="12">
        <f t="shared" si="13"/>
        <v>0</v>
      </c>
      <c r="G88" s="12">
        <f t="shared" si="13"/>
        <v>0</v>
      </c>
      <c r="H88" s="12">
        <f t="shared" si="13"/>
        <v>0</v>
      </c>
      <c r="I88" s="12">
        <f t="shared" si="13"/>
        <v>0</v>
      </c>
      <c r="J88" s="12">
        <f t="shared" si="13"/>
        <v>0</v>
      </c>
      <c r="K88" s="12">
        <f t="shared" si="13"/>
        <v>0</v>
      </c>
      <c r="L88" s="12">
        <f t="shared" si="13"/>
        <v>0</v>
      </c>
      <c r="M88" s="12">
        <f t="shared" si="13"/>
        <v>0</v>
      </c>
      <c r="N88" s="12">
        <f t="shared" si="13"/>
        <v>0</v>
      </c>
      <c r="O88" s="12">
        <f t="shared" si="13"/>
        <v>0</v>
      </c>
      <c r="P88" s="13">
        <f t="shared" si="13"/>
        <v>0</v>
      </c>
      <c r="Q88" s="6"/>
      <c r="R88" s="6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thickTop="1">
      <c r="A89" s="173"/>
      <c r="B89" s="174"/>
      <c r="C89" s="174"/>
      <c r="D89" s="175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6"/>
      <c r="R89" s="6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thickBot="1">
      <c r="A90" s="174"/>
      <c r="B90" s="174"/>
      <c r="C90" s="174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6"/>
      <c r="R90" s="6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outlineLevel="1" thickTop="1">
      <c r="A91" s="198" t="s">
        <v>24</v>
      </c>
      <c r="B91" s="200" t="s">
        <v>25</v>
      </c>
      <c r="C91" s="201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4">
        <f>SUM(D91:O91)</f>
        <v>0</v>
      </c>
      <c r="Q91" s="6"/>
      <c r="R91" s="6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outlineLevel="1" thickBot="1">
      <c r="A92" s="199"/>
      <c r="B92" s="202" t="s">
        <v>20</v>
      </c>
      <c r="C92" s="203"/>
      <c r="D92" s="15">
        <f t="shared" ref="D92:P92" si="14">SUM(D91)</f>
        <v>0</v>
      </c>
      <c r="E92" s="15">
        <f t="shared" si="14"/>
        <v>0</v>
      </c>
      <c r="F92" s="15">
        <f t="shared" si="14"/>
        <v>0</v>
      </c>
      <c r="G92" s="15">
        <f t="shared" si="14"/>
        <v>0</v>
      </c>
      <c r="H92" s="15">
        <f t="shared" si="14"/>
        <v>0</v>
      </c>
      <c r="I92" s="15">
        <f t="shared" si="14"/>
        <v>0</v>
      </c>
      <c r="J92" s="15">
        <f t="shared" si="14"/>
        <v>0</v>
      </c>
      <c r="K92" s="15">
        <f t="shared" si="14"/>
        <v>0</v>
      </c>
      <c r="L92" s="15">
        <f t="shared" si="14"/>
        <v>0</v>
      </c>
      <c r="M92" s="15">
        <f t="shared" si="14"/>
        <v>0</v>
      </c>
      <c r="N92" s="15">
        <f t="shared" si="14"/>
        <v>0</v>
      </c>
      <c r="O92" s="15">
        <f t="shared" si="14"/>
        <v>0</v>
      </c>
      <c r="P92" s="16">
        <f t="shared" si="14"/>
        <v>0</v>
      </c>
      <c r="Q92" s="6"/>
      <c r="R92" s="6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3"/>
      <c r="B93" s="174"/>
      <c r="C93" s="174"/>
      <c r="D93" s="175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6"/>
      <c r="R93" s="6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thickBot="1">
      <c r="A94" s="174"/>
      <c r="B94" s="174"/>
      <c r="C94" s="174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6"/>
      <c r="R94" s="6"/>
      <c r="S94" s="1"/>
      <c r="T94" s="1"/>
      <c r="U94" s="1"/>
      <c r="V94" s="1"/>
      <c r="W94" s="1"/>
      <c r="X94" s="1"/>
      <c r="Y94" s="1"/>
      <c r="Z94" s="1"/>
      <c r="AA94" s="1"/>
    </row>
    <row r="95" spans="1:27" s="62" customFormat="1" ht="15.75" outlineLevel="1" thickTop="1">
      <c r="A95" s="177" t="s">
        <v>26</v>
      </c>
      <c r="B95" s="214" t="s">
        <v>27</v>
      </c>
      <c r="C95" s="215"/>
      <c r="D95" s="39">
        <v>0</v>
      </c>
      <c r="E95" s="39">
        <f>D143</f>
        <v>0</v>
      </c>
      <c r="F95" s="39">
        <f t="shared" ref="F95:O95" si="15">E143</f>
        <v>0</v>
      </c>
      <c r="G95" s="39">
        <f t="shared" si="15"/>
        <v>0</v>
      </c>
      <c r="H95" s="39">
        <f t="shared" si="15"/>
        <v>0</v>
      </c>
      <c r="I95" s="39">
        <f t="shared" si="15"/>
        <v>0</v>
      </c>
      <c r="J95" s="39">
        <f t="shared" si="15"/>
        <v>0</v>
      </c>
      <c r="K95" s="39">
        <f t="shared" si="15"/>
        <v>0</v>
      </c>
      <c r="L95" s="39">
        <f t="shared" si="15"/>
        <v>0</v>
      </c>
      <c r="M95" s="39">
        <f t="shared" si="15"/>
        <v>0</v>
      </c>
      <c r="N95" s="39">
        <f t="shared" si="15"/>
        <v>0</v>
      </c>
      <c r="O95" s="40">
        <f t="shared" si="15"/>
        <v>0</v>
      </c>
      <c r="P95" s="29"/>
      <c r="Q95" s="29"/>
      <c r="R95" s="29"/>
      <c r="S95" s="30"/>
      <c r="T95" s="30"/>
      <c r="U95" s="30"/>
      <c r="V95" s="30"/>
      <c r="W95" s="30"/>
      <c r="X95" s="30"/>
      <c r="Y95" s="30"/>
      <c r="Z95" s="30"/>
      <c r="AA95" s="30"/>
    </row>
    <row r="96" spans="1:27" s="62" customFormat="1" outlineLevel="1">
      <c r="A96" s="178"/>
      <c r="B96" s="216" t="s">
        <v>28</v>
      </c>
      <c r="C96" s="217"/>
      <c r="D96" s="29">
        <v>0</v>
      </c>
      <c r="E96" s="29">
        <f t="shared" ref="E96:O98" si="16">D144</f>
        <v>0</v>
      </c>
      <c r="F96" s="29">
        <f t="shared" si="16"/>
        <v>0</v>
      </c>
      <c r="G96" s="29">
        <f t="shared" si="16"/>
        <v>0</v>
      </c>
      <c r="H96" s="29">
        <f t="shared" si="16"/>
        <v>0</v>
      </c>
      <c r="I96" s="29">
        <f t="shared" si="16"/>
        <v>0</v>
      </c>
      <c r="J96" s="29">
        <f t="shared" si="16"/>
        <v>0</v>
      </c>
      <c r="K96" s="29">
        <f t="shared" si="16"/>
        <v>0</v>
      </c>
      <c r="L96" s="29">
        <f t="shared" si="16"/>
        <v>0</v>
      </c>
      <c r="M96" s="29">
        <f t="shared" si="16"/>
        <v>0</v>
      </c>
      <c r="N96" s="29">
        <f t="shared" si="16"/>
        <v>0</v>
      </c>
      <c r="O96" s="41">
        <f t="shared" si="16"/>
        <v>0</v>
      </c>
      <c r="P96" s="29"/>
      <c r="Q96" s="29"/>
      <c r="R96" s="29"/>
      <c r="S96" s="30"/>
      <c r="T96" s="30"/>
      <c r="U96" s="30"/>
      <c r="V96" s="30"/>
      <c r="W96" s="30"/>
      <c r="X96" s="30"/>
      <c r="Y96" s="30"/>
      <c r="Z96" s="30"/>
      <c r="AA96" s="30"/>
    </row>
    <row r="97" spans="1:27" s="62" customFormat="1" outlineLevel="1">
      <c r="A97" s="178"/>
      <c r="B97" s="216" t="s">
        <v>29</v>
      </c>
      <c r="C97" s="217"/>
      <c r="D97" s="29">
        <v>0</v>
      </c>
      <c r="E97" s="29">
        <f t="shared" si="16"/>
        <v>0</v>
      </c>
      <c r="F97" s="29">
        <f t="shared" si="16"/>
        <v>0</v>
      </c>
      <c r="G97" s="29">
        <f t="shared" si="16"/>
        <v>0</v>
      </c>
      <c r="H97" s="29">
        <f t="shared" si="16"/>
        <v>0</v>
      </c>
      <c r="I97" s="29">
        <f t="shared" si="16"/>
        <v>0</v>
      </c>
      <c r="J97" s="29">
        <f t="shared" si="16"/>
        <v>0</v>
      </c>
      <c r="K97" s="29">
        <f t="shared" si="16"/>
        <v>0</v>
      </c>
      <c r="L97" s="29">
        <f t="shared" si="16"/>
        <v>0</v>
      </c>
      <c r="M97" s="29">
        <f t="shared" si="16"/>
        <v>0</v>
      </c>
      <c r="N97" s="29">
        <f t="shared" si="16"/>
        <v>0</v>
      </c>
      <c r="O97" s="41">
        <f t="shared" si="16"/>
        <v>0</v>
      </c>
      <c r="P97" s="29"/>
      <c r="Q97" s="29"/>
      <c r="R97" s="29"/>
      <c r="S97" s="30"/>
      <c r="T97" s="30"/>
      <c r="U97" s="30"/>
      <c r="V97" s="30"/>
      <c r="W97" s="30"/>
      <c r="X97" s="30"/>
      <c r="Y97" s="30"/>
      <c r="Z97" s="30"/>
      <c r="AA97" s="30"/>
    </row>
    <row r="98" spans="1:27" s="62" customFormat="1" outlineLevel="1">
      <c r="A98" s="178"/>
      <c r="B98" s="216" t="s">
        <v>30</v>
      </c>
      <c r="C98" s="217"/>
      <c r="D98" s="29">
        <v>0</v>
      </c>
      <c r="E98" s="29">
        <f t="shared" si="16"/>
        <v>0</v>
      </c>
      <c r="F98" s="29">
        <f t="shared" si="16"/>
        <v>0</v>
      </c>
      <c r="G98" s="29">
        <f t="shared" si="16"/>
        <v>0</v>
      </c>
      <c r="H98" s="29">
        <f t="shared" si="16"/>
        <v>0</v>
      </c>
      <c r="I98" s="29">
        <f t="shared" si="16"/>
        <v>0</v>
      </c>
      <c r="J98" s="29">
        <f t="shared" si="16"/>
        <v>0</v>
      </c>
      <c r="K98" s="29">
        <f t="shared" si="16"/>
        <v>0</v>
      </c>
      <c r="L98" s="29">
        <f t="shared" si="16"/>
        <v>0</v>
      </c>
      <c r="M98" s="29">
        <f t="shared" si="16"/>
        <v>0</v>
      </c>
      <c r="N98" s="29">
        <f t="shared" si="16"/>
        <v>0</v>
      </c>
      <c r="O98" s="41">
        <f t="shared" si="16"/>
        <v>0</v>
      </c>
      <c r="P98" s="29"/>
      <c r="Q98" s="29"/>
      <c r="R98" s="29"/>
      <c r="S98" s="30"/>
      <c r="T98" s="30"/>
      <c r="U98" s="30"/>
      <c r="V98" s="30"/>
      <c r="W98" s="30"/>
      <c r="X98" s="30"/>
      <c r="Y98" s="30"/>
      <c r="Z98" s="30"/>
      <c r="AA98" s="30"/>
    </row>
    <row r="99" spans="1:27" ht="15.75" outlineLevel="1" thickBot="1">
      <c r="A99" s="179"/>
      <c r="B99" s="184" t="s">
        <v>20</v>
      </c>
      <c r="C99" s="185"/>
      <c r="D99" s="12">
        <f t="shared" ref="D99:O99" si="17">SUM(D95:D98)</f>
        <v>0</v>
      </c>
      <c r="E99" s="12">
        <f t="shared" si="17"/>
        <v>0</v>
      </c>
      <c r="F99" s="12">
        <f t="shared" si="17"/>
        <v>0</v>
      </c>
      <c r="G99" s="12">
        <f t="shared" si="17"/>
        <v>0</v>
      </c>
      <c r="H99" s="12">
        <f t="shared" si="17"/>
        <v>0</v>
      </c>
      <c r="I99" s="12">
        <f t="shared" si="17"/>
        <v>0</v>
      </c>
      <c r="J99" s="12">
        <f t="shared" si="17"/>
        <v>0</v>
      </c>
      <c r="K99" s="12">
        <f t="shared" si="17"/>
        <v>0</v>
      </c>
      <c r="L99" s="12">
        <f t="shared" si="17"/>
        <v>0</v>
      </c>
      <c r="M99" s="12">
        <f t="shared" si="17"/>
        <v>0</v>
      </c>
      <c r="N99" s="12">
        <f t="shared" si="17"/>
        <v>0</v>
      </c>
      <c r="O99" s="19">
        <f t="shared" si="17"/>
        <v>0</v>
      </c>
      <c r="P99" s="6"/>
      <c r="Q99" s="6"/>
      <c r="R99" s="6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thickTop="1">
      <c r="A100" s="173"/>
      <c r="B100" s="174"/>
      <c r="C100" s="174"/>
      <c r="D100" s="175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6"/>
      <c r="R100" s="6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thickBot="1">
      <c r="A101" s="174"/>
      <c r="B101" s="174"/>
      <c r="C101" s="174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6"/>
      <c r="R101" s="6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outlineLevel="1" thickTop="1">
      <c r="A102" s="177" t="s">
        <v>31</v>
      </c>
      <c r="B102" s="180" t="s">
        <v>27</v>
      </c>
      <c r="C102" s="181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>
        <f>SUM(D102:O102)</f>
        <v>0</v>
      </c>
      <c r="Q102" s="6"/>
      <c r="R102" s="6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outlineLevel="1">
      <c r="A103" s="178"/>
      <c r="B103" s="182" t="s">
        <v>28</v>
      </c>
      <c r="C103" s="18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1">
        <f>SUM(D103:O103)</f>
        <v>0</v>
      </c>
      <c r="Q103" s="6"/>
      <c r="R103" s="6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outlineLevel="1">
      <c r="A104" s="178"/>
      <c r="B104" s="182" t="s">
        <v>29</v>
      </c>
      <c r="C104" s="18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1">
        <f>SUM(D104:O104)</f>
        <v>0</v>
      </c>
      <c r="Q104" s="6"/>
      <c r="R104" s="6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outlineLevel="1">
      <c r="A105" s="178"/>
      <c r="B105" s="182" t="s">
        <v>30</v>
      </c>
      <c r="C105" s="18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1">
        <f>SUM(D105:O105)</f>
        <v>0</v>
      </c>
      <c r="Q105" s="6"/>
      <c r="R105" s="6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outlineLevel="1" thickBot="1">
      <c r="A106" s="179"/>
      <c r="B106" s="184" t="s">
        <v>20</v>
      </c>
      <c r="C106" s="185"/>
      <c r="D106" s="12">
        <f t="shared" ref="D106:P106" si="18">SUM(D102:D105)</f>
        <v>0</v>
      </c>
      <c r="E106" s="12">
        <f t="shared" si="18"/>
        <v>0</v>
      </c>
      <c r="F106" s="12">
        <f t="shared" si="18"/>
        <v>0</v>
      </c>
      <c r="G106" s="12">
        <f t="shared" si="18"/>
        <v>0</v>
      </c>
      <c r="H106" s="12">
        <f t="shared" si="18"/>
        <v>0</v>
      </c>
      <c r="I106" s="12">
        <f t="shared" si="18"/>
        <v>0</v>
      </c>
      <c r="J106" s="12">
        <f t="shared" si="18"/>
        <v>0</v>
      </c>
      <c r="K106" s="12">
        <f t="shared" si="18"/>
        <v>0</v>
      </c>
      <c r="L106" s="12">
        <f t="shared" si="18"/>
        <v>0</v>
      </c>
      <c r="M106" s="12">
        <f t="shared" si="18"/>
        <v>0</v>
      </c>
      <c r="N106" s="12">
        <f t="shared" si="18"/>
        <v>0</v>
      </c>
      <c r="O106" s="12">
        <f t="shared" si="18"/>
        <v>0</v>
      </c>
      <c r="P106" s="13">
        <f t="shared" si="18"/>
        <v>0</v>
      </c>
      <c r="Q106" s="6"/>
      <c r="R106" s="6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outlineLevel="1" thickTop="1">
      <c r="A107" s="177" t="s">
        <v>32</v>
      </c>
      <c r="B107" s="180" t="s">
        <v>27</v>
      </c>
      <c r="C107" s="181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>
        <f>SUM(D107:O107)</f>
        <v>0</v>
      </c>
      <c r="Q107" s="6"/>
      <c r="R107" s="6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outlineLevel="1">
      <c r="A108" s="178"/>
      <c r="B108" s="182" t="s">
        <v>28</v>
      </c>
      <c r="C108" s="18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1">
        <f>SUM(D108:O108)</f>
        <v>0</v>
      </c>
      <c r="Q108" s="6"/>
      <c r="R108" s="6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outlineLevel="1">
      <c r="A109" s="178"/>
      <c r="B109" s="182" t="s">
        <v>29</v>
      </c>
      <c r="C109" s="18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1">
        <f>SUM(D109:O109)</f>
        <v>0</v>
      </c>
      <c r="Q109" s="6"/>
      <c r="R109" s="6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outlineLevel="1">
      <c r="A110" s="178"/>
      <c r="B110" s="182" t="s">
        <v>30</v>
      </c>
      <c r="C110" s="18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1">
        <f>SUM(D110:O110)</f>
        <v>0</v>
      </c>
      <c r="Q110" s="6"/>
      <c r="R110" s="6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outlineLevel="1" thickBot="1">
      <c r="A111" s="179"/>
      <c r="B111" s="184" t="s">
        <v>20</v>
      </c>
      <c r="C111" s="195"/>
      <c r="D111" s="12">
        <f t="shared" ref="D111:P111" si="19">SUM(D107:D110)</f>
        <v>0</v>
      </c>
      <c r="E111" s="12">
        <f t="shared" si="19"/>
        <v>0</v>
      </c>
      <c r="F111" s="12">
        <f t="shared" si="19"/>
        <v>0</v>
      </c>
      <c r="G111" s="12">
        <f t="shared" si="19"/>
        <v>0</v>
      </c>
      <c r="H111" s="12">
        <f t="shared" si="19"/>
        <v>0</v>
      </c>
      <c r="I111" s="12">
        <f t="shared" si="19"/>
        <v>0</v>
      </c>
      <c r="J111" s="12">
        <f t="shared" si="19"/>
        <v>0</v>
      </c>
      <c r="K111" s="12">
        <f t="shared" si="19"/>
        <v>0</v>
      </c>
      <c r="L111" s="12">
        <f t="shared" si="19"/>
        <v>0</v>
      </c>
      <c r="M111" s="12">
        <f t="shared" si="19"/>
        <v>0</v>
      </c>
      <c r="N111" s="12">
        <f t="shared" si="19"/>
        <v>0</v>
      </c>
      <c r="O111" s="12">
        <f t="shared" si="19"/>
        <v>0</v>
      </c>
      <c r="P111" s="13">
        <f t="shared" si="19"/>
        <v>0</v>
      </c>
      <c r="Q111" s="6"/>
      <c r="R111" s="6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 outlineLevel="1" thickTop="1" thickBot="1">
      <c r="A112" s="4" t="s">
        <v>33</v>
      </c>
      <c r="B112" s="193" t="s">
        <v>34</v>
      </c>
      <c r="C112" s="194"/>
      <c r="D112" s="20">
        <f t="shared" ref="D112:P112" si="20">SUM(D106,D111)</f>
        <v>0</v>
      </c>
      <c r="E112" s="20">
        <f t="shared" si="20"/>
        <v>0</v>
      </c>
      <c r="F112" s="20">
        <f t="shared" si="20"/>
        <v>0</v>
      </c>
      <c r="G112" s="20">
        <f t="shared" si="20"/>
        <v>0</v>
      </c>
      <c r="H112" s="20">
        <f t="shared" si="20"/>
        <v>0</v>
      </c>
      <c r="I112" s="20">
        <f t="shared" si="20"/>
        <v>0</v>
      </c>
      <c r="J112" s="20">
        <f t="shared" si="20"/>
        <v>0</v>
      </c>
      <c r="K112" s="20">
        <f t="shared" si="20"/>
        <v>0</v>
      </c>
      <c r="L112" s="20">
        <f t="shared" si="20"/>
        <v>0</v>
      </c>
      <c r="M112" s="20">
        <f t="shared" si="20"/>
        <v>0</v>
      </c>
      <c r="N112" s="20">
        <f t="shared" si="20"/>
        <v>0</v>
      </c>
      <c r="O112" s="20">
        <f t="shared" si="20"/>
        <v>0</v>
      </c>
      <c r="P112" s="21">
        <f t="shared" si="20"/>
        <v>0</v>
      </c>
      <c r="Q112" s="6"/>
      <c r="R112" s="6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62" customFormat="1" ht="15.75" customHeight="1">
      <c r="A113" s="42"/>
      <c r="B113" s="43"/>
      <c r="C113" s="43" t="s">
        <v>42</v>
      </c>
      <c r="D113" s="44">
        <v>43605</v>
      </c>
      <c r="E113" s="45">
        <f>D113+31</f>
        <v>43636</v>
      </c>
      <c r="F113" s="45">
        <f>E113+30</f>
        <v>43666</v>
      </c>
      <c r="G113" s="45">
        <f t="shared" ref="G113:O113" si="21">F113+31</f>
        <v>43697</v>
      </c>
      <c r="H113" s="45">
        <f t="shared" si="21"/>
        <v>43728</v>
      </c>
      <c r="I113" s="45">
        <f>H113+30</f>
        <v>43758</v>
      </c>
      <c r="J113" s="45">
        <f t="shared" si="21"/>
        <v>43789</v>
      </c>
      <c r="K113" s="45">
        <f>J113+30</f>
        <v>43819</v>
      </c>
      <c r="L113" s="45">
        <f t="shared" si="21"/>
        <v>43850</v>
      </c>
      <c r="M113" s="45">
        <f t="shared" si="21"/>
        <v>43881</v>
      </c>
      <c r="N113" s="45">
        <f>M113+29</f>
        <v>43910</v>
      </c>
      <c r="O113" s="45">
        <f t="shared" si="21"/>
        <v>43941</v>
      </c>
      <c r="P113" s="46"/>
      <c r="Q113" s="29"/>
      <c r="R113" s="29"/>
      <c r="S113" s="30"/>
      <c r="T113" s="30"/>
      <c r="U113" s="30"/>
      <c r="V113" s="30"/>
      <c r="W113" s="30"/>
      <c r="X113" s="30"/>
      <c r="Y113" s="30"/>
      <c r="Z113" s="30"/>
      <c r="AA113" s="30"/>
    </row>
    <row r="114" spans="1:27" s="62" customFormat="1" ht="15.75" customHeight="1">
      <c r="A114" s="52"/>
      <c r="B114" s="53"/>
      <c r="C114" s="53" t="s">
        <v>44</v>
      </c>
      <c r="D114" s="54">
        <f>+IF(D113&gt;=D115,0,D115-D113+1)</f>
        <v>0</v>
      </c>
      <c r="E114" s="54">
        <f t="shared" ref="E114:O114" si="22">+IF(E113&gt;=E115,0,E115-E113+1)</f>
        <v>0</v>
      </c>
      <c r="F114" s="54">
        <f t="shared" ca="1" si="22"/>
        <v>0</v>
      </c>
      <c r="G114" s="54">
        <f t="shared" ca="1" si="22"/>
        <v>0</v>
      </c>
      <c r="H114" s="54">
        <f t="shared" ca="1" si="22"/>
        <v>0</v>
      </c>
      <c r="I114" s="54">
        <f t="shared" ca="1" si="22"/>
        <v>0</v>
      </c>
      <c r="J114" s="54">
        <f t="shared" ca="1" si="22"/>
        <v>0</v>
      </c>
      <c r="K114" s="54">
        <f t="shared" ca="1" si="22"/>
        <v>0</v>
      </c>
      <c r="L114" s="54">
        <f t="shared" ca="1" si="22"/>
        <v>0</v>
      </c>
      <c r="M114" s="54">
        <f t="shared" ca="1" si="22"/>
        <v>0</v>
      </c>
      <c r="N114" s="54">
        <f t="shared" ca="1" si="22"/>
        <v>0</v>
      </c>
      <c r="O114" s="54">
        <f t="shared" ca="1" si="22"/>
        <v>0</v>
      </c>
      <c r="P114" s="55">
        <f ca="1">SUM(D114:O114)</f>
        <v>0</v>
      </c>
      <c r="Q114" s="29"/>
      <c r="R114" s="29"/>
      <c r="S114" s="30"/>
      <c r="T114" s="30"/>
      <c r="U114" s="30"/>
      <c r="V114" s="30"/>
      <c r="W114" s="30"/>
      <c r="X114" s="30"/>
      <c r="Y114" s="30"/>
      <c r="Z114" s="30"/>
      <c r="AA114" s="30"/>
    </row>
    <row r="115" spans="1:27" s="62" customFormat="1" ht="15.75" customHeight="1" thickBot="1">
      <c r="A115" s="47"/>
      <c r="B115" s="47"/>
      <c r="C115" s="47" t="s">
        <v>43</v>
      </c>
      <c r="D115" s="48">
        <f>D113</f>
        <v>43605</v>
      </c>
      <c r="E115" s="48">
        <f>+E113</f>
        <v>43636</v>
      </c>
      <c r="F115" s="48">
        <f ca="1">IF(E115=TODAY(),E115,F113)</f>
        <v>43666</v>
      </c>
      <c r="G115" s="48">
        <f t="shared" ref="G115:O115" ca="1" si="23">IF(F115=TODAY(),F115,G113)</f>
        <v>43697</v>
      </c>
      <c r="H115" s="48">
        <f t="shared" ca="1" si="23"/>
        <v>43728</v>
      </c>
      <c r="I115" s="48">
        <f t="shared" ca="1" si="23"/>
        <v>43758</v>
      </c>
      <c r="J115" s="48">
        <f t="shared" ca="1" si="23"/>
        <v>43789</v>
      </c>
      <c r="K115" s="48">
        <f t="shared" ca="1" si="23"/>
        <v>43819</v>
      </c>
      <c r="L115" s="48">
        <f t="shared" ca="1" si="23"/>
        <v>43850</v>
      </c>
      <c r="M115" s="48">
        <f t="shared" ca="1" si="23"/>
        <v>43881</v>
      </c>
      <c r="N115" s="48">
        <f t="shared" ca="1" si="23"/>
        <v>43910</v>
      </c>
      <c r="O115" s="48">
        <f t="shared" ca="1" si="23"/>
        <v>43941</v>
      </c>
      <c r="P115" s="49"/>
      <c r="Q115" s="29"/>
      <c r="R115" s="29"/>
      <c r="S115" s="30"/>
      <c r="T115" s="30"/>
      <c r="U115" s="30"/>
      <c r="V115" s="30"/>
      <c r="W115" s="30"/>
      <c r="X115" s="30"/>
      <c r="Y115" s="30"/>
      <c r="Z115" s="30"/>
      <c r="AA115" s="30"/>
    </row>
    <row r="116" spans="1:27" s="62" customFormat="1" ht="15.75" outlineLevel="1" thickTop="1">
      <c r="A116" s="177" t="s">
        <v>35</v>
      </c>
      <c r="B116" s="214" t="s">
        <v>36</v>
      </c>
      <c r="C116" s="215"/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/>
      <c r="J116" s="39"/>
      <c r="K116" s="39"/>
      <c r="L116" s="39"/>
      <c r="M116" s="39"/>
      <c r="N116" s="39"/>
      <c r="O116" s="39"/>
      <c r="P116" s="50">
        <f>SUM(D116:O116)</f>
        <v>0</v>
      </c>
      <c r="Q116" s="29"/>
      <c r="R116" s="29"/>
      <c r="S116" s="30"/>
      <c r="T116" s="30"/>
      <c r="U116" s="30"/>
      <c r="V116" s="30"/>
      <c r="W116" s="30"/>
      <c r="X116" s="30"/>
      <c r="Y116" s="30"/>
      <c r="Z116" s="30"/>
      <c r="AA116" s="30"/>
    </row>
    <row r="117" spans="1:27" s="62" customFormat="1" outlineLevel="1">
      <c r="A117" s="178"/>
      <c r="B117" s="216" t="s">
        <v>28</v>
      </c>
      <c r="C117" s="217"/>
      <c r="D117" s="29">
        <f>IF(D103&gt;0,D114*25,D114*20)</f>
        <v>0</v>
      </c>
      <c r="E117" s="29">
        <f>IF(E103&gt;0,E114*25,E114*20)</f>
        <v>0</v>
      </c>
      <c r="F117" s="29">
        <f t="shared" ref="F117:O117" ca="1" si="24">IF(F103&gt;0,F114*25,F114*20)</f>
        <v>0</v>
      </c>
      <c r="G117" s="29">
        <f t="shared" ca="1" si="24"/>
        <v>0</v>
      </c>
      <c r="H117" s="29">
        <f t="shared" ca="1" si="24"/>
        <v>0</v>
      </c>
      <c r="I117" s="29">
        <f t="shared" ca="1" si="24"/>
        <v>0</v>
      </c>
      <c r="J117" s="29">
        <f t="shared" ca="1" si="24"/>
        <v>0</v>
      </c>
      <c r="K117" s="29">
        <f t="shared" ca="1" si="24"/>
        <v>0</v>
      </c>
      <c r="L117" s="29">
        <f t="shared" ca="1" si="24"/>
        <v>0</v>
      </c>
      <c r="M117" s="29">
        <f t="shared" ca="1" si="24"/>
        <v>0</v>
      </c>
      <c r="N117" s="29">
        <f t="shared" ca="1" si="24"/>
        <v>0</v>
      </c>
      <c r="O117" s="29">
        <f t="shared" ca="1" si="24"/>
        <v>0</v>
      </c>
      <c r="P117" s="51">
        <f ca="1">SUM(D117:O117)</f>
        <v>0</v>
      </c>
      <c r="Q117" s="29"/>
      <c r="R117" s="29"/>
      <c r="S117" s="30"/>
      <c r="T117" s="30"/>
      <c r="U117" s="30"/>
      <c r="V117" s="30"/>
      <c r="W117" s="30"/>
      <c r="X117" s="30"/>
      <c r="Y117" s="30"/>
      <c r="Z117" s="30"/>
      <c r="AA117" s="30"/>
    </row>
    <row r="118" spans="1:27" s="62" customFormat="1" outlineLevel="1">
      <c r="A118" s="178"/>
      <c r="B118" s="216" t="s">
        <v>29</v>
      </c>
      <c r="C118" s="217"/>
      <c r="D118" s="29">
        <f>IF(D104&gt;0,D114*25,D114*20)</f>
        <v>0</v>
      </c>
      <c r="E118" s="29">
        <f>IF(E104&gt;0,E114*25,E114*20)</f>
        <v>0</v>
      </c>
      <c r="F118" s="29">
        <f t="shared" ref="F118:O118" ca="1" si="25">IF(F104&gt;0,F114*25,F114*20)</f>
        <v>0</v>
      </c>
      <c r="G118" s="29">
        <f t="shared" ca="1" si="25"/>
        <v>0</v>
      </c>
      <c r="H118" s="29">
        <f t="shared" ca="1" si="25"/>
        <v>0</v>
      </c>
      <c r="I118" s="29">
        <f t="shared" ca="1" si="25"/>
        <v>0</v>
      </c>
      <c r="J118" s="29">
        <f t="shared" ca="1" si="25"/>
        <v>0</v>
      </c>
      <c r="K118" s="29">
        <f t="shared" ca="1" si="25"/>
        <v>0</v>
      </c>
      <c r="L118" s="29">
        <f t="shared" ca="1" si="25"/>
        <v>0</v>
      </c>
      <c r="M118" s="29">
        <f t="shared" ca="1" si="25"/>
        <v>0</v>
      </c>
      <c r="N118" s="29">
        <f t="shared" ca="1" si="25"/>
        <v>0</v>
      </c>
      <c r="O118" s="29">
        <f t="shared" ca="1" si="25"/>
        <v>0</v>
      </c>
      <c r="P118" s="51">
        <f ca="1">SUM(D118:O118)</f>
        <v>0</v>
      </c>
      <c r="Q118" s="29"/>
      <c r="R118" s="29"/>
      <c r="S118" s="30"/>
      <c r="T118" s="30"/>
      <c r="U118" s="30"/>
      <c r="V118" s="30"/>
      <c r="W118" s="30"/>
      <c r="X118" s="30"/>
      <c r="Y118" s="30"/>
      <c r="Z118" s="30"/>
      <c r="AA118" s="30"/>
    </row>
    <row r="119" spans="1:27" s="62" customFormat="1" outlineLevel="1">
      <c r="A119" s="178"/>
      <c r="B119" s="216" t="s">
        <v>30</v>
      </c>
      <c r="C119" s="217"/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/>
      <c r="J119" s="29"/>
      <c r="K119" s="29"/>
      <c r="L119" s="29"/>
      <c r="M119" s="29"/>
      <c r="N119" s="29"/>
      <c r="O119" s="29"/>
      <c r="P119" s="51">
        <f>SUM(D119:O119)</f>
        <v>0</v>
      </c>
      <c r="Q119" s="29"/>
      <c r="R119" s="29"/>
      <c r="S119" s="30"/>
      <c r="T119" s="30"/>
      <c r="U119" s="30"/>
      <c r="V119" s="30"/>
      <c r="W119" s="30"/>
      <c r="X119" s="30"/>
      <c r="Y119" s="30"/>
      <c r="Z119" s="30"/>
      <c r="AA119" s="30"/>
    </row>
    <row r="120" spans="1:27" ht="15.75" outlineLevel="1" thickBot="1">
      <c r="A120" s="179"/>
      <c r="B120" s="184" t="s">
        <v>20</v>
      </c>
      <c r="C120" s="185"/>
      <c r="D120" s="12">
        <f>SUM(D116:D119)</f>
        <v>0</v>
      </c>
      <c r="E120" s="12">
        <f t="shared" ref="E120:O120" si="26">SUM(E116:E119)</f>
        <v>0</v>
      </c>
      <c r="F120" s="12">
        <f t="shared" ca="1" si="26"/>
        <v>0</v>
      </c>
      <c r="G120" s="12">
        <f t="shared" ca="1" si="26"/>
        <v>0</v>
      </c>
      <c r="H120" s="12">
        <f t="shared" ca="1" si="26"/>
        <v>0</v>
      </c>
      <c r="I120" s="12">
        <f t="shared" ca="1" si="26"/>
        <v>0</v>
      </c>
      <c r="J120" s="12">
        <f t="shared" ca="1" si="26"/>
        <v>0</v>
      </c>
      <c r="K120" s="12">
        <f t="shared" ca="1" si="26"/>
        <v>0</v>
      </c>
      <c r="L120" s="12">
        <f t="shared" ca="1" si="26"/>
        <v>0</v>
      </c>
      <c r="M120" s="12">
        <f t="shared" ca="1" si="26"/>
        <v>0</v>
      </c>
      <c r="N120" s="12">
        <f t="shared" ca="1" si="26"/>
        <v>0</v>
      </c>
      <c r="O120" s="12">
        <f t="shared" ca="1" si="26"/>
        <v>0</v>
      </c>
      <c r="P120" s="13">
        <f ca="1">SUM(P116:P119)</f>
        <v>0</v>
      </c>
      <c r="Q120" s="6"/>
      <c r="R120" s="6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thickTop="1">
      <c r="A121" s="173"/>
      <c r="B121" s="174"/>
      <c r="C121" s="174"/>
      <c r="D121" s="175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6"/>
      <c r="R121" s="6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thickBot="1">
      <c r="A122" s="174"/>
      <c r="B122" s="174"/>
      <c r="C122" s="174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6"/>
      <c r="R122" s="6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outlineLevel="1" thickTop="1">
      <c r="A123" s="177" t="s">
        <v>37</v>
      </c>
      <c r="B123" s="180" t="s">
        <v>27</v>
      </c>
      <c r="C123" s="18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>
        <f>SUM(D123:O123)</f>
        <v>0</v>
      </c>
      <c r="Q123" s="6"/>
      <c r="R123" s="6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outlineLevel="1">
      <c r="A124" s="178"/>
      <c r="B124" s="182" t="s">
        <v>28</v>
      </c>
      <c r="C124" s="18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1">
        <f>SUM(D124:O124)</f>
        <v>0</v>
      </c>
      <c r="Q124" s="6"/>
      <c r="R124" s="6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outlineLevel="1">
      <c r="A125" s="178"/>
      <c r="B125" s="182" t="s">
        <v>29</v>
      </c>
      <c r="C125" s="18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11">
        <f>SUM(D125:O125)</f>
        <v>0</v>
      </c>
      <c r="Q125" s="6"/>
      <c r="R125" s="6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outlineLevel="1">
      <c r="A126" s="178"/>
      <c r="B126" s="182" t="s">
        <v>30</v>
      </c>
      <c r="C126" s="18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1">
        <f>SUM(D126:O126)</f>
        <v>0</v>
      </c>
      <c r="Q126" s="6"/>
      <c r="R126" s="6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outlineLevel="1" thickBot="1">
      <c r="A127" s="179"/>
      <c r="B127" s="184" t="s">
        <v>20</v>
      </c>
      <c r="C127" s="185"/>
      <c r="D127" s="12">
        <f t="shared" ref="D127:P127" si="27">SUM(D123:D126)</f>
        <v>0</v>
      </c>
      <c r="E127" s="12">
        <f t="shared" si="27"/>
        <v>0</v>
      </c>
      <c r="F127" s="12">
        <f t="shared" si="27"/>
        <v>0</v>
      </c>
      <c r="G127" s="12">
        <f t="shared" si="27"/>
        <v>0</v>
      </c>
      <c r="H127" s="12">
        <f t="shared" si="27"/>
        <v>0</v>
      </c>
      <c r="I127" s="12">
        <f t="shared" si="27"/>
        <v>0</v>
      </c>
      <c r="J127" s="12">
        <f t="shared" si="27"/>
        <v>0</v>
      </c>
      <c r="K127" s="12">
        <f t="shared" si="27"/>
        <v>0</v>
      </c>
      <c r="L127" s="12">
        <f t="shared" si="27"/>
        <v>0</v>
      </c>
      <c r="M127" s="12">
        <f t="shared" si="27"/>
        <v>0</v>
      </c>
      <c r="N127" s="12">
        <f t="shared" si="27"/>
        <v>0</v>
      </c>
      <c r="O127" s="12">
        <f t="shared" si="27"/>
        <v>0</v>
      </c>
      <c r="P127" s="13">
        <f t="shared" si="27"/>
        <v>0</v>
      </c>
      <c r="Q127" s="6"/>
      <c r="R127" s="6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outlineLevel="1" thickTop="1">
      <c r="A128" s="188" t="s">
        <v>38</v>
      </c>
      <c r="B128" s="189" t="s">
        <v>27</v>
      </c>
      <c r="C128" s="18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>
        <f>SUM(D128:O128)</f>
        <v>0</v>
      </c>
      <c r="Q128" s="6"/>
      <c r="R128" s="6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outlineLevel="1">
      <c r="A129" s="178"/>
      <c r="B129" s="190" t="s">
        <v>28</v>
      </c>
      <c r="C129" s="18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1">
        <f>SUM(D129:O129)</f>
        <v>0</v>
      </c>
      <c r="Q129" s="6"/>
      <c r="R129" s="6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outlineLevel="1">
      <c r="A130" s="178"/>
      <c r="B130" s="190" t="s">
        <v>29</v>
      </c>
      <c r="C130" s="18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1">
        <f>SUM(D130:O130)</f>
        <v>0</v>
      </c>
      <c r="Q130" s="6"/>
      <c r="R130" s="6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outlineLevel="1">
      <c r="A131" s="178"/>
      <c r="B131" s="190" t="s">
        <v>30</v>
      </c>
      <c r="C131" s="18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1">
        <f>SUM(D131:O131)</f>
        <v>0</v>
      </c>
      <c r="Q131" s="6"/>
      <c r="R131" s="6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outlineLevel="1" thickBot="1">
      <c r="A132" s="179"/>
      <c r="B132" s="191" t="s">
        <v>20</v>
      </c>
      <c r="C132" s="192"/>
      <c r="D132" s="23">
        <f t="shared" ref="D132:P132" si="28">SUM(D128:D131)</f>
        <v>0</v>
      </c>
      <c r="E132" s="23">
        <f t="shared" si="28"/>
        <v>0</v>
      </c>
      <c r="F132" s="23">
        <f t="shared" si="28"/>
        <v>0</v>
      </c>
      <c r="G132" s="23">
        <f t="shared" si="28"/>
        <v>0</v>
      </c>
      <c r="H132" s="23">
        <f t="shared" si="28"/>
        <v>0</v>
      </c>
      <c r="I132" s="23">
        <f t="shared" si="28"/>
        <v>0</v>
      </c>
      <c r="J132" s="23">
        <f t="shared" si="28"/>
        <v>0</v>
      </c>
      <c r="K132" s="23">
        <f t="shared" si="28"/>
        <v>0</v>
      </c>
      <c r="L132" s="23">
        <f t="shared" si="28"/>
        <v>0</v>
      </c>
      <c r="M132" s="23">
        <f t="shared" si="28"/>
        <v>0</v>
      </c>
      <c r="N132" s="23">
        <f t="shared" si="28"/>
        <v>0</v>
      </c>
      <c r="O132" s="23">
        <f t="shared" si="28"/>
        <v>0</v>
      </c>
      <c r="P132" s="13">
        <f t="shared" si="28"/>
        <v>0</v>
      </c>
      <c r="Q132" s="6"/>
      <c r="R132" s="6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 outlineLevel="1" thickTop="1" thickBot="1">
      <c r="A133" s="56" t="s">
        <v>39</v>
      </c>
      <c r="B133" s="213" t="s">
        <v>34</v>
      </c>
      <c r="C133" s="181"/>
      <c r="D133" s="146">
        <f t="shared" ref="D133:P133" si="29">SUM(D127,D132)</f>
        <v>0</v>
      </c>
      <c r="E133" s="146">
        <f t="shared" si="29"/>
        <v>0</v>
      </c>
      <c r="F133" s="146">
        <f t="shared" si="29"/>
        <v>0</v>
      </c>
      <c r="G133" s="146">
        <f t="shared" si="29"/>
        <v>0</v>
      </c>
      <c r="H133" s="146">
        <f t="shared" si="29"/>
        <v>0</v>
      </c>
      <c r="I133" s="146">
        <f t="shared" si="29"/>
        <v>0</v>
      </c>
      <c r="J133" s="146">
        <f t="shared" si="29"/>
        <v>0</v>
      </c>
      <c r="K133" s="146">
        <f t="shared" si="29"/>
        <v>0</v>
      </c>
      <c r="L133" s="146">
        <f t="shared" si="29"/>
        <v>0</v>
      </c>
      <c r="M133" s="146">
        <f t="shared" si="29"/>
        <v>0</v>
      </c>
      <c r="N133" s="146">
        <f t="shared" si="29"/>
        <v>0</v>
      </c>
      <c r="O133" s="146">
        <f t="shared" si="29"/>
        <v>0</v>
      </c>
      <c r="P133" s="147">
        <f t="shared" si="29"/>
        <v>0</v>
      </c>
      <c r="Q133" s="6"/>
      <c r="R133" s="6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s="65" customFormat="1" ht="15.75" customHeight="1">
      <c r="A134" s="161"/>
      <c r="B134" s="162"/>
      <c r="C134" s="163"/>
      <c r="D134" s="167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9"/>
      <c r="Q134" s="63"/>
      <c r="R134" s="63"/>
      <c r="S134" s="64"/>
      <c r="T134" s="64"/>
      <c r="U134" s="64"/>
      <c r="V134" s="64"/>
      <c r="W134" s="64"/>
      <c r="X134" s="64"/>
      <c r="Y134" s="64"/>
      <c r="Z134" s="64"/>
      <c r="AA134" s="64"/>
    </row>
    <row r="135" spans="1:27" s="65" customFormat="1" ht="15.75" customHeight="1" thickBot="1">
      <c r="A135" s="164"/>
      <c r="B135" s="165"/>
      <c r="C135" s="166"/>
      <c r="D135" s="170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2"/>
      <c r="Q135" s="63"/>
      <c r="R135" s="63"/>
      <c r="S135" s="64"/>
      <c r="T135" s="64"/>
      <c r="U135" s="64"/>
      <c r="V135" s="64"/>
      <c r="W135" s="64"/>
      <c r="X135" s="64"/>
      <c r="Y135" s="64"/>
      <c r="Z135" s="64"/>
      <c r="AA135" s="64"/>
    </row>
    <row r="136" spans="1:27" outlineLevel="1">
      <c r="A136" s="212" t="s">
        <v>40</v>
      </c>
      <c r="B136" s="209" t="s">
        <v>36</v>
      </c>
      <c r="C136" s="183"/>
      <c r="D136" s="142">
        <f>+Setoff!E19+D116</f>
        <v>0</v>
      </c>
      <c r="E136" s="142">
        <f>+Setoff!E39+E116</f>
        <v>0</v>
      </c>
      <c r="F136" s="142">
        <f>+Setoff!E59+F116</f>
        <v>0</v>
      </c>
      <c r="G136" s="142">
        <f>+Setoff!E79+G116</f>
        <v>0</v>
      </c>
      <c r="H136" s="142">
        <f>+Setoff!E99+H116</f>
        <v>0</v>
      </c>
      <c r="I136" s="142">
        <f>+Setoff!E119+I116</f>
        <v>0</v>
      </c>
      <c r="J136" s="142">
        <f>+Setoff!E139+J116</f>
        <v>0</v>
      </c>
      <c r="K136" s="142">
        <f>+Setoff!E159+K116</f>
        <v>0</v>
      </c>
      <c r="L136" s="142">
        <f>+Setoff!E179+L116</f>
        <v>0</v>
      </c>
      <c r="M136" s="142">
        <f>+Setoff!E199+M116</f>
        <v>0</v>
      </c>
      <c r="N136" s="142">
        <f>+Setoff!E219+N116</f>
        <v>0</v>
      </c>
      <c r="O136" s="142">
        <f>+Setoff!E239+O116</f>
        <v>0</v>
      </c>
      <c r="P136" s="22">
        <f t="shared" ref="P136:P139" si="30">SUM(D136:O136)</f>
        <v>0</v>
      </c>
      <c r="Q136" s="6"/>
      <c r="R136" s="6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outlineLevel="1">
      <c r="A137" s="178"/>
      <c r="B137" s="182" t="s">
        <v>28</v>
      </c>
      <c r="C137" s="183"/>
      <c r="D137" s="29">
        <f>+Setoff!E20+D117</f>
        <v>0</v>
      </c>
      <c r="E137" s="29">
        <f>+Setoff!E40+E117</f>
        <v>0</v>
      </c>
      <c r="F137" s="29">
        <f ca="1">+Setoff!E60+F117</f>
        <v>0</v>
      </c>
      <c r="G137" s="29">
        <f ca="1">+Setoff!E80+G117</f>
        <v>0</v>
      </c>
      <c r="H137" s="29">
        <f ca="1">+Setoff!E100+H117</f>
        <v>0</v>
      </c>
      <c r="I137" s="29">
        <f ca="1">+Setoff!E120+I117</f>
        <v>0</v>
      </c>
      <c r="J137" s="29">
        <f ca="1">+Setoff!E140+J117</f>
        <v>0</v>
      </c>
      <c r="K137" s="29">
        <f ca="1">+Setoff!E160+K117</f>
        <v>0</v>
      </c>
      <c r="L137" s="29">
        <f ca="1">+Setoff!E180+L117</f>
        <v>0</v>
      </c>
      <c r="M137" s="29">
        <f ca="1">+Setoff!E200+M117</f>
        <v>0</v>
      </c>
      <c r="N137" s="29">
        <f ca="1">+Setoff!E220+N117</f>
        <v>0</v>
      </c>
      <c r="O137" s="29">
        <f ca="1">+Setoff!E240+O117</f>
        <v>0</v>
      </c>
      <c r="P137" s="11">
        <f t="shared" ca="1" si="30"/>
        <v>0</v>
      </c>
      <c r="Q137" s="6"/>
      <c r="R137" s="6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outlineLevel="1">
      <c r="A138" s="178"/>
      <c r="B138" s="182" t="s">
        <v>29</v>
      </c>
      <c r="C138" s="183"/>
      <c r="D138" s="29">
        <f>+Setoff!E21+D118</f>
        <v>0</v>
      </c>
      <c r="E138" s="29">
        <f>+Setoff!E41+E118</f>
        <v>0</v>
      </c>
      <c r="F138" s="29">
        <f ca="1">+Setoff!E61+F118</f>
        <v>0</v>
      </c>
      <c r="G138" s="29">
        <f ca="1">+Setoff!E81+G118</f>
        <v>0</v>
      </c>
      <c r="H138" s="29">
        <f ca="1">+Setoff!E101+H118</f>
        <v>0</v>
      </c>
      <c r="I138" s="29">
        <f ca="1">+Setoff!E121+I118</f>
        <v>0</v>
      </c>
      <c r="J138" s="29">
        <f ca="1">+Setoff!E141+J118</f>
        <v>0</v>
      </c>
      <c r="K138" s="29">
        <f ca="1">+Setoff!E161+K118</f>
        <v>0</v>
      </c>
      <c r="L138" s="29">
        <f ca="1">+Setoff!E181+L118</f>
        <v>0</v>
      </c>
      <c r="M138" s="29">
        <f ca="1">+Setoff!E201+M118</f>
        <v>0</v>
      </c>
      <c r="N138" s="29">
        <f ca="1">+Setoff!E221+N118</f>
        <v>0</v>
      </c>
      <c r="O138" s="29">
        <f ca="1">+Setoff!E241+O118</f>
        <v>0</v>
      </c>
      <c r="P138" s="11">
        <f t="shared" ca="1" si="30"/>
        <v>0</v>
      </c>
      <c r="Q138" s="6"/>
      <c r="R138" s="6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outlineLevel="1">
      <c r="A139" s="178"/>
      <c r="B139" s="182" t="s">
        <v>30</v>
      </c>
      <c r="C139" s="183"/>
      <c r="D139" s="29">
        <f>+Setoff!E22+D119</f>
        <v>0</v>
      </c>
      <c r="E139" s="29">
        <f>+Setoff!E42+E119</f>
        <v>0</v>
      </c>
      <c r="F139" s="29">
        <f>+Setoff!E62+F119</f>
        <v>0</v>
      </c>
      <c r="G139" s="29">
        <f>+Setoff!E82+G119</f>
        <v>0</v>
      </c>
      <c r="H139" s="29">
        <f>+Setoff!E102+H119</f>
        <v>0</v>
      </c>
      <c r="I139" s="29">
        <f>+Setoff!E122+I119</f>
        <v>0</v>
      </c>
      <c r="J139" s="29">
        <f>+Setoff!E142+J119</f>
        <v>0</v>
      </c>
      <c r="K139" s="29">
        <f>+Setoff!E162+K119</f>
        <v>0</v>
      </c>
      <c r="L139" s="29">
        <f>+Setoff!E182+L119</f>
        <v>0</v>
      </c>
      <c r="M139" s="29">
        <f>+Setoff!E202+M119</f>
        <v>0</v>
      </c>
      <c r="N139" s="29">
        <f>+Setoff!E222+N119</f>
        <v>0</v>
      </c>
      <c r="O139" s="29">
        <f>+Setoff!E242+O119</f>
        <v>0</v>
      </c>
      <c r="P139" s="11">
        <f t="shared" si="30"/>
        <v>0</v>
      </c>
      <c r="Q139" s="6"/>
      <c r="R139" s="6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outlineLevel="1" thickBot="1">
      <c r="A140" s="179"/>
      <c r="B140" s="184" t="s">
        <v>20</v>
      </c>
      <c r="C140" s="185"/>
      <c r="D140" s="12">
        <f t="shared" ref="D140:P140" si="31">SUM(D136:D139)</f>
        <v>0</v>
      </c>
      <c r="E140" s="12">
        <f t="shared" si="31"/>
        <v>0</v>
      </c>
      <c r="F140" s="12">
        <f t="shared" ca="1" si="31"/>
        <v>0</v>
      </c>
      <c r="G140" s="12">
        <f t="shared" ca="1" si="31"/>
        <v>0</v>
      </c>
      <c r="H140" s="12">
        <f t="shared" ca="1" si="31"/>
        <v>0</v>
      </c>
      <c r="I140" s="12">
        <f t="shared" ca="1" si="31"/>
        <v>0</v>
      </c>
      <c r="J140" s="12">
        <f t="shared" ca="1" si="31"/>
        <v>0</v>
      </c>
      <c r="K140" s="12">
        <f t="shared" ca="1" si="31"/>
        <v>0</v>
      </c>
      <c r="L140" s="12">
        <f t="shared" ca="1" si="31"/>
        <v>0</v>
      </c>
      <c r="M140" s="12">
        <f t="shared" ca="1" si="31"/>
        <v>0</v>
      </c>
      <c r="N140" s="12">
        <f t="shared" ca="1" si="31"/>
        <v>0</v>
      </c>
      <c r="O140" s="12">
        <f t="shared" ca="1" si="31"/>
        <v>0</v>
      </c>
      <c r="P140" s="13">
        <f t="shared" ca="1" si="31"/>
        <v>0</v>
      </c>
      <c r="Q140" s="6"/>
      <c r="R140" s="6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thickTop="1">
      <c r="A141" s="173"/>
      <c r="B141" s="174"/>
      <c r="C141" s="174"/>
      <c r="D141" s="175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6"/>
      <c r="R141" s="6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thickBot="1">
      <c r="A142" s="174"/>
      <c r="B142" s="174"/>
      <c r="C142" s="174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6"/>
      <c r="R142" s="6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outlineLevel="1">
      <c r="A143" s="204" t="s">
        <v>41</v>
      </c>
      <c r="B143" s="207" t="s">
        <v>36</v>
      </c>
      <c r="C143" s="208"/>
      <c r="D143" s="140">
        <f>+Setoff!H19</f>
        <v>0</v>
      </c>
      <c r="E143" s="140">
        <f>+Setoff!H39</f>
        <v>0</v>
      </c>
      <c r="F143" s="140">
        <f>+Setoff!H59</f>
        <v>0</v>
      </c>
      <c r="G143" s="140">
        <f>+Setoff!H79</f>
        <v>0</v>
      </c>
      <c r="H143" s="140">
        <f>+Setoff!H99</f>
        <v>0</v>
      </c>
      <c r="I143" s="140">
        <f>+Setoff!H119</f>
        <v>0</v>
      </c>
      <c r="J143" s="140">
        <f>+Setoff!H139</f>
        <v>0</v>
      </c>
      <c r="K143" s="140">
        <f>+Setoff!H159</f>
        <v>0</v>
      </c>
      <c r="L143" s="140">
        <f>+Setoff!H179</f>
        <v>0</v>
      </c>
      <c r="M143" s="140">
        <f>+Setoff!H199</f>
        <v>0</v>
      </c>
      <c r="N143" s="140">
        <f>+Setoff!H219</f>
        <v>0</v>
      </c>
      <c r="O143" s="141">
        <f>+Setoff!H239</f>
        <v>0</v>
      </c>
      <c r="P143" s="6"/>
      <c r="Q143" s="6"/>
      <c r="R143" s="6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outlineLevel="1">
      <c r="A144" s="205"/>
      <c r="B144" s="209" t="s">
        <v>28</v>
      </c>
      <c r="C144" s="183"/>
      <c r="D144" s="142">
        <f>+Setoff!H20</f>
        <v>0</v>
      </c>
      <c r="E144" s="142">
        <f>+Setoff!H40</f>
        <v>0</v>
      </c>
      <c r="F144" s="142">
        <f>+Setoff!H60</f>
        <v>0</v>
      </c>
      <c r="G144" s="142">
        <f>+Setoff!H80</f>
        <v>0</v>
      </c>
      <c r="H144" s="142">
        <f>+Setoff!H100</f>
        <v>0</v>
      </c>
      <c r="I144" s="142">
        <f>+Setoff!H120</f>
        <v>0</v>
      </c>
      <c r="J144" s="142">
        <f>+Setoff!H140</f>
        <v>0</v>
      </c>
      <c r="K144" s="142">
        <f>+Setoff!H160</f>
        <v>0</v>
      </c>
      <c r="L144" s="142">
        <f>+Setoff!H180</f>
        <v>0</v>
      </c>
      <c r="M144" s="142">
        <f>+Setoff!H200</f>
        <v>0</v>
      </c>
      <c r="N144" s="142">
        <f>+Setoff!H220</f>
        <v>0</v>
      </c>
      <c r="O144" s="143">
        <f>+Setoff!H240</f>
        <v>0</v>
      </c>
      <c r="P144" s="6"/>
      <c r="Q144" s="6"/>
      <c r="R144" s="6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outlineLevel="1">
      <c r="A145" s="205"/>
      <c r="B145" s="209" t="s">
        <v>29</v>
      </c>
      <c r="C145" s="183"/>
      <c r="D145" s="142">
        <f>+Setoff!H21</f>
        <v>0</v>
      </c>
      <c r="E145" s="142">
        <f>+Setoff!H41</f>
        <v>0</v>
      </c>
      <c r="F145" s="142">
        <f>+Setoff!H61</f>
        <v>0</v>
      </c>
      <c r="G145" s="142">
        <f>+Setoff!H81</f>
        <v>0</v>
      </c>
      <c r="H145" s="142">
        <f>+Setoff!H101</f>
        <v>0</v>
      </c>
      <c r="I145" s="142">
        <f>+Setoff!H121</f>
        <v>0</v>
      </c>
      <c r="J145" s="142">
        <f>+Setoff!H141</f>
        <v>0</v>
      </c>
      <c r="K145" s="142">
        <f>+Setoff!H161</f>
        <v>0</v>
      </c>
      <c r="L145" s="142">
        <f>+Setoff!H181</f>
        <v>0</v>
      </c>
      <c r="M145" s="142">
        <f>+Setoff!H201</f>
        <v>0</v>
      </c>
      <c r="N145" s="142">
        <f>+Setoff!H221</f>
        <v>0</v>
      </c>
      <c r="O145" s="143">
        <f>+Setoff!H241</f>
        <v>0</v>
      </c>
      <c r="P145" s="6"/>
      <c r="Q145" s="6"/>
      <c r="R145" s="6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outlineLevel="1">
      <c r="A146" s="205"/>
      <c r="B146" s="209" t="s">
        <v>30</v>
      </c>
      <c r="C146" s="183"/>
      <c r="D146" s="142">
        <f>+Setoff!H22</f>
        <v>0</v>
      </c>
      <c r="E146" s="142">
        <f>+Setoff!H42</f>
        <v>0</v>
      </c>
      <c r="F146" s="142">
        <f>+Setoff!H62</f>
        <v>0</v>
      </c>
      <c r="G146" s="142">
        <f>+Setoff!H82</f>
        <v>0</v>
      </c>
      <c r="H146" s="142">
        <f>+Setoff!H102</f>
        <v>0</v>
      </c>
      <c r="I146" s="142">
        <f>+Setoff!H122</f>
        <v>0</v>
      </c>
      <c r="J146" s="142">
        <f>+Setoff!H142</f>
        <v>0</v>
      </c>
      <c r="K146" s="142">
        <f>+Setoff!H162</f>
        <v>0</v>
      </c>
      <c r="L146" s="142">
        <f>+Setoff!H182</f>
        <v>0</v>
      </c>
      <c r="M146" s="142">
        <f>+Setoff!H202</f>
        <v>0</v>
      </c>
      <c r="N146" s="142">
        <f>+Setoff!H222</f>
        <v>0</v>
      </c>
      <c r="O146" s="143">
        <f>+Setoff!H242</f>
        <v>0</v>
      </c>
      <c r="P146" s="6"/>
      <c r="Q146" s="6"/>
      <c r="R146" s="6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outlineLevel="1" thickBot="1">
      <c r="A147" s="206"/>
      <c r="B147" s="210" t="s">
        <v>20</v>
      </c>
      <c r="C147" s="211"/>
      <c r="D147" s="144">
        <f t="shared" ref="D147:O147" si="32">SUM(D143:D146)</f>
        <v>0</v>
      </c>
      <c r="E147" s="144">
        <f t="shared" si="32"/>
        <v>0</v>
      </c>
      <c r="F147" s="144">
        <f t="shared" si="32"/>
        <v>0</v>
      </c>
      <c r="G147" s="144">
        <f t="shared" si="32"/>
        <v>0</v>
      </c>
      <c r="H147" s="144">
        <f t="shared" si="32"/>
        <v>0</v>
      </c>
      <c r="I147" s="144">
        <f t="shared" si="32"/>
        <v>0</v>
      </c>
      <c r="J147" s="144">
        <f t="shared" si="32"/>
        <v>0</v>
      </c>
      <c r="K147" s="144">
        <f t="shared" si="32"/>
        <v>0</v>
      </c>
      <c r="L147" s="144">
        <f t="shared" si="32"/>
        <v>0</v>
      </c>
      <c r="M147" s="144">
        <f t="shared" si="32"/>
        <v>0</v>
      </c>
      <c r="N147" s="144">
        <f t="shared" si="32"/>
        <v>0</v>
      </c>
      <c r="O147" s="145">
        <f t="shared" si="32"/>
        <v>0</v>
      </c>
      <c r="P147" s="6"/>
      <c r="Q147" s="6"/>
      <c r="R147" s="6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3"/>
      <c r="B148" s="3"/>
      <c r="C148" s="3"/>
      <c r="D148" s="6">
        <f>+D99+D127+D132-D106+D140-D132-D120</f>
        <v>0</v>
      </c>
      <c r="E148" s="6">
        <f t="shared" ref="E148:O148" si="33">+E99+E127+E132-E106+E140-E132-E120</f>
        <v>0</v>
      </c>
      <c r="F148" s="6">
        <f t="shared" ca="1" si="33"/>
        <v>0</v>
      </c>
      <c r="G148" s="6">
        <f t="shared" ca="1" si="33"/>
        <v>0</v>
      </c>
      <c r="H148" s="6">
        <f t="shared" ca="1" si="33"/>
        <v>0</v>
      </c>
      <c r="I148" s="6">
        <f t="shared" ca="1" si="33"/>
        <v>0</v>
      </c>
      <c r="J148" s="6">
        <f t="shared" ca="1" si="33"/>
        <v>0</v>
      </c>
      <c r="K148" s="6">
        <f t="shared" ca="1" si="33"/>
        <v>0</v>
      </c>
      <c r="L148" s="6">
        <f t="shared" ca="1" si="33"/>
        <v>0</v>
      </c>
      <c r="M148" s="6">
        <f t="shared" ca="1" si="33"/>
        <v>0</v>
      </c>
      <c r="N148" s="6">
        <f t="shared" ca="1" si="33"/>
        <v>0</v>
      </c>
      <c r="O148" s="6">
        <f t="shared" ca="1" si="33"/>
        <v>0</v>
      </c>
      <c r="P148" s="6"/>
      <c r="Q148" s="6"/>
      <c r="R148" s="6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s="33" customFormat="1" ht="15.75" customHeight="1" thickBot="1">
      <c r="A149" s="160" t="s">
        <v>85</v>
      </c>
      <c r="B149" s="160"/>
      <c r="C149" s="160"/>
      <c r="D149" s="31">
        <f>+D147-D148</f>
        <v>0</v>
      </c>
      <c r="E149" s="31">
        <f t="shared" ref="E149:O149" si="34">+E147-E148</f>
        <v>0</v>
      </c>
      <c r="F149" s="31">
        <f t="shared" ca="1" si="34"/>
        <v>0</v>
      </c>
      <c r="G149" s="31">
        <f t="shared" ca="1" si="34"/>
        <v>0</v>
      </c>
      <c r="H149" s="31">
        <f t="shared" ca="1" si="34"/>
        <v>0</v>
      </c>
      <c r="I149" s="31">
        <f t="shared" ca="1" si="34"/>
        <v>0</v>
      </c>
      <c r="J149" s="31">
        <f t="shared" ca="1" si="34"/>
        <v>0</v>
      </c>
      <c r="K149" s="31">
        <f t="shared" ca="1" si="34"/>
        <v>0</v>
      </c>
      <c r="L149" s="31">
        <f t="shared" ca="1" si="34"/>
        <v>0</v>
      </c>
      <c r="M149" s="31">
        <f t="shared" ca="1" si="34"/>
        <v>0</v>
      </c>
      <c r="N149" s="31">
        <f t="shared" ca="1" si="34"/>
        <v>0</v>
      </c>
      <c r="O149" s="31">
        <f t="shared" ca="1" si="34"/>
        <v>0</v>
      </c>
      <c r="P149" s="31"/>
      <c r="Q149" s="31"/>
      <c r="R149" s="31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33" customHeight="1" outlineLevel="1" thickTop="1">
      <c r="A150" s="177" t="s">
        <v>15</v>
      </c>
      <c r="B150" s="180" t="s">
        <v>16</v>
      </c>
      <c r="C150" s="181"/>
      <c r="D150" s="9">
        <f t="shared" ref="D150:O150" si="35">+D8-D79</f>
        <v>0</v>
      </c>
      <c r="E150" s="9">
        <f t="shared" si="35"/>
        <v>0</v>
      </c>
      <c r="F150" s="9">
        <f t="shared" si="35"/>
        <v>0</v>
      </c>
      <c r="G150" s="9">
        <f t="shared" si="35"/>
        <v>0</v>
      </c>
      <c r="H150" s="9">
        <f t="shared" si="35"/>
        <v>0</v>
      </c>
      <c r="I150" s="9">
        <f t="shared" si="35"/>
        <v>0</v>
      </c>
      <c r="J150" s="9">
        <f t="shared" si="35"/>
        <v>0</v>
      </c>
      <c r="K150" s="9">
        <f t="shared" si="35"/>
        <v>0</v>
      </c>
      <c r="L150" s="9">
        <f t="shared" si="35"/>
        <v>0</v>
      </c>
      <c r="M150" s="9">
        <f t="shared" si="35"/>
        <v>0</v>
      </c>
      <c r="N150" s="9">
        <f t="shared" si="35"/>
        <v>0</v>
      </c>
      <c r="O150" s="9">
        <f t="shared" si="35"/>
        <v>0</v>
      </c>
      <c r="P150" s="10">
        <f>SUM(D150:O150)</f>
        <v>0</v>
      </c>
      <c r="Q150" s="6"/>
      <c r="R150" s="6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outlineLevel="1">
      <c r="A151" s="178"/>
      <c r="B151" s="182" t="s">
        <v>17</v>
      </c>
      <c r="C151" s="183"/>
      <c r="D151" s="6">
        <f t="shared" ref="D151:O151" si="36">+D9-D80</f>
        <v>0</v>
      </c>
      <c r="E151" s="6">
        <f t="shared" si="36"/>
        <v>0</v>
      </c>
      <c r="F151" s="6">
        <f t="shared" si="36"/>
        <v>0</v>
      </c>
      <c r="G151" s="6">
        <f t="shared" si="36"/>
        <v>0</v>
      </c>
      <c r="H151" s="6">
        <f t="shared" si="36"/>
        <v>0</v>
      </c>
      <c r="I151" s="6">
        <f t="shared" si="36"/>
        <v>0</v>
      </c>
      <c r="J151" s="6">
        <f t="shared" si="36"/>
        <v>0</v>
      </c>
      <c r="K151" s="6">
        <f t="shared" si="36"/>
        <v>0</v>
      </c>
      <c r="L151" s="6">
        <f t="shared" si="36"/>
        <v>0</v>
      </c>
      <c r="M151" s="6">
        <f t="shared" si="36"/>
        <v>0</v>
      </c>
      <c r="N151" s="6">
        <f t="shared" si="36"/>
        <v>0</v>
      </c>
      <c r="O151" s="6">
        <f t="shared" si="36"/>
        <v>0</v>
      </c>
      <c r="P151" s="11">
        <f>SUM(D151:O151)</f>
        <v>0</v>
      </c>
      <c r="Q151" s="6"/>
      <c r="R151" s="6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outlineLevel="1">
      <c r="A152" s="178"/>
      <c r="B152" s="182" t="s">
        <v>18</v>
      </c>
      <c r="C152" s="183"/>
      <c r="D152" s="6">
        <f t="shared" ref="D152:O152" si="37">+D10-D81</f>
        <v>0</v>
      </c>
      <c r="E152" s="6">
        <f t="shared" si="37"/>
        <v>0</v>
      </c>
      <c r="F152" s="6">
        <f t="shared" si="37"/>
        <v>0</v>
      </c>
      <c r="G152" s="6">
        <f t="shared" si="37"/>
        <v>0</v>
      </c>
      <c r="H152" s="6">
        <f t="shared" si="37"/>
        <v>0</v>
      </c>
      <c r="I152" s="6">
        <f t="shared" si="37"/>
        <v>0</v>
      </c>
      <c r="J152" s="6">
        <f t="shared" si="37"/>
        <v>0</v>
      </c>
      <c r="K152" s="6">
        <f t="shared" si="37"/>
        <v>0</v>
      </c>
      <c r="L152" s="6">
        <f t="shared" si="37"/>
        <v>0</v>
      </c>
      <c r="M152" s="6">
        <f t="shared" si="37"/>
        <v>0</v>
      </c>
      <c r="N152" s="6">
        <f t="shared" si="37"/>
        <v>0</v>
      </c>
      <c r="O152" s="6">
        <f t="shared" si="37"/>
        <v>0</v>
      </c>
      <c r="P152" s="11">
        <f>SUM(D152:O152)</f>
        <v>0</v>
      </c>
      <c r="Q152" s="6"/>
      <c r="R152" s="6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outlineLevel="1">
      <c r="A153" s="178"/>
      <c r="B153" s="182" t="s">
        <v>19</v>
      </c>
      <c r="C153" s="183"/>
      <c r="D153" s="6">
        <f t="shared" ref="D153:O153" si="38">+D11-D82</f>
        <v>0</v>
      </c>
      <c r="E153" s="6">
        <f t="shared" si="38"/>
        <v>0</v>
      </c>
      <c r="F153" s="6">
        <f t="shared" si="38"/>
        <v>0</v>
      </c>
      <c r="G153" s="6">
        <f t="shared" si="38"/>
        <v>0</v>
      </c>
      <c r="H153" s="6">
        <f t="shared" si="38"/>
        <v>0</v>
      </c>
      <c r="I153" s="6">
        <f t="shared" si="38"/>
        <v>0</v>
      </c>
      <c r="J153" s="6">
        <f t="shared" si="38"/>
        <v>0</v>
      </c>
      <c r="K153" s="6">
        <f t="shared" si="38"/>
        <v>0</v>
      </c>
      <c r="L153" s="6">
        <f t="shared" si="38"/>
        <v>0</v>
      </c>
      <c r="M153" s="6">
        <f t="shared" si="38"/>
        <v>0</v>
      </c>
      <c r="N153" s="6">
        <f t="shared" si="38"/>
        <v>0</v>
      </c>
      <c r="O153" s="6">
        <f t="shared" si="38"/>
        <v>0</v>
      </c>
      <c r="P153" s="11">
        <f>SUM(D153:O153)</f>
        <v>0</v>
      </c>
      <c r="Q153" s="6"/>
      <c r="R153" s="6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outlineLevel="1" thickBot="1">
      <c r="A154" s="179"/>
      <c r="B154" s="184" t="s">
        <v>20</v>
      </c>
      <c r="C154" s="185"/>
      <c r="D154" s="12">
        <f t="shared" ref="D154:P154" si="39">SUM(D150:D153)</f>
        <v>0</v>
      </c>
      <c r="E154" s="12">
        <f t="shared" si="39"/>
        <v>0</v>
      </c>
      <c r="F154" s="12">
        <f t="shared" si="39"/>
        <v>0</v>
      </c>
      <c r="G154" s="12">
        <f t="shared" si="39"/>
        <v>0</v>
      </c>
      <c r="H154" s="12">
        <f t="shared" si="39"/>
        <v>0</v>
      </c>
      <c r="I154" s="12">
        <f t="shared" si="39"/>
        <v>0</v>
      </c>
      <c r="J154" s="12">
        <f t="shared" si="39"/>
        <v>0</v>
      </c>
      <c r="K154" s="12">
        <f t="shared" si="39"/>
        <v>0</v>
      </c>
      <c r="L154" s="12">
        <f t="shared" si="39"/>
        <v>0</v>
      </c>
      <c r="M154" s="12">
        <f t="shared" si="39"/>
        <v>0</v>
      </c>
      <c r="N154" s="12">
        <f t="shared" si="39"/>
        <v>0</v>
      </c>
      <c r="O154" s="12">
        <f t="shared" si="39"/>
        <v>0</v>
      </c>
      <c r="P154" s="13">
        <f t="shared" si="39"/>
        <v>0</v>
      </c>
      <c r="Q154" s="6"/>
      <c r="R154" s="6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Top="1">
      <c r="A155" s="173"/>
      <c r="B155" s="174"/>
      <c r="C155" s="174"/>
      <c r="D155" s="175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6"/>
      <c r="R155" s="6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174"/>
      <c r="B156" s="174"/>
      <c r="C156" s="174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6"/>
      <c r="R156" s="6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44.25" customHeight="1" thickTop="1">
      <c r="A157" s="177" t="s">
        <v>21</v>
      </c>
      <c r="B157" s="180" t="s">
        <v>22</v>
      </c>
      <c r="C157" s="181"/>
      <c r="D157" s="9">
        <f t="shared" ref="D157:O157" si="40">+D15-D86</f>
        <v>0</v>
      </c>
      <c r="E157" s="9">
        <f t="shared" si="40"/>
        <v>0</v>
      </c>
      <c r="F157" s="9">
        <f t="shared" si="40"/>
        <v>0</v>
      </c>
      <c r="G157" s="9">
        <f t="shared" si="40"/>
        <v>0</v>
      </c>
      <c r="H157" s="9">
        <f t="shared" si="40"/>
        <v>0</v>
      </c>
      <c r="I157" s="9">
        <f t="shared" si="40"/>
        <v>0</v>
      </c>
      <c r="J157" s="9">
        <f t="shared" si="40"/>
        <v>0</v>
      </c>
      <c r="K157" s="9">
        <f t="shared" si="40"/>
        <v>0</v>
      </c>
      <c r="L157" s="9">
        <f t="shared" si="40"/>
        <v>0</v>
      </c>
      <c r="M157" s="9">
        <f t="shared" si="40"/>
        <v>0</v>
      </c>
      <c r="N157" s="9">
        <f t="shared" si="40"/>
        <v>0</v>
      </c>
      <c r="O157" s="9">
        <f t="shared" si="40"/>
        <v>0</v>
      </c>
      <c r="P157" s="10">
        <f>SUM(D157:O157)</f>
        <v>0</v>
      </c>
      <c r="Q157" s="6"/>
      <c r="R157" s="6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.75" customHeight="1">
      <c r="A158" s="178"/>
      <c r="B158" s="182" t="s">
        <v>23</v>
      </c>
      <c r="C158" s="183"/>
      <c r="D158" s="6">
        <f t="shared" ref="D158:O158" si="41">+D16-D87</f>
        <v>0</v>
      </c>
      <c r="E158" s="6">
        <f t="shared" si="41"/>
        <v>0</v>
      </c>
      <c r="F158" s="6">
        <f t="shared" si="41"/>
        <v>0</v>
      </c>
      <c r="G158" s="6">
        <f t="shared" si="41"/>
        <v>0</v>
      </c>
      <c r="H158" s="6">
        <f t="shared" si="41"/>
        <v>0</v>
      </c>
      <c r="I158" s="6">
        <f t="shared" si="41"/>
        <v>0</v>
      </c>
      <c r="J158" s="6">
        <f t="shared" si="41"/>
        <v>0</v>
      </c>
      <c r="K158" s="6">
        <f t="shared" si="41"/>
        <v>0</v>
      </c>
      <c r="L158" s="6">
        <f t="shared" si="41"/>
        <v>0</v>
      </c>
      <c r="M158" s="6">
        <f t="shared" si="41"/>
        <v>0</v>
      </c>
      <c r="N158" s="6">
        <f t="shared" si="41"/>
        <v>0</v>
      </c>
      <c r="O158" s="6">
        <f t="shared" si="41"/>
        <v>0</v>
      </c>
      <c r="P158" s="11">
        <f>SUM(D158:O158)</f>
        <v>0</v>
      </c>
      <c r="Q158" s="6"/>
      <c r="R158" s="6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179"/>
      <c r="B159" s="184" t="s">
        <v>14</v>
      </c>
      <c r="C159" s="185"/>
      <c r="D159" s="12">
        <f t="shared" ref="D159:P159" si="42">SUM(D157:D158)</f>
        <v>0</v>
      </c>
      <c r="E159" s="12">
        <f t="shared" si="42"/>
        <v>0</v>
      </c>
      <c r="F159" s="12">
        <f t="shared" si="42"/>
        <v>0</v>
      </c>
      <c r="G159" s="12">
        <f t="shared" si="42"/>
        <v>0</v>
      </c>
      <c r="H159" s="12">
        <f t="shared" si="42"/>
        <v>0</v>
      </c>
      <c r="I159" s="12">
        <f t="shared" si="42"/>
        <v>0</v>
      </c>
      <c r="J159" s="12">
        <f t="shared" si="42"/>
        <v>0</v>
      </c>
      <c r="K159" s="12">
        <f t="shared" si="42"/>
        <v>0</v>
      </c>
      <c r="L159" s="12">
        <f t="shared" si="42"/>
        <v>0</v>
      </c>
      <c r="M159" s="12">
        <f t="shared" si="42"/>
        <v>0</v>
      </c>
      <c r="N159" s="12">
        <f t="shared" si="42"/>
        <v>0</v>
      </c>
      <c r="O159" s="12">
        <f t="shared" si="42"/>
        <v>0</v>
      </c>
      <c r="P159" s="13">
        <f t="shared" si="42"/>
        <v>0</v>
      </c>
      <c r="Q159" s="6"/>
      <c r="R159" s="6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thickTop="1">
      <c r="A160" s="173"/>
      <c r="B160" s="174"/>
      <c r="C160" s="174"/>
      <c r="D160" s="175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6"/>
      <c r="R160" s="6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174"/>
      <c r="B161" s="174"/>
      <c r="C161" s="174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6"/>
      <c r="R161" s="6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outlineLevel="1" thickTop="1">
      <c r="A162" s="198" t="s">
        <v>24</v>
      </c>
      <c r="B162" s="200" t="s">
        <v>25</v>
      </c>
      <c r="C162" s="201"/>
      <c r="D162" s="9">
        <f t="shared" ref="D162:O162" si="43">+D20-D91</f>
        <v>0</v>
      </c>
      <c r="E162" s="9">
        <f t="shared" si="43"/>
        <v>0</v>
      </c>
      <c r="F162" s="9">
        <f t="shared" si="43"/>
        <v>0</v>
      </c>
      <c r="G162" s="9">
        <f t="shared" si="43"/>
        <v>0</v>
      </c>
      <c r="H162" s="9">
        <f t="shared" si="43"/>
        <v>0</v>
      </c>
      <c r="I162" s="9">
        <f t="shared" si="43"/>
        <v>0</v>
      </c>
      <c r="J162" s="9">
        <f t="shared" si="43"/>
        <v>0</v>
      </c>
      <c r="K162" s="9">
        <f t="shared" si="43"/>
        <v>0</v>
      </c>
      <c r="L162" s="9">
        <f t="shared" si="43"/>
        <v>0</v>
      </c>
      <c r="M162" s="9">
        <f t="shared" si="43"/>
        <v>0</v>
      </c>
      <c r="N162" s="9">
        <f t="shared" si="43"/>
        <v>0</v>
      </c>
      <c r="O162" s="9">
        <f t="shared" si="43"/>
        <v>0</v>
      </c>
      <c r="P162" s="14">
        <f>SUM(D162:O162)</f>
        <v>0</v>
      </c>
      <c r="Q162" s="6"/>
      <c r="R162" s="6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outlineLevel="1" thickBot="1">
      <c r="A163" s="199"/>
      <c r="B163" s="202" t="s">
        <v>20</v>
      </c>
      <c r="C163" s="203"/>
      <c r="D163" s="15">
        <f t="shared" ref="D163:P163" si="44">SUM(D162)</f>
        <v>0</v>
      </c>
      <c r="E163" s="15">
        <f t="shared" si="44"/>
        <v>0</v>
      </c>
      <c r="F163" s="15">
        <f t="shared" si="44"/>
        <v>0</v>
      </c>
      <c r="G163" s="15">
        <f t="shared" si="44"/>
        <v>0</v>
      </c>
      <c r="H163" s="15">
        <f t="shared" si="44"/>
        <v>0</v>
      </c>
      <c r="I163" s="15">
        <f t="shared" si="44"/>
        <v>0</v>
      </c>
      <c r="J163" s="15">
        <f t="shared" si="44"/>
        <v>0</v>
      </c>
      <c r="K163" s="15">
        <f t="shared" si="44"/>
        <v>0</v>
      </c>
      <c r="L163" s="15">
        <f t="shared" si="44"/>
        <v>0</v>
      </c>
      <c r="M163" s="15">
        <f t="shared" si="44"/>
        <v>0</v>
      </c>
      <c r="N163" s="15">
        <f t="shared" si="44"/>
        <v>0</v>
      </c>
      <c r="O163" s="15">
        <f t="shared" si="44"/>
        <v>0</v>
      </c>
      <c r="P163" s="16">
        <f t="shared" si="44"/>
        <v>0</v>
      </c>
      <c r="Q163" s="6"/>
      <c r="R163" s="6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3"/>
      <c r="B164" s="174"/>
      <c r="C164" s="174"/>
      <c r="D164" s="175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6"/>
      <c r="R164" s="6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thickBot="1">
      <c r="A165" s="174"/>
      <c r="B165" s="174"/>
      <c r="C165" s="174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6"/>
      <c r="R165" s="6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outlineLevel="1" thickTop="1">
      <c r="A166" s="177" t="s">
        <v>26</v>
      </c>
      <c r="B166" s="180" t="s">
        <v>27</v>
      </c>
      <c r="C166" s="181"/>
      <c r="D166" s="9">
        <f>+D24-D95</f>
        <v>0</v>
      </c>
      <c r="E166" s="9">
        <f t="shared" ref="E166:O166" si="45">+E24-E95</f>
        <v>0</v>
      </c>
      <c r="F166" s="9">
        <f t="shared" si="45"/>
        <v>0</v>
      </c>
      <c r="G166" s="9">
        <f t="shared" si="45"/>
        <v>0</v>
      </c>
      <c r="H166" s="9">
        <f t="shared" si="45"/>
        <v>0</v>
      </c>
      <c r="I166" s="9">
        <f t="shared" si="45"/>
        <v>0</v>
      </c>
      <c r="J166" s="9">
        <f t="shared" si="45"/>
        <v>0</v>
      </c>
      <c r="K166" s="9">
        <f t="shared" si="45"/>
        <v>0</v>
      </c>
      <c r="L166" s="9">
        <f t="shared" si="45"/>
        <v>0</v>
      </c>
      <c r="M166" s="9">
        <f t="shared" si="45"/>
        <v>0</v>
      </c>
      <c r="N166" s="9">
        <f t="shared" si="45"/>
        <v>0</v>
      </c>
      <c r="O166" s="17">
        <f t="shared" si="45"/>
        <v>0</v>
      </c>
      <c r="P166" s="6"/>
      <c r="Q166" s="6"/>
      <c r="R166" s="6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outlineLevel="1">
      <c r="A167" s="178"/>
      <c r="B167" s="182" t="s">
        <v>28</v>
      </c>
      <c r="C167" s="183"/>
      <c r="D167" s="6">
        <f>+D25-D96</f>
        <v>0</v>
      </c>
      <c r="E167" s="6">
        <f t="shared" ref="E167:O167" si="46">+E25-E96</f>
        <v>0</v>
      </c>
      <c r="F167" s="6">
        <f t="shared" si="46"/>
        <v>0</v>
      </c>
      <c r="G167" s="6">
        <f t="shared" si="46"/>
        <v>0</v>
      </c>
      <c r="H167" s="6">
        <f t="shared" si="46"/>
        <v>0</v>
      </c>
      <c r="I167" s="6">
        <f t="shared" si="46"/>
        <v>0</v>
      </c>
      <c r="J167" s="6">
        <f t="shared" si="46"/>
        <v>0</v>
      </c>
      <c r="K167" s="6">
        <f t="shared" si="46"/>
        <v>0</v>
      </c>
      <c r="L167" s="6">
        <f t="shared" si="46"/>
        <v>0</v>
      </c>
      <c r="M167" s="6">
        <f t="shared" si="46"/>
        <v>0</v>
      </c>
      <c r="N167" s="6">
        <f t="shared" si="46"/>
        <v>0</v>
      </c>
      <c r="O167" s="18">
        <f t="shared" si="46"/>
        <v>0</v>
      </c>
      <c r="P167" s="6"/>
      <c r="Q167" s="6"/>
      <c r="R167" s="6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outlineLevel="1">
      <c r="A168" s="178"/>
      <c r="B168" s="182" t="s">
        <v>29</v>
      </c>
      <c r="C168" s="183"/>
      <c r="D168" s="6">
        <f>+D26-D97</f>
        <v>0</v>
      </c>
      <c r="E168" s="6">
        <f t="shared" ref="E168:O168" si="47">+E26-E97</f>
        <v>0</v>
      </c>
      <c r="F168" s="6">
        <f t="shared" si="47"/>
        <v>0</v>
      </c>
      <c r="G168" s="6">
        <f t="shared" si="47"/>
        <v>0</v>
      </c>
      <c r="H168" s="6">
        <f t="shared" si="47"/>
        <v>0</v>
      </c>
      <c r="I168" s="6">
        <f t="shared" si="47"/>
        <v>0</v>
      </c>
      <c r="J168" s="6">
        <f t="shared" si="47"/>
        <v>0</v>
      </c>
      <c r="K168" s="6">
        <f t="shared" si="47"/>
        <v>0</v>
      </c>
      <c r="L168" s="6">
        <f t="shared" si="47"/>
        <v>0</v>
      </c>
      <c r="M168" s="6">
        <f t="shared" si="47"/>
        <v>0</v>
      </c>
      <c r="N168" s="6">
        <f t="shared" si="47"/>
        <v>0</v>
      </c>
      <c r="O168" s="18">
        <f t="shared" si="47"/>
        <v>0</v>
      </c>
      <c r="P168" s="6"/>
      <c r="Q168" s="6"/>
      <c r="R168" s="6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outlineLevel="1">
      <c r="A169" s="178"/>
      <c r="B169" s="182" t="s">
        <v>30</v>
      </c>
      <c r="C169" s="183"/>
      <c r="D169" s="6">
        <f>+D27-D98</f>
        <v>0</v>
      </c>
      <c r="E169" s="6">
        <f t="shared" ref="E169:O169" si="48">+E27-E98</f>
        <v>0</v>
      </c>
      <c r="F169" s="6">
        <f t="shared" si="48"/>
        <v>0</v>
      </c>
      <c r="G169" s="6">
        <f t="shared" si="48"/>
        <v>0</v>
      </c>
      <c r="H169" s="6">
        <f t="shared" si="48"/>
        <v>0</v>
      </c>
      <c r="I169" s="6">
        <f t="shared" si="48"/>
        <v>0</v>
      </c>
      <c r="J169" s="6">
        <f t="shared" si="48"/>
        <v>0</v>
      </c>
      <c r="K169" s="6">
        <f t="shared" si="48"/>
        <v>0</v>
      </c>
      <c r="L169" s="6">
        <f t="shared" si="48"/>
        <v>0</v>
      </c>
      <c r="M169" s="6">
        <f t="shared" si="48"/>
        <v>0</v>
      </c>
      <c r="N169" s="6">
        <f t="shared" si="48"/>
        <v>0</v>
      </c>
      <c r="O169" s="18">
        <f t="shared" si="48"/>
        <v>0</v>
      </c>
      <c r="P169" s="6"/>
      <c r="Q169" s="6"/>
      <c r="R169" s="6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outlineLevel="1" thickBot="1">
      <c r="A170" s="179"/>
      <c r="B170" s="184" t="s">
        <v>20</v>
      </c>
      <c r="C170" s="185"/>
      <c r="D170" s="12">
        <f t="shared" ref="D170" si="49">SUM(D166:D169)</f>
        <v>0</v>
      </c>
      <c r="E170" s="12">
        <f t="shared" ref="E170:O170" si="50">SUM(E166:E169)</f>
        <v>0</v>
      </c>
      <c r="F170" s="12">
        <f t="shared" si="50"/>
        <v>0</v>
      </c>
      <c r="G170" s="12">
        <f t="shared" si="50"/>
        <v>0</v>
      </c>
      <c r="H170" s="12">
        <f t="shared" si="50"/>
        <v>0</v>
      </c>
      <c r="I170" s="12">
        <f t="shared" si="50"/>
        <v>0</v>
      </c>
      <c r="J170" s="12">
        <f t="shared" si="50"/>
        <v>0</v>
      </c>
      <c r="K170" s="12">
        <f t="shared" si="50"/>
        <v>0</v>
      </c>
      <c r="L170" s="12">
        <f t="shared" si="50"/>
        <v>0</v>
      </c>
      <c r="M170" s="12">
        <f t="shared" si="50"/>
        <v>0</v>
      </c>
      <c r="N170" s="12">
        <f t="shared" si="50"/>
        <v>0</v>
      </c>
      <c r="O170" s="19">
        <f t="shared" si="50"/>
        <v>0</v>
      </c>
      <c r="P170" s="6"/>
      <c r="Q170" s="6"/>
      <c r="R170" s="6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thickTop="1">
      <c r="A171" s="173"/>
      <c r="B171" s="174"/>
      <c r="C171" s="174"/>
      <c r="D171" s="175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6"/>
      <c r="R171" s="6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thickBot="1">
      <c r="A172" s="174"/>
      <c r="B172" s="174"/>
      <c r="C172" s="174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6"/>
      <c r="R172" s="6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outlineLevel="1" thickTop="1">
      <c r="A173" s="177" t="s">
        <v>31</v>
      </c>
      <c r="B173" s="180" t="s">
        <v>27</v>
      </c>
      <c r="C173" s="181"/>
      <c r="D173" s="9">
        <f t="shared" ref="D173:O173" si="51">+D31-D102</f>
        <v>0</v>
      </c>
      <c r="E173" s="9">
        <f t="shared" si="51"/>
        <v>0</v>
      </c>
      <c r="F173" s="9">
        <f t="shared" si="51"/>
        <v>0</v>
      </c>
      <c r="G173" s="9">
        <f t="shared" si="51"/>
        <v>0</v>
      </c>
      <c r="H173" s="9">
        <f t="shared" si="51"/>
        <v>0</v>
      </c>
      <c r="I173" s="9">
        <f t="shared" si="51"/>
        <v>0</v>
      </c>
      <c r="J173" s="9">
        <f t="shared" si="51"/>
        <v>0</v>
      </c>
      <c r="K173" s="9">
        <f t="shared" si="51"/>
        <v>0</v>
      </c>
      <c r="L173" s="9">
        <f t="shared" si="51"/>
        <v>0</v>
      </c>
      <c r="M173" s="9">
        <f t="shared" si="51"/>
        <v>0</v>
      </c>
      <c r="N173" s="9">
        <f t="shared" si="51"/>
        <v>0</v>
      </c>
      <c r="O173" s="9">
        <f t="shared" si="51"/>
        <v>0</v>
      </c>
      <c r="P173" s="10">
        <f>SUM(D173:O173)</f>
        <v>0</v>
      </c>
      <c r="Q173" s="6"/>
      <c r="R173" s="6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outlineLevel="1">
      <c r="A174" s="178"/>
      <c r="B174" s="182" t="s">
        <v>28</v>
      </c>
      <c r="C174" s="183"/>
      <c r="D174" s="6">
        <f t="shared" ref="D174:O174" si="52">+D32-D103</f>
        <v>0</v>
      </c>
      <c r="E174" s="6">
        <f t="shared" si="52"/>
        <v>0</v>
      </c>
      <c r="F174" s="6">
        <f t="shared" si="52"/>
        <v>0</v>
      </c>
      <c r="G174" s="6">
        <f t="shared" si="52"/>
        <v>0</v>
      </c>
      <c r="H174" s="6">
        <f t="shared" si="52"/>
        <v>0</v>
      </c>
      <c r="I174" s="6">
        <f t="shared" si="52"/>
        <v>0</v>
      </c>
      <c r="J174" s="6">
        <f t="shared" si="52"/>
        <v>0</v>
      </c>
      <c r="K174" s="6">
        <f t="shared" si="52"/>
        <v>0</v>
      </c>
      <c r="L174" s="6">
        <f t="shared" si="52"/>
        <v>0</v>
      </c>
      <c r="M174" s="6">
        <f t="shared" si="52"/>
        <v>0</v>
      </c>
      <c r="N174" s="6">
        <f t="shared" si="52"/>
        <v>0</v>
      </c>
      <c r="O174" s="6">
        <f t="shared" si="52"/>
        <v>0</v>
      </c>
      <c r="P174" s="11">
        <f>SUM(D174:O174)</f>
        <v>0</v>
      </c>
      <c r="Q174" s="6"/>
      <c r="R174" s="6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outlineLevel="1">
      <c r="A175" s="178"/>
      <c r="B175" s="182" t="s">
        <v>29</v>
      </c>
      <c r="C175" s="183"/>
      <c r="D175" s="6">
        <f t="shared" ref="D175:O175" si="53">+D33-D104</f>
        <v>0</v>
      </c>
      <c r="E175" s="6">
        <f t="shared" si="53"/>
        <v>0</v>
      </c>
      <c r="F175" s="6">
        <f t="shared" si="53"/>
        <v>0</v>
      </c>
      <c r="G175" s="6">
        <f t="shared" si="53"/>
        <v>0</v>
      </c>
      <c r="H175" s="6">
        <f t="shared" si="53"/>
        <v>0</v>
      </c>
      <c r="I175" s="6">
        <f t="shared" si="53"/>
        <v>0</v>
      </c>
      <c r="J175" s="6">
        <f t="shared" si="53"/>
        <v>0</v>
      </c>
      <c r="K175" s="6">
        <f t="shared" si="53"/>
        <v>0</v>
      </c>
      <c r="L175" s="6">
        <f t="shared" si="53"/>
        <v>0</v>
      </c>
      <c r="M175" s="6">
        <f t="shared" si="53"/>
        <v>0</v>
      </c>
      <c r="N175" s="6">
        <f t="shared" si="53"/>
        <v>0</v>
      </c>
      <c r="O175" s="6">
        <f t="shared" si="53"/>
        <v>0</v>
      </c>
      <c r="P175" s="11">
        <f>SUM(D175:O175)</f>
        <v>0</v>
      </c>
      <c r="Q175" s="6"/>
      <c r="R175" s="6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outlineLevel="1">
      <c r="A176" s="178"/>
      <c r="B176" s="182" t="s">
        <v>30</v>
      </c>
      <c r="C176" s="183"/>
      <c r="D176" s="6">
        <f t="shared" ref="D176:O176" si="54">+D34-D105</f>
        <v>0</v>
      </c>
      <c r="E176" s="6">
        <f t="shared" si="54"/>
        <v>0</v>
      </c>
      <c r="F176" s="6">
        <f t="shared" si="54"/>
        <v>0</v>
      </c>
      <c r="G176" s="6">
        <f t="shared" si="54"/>
        <v>0</v>
      </c>
      <c r="H176" s="6">
        <f t="shared" si="54"/>
        <v>0</v>
      </c>
      <c r="I176" s="6">
        <f t="shared" si="54"/>
        <v>0</v>
      </c>
      <c r="J176" s="6">
        <f t="shared" si="54"/>
        <v>0</v>
      </c>
      <c r="K176" s="6">
        <f t="shared" si="54"/>
        <v>0</v>
      </c>
      <c r="L176" s="6">
        <f t="shared" si="54"/>
        <v>0</v>
      </c>
      <c r="M176" s="6">
        <f t="shared" si="54"/>
        <v>0</v>
      </c>
      <c r="N176" s="6">
        <f t="shared" si="54"/>
        <v>0</v>
      </c>
      <c r="O176" s="6">
        <f t="shared" si="54"/>
        <v>0</v>
      </c>
      <c r="P176" s="11">
        <f>SUM(D176:O176)</f>
        <v>0</v>
      </c>
      <c r="Q176" s="6"/>
      <c r="R176" s="6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s="152" customFormat="1" ht="15.75" outlineLevel="1" thickBot="1">
      <c r="A177" s="179"/>
      <c r="B177" s="196" t="s">
        <v>20</v>
      </c>
      <c r="C177" s="197"/>
      <c r="D177" s="148">
        <f t="shared" ref="D177:P177" si="55">SUM(D173:D176)</f>
        <v>0</v>
      </c>
      <c r="E177" s="148">
        <f t="shared" si="55"/>
        <v>0</v>
      </c>
      <c r="F177" s="148">
        <f t="shared" si="55"/>
        <v>0</v>
      </c>
      <c r="G177" s="148">
        <f t="shared" si="55"/>
        <v>0</v>
      </c>
      <c r="H177" s="148">
        <f t="shared" si="55"/>
        <v>0</v>
      </c>
      <c r="I177" s="148">
        <f t="shared" si="55"/>
        <v>0</v>
      </c>
      <c r="J177" s="148">
        <f t="shared" si="55"/>
        <v>0</v>
      </c>
      <c r="K177" s="148">
        <f t="shared" si="55"/>
        <v>0</v>
      </c>
      <c r="L177" s="148">
        <f t="shared" si="55"/>
        <v>0</v>
      </c>
      <c r="M177" s="148">
        <f t="shared" si="55"/>
        <v>0</v>
      </c>
      <c r="N177" s="148">
        <f t="shared" si="55"/>
        <v>0</v>
      </c>
      <c r="O177" s="148">
        <f t="shared" si="55"/>
        <v>0</v>
      </c>
      <c r="P177" s="149">
        <f t="shared" si="55"/>
        <v>0</v>
      </c>
      <c r="Q177" s="150"/>
      <c r="R177" s="150"/>
      <c r="S177" s="151"/>
      <c r="T177" s="151"/>
      <c r="U177" s="151"/>
      <c r="V177" s="151"/>
      <c r="W177" s="151"/>
      <c r="X177" s="151"/>
      <c r="Y177" s="151"/>
      <c r="Z177" s="151"/>
      <c r="AA177" s="151"/>
    </row>
    <row r="178" spans="1:27" ht="15.75" outlineLevel="1" thickTop="1">
      <c r="A178" s="177" t="s">
        <v>32</v>
      </c>
      <c r="B178" s="180" t="s">
        <v>27</v>
      </c>
      <c r="C178" s="181"/>
      <c r="D178" s="9">
        <f t="shared" ref="D178:O178" si="56">+D36-D107</f>
        <v>0</v>
      </c>
      <c r="E178" s="9">
        <f t="shared" si="56"/>
        <v>0</v>
      </c>
      <c r="F178" s="9">
        <f t="shared" si="56"/>
        <v>0</v>
      </c>
      <c r="G178" s="9">
        <f t="shared" si="56"/>
        <v>0</v>
      </c>
      <c r="H178" s="9">
        <f t="shared" si="56"/>
        <v>0</v>
      </c>
      <c r="I178" s="9">
        <f t="shared" si="56"/>
        <v>0</v>
      </c>
      <c r="J178" s="9">
        <f t="shared" si="56"/>
        <v>0</v>
      </c>
      <c r="K178" s="9">
        <f t="shared" si="56"/>
        <v>0</v>
      </c>
      <c r="L178" s="9">
        <f t="shared" si="56"/>
        <v>0</v>
      </c>
      <c r="M178" s="9">
        <f t="shared" si="56"/>
        <v>0</v>
      </c>
      <c r="N178" s="9">
        <f t="shared" si="56"/>
        <v>0</v>
      </c>
      <c r="O178" s="9">
        <f t="shared" si="56"/>
        <v>0</v>
      </c>
      <c r="P178" s="10">
        <f>SUM(D178:O178)</f>
        <v>0</v>
      </c>
      <c r="Q178" s="6"/>
      <c r="R178" s="6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outlineLevel="1">
      <c r="A179" s="178"/>
      <c r="B179" s="182" t="s">
        <v>28</v>
      </c>
      <c r="C179" s="183"/>
      <c r="D179" s="6">
        <f t="shared" ref="D179:O179" si="57">+D37-D108</f>
        <v>0</v>
      </c>
      <c r="E179" s="6">
        <f t="shared" si="57"/>
        <v>0</v>
      </c>
      <c r="F179" s="6">
        <f t="shared" si="57"/>
        <v>0</v>
      </c>
      <c r="G179" s="6">
        <f t="shared" si="57"/>
        <v>0</v>
      </c>
      <c r="H179" s="6">
        <f t="shared" si="57"/>
        <v>0</v>
      </c>
      <c r="I179" s="6">
        <f t="shared" si="57"/>
        <v>0</v>
      </c>
      <c r="J179" s="6">
        <f t="shared" si="57"/>
        <v>0</v>
      </c>
      <c r="K179" s="6">
        <f t="shared" si="57"/>
        <v>0</v>
      </c>
      <c r="L179" s="6">
        <f t="shared" si="57"/>
        <v>0</v>
      </c>
      <c r="M179" s="6">
        <f t="shared" si="57"/>
        <v>0</v>
      </c>
      <c r="N179" s="6">
        <f t="shared" si="57"/>
        <v>0</v>
      </c>
      <c r="O179" s="6">
        <f t="shared" si="57"/>
        <v>0</v>
      </c>
      <c r="P179" s="11">
        <f>SUM(D179:O179)</f>
        <v>0</v>
      </c>
      <c r="Q179" s="6"/>
      <c r="R179" s="6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outlineLevel="1">
      <c r="A180" s="178"/>
      <c r="B180" s="182" t="s">
        <v>29</v>
      </c>
      <c r="C180" s="183"/>
      <c r="D180" s="6">
        <f t="shared" ref="D180:O180" si="58">+D38-D109</f>
        <v>0</v>
      </c>
      <c r="E180" s="6">
        <f t="shared" si="58"/>
        <v>0</v>
      </c>
      <c r="F180" s="6">
        <f t="shared" si="58"/>
        <v>0</v>
      </c>
      <c r="G180" s="6">
        <f t="shared" si="58"/>
        <v>0</v>
      </c>
      <c r="H180" s="6">
        <f t="shared" si="58"/>
        <v>0</v>
      </c>
      <c r="I180" s="6">
        <f t="shared" si="58"/>
        <v>0</v>
      </c>
      <c r="J180" s="6">
        <f t="shared" si="58"/>
        <v>0</v>
      </c>
      <c r="K180" s="6">
        <f t="shared" si="58"/>
        <v>0</v>
      </c>
      <c r="L180" s="6">
        <f t="shared" si="58"/>
        <v>0</v>
      </c>
      <c r="M180" s="6">
        <f t="shared" si="58"/>
        <v>0</v>
      </c>
      <c r="N180" s="6">
        <f t="shared" si="58"/>
        <v>0</v>
      </c>
      <c r="O180" s="6">
        <f t="shared" si="58"/>
        <v>0</v>
      </c>
      <c r="P180" s="11">
        <f>SUM(D180:O180)</f>
        <v>0</v>
      </c>
      <c r="Q180" s="6"/>
      <c r="R180" s="6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outlineLevel="1">
      <c r="A181" s="178"/>
      <c r="B181" s="182" t="s">
        <v>30</v>
      </c>
      <c r="C181" s="183"/>
      <c r="D181" s="6">
        <f t="shared" ref="D181:O181" si="59">+D39-D110</f>
        <v>0</v>
      </c>
      <c r="E181" s="6">
        <f t="shared" si="59"/>
        <v>0</v>
      </c>
      <c r="F181" s="6">
        <f t="shared" si="59"/>
        <v>0</v>
      </c>
      <c r="G181" s="6">
        <f t="shared" si="59"/>
        <v>0</v>
      </c>
      <c r="H181" s="6">
        <f t="shared" si="59"/>
        <v>0</v>
      </c>
      <c r="I181" s="6">
        <f t="shared" si="59"/>
        <v>0</v>
      </c>
      <c r="J181" s="6">
        <f t="shared" si="59"/>
        <v>0</v>
      </c>
      <c r="K181" s="6">
        <f t="shared" si="59"/>
        <v>0</v>
      </c>
      <c r="L181" s="6">
        <f t="shared" si="59"/>
        <v>0</v>
      </c>
      <c r="M181" s="6">
        <f t="shared" si="59"/>
        <v>0</v>
      </c>
      <c r="N181" s="6">
        <f t="shared" si="59"/>
        <v>0</v>
      </c>
      <c r="O181" s="6">
        <f t="shared" si="59"/>
        <v>0</v>
      </c>
      <c r="P181" s="11">
        <f>SUM(D181:O181)</f>
        <v>0</v>
      </c>
      <c r="Q181" s="6"/>
      <c r="R181" s="6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outlineLevel="1" thickBot="1">
      <c r="A182" s="179"/>
      <c r="B182" s="184" t="s">
        <v>20</v>
      </c>
      <c r="C182" s="195"/>
      <c r="D182" s="12">
        <f t="shared" ref="D182:P182" si="60">SUM(D178:D181)</f>
        <v>0</v>
      </c>
      <c r="E182" s="12">
        <f t="shared" si="60"/>
        <v>0</v>
      </c>
      <c r="F182" s="12">
        <f t="shared" si="60"/>
        <v>0</v>
      </c>
      <c r="G182" s="12">
        <f t="shared" si="60"/>
        <v>0</v>
      </c>
      <c r="H182" s="12">
        <f t="shared" si="60"/>
        <v>0</v>
      </c>
      <c r="I182" s="12">
        <f t="shared" si="60"/>
        <v>0</v>
      </c>
      <c r="J182" s="12">
        <f t="shared" si="60"/>
        <v>0</v>
      </c>
      <c r="K182" s="12">
        <f t="shared" si="60"/>
        <v>0</v>
      </c>
      <c r="L182" s="12">
        <f t="shared" si="60"/>
        <v>0</v>
      </c>
      <c r="M182" s="12">
        <f t="shared" si="60"/>
        <v>0</v>
      </c>
      <c r="N182" s="12">
        <f t="shared" si="60"/>
        <v>0</v>
      </c>
      <c r="O182" s="12">
        <f t="shared" si="60"/>
        <v>0</v>
      </c>
      <c r="P182" s="13">
        <f t="shared" si="60"/>
        <v>0</v>
      </c>
      <c r="Q182" s="6"/>
      <c r="R182" s="6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 outlineLevel="1" thickTop="1" thickBot="1">
      <c r="A183" s="4" t="s">
        <v>33</v>
      </c>
      <c r="B183" s="193" t="s">
        <v>34</v>
      </c>
      <c r="C183" s="194"/>
      <c r="D183" s="20">
        <f t="shared" ref="D183:P183" si="61">SUM(D177,D182)</f>
        <v>0</v>
      </c>
      <c r="E183" s="20">
        <f t="shared" si="61"/>
        <v>0</v>
      </c>
      <c r="F183" s="20">
        <f t="shared" si="61"/>
        <v>0</v>
      </c>
      <c r="G183" s="20">
        <f t="shared" si="61"/>
        <v>0</v>
      </c>
      <c r="H183" s="20">
        <f t="shared" si="61"/>
        <v>0</v>
      </c>
      <c r="I183" s="20">
        <f t="shared" si="61"/>
        <v>0</v>
      </c>
      <c r="J183" s="20">
        <f t="shared" si="61"/>
        <v>0</v>
      </c>
      <c r="K183" s="20">
        <f t="shared" si="61"/>
        <v>0</v>
      </c>
      <c r="L183" s="20">
        <f t="shared" si="61"/>
        <v>0</v>
      </c>
      <c r="M183" s="20">
        <f t="shared" si="61"/>
        <v>0</v>
      </c>
      <c r="N183" s="20">
        <f t="shared" si="61"/>
        <v>0</v>
      </c>
      <c r="O183" s="20">
        <f t="shared" si="61"/>
        <v>0</v>
      </c>
      <c r="P183" s="21">
        <f t="shared" si="61"/>
        <v>0</v>
      </c>
      <c r="Q183" s="6"/>
      <c r="R183" s="6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3"/>
      <c r="B184" s="174"/>
      <c r="C184" s="174"/>
      <c r="D184" s="175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6"/>
      <c r="R184" s="6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thickBot="1">
      <c r="A185" s="174"/>
      <c r="B185" s="174"/>
      <c r="C185" s="174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6"/>
      <c r="R185" s="6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outlineLevel="1" thickTop="1">
      <c r="A186" s="177" t="s">
        <v>35</v>
      </c>
      <c r="B186" s="180" t="s">
        <v>36</v>
      </c>
      <c r="C186" s="181"/>
      <c r="D186" s="9">
        <f t="shared" ref="D186:O186" si="62">+D44-D116</f>
        <v>0</v>
      </c>
      <c r="E186" s="9">
        <f t="shared" si="62"/>
        <v>0</v>
      </c>
      <c r="F186" s="9">
        <f t="shared" si="62"/>
        <v>0</v>
      </c>
      <c r="G186" s="9">
        <f t="shared" si="62"/>
        <v>0</v>
      </c>
      <c r="H186" s="9">
        <f t="shared" si="62"/>
        <v>0</v>
      </c>
      <c r="I186" s="9">
        <f t="shared" si="62"/>
        <v>0</v>
      </c>
      <c r="J186" s="9">
        <f t="shared" si="62"/>
        <v>0</v>
      </c>
      <c r="K186" s="9">
        <f t="shared" si="62"/>
        <v>0</v>
      </c>
      <c r="L186" s="9">
        <f t="shared" si="62"/>
        <v>0</v>
      </c>
      <c r="M186" s="9">
        <f t="shared" si="62"/>
        <v>0</v>
      </c>
      <c r="N186" s="9">
        <f t="shared" si="62"/>
        <v>0</v>
      </c>
      <c r="O186" s="9">
        <f t="shared" si="62"/>
        <v>0</v>
      </c>
      <c r="P186" s="10">
        <f>SUM(D186:O186)</f>
        <v>0</v>
      </c>
      <c r="Q186" s="6"/>
      <c r="R186" s="6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outlineLevel="1">
      <c r="A187" s="178"/>
      <c r="B187" s="182" t="s">
        <v>28</v>
      </c>
      <c r="C187" s="183"/>
      <c r="D187" s="6">
        <f t="shared" ref="D187:G189" si="63">+D45-D117</f>
        <v>0</v>
      </c>
      <c r="E187" s="6">
        <f t="shared" si="63"/>
        <v>0</v>
      </c>
      <c r="F187" s="6">
        <f t="shared" ca="1" si="63"/>
        <v>0</v>
      </c>
      <c r="G187" s="6">
        <f t="shared" ca="1" si="63"/>
        <v>0</v>
      </c>
      <c r="H187" s="6">
        <f t="shared" ref="H187:H189" ca="1" si="64">+H45-H117</f>
        <v>0</v>
      </c>
      <c r="I187" s="6">
        <f t="shared" ref="I187:O189" ca="1" si="65">+I45-I117</f>
        <v>0</v>
      </c>
      <c r="J187" s="6">
        <f t="shared" ca="1" si="65"/>
        <v>0</v>
      </c>
      <c r="K187" s="6">
        <f t="shared" ca="1" si="65"/>
        <v>0</v>
      </c>
      <c r="L187" s="6">
        <f t="shared" ca="1" si="65"/>
        <v>0</v>
      </c>
      <c r="M187" s="6">
        <f t="shared" ca="1" si="65"/>
        <v>0</v>
      </c>
      <c r="N187" s="6">
        <f t="shared" ca="1" si="65"/>
        <v>0</v>
      </c>
      <c r="O187" s="6">
        <f t="shared" ca="1" si="65"/>
        <v>0</v>
      </c>
      <c r="P187" s="22">
        <f ca="1">SUM(D187:O187)</f>
        <v>0</v>
      </c>
      <c r="Q187" s="6"/>
      <c r="R187" s="6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outlineLevel="1">
      <c r="A188" s="178"/>
      <c r="B188" s="182" t="s">
        <v>29</v>
      </c>
      <c r="C188" s="183"/>
      <c r="D188" s="6">
        <f t="shared" si="63"/>
        <v>0</v>
      </c>
      <c r="E188" s="6">
        <f t="shared" si="63"/>
        <v>0</v>
      </c>
      <c r="F188" s="6">
        <f t="shared" ca="1" si="63"/>
        <v>0</v>
      </c>
      <c r="G188" s="6">
        <f t="shared" ca="1" si="63"/>
        <v>0</v>
      </c>
      <c r="H188" s="6">
        <f t="shared" ca="1" si="64"/>
        <v>0</v>
      </c>
      <c r="I188" s="6">
        <f t="shared" ca="1" si="65"/>
        <v>0</v>
      </c>
      <c r="J188" s="6">
        <f t="shared" ca="1" si="65"/>
        <v>0</v>
      </c>
      <c r="K188" s="6">
        <f t="shared" ca="1" si="65"/>
        <v>0</v>
      </c>
      <c r="L188" s="6">
        <f t="shared" ca="1" si="65"/>
        <v>0</v>
      </c>
      <c r="M188" s="6">
        <f t="shared" ca="1" si="65"/>
        <v>0</v>
      </c>
      <c r="N188" s="6">
        <f t="shared" ca="1" si="65"/>
        <v>0</v>
      </c>
      <c r="O188" s="6">
        <f t="shared" ca="1" si="65"/>
        <v>0</v>
      </c>
      <c r="P188" s="22">
        <f ca="1">SUM(D188:O188)</f>
        <v>0</v>
      </c>
      <c r="Q188" s="6"/>
      <c r="R188" s="6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outlineLevel="1">
      <c r="A189" s="178"/>
      <c r="B189" s="182" t="s">
        <v>30</v>
      </c>
      <c r="C189" s="183"/>
      <c r="D189" s="6">
        <f t="shared" si="63"/>
        <v>0</v>
      </c>
      <c r="E189" s="6">
        <f t="shared" si="63"/>
        <v>0</v>
      </c>
      <c r="F189" s="6">
        <f t="shared" si="63"/>
        <v>0</v>
      </c>
      <c r="G189" s="6">
        <f t="shared" si="63"/>
        <v>0</v>
      </c>
      <c r="H189" s="6">
        <f t="shared" si="64"/>
        <v>0</v>
      </c>
      <c r="I189" s="6">
        <f t="shared" si="65"/>
        <v>0</v>
      </c>
      <c r="J189" s="6">
        <f t="shared" si="65"/>
        <v>0</v>
      </c>
      <c r="K189" s="6">
        <f t="shared" si="65"/>
        <v>0</v>
      </c>
      <c r="L189" s="6">
        <f t="shared" si="65"/>
        <v>0</v>
      </c>
      <c r="M189" s="6">
        <f t="shared" si="65"/>
        <v>0</v>
      </c>
      <c r="N189" s="6">
        <f t="shared" si="65"/>
        <v>0</v>
      </c>
      <c r="O189" s="6">
        <f t="shared" si="65"/>
        <v>0</v>
      </c>
      <c r="P189" s="22">
        <f>SUM(D189:O189)</f>
        <v>0</v>
      </c>
      <c r="Q189" s="6"/>
      <c r="R189" s="6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outlineLevel="1" thickBot="1">
      <c r="A190" s="179"/>
      <c r="B190" s="184" t="s">
        <v>20</v>
      </c>
      <c r="C190" s="185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3">
        <f ca="1">SUM(P186:P189)</f>
        <v>0</v>
      </c>
      <c r="Q190" s="6"/>
      <c r="R190" s="6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thickTop="1">
      <c r="A191" s="173"/>
      <c r="B191" s="174"/>
      <c r="C191" s="174"/>
      <c r="D191" s="175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6"/>
      <c r="R191" s="6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thickBot="1">
      <c r="A192" s="174"/>
      <c r="B192" s="174"/>
      <c r="C192" s="174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6"/>
      <c r="R192" s="6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outlineLevel="1" thickTop="1">
      <c r="A193" s="177" t="s">
        <v>37</v>
      </c>
      <c r="B193" s="180" t="s">
        <v>27</v>
      </c>
      <c r="C193" s="181"/>
      <c r="D193" s="9">
        <f t="shared" ref="D193:O193" si="66">+D51-D123</f>
        <v>0</v>
      </c>
      <c r="E193" s="9">
        <f t="shared" si="66"/>
        <v>0</v>
      </c>
      <c r="F193" s="9">
        <f t="shared" si="66"/>
        <v>0</v>
      </c>
      <c r="G193" s="9">
        <f t="shared" si="66"/>
        <v>0</v>
      </c>
      <c r="H193" s="9">
        <f t="shared" si="66"/>
        <v>0</v>
      </c>
      <c r="I193" s="9">
        <f t="shared" si="66"/>
        <v>0</v>
      </c>
      <c r="J193" s="9">
        <f t="shared" si="66"/>
        <v>0</v>
      </c>
      <c r="K193" s="9">
        <f t="shared" si="66"/>
        <v>0</v>
      </c>
      <c r="L193" s="9">
        <f t="shared" si="66"/>
        <v>0</v>
      </c>
      <c r="M193" s="9">
        <f t="shared" si="66"/>
        <v>0</v>
      </c>
      <c r="N193" s="9">
        <f t="shared" si="66"/>
        <v>0</v>
      </c>
      <c r="O193" s="9">
        <f t="shared" si="66"/>
        <v>0</v>
      </c>
      <c r="P193" s="10">
        <f>SUM(D193:O193)</f>
        <v>0</v>
      </c>
      <c r="Q193" s="6"/>
      <c r="R193" s="6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outlineLevel="1">
      <c r="A194" s="178"/>
      <c r="B194" s="182" t="s">
        <v>28</v>
      </c>
      <c r="C194" s="183"/>
      <c r="D194" s="6">
        <f t="shared" ref="D194:O194" si="67">+D52-D124</f>
        <v>0</v>
      </c>
      <c r="E194" s="6">
        <f t="shared" si="67"/>
        <v>0</v>
      </c>
      <c r="F194" s="6">
        <f t="shared" si="67"/>
        <v>0</v>
      </c>
      <c r="G194" s="6">
        <f t="shared" si="67"/>
        <v>0</v>
      </c>
      <c r="H194" s="6">
        <f t="shared" si="67"/>
        <v>0</v>
      </c>
      <c r="I194" s="6">
        <f t="shared" si="67"/>
        <v>0</v>
      </c>
      <c r="J194" s="6">
        <f t="shared" si="67"/>
        <v>0</v>
      </c>
      <c r="K194" s="6">
        <f t="shared" si="67"/>
        <v>0</v>
      </c>
      <c r="L194" s="6">
        <f t="shared" si="67"/>
        <v>0</v>
      </c>
      <c r="M194" s="6">
        <f t="shared" si="67"/>
        <v>0</v>
      </c>
      <c r="N194" s="6">
        <f t="shared" si="67"/>
        <v>0</v>
      </c>
      <c r="O194" s="6">
        <f t="shared" si="67"/>
        <v>0</v>
      </c>
      <c r="P194" s="11">
        <f>SUM(D194:O194)</f>
        <v>0</v>
      </c>
      <c r="Q194" s="6"/>
      <c r="R194" s="6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outlineLevel="1">
      <c r="A195" s="178"/>
      <c r="B195" s="182" t="s">
        <v>29</v>
      </c>
      <c r="C195" s="183"/>
      <c r="D195" s="6">
        <f t="shared" ref="D195:O195" si="68">+D53-D125</f>
        <v>0</v>
      </c>
      <c r="E195" s="6">
        <f t="shared" si="68"/>
        <v>0</v>
      </c>
      <c r="F195" s="6">
        <f t="shared" si="68"/>
        <v>0</v>
      </c>
      <c r="G195" s="6">
        <f t="shared" si="68"/>
        <v>0</v>
      </c>
      <c r="H195" s="6">
        <f t="shared" si="68"/>
        <v>0</v>
      </c>
      <c r="I195" s="6">
        <f t="shared" si="68"/>
        <v>0</v>
      </c>
      <c r="J195" s="6">
        <f t="shared" si="68"/>
        <v>0</v>
      </c>
      <c r="K195" s="6">
        <f t="shared" si="68"/>
        <v>0</v>
      </c>
      <c r="L195" s="6">
        <f t="shared" si="68"/>
        <v>0</v>
      </c>
      <c r="M195" s="6">
        <f t="shared" si="68"/>
        <v>0</v>
      </c>
      <c r="N195" s="6">
        <f t="shared" si="68"/>
        <v>0</v>
      </c>
      <c r="O195" s="6">
        <f t="shared" si="68"/>
        <v>0</v>
      </c>
      <c r="P195" s="11">
        <f>SUM(D195:O195)</f>
        <v>0</v>
      </c>
      <c r="Q195" s="6"/>
      <c r="R195" s="6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outlineLevel="1">
      <c r="A196" s="178"/>
      <c r="B196" s="182" t="s">
        <v>30</v>
      </c>
      <c r="C196" s="183"/>
      <c r="D196" s="6">
        <f t="shared" ref="D196:O196" si="69">+D54-D126</f>
        <v>0</v>
      </c>
      <c r="E196" s="6">
        <f t="shared" si="69"/>
        <v>0</v>
      </c>
      <c r="F196" s="6">
        <f t="shared" si="69"/>
        <v>0</v>
      </c>
      <c r="G196" s="6">
        <f t="shared" si="69"/>
        <v>0</v>
      </c>
      <c r="H196" s="6">
        <f t="shared" si="69"/>
        <v>0</v>
      </c>
      <c r="I196" s="6">
        <f t="shared" si="69"/>
        <v>0</v>
      </c>
      <c r="J196" s="6">
        <f t="shared" si="69"/>
        <v>0</v>
      </c>
      <c r="K196" s="6">
        <f t="shared" si="69"/>
        <v>0</v>
      </c>
      <c r="L196" s="6">
        <f t="shared" si="69"/>
        <v>0</v>
      </c>
      <c r="M196" s="6">
        <f t="shared" si="69"/>
        <v>0</v>
      </c>
      <c r="N196" s="6">
        <f t="shared" si="69"/>
        <v>0</v>
      </c>
      <c r="O196" s="6">
        <f t="shared" si="69"/>
        <v>0</v>
      </c>
      <c r="P196" s="11">
        <f>SUM(D196:O196)</f>
        <v>0</v>
      </c>
      <c r="Q196" s="6"/>
      <c r="R196" s="6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outlineLevel="1" thickBot="1">
      <c r="A197" s="179"/>
      <c r="B197" s="184" t="s">
        <v>20</v>
      </c>
      <c r="C197" s="185"/>
      <c r="D197" s="12">
        <f t="shared" ref="D197:P197" si="70">SUM(D193:D196)</f>
        <v>0</v>
      </c>
      <c r="E197" s="12">
        <f t="shared" si="70"/>
        <v>0</v>
      </c>
      <c r="F197" s="12">
        <f t="shared" si="70"/>
        <v>0</v>
      </c>
      <c r="G197" s="12">
        <f t="shared" si="70"/>
        <v>0</v>
      </c>
      <c r="H197" s="12">
        <f t="shared" si="70"/>
        <v>0</v>
      </c>
      <c r="I197" s="12">
        <f t="shared" si="70"/>
        <v>0</v>
      </c>
      <c r="J197" s="12">
        <f t="shared" si="70"/>
        <v>0</v>
      </c>
      <c r="K197" s="12">
        <f t="shared" si="70"/>
        <v>0</v>
      </c>
      <c r="L197" s="12">
        <f t="shared" si="70"/>
        <v>0</v>
      </c>
      <c r="M197" s="12">
        <f t="shared" si="70"/>
        <v>0</v>
      </c>
      <c r="N197" s="12">
        <f t="shared" si="70"/>
        <v>0</v>
      </c>
      <c r="O197" s="12">
        <f t="shared" si="70"/>
        <v>0</v>
      </c>
      <c r="P197" s="13">
        <f t="shared" si="70"/>
        <v>0</v>
      </c>
      <c r="Q197" s="6"/>
      <c r="R197" s="6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outlineLevel="1" thickTop="1">
      <c r="A198" s="188" t="s">
        <v>38</v>
      </c>
      <c r="B198" s="189" t="s">
        <v>27</v>
      </c>
      <c r="C198" s="181"/>
      <c r="D198" s="9">
        <f t="shared" ref="D198:O198" si="71">+D56-D128</f>
        <v>0</v>
      </c>
      <c r="E198" s="9">
        <f t="shared" si="71"/>
        <v>0</v>
      </c>
      <c r="F198" s="9">
        <f t="shared" si="71"/>
        <v>0</v>
      </c>
      <c r="G198" s="9">
        <f t="shared" si="71"/>
        <v>0</v>
      </c>
      <c r="H198" s="9">
        <f t="shared" si="71"/>
        <v>0</v>
      </c>
      <c r="I198" s="9">
        <f t="shared" si="71"/>
        <v>0</v>
      </c>
      <c r="J198" s="9">
        <f t="shared" si="71"/>
        <v>0</v>
      </c>
      <c r="K198" s="9">
        <f t="shared" si="71"/>
        <v>0</v>
      </c>
      <c r="L198" s="9">
        <f t="shared" si="71"/>
        <v>0</v>
      </c>
      <c r="M198" s="9">
        <f t="shared" si="71"/>
        <v>0</v>
      </c>
      <c r="N198" s="9">
        <f t="shared" si="71"/>
        <v>0</v>
      </c>
      <c r="O198" s="9">
        <f t="shared" si="71"/>
        <v>0</v>
      </c>
      <c r="P198" s="10">
        <f>SUM(D198:O198)</f>
        <v>0</v>
      </c>
      <c r="Q198" s="6"/>
      <c r="R198" s="6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outlineLevel="1">
      <c r="A199" s="178"/>
      <c r="B199" s="190" t="s">
        <v>28</v>
      </c>
      <c r="C199" s="183"/>
      <c r="D199" s="6">
        <f t="shared" ref="D199:O199" si="72">+D57-D129</f>
        <v>0</v>
      </c>
      <c r="E199" s="6">
        <f t="shared" si="72"/>
        <v>0</v>
      </c>
      <c r="F199" s="6">
        <f t="shared" si="72"/>
        <v>0</v>
      </c>
      <c r="G199" s="6">
        <f t="shared" si="72"/>
        <v>0</v>
      </c>
      <c r="H199" s="6">
        <f t="shared" si="72"/>
        <v>0</v>
      </c>
      <c r="I199" s="6">
        <f t="shared" si="72"/>
        <v>0</v>
      </c>
      <c r="J199" s="6">
        <f t="shared" si="72"/>
        <v>0</v>
      </c>
      <c r="K199" s="6">
        <f t="shared" si="72"/>
        <v>0</v>
      </c>
      <c r="L199" s="6">
        <f t="shared" si="72"/>
        <v>0</v>
      </c>
      <c r="M199" s="6">
        <f t="shared" si="72"/>
        <v>0</v>
      </c>
      <c r="N199" s="6">
        <f t="shared" si="72"/>
        <v>0</v>
      </c>
      <c r="O199" s="6">
        <f t="shared" si="72"/>
        <v>0</v>
      </c>
      <c r="P199" s="11">
        <f>SUM(D199:O199)</f>
        <v>0</v>
      </c>
      <c r="Q199" s="6"/>
      <c r="R199" s="6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outlineLevel="1">
      <c r="A200" s="178"/>
      <c r="B200" s="190" t="s">
        <v>29</v>
      </c>
      <c r="C200" s="183"/>
      <c r="D200" s="6">
        <f t="shared" ref="D200:O200" si="73">+D58-D130</f>
        <v>0</v>
      </c>
      <c r="E200" s="6">
        <f t="shared" si="73"/>
        <v>0</v>
      </c>
      <c r="F200" s="6">
        <f t="shared" si="73"/>
        <v>0</v>
      </c>
      <c r="G200" s="6">
        <f t="shared" si="73"/>
        <v>0</v>
      </c>
      <c r="H200" s="6">
        <f t="shared" si="73"/>
        <v>0</v>
      </c>
      <c r="I200" s="6">
        <f t="shared" si="73"/>
        <v>0</v>
      </c>
      <c r="J200" s="6">
        <f t="shared" si="73"/>
        <v>0</v>
      </c>
      <c r="K200" s="6">
        <f t="shared" si="73"/>
        <v>0</v>
      </c>
      <c r="L200" s="6">
        <f t="shared" si="73"/>
        <v>0</v>
      </c>
      <c r="M200" s="6">
        <f t="shared" si="73"/>
        <v>0</v>
      </c>
      <c r="N200" s="6">
        <f t="shared" si="73"/>
        <v>0</v>
      </c>
      <c r="O200" s="6">
        <f t="shared" si="73"/>
        <v>0</v>
      </c>
      <c r="P200" s="11">
        <f>SUM(D200:O200)</f>
        <v>0</v>
      </c>
      <c r="Q200" s="6"/>
      <c r="R200" s="6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outlineLevel="1">
      <c r="A201" s="178"/>
      <c r="B201" s="190" t="s">
        <v>30</v>
      </c>
      <c r="C201" s="183"/>
      <c r="D201" s="6">
        <f t="shared" ref="D201:O201" si="74">+D59-D131</f>
        <v>0</v>
      </c>
      <c r="E201" s="6">
        <f t="shared" si="74"/>
        <v>0</v>
      </c>
      <c r="F201" s="6">
        <f t="shared" si="74"/>
        <v>0</v>
      </c>
      <c r="G201" s="6">
        <f t="shared" si="74"/>
        <v>0</v>
      </c>
      <c r="H201" s="6">
        <f t="shared" si="74"/>
        <v>0</v>
      </c>
      <c r="I201" s="6">
        <f t="shared" si="74"/>
        <v>0</v>
      </c>
      <c r="J201" s="6">
        <f t="shared" si="74"/>
        <v>0</v>
      </c>
      <c r="K201" s="6">
        <f t="shared" si="74"/>
        <v>0</v>
      </c>
      <c r="L201" s="6">
        <f t="shared" si="74"/>
        <v>0</v>
      </c>
      <c r="M201" s="6">
        <f t="shared" si="74"/>
        <v>0</v>
      </c>
      <c r="N201" s="6">
        <f t="shared" si="74"/>
        <v>0</v>
      </c>
      <c r="O201" s="6">
        <f t="shared" si="74"/>
        <v>0</v>
      </c>
      <c r="P201" s="11">
        <f>SUM(D201:O201)</f>
        <v>0</v>
      </c>
      <c r="Q201" s="6"/>
      <c r="R201" s="6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outlineLevel="1" thickBot="1">
      <c r="A202" s="179"/>
      <c r="B202" s="191" t="s">
        <v>20</v>
      </c>
      <c r="C202" s="192"/>
      <c r="D202" s="23">
        <f t="shared" ref="D202:P202" si="75">SUM(D198:D201)</f>
        <v>0</v>
      </c>
      <c r="E202" s="23">
        <f t="shared" si="75"/>
        <v>0</v>
      </c>
      <c r="F202" s="23">
        <f t="shared" si="75"/>
        <v>0</v>
      </c>
      <c r="G202" s="23">
        <f t="shared" si="75"/>
        <v>0</v>
      </c>
      <c r="H202" s="23">
        <f t="shared" si="75"/>
        <v>0</v>
      </c>
      <c r="I202" s="23">
        <f t="shared" si="75"/>
        <v>0</v>
      </c>
      <c r="J202" s="23">
        <f t="shared" si="75"/>
        <v>0</v>
      </c>
      <c r="K202" s="23">
        <f t="shared" si="75"/>
        <v>0</v>
      </c>
      <c r="L202" s="23">
        <f t="shared" si="75"/>
        <v>0</v>
      </c>
      <c r="M202" s="23">
        <f t="shared" si="75"/>
        <v>0</v>
      </c>
      <c r="N202" s="23">
        <f t="shared" si="75"/>
        <v>0</v>
      </c>
      <c r="O202" s="23">
        <f t="shared" si="75"/>
        <v>0</v>
      </c>
      <c r="P202" s="13">
        <f t="shared" si="75"/>
        <v>0</v>
      </c>
      <c r="Q202" s="6"/>
      <c r="R202" s="6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5" outlineLevel="1" thickTop="1" thickBot="1">
      <c r="A203" s="5" t="s">
        <v>39</v>
      </c>
      <c r="B203" s="186" t="s">
        <v>34</v>
      </c>
      <c r="C203" s="187"/>
      <c r="D203" s="24">
        <f t="shared" ref="D203:P203" si="76">SUM(D197,D202)</f>
        <v>0</v>
      </c>
      <c r="E203" s="24">
        <f t="shared" si="76"/>
        <v>0</v>
      </c>
      <c r="F203" s="24">
        <f t="shared" si="76"/>
        <v>0</v>
      </c>
      <c r="G203" s="24">
        <f t="shared" si="76"/>
        <v>0</v>
      </c>
      <c r="H203" s="24">
        <f t="shared" si="76"/>
        <v>0</v>
      </c>
      <c r="I203" s="24">
        <f t="shared" si="76"/>
        <v>0</v>
      </c>
      <c r="J203" s="24">
        <f t="shared" si="76"/>
        <v>0</v>
      </c>
      <c r="K203" s="24">
        <f t="shared" si="76"/>
        <v>0</v>
      </c>
      <c r="L203" s="24">
        <f t="shared" si="76"/>
        <v>0</v>
      </c>
      <c r="M203" s="24">
        <f t="shared" si="76"/>
        <v>0</v>
      </c>
      <c r="N203" s="24">
        <f t="shared" si="76"/>
        <v>0</v>
      </c>
      <c r="O203" s="24">
        <f t="shared" si="76"/>
        <v>0</v>
      </c>
      <c r="P203" s="25">
        <f t="shared" si="76"/>
        <v>0</v>
      </c>
      <c r="Q203" s="6"/>
      <c r="R203" s="6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thickTop="1">
      <c r="A204" s="173"/>
      <c r="B204" s="174"/>
      <c r="C204" s="174"/>
      <c r="D204" s="175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6"/>
      <c r="R204" s="6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thickBot="1">
      <c r="A205" s="174"/>
      <c r="B205" s="174"/>
      <c r="C205" s="174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6"/>
      <c r="R205" s="6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outlineLevel="1" thickTop="1">
      <c r="A206" s="177" t="s">
        <v>40</v>
      </c>
      <c r="B206" s="180" t="s">
        <v>36</v>
      </c>
      <c r="C206" s="181"/>
      <c r="D206" s="9">
        <f>+D64-D136</f>
        <v>0</v>
      </c>
      <c r="E206" s="9">
        <f t="shared" ref="E206:O206" si="77">+E64-E136</f>
        <v>0</v>
      </c>
      <c r="F206" s="9">
        <f t="shared" si="77"/>
        <v>0</v>
      </c>
      <c r="G206" s="9">
        <f t="shared" si="77"/>
        <v>0</v>
      </c>
      <c r="H206" s="9">
        <f t="shared" si="77"/>
        <v>0</v>
      </c>
      <c r="I206" s="9">
        <f t="shared" si="77"/>
        <v>0</v>
      </c>
      <c r="J206" s="9">
        <f t="shared" si="77"/>
        <v>0</v>
      </c>
      <c r="K206" s="9">
        <f t="shared" si="77"/>
        <v>0</v>
      </c>
      <c r="L206" s="9">
        <f t="shared" si="77"/>
        <v>0</v>
      </c>
      <c r="M206" s="9">
        <f t="shared" si="77"/>
        <v>0</v>
      </c>
      <c r="N206" s="9">
        <f t="shared" si="77"/>
        <v>0</v>
      </c>
      <c r="O206" s="9">
        <f t="shared" si="77"/>
        <v>0</v>
      </c>
      <c r="P206" s="10">
        <f>SUM(D206:O206)</f>
        <v>0</v>
      </c>
      <c r="Q206" s="6"/>
      <c r="R206" s="6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outlineLevel="1">
      <c r="A207" s="178"/>
      <c r="B207" s="182" t="s">
        <v>28</v>
      </c>
      <c r="C207" s="183"/>
      <c r="D207" s="6">
        <f>+D65-D137</f>
        <v>0</v>
      </c>
      <c r="E207" s="6">
        <f t="shared" ref="E207:O207" si="78">+E65-E137</f>
        <v>0</v>
      </c>
      <c r="F207" s="6">
        <f t="shared" ca="1" si="78"/>
        <v>0</v>
      </c>
      <c r="G207" s="6">
        <f t="shared" ca="1" si="78"/>
        <v>0</v>
      </c>
      <c r="H207" s="6">
        <f t="shared" ca="1" si="78"/>
        <v>0</v>
      </c>
      <c r="I207" s="6">
        <f t="shared" ca="1" si="78"/>
        <v>0</v>
      </c>
      <c r="J207" s="6">
        <f t="shared" ca="1" si="78"/>
        <v>0</v>
      </c>
      <c r="K207" s="6">
        <f t="shared" ca="1" si="78"/>
        <v>0</v>
      </c>
      <c r="L207" s="6">
        <f t="shared" ca="1" si="78"/>
        <v>0</v>
      </c>
      <c r="M207" s="6">
        <f t="shared" ca="1" si="78"/>
        <v>0</v>
      </c>
      <c r="N207" s="6">
        <f t="shared" ca="1" si="78"/>
        <v>0</v>
      </c>
      <c r="O207" s="6">
        <f t="shared" ca="1" si="78"/>
        <v>0</v>
      </c>
      <c r="P207" s="11">
        <f ca="1">SUM(D207:O207)</f>
        <v>0</v>
      </c>
      <c r="Q207" s="6"/>
      <c r="R207" s="6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outlineLevel="1">
      <c r="A208" s="178"/>
      <c r="B208" s="182" t="s">
        <v>29</v>
      </c>
      <c r="C208" s="183"/>
      <c r="D208" s="6">
        <f>+D66-D138</f>
        <v>0</v>
      </c>
      <c r="E208" s="6">
        <f t="shared" ref="E208:O208" si="79">+E66-E138</f>
        <v>0</v>
      </c>
      <c r="F208" s="6">
        <f t="shared" ca="1" si="79"/>
        <v>0</v>
      </c>
      <c r="G208" s="6">
        <f t="shared" ca="1" si="79"/>
        <v>0</v>
      </c>
      <c r="H208" s="6">
        <f t="shared" ca="1" si="79"/>
        <v>0</v>
      </c>
      <c r="I208" s="6">
        <f t="shared" ca="1" si="79"/>
        <v>0</v>
      </c>
      <c r="J208" s="6">
        <f t="shared" ca="1" si="79"/>
        <v>0</v>
      </c>
      <c r="K208" s="6">
        <f t="shared" ca="1" si="79"/>
        <v>0</v>
      </c>
      <c r="L208" s="6">
        <f t="shared" ca="1" si="79"/>
        <v>0</v>
      </c>
      <c r="M208" s="6">
        <f t="shared" ca="1" si="79"/>
        <v>0</v>
      </c>
      <c r="N208" s="6">
        <f t="shared" ca="1" si="79"/>
        <v>0</v>
      </c>
      <c r="O208" s="6">
        <f t="shared" ca="1" si="79"/>
        <v>0</v>
      </c>
      <c r="P208" s="11">
        <f ca="1">SUM(D208:O208)</f>
        <v>0</v>
      </c>
      <c r="Q208" s="6"/>
      <c r="R208" s="6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outlineLevel="1">
      <c r="A209" s="178"/>
      <c r="B209" s="182" t="s">
        <v>30</v>
      </c>
      <c r="C209" s="183"/>
      <c r="D209" s="6">
        <f>+D67-D139</f>
        <v>0</v>
      </c>
      <c r="E209" s="6">
        <f t="shared" ref="E209:O209" si="80">+E67-E139</f>
        <v>0</v>
      </c>
      <c r="F209" s="6">
        <f t="shared" si="80"/>
        <v>0</v>
      </c>
      <c r="G209" s="6">
        <f t="shared" si="80"/>
        <v>0</v>
      </c>
      <c r="H209" s="6">
        <f t="shared" si="80"/>
        <v>0</v>
      </c>
      <c r="I209" s="6">
        <f t="shared" si="80"/>
        <v>0</v>
      </c>
      <c r="J209" s="6">
        <f t="shared" si="80"/>
        <v>0</v>
      </c>
      <c r="K209" s="6">
        <f t="shared" si="80"/>
        <v>0</v>
      </c>
      <c r="L209" s="6">
        <f t="shared" si="80"/>
        <v>0</v>
      </c>
      <c r="M209" s="6">
        <f t="shared" si="80"/>
        <v>0</v>
      </c>
      <c r="N209" s="6">
        <f t="shared" si="80"/>
        <v>0</v>
      </c>
      <c r="O209" s="6">
        <f t="shared" si="80"/>
        <v>0</v>
      </c>
      <c r="P209" s="11">
        <f>SUM(D209:O209)</f>
        <v>0</v>
      </c>
      <c r="Q209" s="6"/>
      <c r="R209" s="6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outlineLevel="1" thickBot="1">
      <c r="A210" s="179"/>
      <c r="B210" s="184" t="s">
        <v>20</v>
      </c>
      <c r="C210" s="185"/>
      <c r="D210" s="12">
        <f t="shared" ref="D210:P210" si="81">SUM(D206:D209)</f>
        <v>0</v>
      </c>
      <c r="E210" s="12">
        <f t="shared" si="81"/>
        <v>0</v>
      </c>
      <c r="F210" s="12">
        <f t="shared" ca="1" si="81"/>
        <v>0</v>
      </c>
      <c r="G210" s="12">
        <f t="shared" ca="1" si="81"/>
        <v>0</v>
      </c>
      <c r="H210" s="12">
        <f t="shared" ca="1" si="81"/>
        <v>0</v>
      </c>
      <c r="I210" s="12">
        <f t="shared" ca="1" si="81"/>
        <v>0</v>
      </c>
      <c r="J210" s="12">
        <f t="shared" ca="1" si="81"/>
        <v>0</v>
      </c>
      <c r="K210" s="12">
        <f t="shared" ca="1" si="81"/>
        <v>0</v>
      </c>
      <c r="L210" s="12">
        <f t="shared" ca="1" si="81"/>
        <v>0</v>
      </c>
      <c r="M210" s="12">
        <f t="shared" ca="1" si="81"/>
        <v>0</v>
      </c>
      <c r="N210" s="12">
        <f t="shared" ca="1" si="81"/>
        <v>0</v>
      </c>
      <c r="O210" s="12">
        <f t="shared" ca="1" si="81"/>
        <v>0</v>
      </c>
      <c r="P210" s="13">
        <f t="shared" ca="1" si="81"/>
        <v>0</v>
      </c>
      <c r="Q210" s="6"/>
      <c r="R210" s="6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thickTop="1">
      <c r="A211" s="173"/>
      <c r="B211" s="174"/>
      <c r="C211" s="174"/>
      <c r="D211" s="175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6"/>
      <c r="R211" s="6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thickBot="1">
      <c r="A212" s="174"/>
      <c r="B212" s="174"/>
      <c r="C212" s="174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6"/>
      <c r="R212" s="6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outlineLevel="1" thickTop="1">
      <c r="A213" s="177" t="s">
        <v>41</v>
      </c>
      <c r="B213" s="180" t="s">
        <v>36</v>
      </c>
      <c r="C213" s="181"/>
      <c r="D213" s="9">
        <f>+D71-D143</f>
        <v>0</v>
      </c>
      <c r="E213" s="9">
        <f t="shared" ref="E213:O213" si="82">+E71-E143</f>
        <v>0</v>
      </c>
      <c r="F213" s="9">
        <f t="shared" si="82"/>
        <v>0</v>
      </c>
      <c r="G213" s="9">
        <f t="shared" si="82"/>
        <v>0</v>
      </c>
      <c r="H213" s="9">
        <f t="shared" si="82"/>
        <v>0</v>
      </c>
      <c r="I213" s="9">
        <f t="shared" si="82"/>
        <v>0</v>
      </c>
      <c r="J213" s="9">
        <f t="shared" si="82"/>
        <v>0</v>
      </c>
      <c r="K213" s="9">
        <f t="shared" si="82"/>
        <v>0</v>
      </c>
      <c r="L213" s="9">
        <f t="shared" si="82"/>
        <v>0</v>
      </c>
      <c r="M213" s="9">
        <f t="shared" si="82"/>
        <v>0</v>
      </c>
      <c r="N213" s="9">
        <f t="shared" si="82"/>
        <v>0</v>
      </c>
      <c r="O213" s="26">
        <f t="shared" si="82"/>
        <v>0</v>
      </c>
      <c r="P213" s="6"/>
      <c r="Q213" s="6"/>
      <c r="R213" s="6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outlineLevel="1">
      <c r="A214" s="178"/>
      <c r="B214" s="182" t="s">
        <v>28</v>
      </c>
      <c r="C214" s="183"/>
      <c r="D214" s="6">
        <f>+D72-D144</f>
        <v>0</v>
      </c>
      <c r="E214" s="6">
        <f t="shared" ref="E214:O214" si="83">+E72-E144</f>
        <v>0</v>
      </c>
      <c r="F214" s="6">
        <f t="shared" si="83"/>
        <v>0</v>
      </c>
      <c r="G214" s="6">
        <f t="shared" si="83"/>
        <v>0</v>
      </c>
      <c r="H214" s="6">
        <f t="shared" si="83"/>
        <v>0</v>
      </c>
      <c r="I214" s="6">
        <f t="shared" si="83"/>
        <v>0</v>
      </c>
      <c r="J214" s="6">
        <f t="shared" si="83"/>
        <v>0</v>
      </c>
      <c r="K214" s="6">
        <f t="shared" si="83"/>
        <v>0</v>
      </c>
      <c r="L214" s="6">
        <f t="shared" si="83"/>
        <v>0</v>
      </c>
      <c r="M214" s="6">
        <f t="shared" si="83"/>
        <v>0</v>
      </c>
      <c r="N214" s="6">
        <f t="shared" si="83"/>
        <v>0</v>
      </c>
      <c r="O214" s="27">
        <f t="shared" si="83"/>
        <v>0</v>
      </c>
      <c r="P214" s="6"/>
      <c r="Q214" s="6"/>
      <c r="R214" s="6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outlineLevel="1">
      <c r="A215" s="178"/>
      <c r="B215" s="182" t="s">
        <v>29</v>
      </c>
      <c r="C215" s="183"/>
      <c r="D215" s="6">
        <f>+D73-D145</f>
        <v>0</v>
      </c>
      <c r="E215" s="6">
        <f t="shared" ref="E215:O215" si="84">+E73-E145</f>
        <v>0</v>
      </c>
      <c r="F215" s="6">
        <f t="shared" si="84"/>
        <v>0</v>
      </c>
      <c r="G215" s="6">
        <f t="shared" si="84"/>
        <v>0</v>
      </c>
      <c r="H215" s="6">
        <f t="shared" si="84"/>
        <v>0</v>
      </c>
      <c r="I215" s="6">
        <f t="shared" si="84"/>
        <v>0</v>
      </c>
      <c r="J215" s="6">
        <f t="shared" si="84"/>
        <v>0</v>
      </c>
      <c r="K215" s="6">
        <f t="shared" si="84"/>
        <v>0</v>
      </c>
      <c r="L215" s="6">
        <f t="shared" si="84"/>
        <v>0</v>
      </c>
      <c r="M215" s="6">
        <f t="shared" si="84"/>
        <v>0</v>
      </c>
      <c r="N215" s="6">
        <f t="shared" si="84"/>
        <v>0</v>
      </c>
      <c r="O215" s="27">
        <f t="shared" si="84"/>
        <v>0</v>
      </c>
      <c r="P215" s="6"/>
      <c r="Q215" s="6"/>
      <c r="R215" s="6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outlineLevel="1">
      <c r="A216" s="178"/>
      <c r="B216" s="182" t="s">
        <v>30</v>
      </c>
      <c r="C216" s="183"/>
      <c r="D216" s="6">
        <f>+D74-D146</f>
        <v>0</v>
      </c>
      <c r="E216" s="6">
        <f t="shared" ref="E216:O216" si="85">+E74-E146</f>
        <v>0</v>
      </c>
      <c r="F216" s="6">
        <f t="shared" si="85"/>
        <v>0</v>
      </c>
      <c r="G216" s="6">
        <f t="shared" si="85"/>
        <v>0</v>
      </c>
      <c r="H216" s="6">
        <f t="shared" si="85"/>
        <v>0</v>
      </c>
      <c r="I216" s="6">
        <f t="shared" si="85"/>
        <v>0</v>
      </c>
      <c r="J216" s="6">
        <f t="shared" si="85"/>
        <v>0</v>
      </c>
      <c r="K216" s="6">
        <f t="shared" si="85"/>
        <v>0</v>
      </c>
      <c r="L216" s="6">
        <f t="shared" si="85"/>
        <v>0</v>
      </c>
      <c r="M216" s="6">
        <f t="shared" si="85"/>
        <v>0</v>
      </c>
      <c r="N216" s="6">
        <f t="shared" si="85"/>
        <v>0</v>
      </c>
      <c r="O216" s="27">
        <f t="shared" si="85"/>
        <v>0</v>
      </c>
      <c r="P216" s="6"/>
      <c r="Q216" s="6"/>
      <c r="R216" s="6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outlineLevel="1" thickBot="1">
      <c r="A217" s="179"/>
      <c r="B217" s="184" t="s">
        <v>20</v>
      </c>
      <c r="C217" s="185"/>
      <c r="D217" s="12">
        <f t="shared" ref="D217:O217" si="86">SUM(D213:D216)</f>
        <v>0</v>
      </c>
      <c r="E217" s="12">
        <f t="shared" si="86"/>
        <v>0</v>
      </c>
      <c r="F217" s="12">
        <f t="shared" si="86"/>
        <v>0</v>
      </c>
      <c r="G217" s="12">
        <f t="shared" si="86"/>
        <v>0</v>
      </c>
      <c r="H217" s="12">
        <f t="shared" si="86"/>
        <v>0</v>
      </c>
      <c r="I217" s="12">
        <f t="shared" si="86"/>
        <v>0</v>
      </c>
      <c r="J217" s="12">
        <f t="shared" si="86"/>
        <v>0</v>
      </c>
      <c r="K217" s="12">
        <f t="shared" si="86"/>
        <v>0</v>
      </c>
      <c r="L217" s="12">
        <f t="shared" si="86"/>
        <v>0</v>
      </c>
      <c r="M217" s="12">
        <f t="shared" si="86"/>
        <v>0</v>
      </c>
      <c r="N217" s="12">
        <f t="shared" si="86"/>
        <v>0</v>
      </c>
      <c r="O217" s="28">
        <f t="shared" si="86"/>
        <v>0</v>
      </c>
      <c r="P217" s="6">
        <f ca="1">+P210-O217</f>
        <v>0</v>
      </c>
      <c r="Q217" s="6"/>
      <c r="R217" s="6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thickTop="1">
      <c r="A218" s="3"/>
      <c r="B218" s="3"/>
      <c r="C218" s="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3"/>
      <c r="B219" s="3"/>
      <c r="C219" s="3"/>
      <c r="D219" s="57"/>
      <c r="E219" s="58"/>
      <c r="F219" s="58"/>
      <c r="G219" s="58"/>
      <c r="H219" s="58"/>
      <c r="I219" s="58"/>
      <c r="J219" s="58"/>
      <c r="K219" s="58"/>
      <c r="L219" s="6"/>
      <c r="M219" s="6"/>
      <c r="N219" s="6"/>
      <c r="O219" s="6"/>
      <c r="P219" s="6"/>
      <c r="Q219" s="6"/>
      <c r="R219" s="6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3"/>
      <c r="B220" s="3"/>
      <c r="C220" s="3"/>
      <c r="D220" s="58"/>
      <c r="E220" s="58"/>
      <c r="F220" s="58"/>
      <c r="G220" s="58"/>
      <c r="H220" s="58"/>
      <c r="I220" s="58"/>
      <c r="J220" s="58"/>
      <c r="K220" s="58"/>
      <c r="L220" s="6"/>
      <c r="M220" s="6"/>
      <c r="N220" s="6"/>
      <c r="O220" s="6"/>
      <c r="P220" s="6"/>
      <c r="Q220" s="6"/>
      <c r="R220" s="6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3"/>
      <c r="B221" s="3"/>
      <c r="C221" s="3"/>
      <c r="D221" s="57"/>
      <c r="E221" s="58"/>
      <c r="F221" s="58"/>
      <c r="G221" s="58"/>
      <c r="H221" s="58"/>
      <c r="I221" s="58"/>
      <c r="J221" s="58"/>
      <c r="K221" s="58"/>
      <c r="L221" s="6"/>
      <c r="M221" s="6"/>
      <c r="N221" s="6"/>
      <c r="O221" s="6"/>
      <c r="P221" s="6"/>
      <c r="Q221" s="6"/>
      <c r="R221" s="6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3"/>
      <c r="B222" s="3"/>
      <c r="C222" s="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s="37" customFormat="1" ht="15.75" customHeight="1">
      <c r="A223" s="34"/>
      <c r="B223" s="34"/>
      <c r="C223" s="3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15.75" customHeight="1">
      <c r="A224" s="3"/>
      <c r="B224" s="3"/>
      <c r="C224" s="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3"/>
      <c r="B225" s="3"/>
      <c r="C225" s="3"/>
      <c r="D225" s="3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3"/>
      <c r="B226" s="3"/>
      <c r="C226" s="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3"/>
      <c r="B227" s="3"/>
      <c r="C227" s="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3"/>
      <c r="B228" s="3"/>
      <c r="C228" s="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3"/>
      <c r="B229" s="3"/>
      <c r="C229" s="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3"/>
      <c r="B230" s="3"/>
      <c r="C230" s="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3"/>
      <c r="B231" s="3"/>
      <c r="C231" s="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3"/>
      <c r="B232" s="3"/>
      <c r="C232" s="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3"/>
      <c r="B233" s="3"/>
      <c r="C233" s="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3"/>
      <c r="B234" s="3"/>
      <c r="C234" s="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3"/>
      <c r="B235" s="3"/>
      <c r="C235" s="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3"/>
      <c r="B236" s="3"/>
      <c r="C236" s="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3"/>
      <c r="B237" s="3"/>
      <c r="C237" s="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3"/>
      <c r="B238" s="3"/>
      <c r="C238" s="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3"/>
      <c r="B239" s="3"/>
      <c r="C239" s="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3"/>
      <c r="B240" s="3"/>
      <c r="C240" s="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3"/>
      <c r="B241" s="3"/>
      <c r="C241" s="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3"/>
      <c r="B242" s="3"/>
      <c r="C242" s="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3"/>
      <c r="B243" s="3"/>
      <c r="C243" s="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3"/>
      <c r="B244" s="3"/>
      <c r="C244" s="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3"/>
      <c r="B245" s="3"/>
      <c r="C245" s="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3"/>
      <c r="B246" s="3"/>
      <c r="C246" s="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3"/>
      <c r="B247" s="3"/>
      <c r="C247" s="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3"/>
      <c r="B248" s="3"/>
      <c r="C248" s="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3"/>
      <c r="B249" s="3"/>
      <c r="C249" s="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3"/>
      <c r="B250" s="3"/>
      <c r="C250" s="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3"/>
      <c r="B251" s="3"/>
      <c r="C251" s="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3"/>
      <c r="B252" s="3"/>
      <c r="C252" s="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3"/>
      <c r="B253" s="3"/>
      <c r="C253" s="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3"/>
      <c r="B254" s="3"/>
      <c r="C254" s="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3"/>
      <c r="B255" s="3"/>
      <c r="C255" s="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3"/>
      <c r="B256" s="3"/>
      <c r="C256" s="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3"/>
      <c r="B257" s="3"/>
      <c r="C257" s="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3"/>
      <c r="B258" s="3"/>
      <c r="C258" s="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3"/>
      <c r="B259" s="3"/>
      <c r="C259" s="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3"/>
      <c r="B260" s="3"/>
      <c r="C260" s="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3"/>
      <c r="B261" s="3"/>
      <c r="C261" s="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3"/>
      <c r="B262" s="3"/>
      <c r="C262" s="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3"/>
      <c r="B263" s="3"/>
      <c r="C263" s="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3"/>
      <c r="B264" s="3"/>
      <c r="C264" s="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3"/>
      <c r="B265" s="3"/>
      <c r="C265" s="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3"/>
      <c r="B266" s="3"/>
      <c r="C266" s="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3"/>
      <c r="B267" s="3"/>
      <c r="C267" s="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3"/>
      <c r="B268" s="3"/>
      <c r="C268" s="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3"/>
      <c r="B269" s="3"/>
      <c r="C269" s="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3"/>
      <c r="B270" s="3"/>
      <c r="C270" s="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3"/>
      <c r="B271" s="3"/>
      <c r="C271" s="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3"/>
      <c r="B272" s="3"/>
      <c r="C272" s="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3"/>
      <c r="B273" s="3"/>
      <c r="C273" s="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3"/>
      <c r="B274" s="3"/>
      <c r="C274" s="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3"/>
      <c r="B275" s="3"/>
      <c r="C275" s="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3"/>
      <c r="B276" s="3"/>
      <c r="C276" s="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3"/>
      <c r="B277" s="3"/>
      <c r="C277" s="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3"/>
      <c r="B278" s="3"/>
      <c r="C278" s="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3"/>
      <c r="B279" s="3"/>
      <c r="C279" s="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3"/>
      <c r="B280" s="3"/>
      <c r="C280" s="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3"/>
      <c r="B281" s="3"/>
      <c r="C281" s="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3"/>
      <c r="B282" s="3"/>
      <c r="C282" s="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3"/>
      <c r="B283" s="3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3"/>
      <c r="B284" s="3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3"/>
      <c r="B285" s="3"/>
      <c r="C285" s="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3"/>
      <c r="B286" s="3"/>
      <c r="C286" s="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3"/>
      <c r="B287" s="3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3"/>
      <c r="B288" s="3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3"/>
      <c r="B289" s="3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3"/>
      <c r="B290" s="3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3"/>
      <c r="B291" s="3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3"/>
      <c r="B292" s="3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3"/>
      <c r="B293" s="3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3"/>
      <c r="B294" s="3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3"/>
      <c r="B295" s="3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3"/>
      <c r="B296" s="3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3"/>
      <c r="B297" s="3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3"/>
      <c r="B298" s="3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3"/>
      <c r="B299" s="3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3"/>
      <c r="B300" s="3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3"/>
      <c r="B301" s="3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3"/>
      <c r="B302" s="3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3"/>
      <c r="B303" s="3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3"/>
      <c r="B304" s="3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3"/>
      <c r="B305" s="3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3"/>
      <c r="B306" s="3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3"/>
      <c r="B307" s="3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3"/>
      <c r="B308" s="3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3"/>
      <c r="B309" s="3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3"/>
      <c r="B310" s="3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3"/>
      <c r="B311" s="3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3"/>
      <c r="B312" s="3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3"/>
      <c r="B313" s="3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3"/>
      <c r="B314" s="3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3"/>
      <c r="B315" s="3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3"/>
      <c r="B316" s="3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3"/>
      <c r="B317" s="3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3"/>
      <c r="B318" s="3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3"/>
      <c r="B319" s="3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3"/>
      <c r="B320" s="3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3"/>
      <c r="B321" s="3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3"/>
      <c r="B322" s="3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3"/>
      <c r="B323" s="3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3"/>
      <c r="B324" s="3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3"/>
      <c r="B325" s="3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3"/>
      <c r="B326" s="3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3"/>
      <c r="B327" s="3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3"/>
      <c r="B328" s="3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3"/>
      <c r="B329" s="3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3"/>
      <c r="B330" s="3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3"/>
      <c r="B331" s="3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3"/>
      <c r="B332" s="3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3"/>
      <c r="B333" s="3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3"/>
      <c r="B334" s="3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3"/>
      <c r="B335" s="3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3"/>
      <c r="B336" s="3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3"/>
      <c r="B337" s="3"/>
      <c r="C337" s="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3"/>
      <c r="B338" s="3"/>
      <c r="C338" s="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3"/>
      <c r="B339" s="3"/>
      <c r="C339" s="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3"/>
      <c r="B340" s="3"/>
      <c r="C340" s="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3"/>
      <c r="B341" s="3"/>
      <c r="C341" s="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3"/>
      <c r="B342" s="3"/>
      <c r="C342" s="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3"/>
      <c r="B343" s="3"/>
      <c r="C343" s="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3"/>
      <c r="B344" s="3"/>
      <c r="C344" s="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3"/>
      <c r="B345" s="3"/>
      <c r="C345" s="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3"/>
      <c r="B346" s="3"/>
      <c r="C346" s="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3"/>
      <c r="B347" s="3"/>
      <c r="C347" s="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3"/>
      <c r="B348" s="3"/>
      <c r="C348" s="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3"/>
      <c r="B349" s="3"/>
      <c r="C349" s="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3"/>
      <c r="B350" s="3"/>
      <c r="C350" s="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3"/>
      <c r="B351" s="3"/>
      <c r="C351" s="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3"/>
      <c r="B352" s="3"/>
      <c r="C352" s="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3"/>
      <c r="B353" s="3"/>
      <c r="C353" s="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3"/>
      <c r="B354" s="3"/>
      <c r="C354" s="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3"/>
      <c r="B355" s="3"/>
      <c r="C355" s="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3"/>
      <c r="B356" s="3"/>
      <c r="C356" s="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3"/>
      <c r="B357" s="3"/>
      <c r="C357" s="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3"/>
      <c r="B358" s="3"/>
      <c r="C358" s="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3"/>
      <c r="B359" s="3"/>
      <c r="C359" s="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3"/>
      <c r="B360" s="3"/>
      <c r="C360" s="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3"/>
      <c r="B361" s="3"/>
      <c r="C361" s="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3"/>
      <c r="B362" s="3"/>
      <c r="C362" s="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3"/>
      <c r="B363" s="3"/>
      <c r="C363" s="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3"/>
      <c r="B364" s="3"/>
      <c r="C364" s="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3"/>
      <c r="B365" s="3"/>
      <c r="C365" s="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3"/>
      <c r="B366" s="3"/>
      <c r="C366" s="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3"/>
      <c r="B367" s="3"/>
      <c r="C367" s="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3"/>
      <c r="B368" s="3"/>
      <c r="C368" s="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3"/>
      <c r="B369" s="3"/>
      <c r="C369" s="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3"/>
      <c r="B370" s="3"/>
      <c r="C370" s="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3"/>
      <c r="B371" s="3"/>
      <c r="C371" s="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3"/>
      <c r="B372" s="3"/>
      <c r="C372" s="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3"/>
      <c r="B373" s="3"/>
      <c r="C373" s="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3"/>
      <c r="B374" s="3"/>
      <c r="C374" s="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3"/>
      <c r="B375" s="3"/>
      <c r="C375" s="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3"/>
      <c r="B376" s="3"/>
      <c r="C376" s="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3"/>
      <c r="B377" s="3"/>
      <c r="C377" s="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3"/>
      <c r="B378" s="3"/>
      <c r="C378" s="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3"/>
      <c r="B379" s="3"/>
      <c r="C379" s="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3"/>
      <c r="B380" s="3"/>
      <c r="C380" s="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3"/>
      <c r="B381" s="3"/>
      <c r="C381" s="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3"/>
      <c r="B382" s="3"/>
      <c r="C382" s="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3"/>
      <c r="B383" s="3"/>
      <c r="C383" s="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3"/>
      <c r="B384" s="3"/>
      <c r="C384" s="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3"/>
      <c r="B385" s="3"/>
      <c r="C385" s="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3"/>
      <c r="B386" s="3"/>
      <c r="C386" s="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3"/>
      <c r="B387" s="3"/>
      <c r="C387" s="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3"/>
      <c r="B388" s="3"/>
      <c r="C388" s="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3"/>
      <c r="B389" s="3"/>
      <c r="C389" s="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3"/>
      <c r="B390" s="3"/>
      <c r="C390" s="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3"/>
      <c r="B391" s="3"/>
      <c r="C391" s="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3"/>
      <c r="B392" s="3"/>
      <c r="C392" s="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3"/>
      <c r="B393" s="3"/>
      <c r="C393" s="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3"/>
      <c r="B394" s="3"/>
      <c r="C394" s="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3"/>
      <c r="B395" s="3"/>
      <c r="C395" s="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3"/>
      <c r="B396" s="3"/>
      <c r="C396" s="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3"/>
      <c r="B397" s="3"/>
      <c r="C397" s="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3"/>
      <c r="B398" s="3"/>
      <c r="C398" s="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3"/>
      <c r="B399" s="3"/>
      <c r="C399" s="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3"/>
      <c r="B400" s="3"/>
      <c r="C400" s="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3"/>
      <c r="B401" s="3"/>
      <c r="C401" s="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3"/>
      <c r="B402" s="3"/>
      <c r="C402" s="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3"/>
      <c r="B403" s="3"/>
      <c r="C403" s="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3"/>
      <c r="B404" s="3"/>
      <c r="C404" s="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3"/>
      <c r="B405" s="3"/>
      <c r="C405" s="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3"/>
      <c r="B406" s="3"/>
      <c r="C406" s="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3"/>
      <c r="B407" s="3"/>
      <c r="C407" s="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3"/>
      <c r="B408" s="3"/>
      <c r="C408" s="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3"/>
      <c r="B409" s="3"/>
      <c r="C409" s="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3"/>
      <c r="B410" s="3"/>
      <c r="C410" s="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3"/>
      <c r="B411" s="3"/>
      <c r="C411" s="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3"/>
      <c r="B412" s="3"/>
      <c r="C412" s="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3"/>
      <c r="B413" s="3"/>
      <c r="C413" s="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3"/>
      <c r="B414" s="3"/>
      <c r="C414" s="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3"/>
      <c r="B415" s="3"/>
      <c r="C415" s="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3"/>
      <c r="B416" s="3"/>
      <c r="C416" s="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3"/>
      <c r="B417" s="3"/>
      <c r="C417" s="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3"/>
      <c r="B418" s="3"/>
      <c r="C418" s="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3"/>
      <c r="B419" s="3"/>
      <c r="C419" s="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3"/>
      <c r="B420" s="3"/>
      <c r="C420" s="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3"/>
      <c r="B421" s="3"/>
      <c r="C421" s="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3"/>
      <c r="B422" s="3"/>
      <c r="C422" s="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3"/>
      <c r="B423" s="3"/>
      <c r="C423" s="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3"/>
      <c r="B424" s="3"/>
      <c r="C424" s="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3"/>
      <c r="B425" s="3"/>
      <c r="C425" s="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3"/>
      <c r="B426" s="3"/>
      <c r="C426" s="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3"/>
      <c r="B427" s="3"/>
      <c r="C427" s="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3"/>
      <c r="B428" s="3"/>
      <c r="C428" s="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3"/>
      <c r="B429" s="3"/>
      <c r="C429" s="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3"/>
      <c r="B430" s="3"/>
      <c r="C430" s="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3"/>
      <c r="B431" s="3"/>
      <c r="C431" s="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3"/>
      <c r="B432" s="3"/>
      <c r="C432" s="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3"/>
      <c r="B433" s="3"/>
      <c r="C433" s="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3"/>
      <c r="B434" s="3"/>
      <c r="C434" s="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3"/>
      <c r="B435" s="3"/>
      <c r="C435" s="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3"/>
      <c r="B436" s="3"/>
      <c r="C436" s="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3"/>
      <c r="B437" s="3"/>
      <c r="C437" s="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3"/>
      <c r="B438" s="3"/>
      <c r="C438" s="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3"/>
      <c r="B439" s="3"/>
      <c r="C439" s="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3"/>
      <c r="B440" s="3"/>
      <c r="C440" s="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3"/>
      <c r="B441" s="3"/>
      <c r="C441" s="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3"/>
      <c r="B442" s="3"/>
      <c r="C442" s="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3"/>
      <c r="B443" s="3"/>
      <c r="C443" s="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3"/>
      <c r="B444" s="3"/>
      <c r="C444" s="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3"/>
      <c r="B445" s="3"/>
      <c r="C445" s="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3"/>
      <c r="B446" s="3"/>
      <c r="C446" s="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3"/>
      <c r="B447" s="3"/>
      <c r="C447" s="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3"/>
      <c r="B448" s="3"/>
      <c r="C448" s="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3"/>
      <c r="B449" s="3"/>
      <c r="C449" s="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3"/>
      <c r="B450" s="3"/>
      <c r="C450" s="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3"/>
      <c r="B451" s="3"/>
      <c r="C451" s="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3"/>
      <c r="B452" s="3"/>
      <c r="C452" s="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3"/>
      <c r="B453" s="3"/>
      <c r="C453" s="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3"/>
      <c r="B454" s="3"/>
      <c r="C454" s="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3"/>
      <c r="B455" s="3"/>
      <c r="C455" s="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3"/>
      <c r="B456" s="3"/>
      <c r="C456" s="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3"/>
      <c r="B457" s="3"/>
      <c r="C457" s="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3"/>
      <c r="B458" s="3"/>
      <c r="C458" s="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3"/>
      <c r="B459" s="3"/>
      <c r="C459" s="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3"/>
      <c r="B460" s="3"/>
      <c r="C460" s="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3"/>
      <c r="B461" s="3"/>
      <c r="C461" s="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3"/>
      <c r="B462" s="3"/>
      <c r="C462" s="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3"/>
      <c r="B463" s="3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3"/>
      <c r="B464" s="3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3"/>
      <c r="B465" s="3"/>
      <c r="C465" s="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3"/>
      <c r="B466" s="3"/>
      <c r="C466" s="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3"/>
      <c r="B467" s="3"/>
      <c r="C467" s="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3"/>
      <c r="B468" s="3"/>
      <c r="C468" s="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3"/>
      <c r="B469" s="3"/>
      <c r="C469" s="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3"/>
      <c r="B470" s="3"/>
      <c r="C470" s="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3"/>
      <c r="B471" s="3"/>
      <c r="C471" s="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3"/>
      <c r="B472" s="3"/>
      <c r="C472" s="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3"/>
      <c r="B473" s="3"/>
      <c r="C473" s="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3"/>
      <c r="B474" s="3"/>
      <c r="C474" s="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3"/>
      <c r="B475" s="3"/>
      <c r="C475" s="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3"/>
      <c r="B476" s="3"/>
      <c r="C476" s="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3"/>
      <c r="B477" s="3"/>
      <c r="C477" s="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3"/>
      <c r="B478" s="3"/>
      <c r="C478" s="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3"/>
      <c r="B479" s="3"/>
      <c r="C479" s="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3"/>
      <c r="B480" s="3"/>
      <c r="C480" s="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3"/>
      <c r="B481" s="3"/>
      <c r="C481" s="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3"/>
      <c r="B482" s="3"/>
      <c r="C482" s="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3"/>
      <c r="B483" s="3"/>
      <c r="C483" s="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3"/>
      <c r="B484" s="3"/>
      <c r="C484" s="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3"/>
      <c r="B485" s="3"/>
      <c r="C485" s="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3"/>
      <c r="B486" s="3"/>
      <c r="C486" s="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3"/>
      <c r="B487" s="3"/>
      <c r="C487" s="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3"/>
      <c r="B488" s="3"/>
      <c r="C488" s="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3"/>
      <c r="B489" s="3"/>
      <c r="C489" s="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3"/>
      <c r="B490" s="3"/>
      <c r="C490" s="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3"/>
      <c r="B491" s="3"/>
      <c r="C491" s="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3"/>
      <c r="B492" s="3"/>
      <c r="C492" s="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3"/>
      <c r="B493" s="3"/>
      <c r="C493" s="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3"/>
      <c r="B494" s="3"/>
      <c r="C494" s="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3"/>
      <c r="B495" s="3"/>
      <c r="C495" s="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3"/>
      <c r="B496" s="3"/>
      <c r="C496" s="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3"/>
      <c r="B497" s="3"/>
      <c r="C497" s="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3"/>
      <c r="B498" s="3"/>
      <c r="C498" s="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3"/>
      <c r="B499" s="3"/>
      <c r="C499" s="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3"/>
      <c r="B500" s="3"/>
      <c r="C500" s="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3"/>
      <c r="B501" s="3"/>
      <c r="C501" s="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3"/>
      <c r="B502" s="3"/>
      <c r="C502" s="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3"/>
      <c r="B503" s="3"/>
      <c r="C503" s="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3"/>
      <c r="B504" s="3"/>
      <c r="C504" s="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3"/>
      <c r="B505" s="3"/>
      <c r="C505" s="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3"/>
      <c r="B506" s="3"/>
      <c r="C506" s="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3"/>
      <c r="B507" s="3"/>
      <c r="C507" s="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3"/>
      <c r="B508" s="3"/>
      <c r="C508" s="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3"/>
      <c r="B509" s="3"/>
      <c r="C509" s="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3"/>
      <c r="B510" s="3"/>
      <c r="C510" s="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3"/>
      <c r="B511" s="3"/>
      <c r="C511" s="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3"/>
      <c r="B512" s="3"/>
      <c r="C512" s="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3"/>
      <c r="B513" s="3"/>
      <c r="C513" s="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3"/>
      <c r="B514" s="3"/>
      <c r="C514" s="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3"/>
      <c r="B515" s="3"/>
      <c r="C515" s="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3"/>
      <c r="B516" s="3"/>
      <c r="C516" s="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3"/>
      <c r="B517" s="3"/>
      <c r="C517" s="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3"/>
      <c r="B518" s="3"/>
      <c r="C518" s="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3"/>
      <c r="B519" s="3"/>
      <c r="C519" s="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3"/>
      <c r="B520" s="3"/>
      <c r="C520" s="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3"/>
      <c r="B521" s="3"/>
      <c r="C521" s="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3"/>
      <c r="B522" s="3"/>
      <c r="C522" s="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3"/>
      <c r="B523" s="3"/>
      <c r="C523" s="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3"/>
      <c r="B524" s="3"/>
      <c r="C524" s="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3"/>
      <c r="B525" s="3"/>
      <c r="C525" s="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3"/>
      <c r="B526" s="3"/>
      <c r="C526" s="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3"/>
      <c r="B527" s="3"/>
      <c r="C527" s="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3"/>
      <c r="B528" s="3"/>
      <c r="C528" s="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3"/>
      <c r="B529" s="3"/>
      <c r="C529" s="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3"/>
      <c r="B530" s="3"/>
      <c r="C530" s="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3"/>
      <c r="B531" s="3"/>
      <c r="C531" s="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3"/>
      <c r="B532" s="3"/>
      <c r="C532" s="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3"/>
      <c r="B533" s="3"/>
      <c r="C533" s="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3"/>
      <c r="B534" s="3"/>
      <c r="C534" s="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3"/>
      <c r="B535" s="3"/>
      <c r="C535" s="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3"/>
      <c r="B536" s="3"/>
      <c r="C536" s="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3"/>
      <c r="B537" s="3"/>
      <c r="C537" s="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3"/>
      <c r="B538" s="3"/>
      <c r="C538" s="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3"/>
      <c r="B539" s="3"/>
      <c r="C539" s="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3"/>
      <c r="B540" s="3"/>
      <c r="C540" s="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3"/>
      <c r="B541" s="3"/>
      <c r="C541" s="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3"/>
      <c r="B542" s="3"/>
      <c r="C542" s="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3"/>
      <c r="B543" s="3"/>
      <c r="C543" s="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3"/>
      <c r="B544" s="3"/>
      <c r="C544" s="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3"/>
      <c r="B545" s="3"/>
      <c r="C545" s="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3"/>
      <c r="B546" s="3"/>
      <c r="C546" s="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3"/>
      <c r="B547" s="3"/>
      <c r="C547" s="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3"/>
      <c r="B548" s="3"/>
      <c r="C548" s="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3"/>
      <c r="B549" s="3"/>
      <c r="C549" s="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3"/>
      <c r="B550" s="3"/>
      <c r="C550" s="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3"/>
      <c r="B551" s="3"/>
      <c r="C551" s="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3"/>
      <c r="B552" s="3"/>
      <c r="C552" s="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3"/>
      <c r="B553" s="3"/>
      <c r="C553" s="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3"/>
      <c r="B554" s="3"/>
      <c r="C554" s="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3"/>
      <c r="B555" s="3"/>
      <c r="C555" s="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3"/>
      <c r="B556" s="3"/>
      <c r="C556" s="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3"/>
      <c r="B557" s="3"/>
      <c r="C557" s="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3"/>
      <c r="B558" s="3"/>
      <c r="C558" s="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3"/>
      <c r="B559" s="3"/>
      <c r="C559" s="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3"/>
      <c r="B560" s="3"/>
      <c r="C560" s="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3"/>
      <c r="B561" s="3"/>
      <c r="C561" s="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3"/>
      <c r="B562" s="3"/>
      <c r="C562" s="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3"/>
      <c r="B563" s="3"/>
      <c r="C563" s="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3"/>
      <c r="B564" s="3"/>
      <c r="C564" s="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3"/>
      <c r="B565" s="3"/>
      <c r="C565" s="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3"/>
      <c r="B566" s="3"/>
      <c r="C566" s="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3"/>
      <c r="B567" s="3"/>
      <c r="C567" s="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3"/>
      <c r="B568" s="3"/>
      <c r="C568" s="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3"/>
      <c r="B569" s="3"/>
      <c r="C569" s="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3"/>
      <c r="B570" s="3"/>
      <c r="C570" s="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3"/>
      <c r="B571" s="3"/>
      <c r="C571" s="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3"/>
      <c r="B572" s="3"/>
      <c r="C572" s="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3"/>
      <c r="B573" s="3"/>
      <c r="C573" s="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3"/>
      <c r="B574" s="3"/>
      <c r="C574" s="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3"/>
      <c r="B575" s="3"/>
      <c r="C575" s="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3"/>
      <c r="B576" s="3"/>
      <c r="C576" s="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3"/>
      <c r="B577" s="3"/>
      <c r="C577" s="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3"/>
      <c r="B578" s="3"/>
      <c r="C578" s="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3"/>
      <c r="B579" s="3"/>
      <c r="C579" s="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3"/>
      <c r="B580" s="3"/>
      <c r="C580" s="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3"/>
      <c r="B581" s="3"/>
      <c r="C581" s="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3"/>
      <c r="B582" s="3"/>
      <c r="C582" s="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3"/>
      <c r="B583" s="3"/>
      <c r="C583" s="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3"/>
      <c r="B584" s="3"/>
      <c r="C584" s="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3"/>
      <c r="B585" s="3"/>
      <c r="C585" s="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3"/>
      <c r="B586" s="3"/>
      <c r="C586" s="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3"/>
      <c r="B587" s="3"/>
      <c r="C587" s="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3"/>
      <c r="B588" s="3"/>
      <c r="C588" s="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3"/>
      <c r="B589" s="3"/>
      <c r="C589" s="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3"/>
      <c r="B590" s="3"/>
      <c r="C590" s="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3"/>
      <c r="B591" s="3"/>
      <c r="C591" s="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3"/>
      <c r="B592" s="3"/>
      <c r="C592" s="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3"/>
      <c r="B593" s="3"/>
      <c r="C593" s="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3"/>
      <c r="B594" s="3"/>
      <c r="C594" s="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3"/>
      <c r="B595" s="3"/>
      <c r="C595" s="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3"/>
      <c r="B596" s="3"/>
      <c r="C596" s="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3"/>
      <c r="B597" s="3"/>
      <c r="C597" s="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3"/>
      <c r="B598" s="3"/>
      <c r="C598" s="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3"/>
      <c r="B599" s="3"/>
      <c r="C599" s="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3"/>
      <c r="B600" s="3"/>
      <c r="C600" s="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3"/>
      <c r="B601" s="3"/>
      <c r="C601" s="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3"/>
      <c r="B602" s="3"/>
      <c r="C602" s="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3"/>
      <c r="B603" s="3"/>
      <c r="C603" s="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3"/>
      <c r="B604" s="3"/>
      <c r="C604" s="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3"/>
      <c r="B605" s="3"/>
      <c r="C605" s="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3"/>
      <c r="B606" s="3"/>
      <c r="C606" s="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3"/>
      <c r="B607" s="3"/>
      <c r="C607" s="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3"/>
      <c r="B608" s="3"/>
      <c r="C608" s="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3"/>
      <c r="B609" s="3"/>
      <c r="C609" s="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3"/>
      <c r="B610" s="3"/>
      <c r="C610" s="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3"/>
      <c r="B611" s="3"/>
      <c r="C611" s="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3"/>
      <c r="B612" s="3"/>
      <c r="C612" s="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3"/>
      <c r="B613" s="3"/>
      <c r="C613" s="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3"/>
      <c r="B614" s="3"/>
      <c r="C614" s="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3"/>
      <c r="B615" s="3"/>
      <c r="C615" s="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3"/>
      <c r="B616" s="3"/>
      <c r="C616" s="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3"/>
      <c r="B617" s="3"/>
      <c r="C617" s="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3"/>
      <c r="B618" s="3"/>
      <c r="C618" s="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3"/>
      <c r="B619" s="3"/>
      <c r="C619" s="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3"/>
      <c r="B620" s="3"/>
      <c r="C620" s="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3"/>
      <c r="B621" s="3"/>
      <c r="C621" s="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3"/>
      <c r="B622" s="3"/>
      <c r="C622" s="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3"/>
      <c r="B623" s="3"/>
      <c r="C623" s="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3"/>
      <c r="B624" s="3"/>
      <c r="C624" s="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3"/>
      <c r="B625" s="3"/>
      <c r="C625" s="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3"/>
      <c r="B626" s="3"/>
      <c r="C626" s="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3"/>
      <c r="B627" s="3"/>
      <c r="C627" s="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3"/>
      <c r="B628" s="3"/>
      <c r="C628" s="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3"/>
      <c r="B629" s="3"/>
      <c r="C629" s="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3"/>
      <c r="B630" s="3"/>
      <c r="C630" s="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3"/>
      <c r="B631" s="3"/>
      <c r="C631" s="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3"/>
      <c r="B632" s="3"/>
      <c r="C632" s="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3"/>
      <c r="B633" s="3"/>
      <c r="C633" s="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3"/>
      <c r="B634" s="3"/>
      <c r="C634" s="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3"/>
      <c r="B635" s="3"/>
      <c r="C635" s="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3"/>
      <c r="B636" s="3"/>
      <c r="C636" s="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3"/>
      <c r="B637" s="3"/>
      <c r="C637" s="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3"/>
      <c r="B638" s="3"/>
      <c r="C638" s="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3"/>
      <c r="B639" s="3"/>
      <c r="C639" s="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3"/>
      <c r="B640" s="3"/>
      <c r="C640" s="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3"/>
      <c r="B641" s="3"/>
      <c r="C641" s="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3"/>
      <c r="B642" s="3"/>
      <c r="C642" s="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3"/>
      <c r="B643" s="3"/>
      <c r="C643" s="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3"/>
      <c r="B644" s="3"/>
      <c r="C644" s="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3"/>
      <c r="B645" s="3"/>
      <c r="C645" s="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3"/>
      <c r="B646" s="3"/>
      <c r="C646" s="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3"/>
      <c r="B647" s="3"/>
      <c r="C647" s="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3"/>
      <c r="B648" s="3"/>
      <c r="C648" s="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3"/>
      <c r="B649" s="3"/>
      <c r="C649" s="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3"/>
      <c r="B650" s="3"/>
      <c r="C650" s="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3"/>
      <c r="B651" s="3"/>
      <c r="C651" s="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3"/>
      <c r="B652" s="3"/>
      <c r="C652" s="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3"/>
      <c r="B653" s="3"/>
      <c r="C653" s="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3"/>
      <c r="B654" s="3"/>
      <c r="C654" s="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3"/>
      <c r="B655" s="3"/>
      <c r="C655" s="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3"/>
      <c r="B656" s="3"/>
      <c r="C656" s="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3"/>
      <c r="B657" s="3"/>
      <c r="C657" s="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3"/>
      <c r="B658" s="3"/>
      <c r="C658" s="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3"/>
      <c r="B659" s="3"/>
      <c r="C659" s="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3"/>
      <c r="B660" s="3"/>
      <c r="C660" s="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3"/>
      <c r="B661" s="3"/>
      <c r="C661" s="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3"/>
      <c r="B662" s="3"/>
      <c r="C662" s="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3"/>
      <c r="B663" s="3"/>
      <c r="C663" s="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3"/>
      <c r="B664" s="3"/>
      <c r="C664" s="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3"/>
      <c r="B665" s="3"/>
      <c r="C665" s="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3"/>
      <c r="B666" s="3"/>
      <c r="C666" s="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3"/>
      <c r="B667" s="3"/>
      <c r="C667" s="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3"/>
      <c r="B668" s="3"/>
      <c r="C668" s="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3"/>
      <c r="B669" s="3"/>
      <c r="C669" s="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3"/>
      <c r="B670" s="3"/>
      <c r="C670" s="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3"/>
      <c r="B671" s="3"/>
      <c r="C671" s="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3"/>
      <c r="B672" s="3"/>
      <c r="C672" s="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3"/>
      <c r="B673" s="3"/>
      <c r="C673" s="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3"/>
      <c r="B674" s="3"/>
      <c r="C674" s="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3"/>
      <c r="B675" s="3"/>
      <c r="C675" s="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3"/>
      <c r="B676" s="3"/>
      <c r="C676" s="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3"/>
      <c r="B677" s="3"/>
      <c r="C677" s="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3"/>
      <c r="B678" s="3"/>
      <c r="C678" s="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3"/>
      <c r="B679" s="3"/>
      <c r="C679" s="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3"/>
      <c r="B680" s="3"/>
      <c r="C680" s="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3"/>
      <c r="B681" s="3"/>
      <c r="C681" s="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3"/>
      <c r="B682" s="3"/>
      <c r="C682" s="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3"/>
      <c r="B683" s="3"/>
      <c r="C683" s="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3"/>
      <c r="B684" s="3"/>
      <c r="C684" s="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3"/>
      <c r="B685" s="3"/>
      <c r="C685" s="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3"/>
      <c r="B686" s="3"/>
      <c r="C686" s="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3"/>
      <c r="B687" s="3"/>
      <c r="C687" s="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3"/>
      <c r="B688" s="3"/>
      <c r="C688" s="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3"/>
      <c r="B689" s="3"/>
      <c r="C689" s="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3"/>
      <c r="B690" s="3"/>
      <c r="C690" s="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3"/>
      <c r="B691" s="3"/>
      <c r="C691" s="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3"/>
      <c r="B692" s="3"/>
      <c r="C692" s="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3"/>
      <c r="B693" s="3"/>
      <c r="C693" s="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3"/>
      <c r="B694" s="3"/>
      <c r="C694" s="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3"/>
      <c r="B695" s="3"/>
      <c r="C695" s="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3"/>
      <c r="B696" s="3"/>
      <c r="C696" s="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3"/>
      <c r="B697" s="3"/>
      <c r="C697" s="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3"/>
      <c r="B698" s="3"/>
      <c r="C698" s="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3"/>
      <c r="B699" s="3"/>
      <c r="C699" s="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3"/>
      <c r="B700" s="3"/>
      <c r="C700" s="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3"/>
      <c r="B701" s="3"/>
      <c r="C701" s="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3"/>
      <c r="B702" s="3"/>
      <c r="C702" s="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3"/>
      <c r="B703" s="3"/>
      <c r="C703" s="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3"/>
      <c r="B704" s="3"/>
      <c r="C704" s="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3"/>
      <c r="B705" s="3"/>
      <c r="C705" s="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3"/>
      <c r="B706" s="3"/>
      <c r="C706" s="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3"/>
      <c r="B707" s="3"/>
      <c r="C707" s="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3"/>
      <c r="B708" s="3"/>
      <c r="C708" s="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3"/>
      <c r="B709" s="3"/>
      <c r="C709" s="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3"/>
      <c r="B710" s="3"/>
      <c r="C710" s="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3"/>
      <c r="B711" s="3"/>
      <c r="C711" s="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3"/>
      <c r="B712" s="3"/>
      <c r="C712" s="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3"/>
      <c r="B713" s="3"/>
      <c r="C713" s="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3"/>
      <c r="B714" s="3"/>
      <c r="C714" s="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3"/>
      <c r="B715" s="3"/>
      <c r="C715" s="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3"/>
      <c r="B716" s="3"/>
      <c r="C716" s="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3"/>
      <c r="B717" s="3"/>
      <c r="C717" s="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3"/>
      <c r="B718" s="3"/>
      <c r="C718" s="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3"/>
      <c r="B719" s="3"/>
      <c r="C719" s="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3"/>
      <c r="B720" s="3"/>
      <c r="C720" s="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3"/>
      <c r="B721" s="3"/>
      <c r="C721" s="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3"/>
      <c r="B722" s="3"/>
      <c r="C722" s="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3"/>
      <c r="B723" s="3"/>
      <c r="C723" s="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3"/>
      <c r="B724" s="3"/>
      <c r="C724" s="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3"/>
      <c r="B725" s="3"/>
      <c r="C725" s="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3"/>
      <c r="B726" s="3"/>
      <c r="C726" s="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3"/>
      <c r="B727" s="3"/>
      <c r="C727" s="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3"/>
      <c r="B728" s="3"/>
      <c r="C728" s="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3"/>
      <c r="B729" s="3"/>
      <c r="C729" s="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3"/>
      <c r="B730" s="3"/>
      <c r="C730" s="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3"/>
      <c r="B731" s="3"/>
      <c r="C731" s="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3"/>
      <c r="B732" s="3"/>
      <c r="C732" s="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3"/>
      <c r="B733" s="3"/>
      <c r="C733" s="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3"/>
      <c r="B734" s="3"/>
      <c r="C734" s="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3"/>
      <c r="B735" s="3"/>
      <c r="C735" s="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3"/>
      <c r="B736" s="3"/>
      <c r="C736" s="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3"/>
      <c r="B737" s="3"/>
      <c r="C737" s="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3"/>
      <c r="B738" s="3"/>
      <c r="C738" s="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3"/>
      <c r="B739" s="3"/>
      <c r="C739" s="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3"/>
      <c r="B740" s="3"/>
      <c r="C740" s="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3"/>
      <c r="B741" s="3"/>
      <c r="C741" s="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3"/>
      <c r="B742" s="3"/>
      <c r="C742" s="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3"/>
      <c r="B743" s="3"/>
      <c r="C743" s="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3"/>
      <c r="B744" s="3"/>
      <c r="C744" s="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3"/>
      <c r="B745" s="3"/>
      <c r="C745" s="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3"/>
      <c r="B746" s="3"/>
      <c r="C746" s="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3"/>
      <c r="B747" s="3"/>
      <c r="C747" s="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3"/>
      <c r="B748" s="3"/>
      <c r="C748" s="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3"/>
      <c r="B749" s="3"/>
      <c r="C749" s="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3"/>
      <c r="B750" s="3"/>
      <c r="C750" s="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3"/>
      <c r="B751" s="3"/>
      <c r="C751" s="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3"/>
      <c r="B752" s="3"/>
      <c r="C752" s="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3"/>
      <c r="B753" s="3"/>
      <c r="C753" s="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3"/>
      <c r="B754" s="3"/>
      <c r="C754" s="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3"/>
      <c r="B755" s="3"/>
      <c r="C755" s="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3"/>
      <c r="B756" s="3"/>
      <c r="C756" s="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3"/>
      <c r="B757" s="3"/>
      <c r="C757" s="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3"/>
      <c r="B758" s="3"/>
      <c r="C758" s="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3"/>
      <c r="B759" s="3"/>
      <c r="C759" s="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3"/>
      <c r="B760" s="3"/>
      <c r="C760" s="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3"/>
      <c r="B761" s="3"/>
      <c r="C761" s="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3"/>
      <c r="B762" s="3"/>
      <c r="C762" s="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3"/>
      <c r="B763" s="3"/>
      <c r="C763" s="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3"/>
      <c r="B764" s="3"/>
      <c r="C764" s="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3"/>
      <c r="B765" s="3"/>
      <c r="C765" s="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3"/>
      <c r="B766" s="3"/>
      <c r="C766" s="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3"/>
      <c r="B767" s="3"/>
      <c r="C767" s="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3"/>
      <c r="B768" s="3"/>
      <c r="C768" s="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3"/>
      <c r="B769" s="3"/>
      <c r="C769" s="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3"/>
      <c r="B770" s="3"/>
      <c r="C770" s="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3"/>
      <c r="B771" s="3"/>
      <c r="C771" s="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3"/>
      <c r="B772" s="3"/>
      <c r="C772" s="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3"/>
      <c r="B773" s="3"/>
      <c r="C773" s="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3"/>
      <c r="B774" s="3"/>
      <c r="C774" s="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3"/>
      <c r="B775" s="3"/>
      <c r="C775" s="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3"/>
      <c r="B776" s="3"/>
      <c r="C776" s="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3"/>
      <c r="B777" s="3"/>
      <c r="C777" s="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3"/>
      <c r="B778" s="3"/>
      <c r="C778" s="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3"/>
      <c r="B779" s="3"/>
      <c r="C779" s="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3"/>
      <c r="B780" s="3"/>
      <c r="C780" s="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3"/>
      <c r="B781" s="3"/>
      <c r="C781" s="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3"/>
      <c r="B782" s="3"/>
      <c r="C782" s="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3"/>
      <c r="B783" s="3"/>
      <c r="C783" s="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3"/>
      <c r="B784" s="3"/>
      <c r="C784" s="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3"/>
      <c r="B785" s="3"/>
      <c r="C785" s="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3"/>
      <c r="B786" s="3"/>
      <c r="C786" s="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3"/>
      <c r="B787" s="3"/>
      <c r="C787" s="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3"/>
      <c r="B788" s="3"/>
      <c r="C788" s="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3"/>
      <c r="B789" s="3"/>
      <c r="C789" s="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3"/>
      <c r="B790" s="3"/>
      <c r="C790" s="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3"/>
      <c r="B791" s="3"/>
      <c r="C791" s="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3"/>
      <c r="B792" s="3"/>
      <c r="C792" s="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3"/>
      <c r="B793" s="3"/>
      <c r="C793" s="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3"/>
      <c r="B794" s="3"/>
      <c r="C794" s="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3"/>
      <c r="B795" s="3"/>
      <c r="C795" s="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3"/>
      <c r="B796" s="3"/>
      <c r="C796" s="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3"/>
      <c r="B797" s="3"/>
      <c r="C797" s="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3"/>
      <c r="B798" s="3"/>
      <c r="C798" s="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3"/>
      <c r="B799" s="3"/>
      <c r="C799" s="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3"/>
      <c r="B800" s="3"/>
      <c r="C800" s="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3"/>
      <c r="B801" s="3"/>
      <c r="C801" s="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3"/>
      <c r="B802" s="3"/>
      <c r="C802" s="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3"/>
      <c r="B803" s="3"/>
      <c r="C803" s="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3"/>
      <c r="B804" s="3"/>
      <c r="C804" s="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3"/>
      <c r="B805" s="3"/>
      <c r="C805" s="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3"/>
      <c r="B806" s="3"/>
      <c r="C806" s="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3"/>
      <c r="B807" s="3"/>
      <c r="C807" s="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3"/>
      <c r="B808" s="3"/>
      <c r="C808" s="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3"/>
      <c r="B809" s="3"/>
      <c r="C809" s="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3"/>
      <c r="B810" s="3"/>
      <c r="C810" s="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3"/>
      <c r="B811" s="3"/>
      <c r="C811" s="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3"/>
      <c r="B812" s="3"/>
      <c r="C812" s="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3"/>
      <c r="B813" s="3"/>
      <c r="C813" s="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3"/>
      <c r="B814" s="3"/>
      <c r="C814" s="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3"/>
      <c r="B815" s="3"/>
      <c r="C815" s="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3"/>
      <c r="B816" s="3"/>
      <c r="C816" s="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3"/>
      <c r="B817" s="3"/>
      <c r="C817" s="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3"/>
      <c r="B818" s="3"/>
      <c r="C818" s="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3"/>
      <c r="B819" s="3"/>
      <c r="C819" s="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3"/>
      <c r="B820" s="3"/>
      <c r="C820" s="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3"/>
      <c r="B821" s="3"/>
      <c r="C821" s="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3"/>
      <c r="B822" s="3"/>
      <c r="C822" s="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3"/>
      <c r="B823" s="3"/>
      <c r="C823" s="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3"/>
      <c r="B824" s="3"/>
      <c r="C824" s="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3"/>
      <c r="B825" s="3"/>
      <c r="C825" s="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3"/>
      <c r="B826" s="3"/>
      <c r="C826" s="3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3"/>
      <c r="B827" s="3"/>
      <c r="C827" s="3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3"/>
      <c r="B828" s="3"/>
      <c r="C828" s="3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3"/>
      <c r="B829" s="3"/>
      <c r="C829" s="3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3"/>
      <c r="B830" s="3"/>
      <c r="C830" s="3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3"/>
      <c r="B831" s="3"/>
      <c r="C831" s="3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3"/>
      <c r="B832" s="3"/>
      <c r="C832" s="3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3"/>
      <c r="B833" s="3"/>
      <c r="C833" s="3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3"/>
      <c r="B834" s="3"/>
      <c r="C834" s="3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3"/>
      <c r="B835" s="3"/>
      <c r="C835" s="3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3"/>
      <c r="B836" s="3"/>
      <c r="C836" s="3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3"/>
      <c r="B837" s="3"/>
      <c r="C837" s="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3"/>
      <c r="B838" s="3"/>
      <c r="C838" s="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3"/>
      <c r="B839" s="3"/>
      <c r="C839" s="3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3"/>
      <c r="B840" s="3"/>
      <c r="C840" s="3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3"/>
      <c r="B841" s="3"/>
      <c r="C841" s="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3"/>
      <c r="B842" s="3"/>
      <c r="C842" s="3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3"/>
      <c r="B843" s="3"/>
      <c r="C843" s="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3"/>
      <c r="B844" s="3"/>
      <c r="C844" s="3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3"/>
      <c r="B845" s="3"/>
      <c r="C845" s="3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3"/>
      <c r="B846" s="3"/>
      <c r="C846" s="3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3"/>
      <c r="B847" s="3"/>
      <c r="C847" s="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3"/>
      <c r="B848" s="3"/>
      <c r="C848" s="3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3"/>
      <c r="B849" s="3"/>
      <c r="C849" s="3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3"/>
      <c r="B850" s="3"/>
      <c r="C850" s="3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3"/>
      <c r="B851" s="3"/>
      <c r="C851" s="3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3"/>
      <c r="B852" s="3"/>
      <c r="C852" s="3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3"/>
      <c r="B853" s="3"/>
      <c r="C853" s="3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3"/>
      <c r="B854" s="3"/>
      <c r="C854" s="3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3"/>
      <c r="B855" s="3"/>
      <c r="C855" s="3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3"/>
      <c r="B856" s="3"/>
      <c r="C856" s="3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3"/>
      <c r="B857" s="3"/>
      <c r="C857" s="3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3"/>
      <c r="B858" s="3"/>
      <c r="C858" s="3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3"/>
      <c r="B859" s="3"/>
      <c r="C859" s="3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3"/>
      <c r="B860" s="3"/>
      <c r="C860" s="3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3"/>
      <c r="B861" s="3"/>
      <c r="C861" s="3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3"/>
      <c r="B862" s="3"/>
      <c r="C862" s="3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3"/>
      <c r="B863" s="3"/>
      <c r="C863" s="3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3"/>
      <c r="B864" s="3"/>
      <c r="C864" s="3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3"/>
      <c r="B865" s="3"/>
      <c r="C865" s="3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3"/>
      <c r="B866" s="3"/>
      <c r="C866" s="3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3"/>
      <c r="B867" s="3"/>
      <c r="C867" s="3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3"/>
      <c r="B868" s="3"/>
      <c r="C868" s="3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3"/>
      <c r="B869" s="3"/>
      <c r="C869" s="3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3"/>
      <c r="B870" s="3"/>
      <c r="C870" s="3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3"/>
      <c r="B871" s="3"/>
      <c r="C871" s="3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3"/>
      <c r="B872" s="3"/>
      <c r="C872" s="3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3"/>
      <c r="B873" s="3"/>
      <c r="C873" s="3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3"/>
      <c r="B874" s="3"/>
      <c r="C874" s="3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3"/>
      <c r="B875" s="3"/>
      <c r="C875" s="3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3"/>
      <c r="B876" s="3"/>
      <c r="C876" s="3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3"/>
      <c r="B877" s="3"/>
      <c r="C877" s="3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3"/>
      <c r="B878" s="3"/>
      <c r="C878" s="3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3"/>
      <c r="B879" s="3"/>
      <c r="C879" s="3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3"/>
      <c r="B880" s="3"/>
      <c r="C880" s="3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3"/>
      <c r="B881" s="3"/>
      <c r="C881" s="3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3"/>
      <c r="B882" s="3"/>
      <c r="C882" s="3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3"/>
      <c r="B883" s="3"/>
      <c r="C883" s="3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3"/>
      <c r="B884" s="3"/>
      <c r="C884" s="3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3"/>
      <c r="B885" s="3"/>
      <c r="C885" s="3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3"/>
      <c r="B886" s="3"/>
      <c r="C886" s="3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3"/>
      <c r="B887" s="3"/>
      <c r="C887" s="3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3"/>
      <c r="B888" s="3"/>
      <c r="C888" s="3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3"/>
      <c r="B889" s="3"/>
      <c r="C889" s="3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3"/>
      <c r="B890" s="3"/>
      <c r="C890" s="3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3"/>
      <c r="B891" s="3"/>
      <c r="C891" s="3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3"/>
      <c r="B892" s="3"/>
      <c r="C892" s="3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3"/>
      <c r="B893" s="3"/>
      <c r="C893" s="3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3"/>
      <c r="B894" s="3"/>
      <c r="C894" s="3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3"/>
      <c r="B895" s="3"/>
      <c r="C895" s="3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3"/>
      <c r="B896" s="3"/>
      <c r="C896" s="3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3"/>
      <c r="B897" s="3"/>
      <c r="C897" s="3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3"/>
      <c r="B898" s="3"/>
      <c r="C898" s="3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3"/>
      <c r="B899" s="3"/>
      <c r="C899" s="3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3"/>
      <c r="B900" s="3"/>
      <c r="C900" s="3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3"/>
      <c r="B901" s="3"/>
      <c r="C901" s="3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3"/>
      <c r="B902" s="3"/>
      <c r="C902" s="3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3"/>
      <c r="B903" s="3"/>
      <c r="C903" s="3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3"/>
      <c r="B904" s="3"/>
      <c r="C904" s="3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3"/>
      <c r="B905" s="3"/>
      <c r="C905" s="3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3"/>
      <c r="B906" s="3"/>
      <c r="C906" s="3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3"/>
      <c r="B907" s="3"/>
      <c r="C907" s="3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3"/>
      <c r="B908" s="3"/>
      <c r="C908" s="3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3"/>
      <c r="B909" s="3"/>
      <c r="C909" s="3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3"/>
      <c r="B910" s="3"/>
      <c r="C910" s="3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3"/>
      <c r="B911" s="3"/>
      <c r="C911" s="3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3"/>
      <c r="B912" s="3"/>
      <c r="C912" s="3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3"/>
      <c r="B913" s="3"/>
      <c r="C913" s="3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3"/>
      <c r="B914" s="3"/>
      <c r="C914" s="3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3"/>
      <c r="B915" s="3"/>
      <c r="C915" s="3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3"/>
      <c r="B916" s="3"/>
      <c r="C916" s="3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3"/>
      <c r="B917" s="3"/>
      <c r="C917" s="3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3"/>
      <c r="B918" s="3"/>
      <c r="C918" s="3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3"/>
      <c r="B919" s="3"/>
      <c r="C919" s="3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3"/>
      <c r="B920" s="3"/>
      <c r="C920" s="3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3"/>
      <c r="B921" s="3"/>
      <c r="C921" s="3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3"/>
      <c r="B922" s="3"/>
      <c r="C922" s="3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3"/>
      <c r="B923" s="3"/>
      <c r="C923" s="3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3"/>
      <c r="B924" s="3"/>
      <c r="C924" s="3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3"/>
      <c r="B925" s="3"/>
      <c r="C925" s="3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3"/>
      <c r="B926" s="3"/>
      <c r="C926" s="3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3"/>
      <c r="B927" s="3"/>
      <c r="C927" s="3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3"/>
      <c r="B928" s="3"/>
      <c r="C928" s="3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3"/>
      <c r="B929" s="3"/>
      <c r="C929" s="3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3"/>
      <c r="B930" s="3"/>
      <c r="C930" s="3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3"/>
      <c r="B931" s="3"/>
      <c r="C931" s="3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3"/>
      <c r="B932" s="3"/>
      <c r="C932" s="3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3"/>
      <c r="B933" s="3"/>
      <c r="C933" s="3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3"/>
      <c r="B934" s="3"/>
      <c r="C934" s="3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3"/>
      <c r="B935" s="3"/>
      <c r="C935" s="3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3"/>
      <c r="B936" s="3"/>
      <c r="C936" s="3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3"/>
      <c r="B937" s="3"/>
      <c r="C937" s="3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3"/>
      <c r="B938" s="3"/>
      <c r="C938" s="3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3"/>
      <c r="B939" s="3"/>
      <c r="C939" s="3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3"/>
      <c r="B940" s="3"/>
      <c r="C940" s="3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3"/>
      <c r="B941" s="3"/>
      <c r="C941" s="3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3"/>
      <c r="B942" s="3"/>
      <c r="C942" s="3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3"/>
      <c r="B943" s="3"/>
      <c r="C943" s="3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3"/>
      <c r="B944" s="3"/>
      <c r="C944" s="3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3"/>
      <c r="B945" s="3"/>
      <c r="C945" s="3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3"/>
      <c r="B946" s="3"/>
      <c r="C946" s="3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3"/>
      <c r="B947" s="3"/>
      <c r="C947" s="3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3"/>
      <c r="B948" s="3"/>
      <c r="C948" s="3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3"/>
      <c r="B949" s="3"/>
      <c r="C949" s="3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3"/>
      <c r="B950" s="3"/>
      <c r="C950" s="3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3"/>
      <c r="B951" s="3"/>
      <c r="C951" s="3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3"/>
      <c r="B952" s="3"/>
      <c r="C952" s="3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3"/>
      <c r="B953" s="3"/>
      <c r="C953" s="3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3"/>
      <c r="B954" s="3"/>
      <c r="C954" s="3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3"/>
      <c r="B955" s="3"/>
      <c r="C955" s="3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3"/>
      <c r="B956" s="3"/>
      <c r="C956" s="3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3"/>
      <c r="B957" s="3"/>
      <c r="C957" s="3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3"/>
      <c r="B958" s="3"/>
      <c r="C958" s="3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3"/>
      <c r="B959" s="3"/>
      <c r="C959" s="3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3"/>
      <c r="B960" s="3"/>
      <c r="C960" s="3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3"/>
      <c r="B961" s="3"/>
      <c r="C961" s="3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3"/>
      <c r="B962" s="3"/>
      <c r="C962" s="3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3"/>
      <c r="B963" s="3"/>
      <c r="C963" s="3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3"/>
      <c r="B964" s="3"/>
      <c r="C964" s="3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3"/>
      <c r="B965" s="3"/>
      <c r="C965" s="3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3"/>
      <c r="B966" s="3"/>
      <c r="C966" s="3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3"/>
      <c r="B967" s="3"/>
      <c r="C967" s="3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3"/>
      <c r="B968" s="3"/>
      <c r="C968" s="3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3"/>
      <c r="B969" s="3"/>
      <c r="C969" s="3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3"/>
      <c r="B970" s="3"/>
      <c r="C970" s="3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3"/>
      <c r="B971" s="3"/>
      <c r="C971" s="3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3"/>
      <c r="B972" s="3"/>
      <c r="C972" s="3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3"/>
      <c r="B973" s="3"/>
      <c r="C973" s="3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3"/>
      <c r="B974" s="3"/>
      <c r="C974" s="3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3"/>
      <c r="B975" s="3"/>
      <c r="C975" s="3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3"/>
      <c r="B976" s="3"/>
      <c r="C976" s="3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3"/>
      <c r="B977" s="3"/>
      <c r="C977" s="3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3"/>
      <c r="B978" s="3"/>
      <c r="C978" s="3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3"/>
      <c r="B979" s="3"/>
      <c r="C979" s="3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3"/>
      <c r="B980" s="3"/>
      <c r="C980" s="3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3"/>
      <c r="B981" s="3"/>
      <c r="C981" s="3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3"/>
      <c r="B982" s="3"/>
      <c r="C982" s="3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3"/>
      <c r="B983" s="3"/>
      <c r="C983" s="3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3"/>
      <c r="B984" s="3"/>
      <c r="C984" s="3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3"/>
      <c r="B985" s="3"/>
      <c r="C985" s="3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3"/>
      <c r="B986" s="3"/>
      <c r="C986" s="3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3"/>
      <c r="B987" s="3"/>
      <c r="C987" s="3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3"/>
      <c r="B988" s="3"/>
      <c r="C988" s="3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3"/>
      <c r="B989" s="3"/>
      <c r="C989" s="3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3"/>
      <c r="B990" s="3"/>
      <c r="C990" s="3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3"/>
      <c r="B991" s="3"/>
      <c r="C991" s="3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3"/>
      <c r="B992" s="3"/>
      <c r="C992" s="3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3"/>
      <c r="B993" s="3"/>
      <c r="C993" s="3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3"/>
      <c r="B994" s="3"/>
      <c r="C994" s="3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3"/>
      <c r="B995" s="3"/>
      <c r="C995" s="3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3"/>
      <c r="B996" s="3"/>
      <c r="C996" s="3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3"/>
      <c r="B997" s="3"/>
      <c r="C997" s="3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3"/>
      <c r="B998" s="3"/>
      <c r="C998" s="3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3"/>
      <c r="B999" s="3"/>
      <c r="C999" s="3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3"/>
      <c r="B1000" s="3"/>
      <c r="C1000" s="3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3"/>
      <c r="B1001" s="3"/>
      <c r="C1001" s="3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3"/>
      <c r="B1002" s="3"/>
      <c r="C1002" s="3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3"/>
      <c r="B1003" s="3"/>
      <c r="C1003" s="3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42">
    <mergeCell ref="B12:C12"/>
    <mergeCell ref="A13:C14"/>
    <mergeCell ref="D13:P14"/>
    <mergeCell ref="A15:A17"/>
    <mergeCell ref="B15:C15"/>
    <mergeCell ref="B16:C16"/>
    <mergeCell ref="B17:C17"/>
    <mergeCell ref="A1:C5"/>
    <mergeCell ref="D1:P5"/>
    <mergeCell ref="B6:C6"/>
    <mergeCell ref="B7:C7"/>
    <mergeCell ref="D7:P7"/>
    <mergeCell ref="A8:A12"/>
    <mergeCell ref="B8:C8"/>
    <mergeCell ref="B9:C9"/>
    <mergeCell ref="B10:C10"/>
    <mergeCell ref="B11:C11"/>
    <mergeCell ref="A24:A28"/>
    <mergeCell ref="B24:C24"/>
    <mergeCell ref="B25:C25"/>
    <mergeCell ref="B26:C26"/>
    <mergeCell ref="B27:C27"/>
    <mergeCell ref="B28:C28"/>
    <mergeCell ref="A18:C19"/>
    <mergeCell ref="D18:P19"/>
    <mergeCell ref="A20:A21"/>
    <mergeCell ref="B20:C20"/>
    <mergeCell ref="B21:C21"/>
    <mergeCell ref="A22:C23"/>
    <mergeCell ref="D22:P23"/>
    <mergeCell ref="A36:A40"/>
    <mergeCell ref="B36:C36"/>
    <mergeCell ref="B37:C37"/>
    <mergeCell ref="B38:C38"/>
    <mergeCell ref="B39:C39"/>
    <mergeCell ref="B40:C40"/>
    <mergeCell ref="A29:C30"/>
    <mergeCell ref="D29:P30"/>
    <mergeCell ref="A31:A35"/>
    <mergeCell ref="B31:C31"/>
    <mergeCell ref="B32:C32"/>
    <mergeCell ref="B33:C33"/>
    <mergeCell ref="B34:C34"/>
    <mergeCell ref="B35:C35"/>
    <mergeCell ref="B41:C41"/>
    <mergeCell ref="A42:C43"/>
    <mergeCell ref="D42:P43"/>
    <mergeCell ref="A44:A48"/>
    <mergeCell ref="B44:C44"/>
    <mergeCell ref="B45:C45"/>
    <mergeCell ref="B46:C46"/>
    <mergeCell ref="B47:C47"/>
    <mergeCell ref="B48:C48"/>
    <mergeCell ref="A56:A60"/>
    <mergeCell ref="B56:C56"/>
    <mergeCell ref="B57:C57"/>
    <mergeCell ref="B58:C58"/>
    <mergeCell ref="B59:C59"/>
    <mergeCell ref="B60:C60"/>
    <mergeCell ref="A49:C50"/>
    <mergeCell ref="D49:P50"/>
    <mergeCell ref="A51:A55"/>
    <mergeCell ref="B51:C51"/>
    <mergeCell ref="B52:C52"/>
    <mergeCell ref="B53:C53"/>
    <mergeCell ref="B54:C54"/>
    <mergeCell ref="B55:C55"/>
    <mergeCell ref="B61:C61"/>
    <mergeCell ref="A62:C63"/>
    <mergeCell ref="D62:P63"/>
    <mergeCell ref="A64:A68"/>
    <mergeCell ref="B64:C64"/>
    <mergeCell ref="B65:C65"/>
    <mergeCell ref="B66:C66"/>
    <mergeCell ref="B67:C67"/>
    <mergeCell ref="B68:C68"/>
    <mergeCell ref="A79:A83"/>
    <mergeCell ref="B79:C79"/>
    <mergeCell ref="B80:C80"/>
    <mergeCell ref="B81:C81"/>
    <mergeCell ref="B82:C82"/>
    <mergeCell ref="B83:C83"/>
    <mergeCell ref="A78:P78"/>
    <mergeCell ref="A69:C70"/>
    <mergeCell ref="D69:P70"/>
    <mergeCell ref="A71:A75"/>
    <mergeCell ref="B71:C71"/>
    <mergeCell ref="B72:C72"/>
    <mergeCell ref="B73:C73"/>
    <mergeCell ref="B74:C74"/>
    <mergeCell ref="B75:C75"/>
    <mergeCell ref="A89:C90"/>
    <mergeCell ref="D89:P90"/>
    <mergeCell ref="A91:A92"/>
    <mergeCell ref="B91:C91"/>
    <mergeCell ref="B92:C92"/>
    <mergeCell ref="A93:C94"/>
    <mergeCell ref="D93:P94"/>
    <mergeCell ref="A84:C85"/>
    <mergeCell ref="D84:P85"/>
    <mergeCell ref="A86:A88"/>
    <mergeCell ref="B86:C86"/>
    <mergeCell ref="B87:C87"/>
    <mergeCell ref="B88:C88"/>
    <mergeCell ref="A100:C101"/>
    <mergeCell ref="D100:P101"/>
    <mergeCell ref="A102:A106"/>
    <mergeCell ref="B102:C102"/>
    <mergeCell ref="B103:C103"/>
    <mergeCell ref="B104:C104"/>
    <mergeCell ref="B105:C105"/>
    <mergeCell ref="B106:C106"/>
    <mergeCell ref="A95:A99"/>
    <mergeCell ref="B95:C95"/>
    <mergeCell ref="B96:C96"/>
    <mergeCell ref="B97:C97"/>
    <mergeCell ref="B98:C98"/>
    <mergeCell ref="B99:C99"/>
    <mergeCell ref="B112:C112"/>
    <mergeCell ref="A116:A120"/>
    <mergeCell ref="B116:C116"/>
    <mergeCell ref="B117:C117"/>
    <mergeCell ref="B118:C118"/>
    <mergeCell ref="B119:C119"/>
    <mergeCell ref="B120:C120"/>
    <mergeCell ref="A107:A111"/>
    <mergeCell ref="B107:C107"/>
    <mergeCell ref="B108:C108"/>
    <mergeCell ref="B109:C109"/>
    <mergeCell ref="B110:C110"/>
    <mergeCell ref="B111:C111"/>
    <mergeCell ref="B133:C133"/>
    <mergeCell ref="A128:A132"/>
    <mergeCell ref="B128:C128"/>
    <mergeCell ref="B129:C129"/>
    <mergeCell ref="B130:C130"/>
    <mergeCell ref="B131:C131"/>
    <mergeCell ref="B132:C132"/>
    <mergeCell ref="A121:C122"/>
    <mergeCell ref="D121:P122"/>
    <mergeCell ref="A123:A127"/>
    <mergeCell ref="B123:C123"/>
    <mergeCell ref="B124:C124"/>
    <mergeCell ref="B125:C125"/>
    <mergeCell ref="B126:C126"/>
    <mergeCell ref="B127:C127"/>
    <mergeCell ref="A141:C142"/>
    <mergeCell ref="D141:P142"/>
    <mergeCell ref="A143:A147"/>
    <mergeCell ref="B143:C143"/>
    <mergeCell ref="B144:C144"/>
    <mergeCell ref="B145:C145"/>
    <mergeCell ref="B146:C146"/>
    <mergeCell ref="B147:C147"/>
    <mergeCell ref="A136:A140"/>
    <mergeCell ref="B136:C136"/>
    <mergeCell ref="B137:C137"/>
    <mergeCell ref="B138:C138"/>
    <mergeCell ref="B139:C139"/>
    <mergeCell ref="B140:C140"/>
    <mergeCell ref="A155:C156"/>
    <mergeCell ref="D155:P156"/>
    <mergeCell ref="A157:A159"/>
    <mergeCell ref="B157:C157"/>
    <mergeCell ref="B158:C158"/>
    <mergeCell ref="B159:C159"/>
    <mergeCell ref="A150:A154"/>
    <mergeCell ref="B150:C150"/>
    <mergeCell ref="B151:C151"/>
    <mergeCell ref="B152:C152"/>
    <mergeCell ref="B153:C153"/>
    <mergeCell ref="B154:C154"/>
    <mergeCell ref="A166:A170"/>
    <mergeCell ref="B166:C166"/>
    <mergeCell ref="B167:C167"/>
    <mergeCell ref="B168:C168"/>
    <mergeCell ref="B169:C169"/>
    <mergeCell ref="B170:C170"/>
    <mergeCell ref="A160:C161"/>
    <mergeCell ref="D160:P161"/>
    <mergeCell ref="A162:A163"/>
    <mergeCell ref="B162:C162"/>
    <mergeCell ref="B163:C163"/>
    <mergeCell ref="A164:C165"/>
    <mergeCell ref="D164:P165"/>
    <mergeCell ref="A178:A182"/>
    <mergeCell ref="B178:C178"/>
    <mergeCell ref="B179:C179"/>
    <mergeCell ref="B180:C180"/>
    <mergeCell ref="B181:C181"/>
    <mergeCell ref="B182:C182"/>
    <mergeCell ref="A171:C172"/>
    <mergeCell ref="D171:P172"/>
    <mergeCell ref="A173:A177"/>
    <mergeCell ref="B173:C173"/>
    <mergeCell ref="B174:C174"/>
    <mergeCell ref="B175:C175"/>
    <mergeCell ref="B176:C176"/>
    <mergeCell ref="B177:C177"/>
    <mergeCell ref="B183:C183"/>
    <mergeCell ref="A184:C185"/>
    <mergeCell ref="D184:P185"/>
    <mergeCell ref="A186:A190"/>
    <mergeCell ref="B186:C186"/>
    <mergeCell ref="B187:C187"/>
    <mergeCell ref="B188:C188"/>
    <mergeCell ref="B189:C189"/>
    <mergeCell ref="B190:C190"/>
    <mergeCell ref="B201:C201"/>
    <mergeCell ref="B202:C202"/>
    <mergeCell ref="A191:C192"/>
    <mergeCell ref="D191:P192"/>
    <mergeCell ref="A193:A197"/>
    <mergeCell ref="B193:C193"/>
    <mergeCell ref="B194:C194"/>
    <mergeCell ref="B195:C195"/>
    <mergeCell ref="B196:C196"/>
    <mergeCell ref="B197:C197"/>
    <mergeCell ref="A149:C149"/>
    <mergeCell ref="A134:C135"/>
    <mergeCell ref="D134:P135"/>
    <mergeCell ref="A211:C212"/>
    <mergeCell ref="D211:P212"/>
    <mergeCell ref="A213:A217"/>
    <mergeCell ref="B213:C213"/>
    <mergeCell ref="B214:C214"/>
    <mergeCell ref="B215:C215"/>
    <mergeCell ref="B216:C216"/>
    <mergeCell ref="B217:C217"/>
    <mergeCell ref="B203:C203"/>
    <mergeCell ref="A204:C205"/>
    <mergeCell ref="D204:P205"/>
    <mergeCell ref="A206:A210"/>
    <mergeCell ref="B206:C206"/>
    <mergeCell ref="B207:C207"/>
    <mergeCell ref="B208:C208"/>
    <mergeCell ref="B209:C209"/>
    <mergeCell ref="B210:C210"/>
    <mergeCell ref="A198:A202"/>
    <mergeCell ref="B198:C198"/>
    <mergeCell ref="B199:C199"/>
    <mergeCell ref="B200:C200"/>
  </mergeCells>
  <conditionalFormatting sqref="D150:P217">
    <cfRule type="cellIs" priority="2" operator="greaterThan">
      <formula>0</formula>
    </cfRule>
    <cfRule type="top10" dxfId="5" priority="1" rank="10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5"/>
  <sheetViews>
    <sheetView workbookViewId="0">
      <selection activeCell="J21" sqref="J21"/>
    </sheetView>
  </sheetViews>
  <sheetFormatPr defaultRowHeight="15"/>
  <cols>
    <col min="1" max="1" width="9.140625" style="155"/>
    <col min="2" max="2" width="8" style="155" customWidth="1"/>
    <col min="3" max="3" width="9" style="155" bestFit="1" customWidth="1"/>
    <col min="4" max="4" width="6.42578125" style="155" bestFit="1" customWidth="1"/>
    <col min="5" max="5" width="9" style="155" bestFit="1" customWidth="1"/>
    <col min="6" max="6" width="5.140625" style="155" bestFit="1" customWidth="1"/>
    <col min="7" max="7" width="9.7109375" style="155" bestFit="1" customWidth="1"/>
    <col min="8" max="8" width="12.5703125" style="155" bestFit="1" customWidth="1"/>
    <col min="9" max="9" width="6.42578125" style="155" bestFit="1" customWidth="1"/>
    <col min="10" max="10" width="10" style="155" bestFit="1" customWidth="1"/>
    <col min="11" max="11" width="10.28515625" style="155" customWidth="1"/>
    <col min="12" max="12" width="17.7109375" style="155" bestFit="1" customWidth="1"/>
    <col min="13" max="15" width="9" style="155" bestFit="1" customWidth="1"/>
    <col min="16" max="16" width="10" style="155" bestFit="1" customWidth="1"/>
    <col min="17" max="17" width="5" style="155" bestFit="1" customWidth="1"/>
    <col min="18" max="18" width="9" style="155" bestFit="1" customWidth="1"/>
    <col min="19" max="19" width="9.140625" style="155"/>
    <col min="20" max="20" width="15" style="155" bestFit="1" customWidth="1"/>
    <col min="21" max="21" width="11.5703125" style="156" bestFit="1" customWidth="1"/>
    <col min="22" max="22" width="12.28515625" style="155" bestFit="1" customWidth="1"/>
    <col min="23" max="23" width="11.5703125" style="156" bestFit="1" customWidth="1"/>
    <col min="24" max="16384" width="9.140625" style="155"/>
  </cols>
  <sheetData>
    <row r="2" spans="1:26" s="68" customFormat="1">
      <c r="B2" s="66" t="s">
        <v>47</v>
      </c>
      <c r="C2" s="67"/>
      <c r="D2" s="67"/>
      <c r="E2" s="67"/>
      <c r="T2" s="69"/>
      <c r="U2" s="127"/>
      <c r="V2" s="69"/>
      <c r="W2" s="127"/>
      <c r="X2" s="69"/>
      <c r="Y2" s="69"/>
      <c r="Z2" s="69"/>
    </row>
    <row r="3" spans="1:26" s="68" customFormat="1">
      <c r="B3" s="66" t="s">
        <v>48</v>
      </c>
      <c r="C3" s="67"/>
      <c r="D3" s="67"/>
      <c r="E3" s="67"/>
      <c r="T3" s="69"/>
      <c r="U3" s="127"/>
      <c r="V3" s="69"/>
      <c r="W3" s="127"/>
      <c r="X3" s="69"/>
      <c r="Y3" s="69"/>
      <c r="Z3" s="69"/>
    </row>
    <row r="4" spans="1:26" s="68" customFormat="1">
      <c r="B4" s="66" t="s">
        <v>49</v>
      </c>
      <c r="C4" s="67"/>
      <c r="D4" s="67"/>
      <c r="E4" s="67"/>
      <c r="T4" s="69"/>
      <c r="U4" s="127"/>
      <c r="V4" s="69"/>
      <c r="W4" s="127"/>
      <c r="X4" s="69"/>
      <c r="Y4" s="69"/>
      <c r="Z4" s="69"/>
    </row>
    <row r="5" spans="1:26" s="68" customFormat="1" ht="15.75" thickBot="1">
      <c r="A5" s="113" t="s">
        <v>73</v>
      </c>
      <c r="B5" s="68" t="s">
        <v>73</v>
      </c>
      <c r="C5" s="67"/>
      <c r="D5" s="67"/>
      <c r="E5" s="67"/>
      <c r="T5" s="69"/>
      <c r="U5" s="127"/>
      <c r="V5" s="69"/>
      <c r="W5" s="127"/>
      <c r="X5" s="69"/>
      <c r="Y5" s="69"/>
      <c r="Z5" s="69"/>
    </row>
    <row r="6" spans="1:26" s="68" customFormat="1">
      <c r="A6" s="113" t="s">
        <v>73</v>
      </c>
      <c r="B6" s="70"/>
      <c r="C6" s="71"/>
      <c r="D6" s="71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74"/>
      <c r="U6" s="128"/>
      <c r="V6" s="74"/>
      <c r="W6" s="128"/>
      <c r="X6" s="75"/>
      <c r="Y6" s="69"/>
      <c r="Z6" s="69"/>
    </row>
    <row r="7" spans="1:26" s="79" customFormat="1">
      <c r="A7" s="113" t="s">
        <v>73</v>
      </c>
      <c r="B7" s="240" t="s">
        <v>50</v>
      </c>
      <c r="C7" s="241"/>
      <c r="D7" s="241"/>
      <c r="E7" s="241"/>
      <c r="F7" s="76"/>
      <c r="G7" s="77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6"/>
      <c r="U7" s="129"/>
      <c r="V7" s="76"/>
      <c r="W7" s="129"/>
      <c r="X7" s="78"/>
    </row>
    <row r="8" spans="1:26" s="68" customFormat="1">
      <c r="A8" s="113" t="s">
        <v>73</v>
      </c>
      <c r="B8" s="80"/>
      <c r="C8" s="81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3"/>
      <c r="T8" s="84"/>
      <c r="U8" s="130"/>
      <c r="V8" s="84"/>
      <c r="W8" s="130"/>
      <c r="X8" s="85"/>
      <c r="Y8" s="69"/>
      <c r="Z8" s="69"/>
    </row>
    <row r="9" spans="1:26" s="68" customFormat="1">
      <c r="A9" s="113" t="s">
        <v>73</v>
      </c>
      <c r="B9" s="231" t="s">
        <v>51</v>
      </c>
      <c r="C9" s="232"/>
      <c r="D9" s="232"/>
      <c r="E9" s="233"/>
      <c r="F9" s="82"/>
      <c r="G9" s="231" t="s">
        <v>52</v>
      </c>
      <c r="H9" s="232"/>
      <c r="I9" s="232"/>
      <c r="J9" s="233"/>
      <c r="K9" s="82"/>
      <c r="L9" s="231" t="s">
        <v>53</v>
      </c>
      <c r="M9" s="232"/>
      <c r="N9" s="232"/>
      <c r="O9" s="232"/>
      <c r="P9" s="232"/>
      <c r="Q9" s="232"/>
      <c r="R9" s="233"/>
      <c r="S9" s="83"/>
      <c r="T9" s="84" t="s">
        <v>54</v>
      </c>
      <c r="U9" s="130">
        <f>+IF(J11-M11&lt;0,0,J11-M11)</f>
        <v>0</v>
      </c>
      <c r="V9" s="84" t="s">
        <v>55</v>
      </c>
      <c r="W9" s="130">
        <f>+J12-O12</f>
        <v>0</v>
      </c>
      <c r="X9" s="85"/>
      <c r="Y9" s="69"/>
      <c r="Z9" s="69"/>
    </row>
    <row r="10" spans="1:26" s="66" customFormat="1">
      <c r="A10" s="113" t="s">
        <v>73</v>
      </c>
      <c r="B10" s="86" t="s">
        <v>56</v>
      </c>
      <c r="C10" s="87" t="s">
        <v>57</v>
      </c>
      <c r="D10" s="88" t="s">
        <v>58</v>
      </c>
      <c r="E10" s="89" t="s">
        <v>59</v>
      </c>
      <c r="F10" s="90"/>
      <c r="G10" s="86" t="s">
        <v>56</v>
      </c>
      <c r="H10" s="87" t="s">
        <v>57</v>
      </c>
      <c r="I10" s="88" t="s">
        <v>58</v>
      </c>
      <c r="J10" s="89" t="s">
        <v>59</v>
      </c>
      <c r="K10" s="90"/>
      <c r="L10" s="86" t="s">
        <v>60</v>
      </c>
      <c r="M10" s="87"/>
      <c r="N10" s="88" t="s">
        <v>61</v>
      </c>
      <c r="O10" s="89" t="s">
        <v>62</v>
      </c>
      <c r="P10" s="91" t="s">
        <v>63</v>
      </c>
      <c r="Q10" s="87" t="s">
        <v>30</v>
      </c>
      <c r="R10" s="89" t="s">
        <v>59</v>
      </c>
      <c r="S10" s="92"/>
      <c r="T10" s="84" t="s">
        <v>64</v>
      </c>
      <c r="U10" s="130">
        <f>+U9-N12</f>
        <v>0</v>
      </c>
      <c r="V10" s="84" t="s">
        <v>65</v>
      </c>
      <c r="W10" s="130">
        <f>+J13-P13</f>
        <v>0</v>
      </c>
      <c r="X10" s="85"/>
      <c r="Y10" s="69"/>
      <c r="Z10" s="69"/>
    </row>
    <row r="11" spans="1:26" s="68" customFormat="1">
      <c r="A11" s="113" t="s">
        <v>73</v>
      </c>
      <c r="B11" s="93" t="s">
        <v>27</v>
      </c>
      <c r="C11" s="94">
        <f>+'GSTR3B 2020-21'!D102</f>
        <v>0</v>
      </c>
      <c r="D11" s="94">
        <f>+'GSTR3B 2020-21'!D107</f>
        <v>0</v>
      </c>
      <c r="E11" s="95">
        <f>SUM(C11:D11)</f>
        <v>0</v>
      </c>
      <c r="F11" s="82"/>
      <c r="G11" s="93" t="s">
        <v>27</v>
      </c>
      <c r="H11" s="94">
        <f>+'GSTR3B 2020-21'!D95+'GSTR3B 2020-21'!D123</f>
        <v>0</v>
      </c>
      <c r="I11" s="96">
        <f>+D11</f>
        <v>0</v>
      </c>
      <c r="J11" s="95">
        <f>SUM(H11:I11)</f>
        <v>0</v>
      </c>
      <c r="K11" s="82"/>
      <c r="L11" s="93" t="s">
        <v>27</v>
      </c>
      <c r="M11" s="96">
        <f>+C11</f>
        <v>0</v>
      </c>
      <c r="N11" s="96">
        <f>+MIN(J11,M11)</f>
        <v>0</v>
      </c>
      <c r="O11" s="95">
        <f>+MIN(U13,W9)</f>
        <v>0</v>
      </c>
      <c r="P11" s="97">
        <f>+IF(M11-N11-O11&lt;0,0,MIN((M11-N11-O11),W10))</f>
        <v>0</v>
      </c>
      <c r="Q11" s="98"/>
      <c r="R11" s="95">
        <f>SUM(N11:Q11)</f>
        <v>0</v>
      </c>
      <c r="S11" s="83"/>
      <c r="T11" s="84" t="s">
        <v>66</v>
      </c>
      <c r="U11" s="130">
        <f>+J11-N15</f>
        <v>0</v>
      </c>
      <c r="V11" s="84"/>
      <c r="W11" s="130"/>
      <c r="X11" s="85"/>
      <c r="Y11" s="69"/>
      <c r="Z11" s="69"/>
    </row>
    <row r="12" spans="1:26" s="68" customFormat="1">
      <c r="A12" s="113" t="s">
        <v>73</v>
      </c>
      <c r="B12" s="93" t="s">
        <v>28</v>
      </c>
      <c r="C12" s="94">
        <f>+'GSTR3B 2020-21'!D103</f>
        <v>0</v>
      </c>
      <c r="D12" s="94">
        <f>+'GSTR3B 2020-21'!D108</f>
        <v>0</v>
      </c>
      <c r="E12" s="95">
        <f>SUM(C12:D12)</f>
        <v>0</v>
      </c>
      <c r="F12" s="82"/>
      <c r="G12" s="93" t="s">
        <v>28</v>
      </c>
      <c r="H12" s="94">
        <f>+'GSTR3B 2020-21'!D96+'GSTR3B 2020-21'!D124</f>
        <v>0</v>
      </c>
      <c r="I12" s="96">
        <f>+D12</f>
        <v>0</v>
      </c>
      <c r="J12" s="95">
        <f>SUM(H12:I12)</f>
        <v>0</v>
      </c>
      <c r="K12" s="82"/>
      <c r="L12" s="93" t="s">
        <v>28</v>
      </c>
      <c r="M12" s="96">
        <f>+C12</f>
        <v>0</v>
      </c>
      <c r="N12" s="96">
        <f>+MIN(M12,U9)</f>
        <v>0</v>
      </c>
      <c r="O12" s="95">
        <f>+MIN(J12,U15)</f>
        <v>0</v>
      </c>
      <c r="P12" s="99"/>
      <c r="Q12" s="98"/>
      <c r="R12" s="95">
        <f>SUM(N12:Q12)</f>
        <v>0</v>
      </c>
      <c r="S12" s="83"/>
      <c r="T12" s="84"/>
      <c r="U12" s="130"/>
      <c r="V12" s="84"/>
      <c r="W12" s="130"/>
      <c r="X12" s="85"/>
      <c r="Y12" s="69"/>
      <c r="Z12" s="69"/>
    </row>
    <row r="13" spans="1:26" s="68" customFormat="1">
      <c r="A13" s="113" t="s">
        <v>73</v>
      </c>
      <c r="B13" s="93" t="s">
        <v>29</v>
      </c>
      <c r="C13" s="94">
        <f>+'GSTR3B 2020-21'!D104</f>
        <v>0</v>
      </c>
      <c r="D13" s="94">
        <f>+'GSTR3B 2020-21'!D109</f>
        <v>0</v>
      </c>
      <c r="E13" s="95">
        <f>SUM(C13:D13)</f>
        <v>0</v>
      </c>
      <c r="F13" s="82"/>
      <c r="G13" s="93" t="s">
        <v>29</v>
      </c>
      <c r="H13" s="94">
        <f>+'GSTR3B 2020-21'!D97+'GSTR3B 2020-21'!D125</f>
        <v>0</v>
      </c>
      <c r="I13" s="96">
        <f>I12</f>
        <v>0</v>
      </c>
      <c r="J13" s="95">
        <f>SUM(H13:I13)</f>
        <v>0</v>
      </c>
      <c r="K13" s="82"/>
      <c r="L13" s="93" t="s">
        <v>29</v>
      </c>
      <c r="M13" s="96">
        <f>+C13</f>
        <v>0</v>
      </c>
      <c r="N13" s="96">
        <f>+MIN(M13,U10)</f>
        <v>0</v>
      </c>
      <c r="O13" s="100"/>
      <c r="P13" s="101">
        <f>+MIN(J13,U16)</f>
        <v>0</v>
      </c>
      <c r="Q13" s="98"/>
      <c r="R13" s="95">
        <f>SUM(N13:Q13)</f>
        <v>0</v>
      </c>
      <c r="S13" s="83"/>
      <c r="T13" s="84" t="s">
        <v>67</v>
      </c>
      <c r="U13" s="132">
        <f>+IF(M11-J11&lt;0,0,M11-J11)</f>
        <v>0</v>
      </c>
      <c r="V13" s="84"/>
      <c r="W13" s="130"/>
      <c r="X13" s="85"/>
      <c r="Y13" s="69"/>
      <c r="Z13" s="69"/>
    </row>
    <row r="14" spans="1:26" s="68" customFormat="1">
      <c r="A14" s="113" t="s">
        <v>73</v>
      </c>
      <c r="B14" s="102" t="s">
        <v>46</v>
      </c>
      <c r="C14" s="103">
        <f>+'GSTR3B 2020-21'!D105</f>
        <v>0</v>
      </c>
      <c r="D14" s="94">
        <f>+'GSTR3B 2020-21'!D110</f>
        <v>0</v>
      </c>
      <c r="E14" s="104">
        <f>SUM(C14:D14)</f>
        <v>0</v>
      </c>
      <c r="F14" s="82"/>
      <c r="G14" s="102" t="s">
        <v>46</v>
      </c>
      <c r="H14" s="103">
        <f>+'GSTR3B 2020-21'!D98+'GSTR3B 2020-21'!D126</f>
        <v>0</v>
      </c>
      <c r="I14" s="105">
        <v>0</v>
      </c>
      <c r="J14" s="104">
        <f>SUM(H14:I14)</f>
        <v>0</v>
      </c>
      <c r="K14" s="82"/>
      <c r="L14" s="102" t="s">
        <v>46</v>
      </c>
      <c r="M14" s="105">
        <f>+C14</f>
        <v>0</v>
      </c>
      <c r="N14" s="106"/>
      <c r="O14" s="107"/>
      <c r="P14" s="108"/>
      <c r="Q14" s="105">
        <f>MIN(C14,H14)</f>
        <v>0</v>
      </c>
      <c r="R14" s="104">
        <f>SUM(N14:Q14)</f>
        <v>0</v>
      </c>
      <c r="S14" s="83"/>
      <c r="T14" s="84"/>
      <c r="U14" s="130"/>
      <c r="V14" s="84"/>
      <c r="W14" s="130"/>
      <c r="X14" s="85"/>
      <c r="Y14" s="69"/>
      <c r="Z14" s="69"/>
    </row>
    <row r="15" spans="1:26" s="113" customFormat="1">
      <c r="A15" s="113" t="s">
        <v>73</v>
      </c>
      <c r="B15" s="109" t="s">
        <v>14</v>
      </c>
      <c r="C15" s="158">
        <f>SUM(C11:C14)</f>
        <v>0</v>
      </c>
      <c r="D15" s="158">
        <f>SUM(D11:D14)</f>
        <v>0</v>
      </c>
      <c r="E15" s="158">
        <f>SUM(E11:E14)</f>
        <v>0</v>
      </c>
      <c r="F15" s="77"/>
      <c r="G15" s="109" t="s">
        <v>14</v>
      </c>
      <c r="H15" s="158">
        <f>SUM(H11:H14)</f>
        <v>0</v>
      </c>
      <c r="I15" s="158">
        <f>SUM(I11:I14)</f>
        <v>0</v>
      </c>
      <c r="J15" s="158">
        <f>SUM(J11:J14)</f>
        <v>0</v>
      </c>
      <c r="K15" s="77"/>
      <c r="L15" s="109" t="s">
        <v>14</v>
      </c>
      <c r="M15" s="158">
        <f>SUM(M11:M14)</f>
        <v>0</v>
      </c>
      <c r="N15" s="158">
        <f>SUM(N11:N14)</f>
        <v>0</v>
      </c>
      <c r="O15" s="158">
        <f>SUM(O11:O14)</f>
        <v>0</v>
      </c>
      <c r="P15" s="111">
        <f>SUM(P11:P14)</f>
        <v>0</v>
      </c>
      <c r="Q15" s="158">
        <f>SUM(Q11:Q14)</f>
        <v>0</v>
      </c>
      <c r="R15" s="158">
        <f>SUM(R11:R13)</f>
        <v>0</v>
      </c>
      <c r="S15" s="112"/>
      <c r="T15" s="84" t="s">
        <v>68</v>
      </c>
      <c r="U15" s="132">
        <f>+IF(M12-N12&lt;0,0,M12-N12)</f>
        <v>0</v>
      </c>
      <c r="V15" s="84"/>
      <c r="W15" s="130"/>
      <c r="X15" s="85"/>
      <c r="Y15" s="69"/>
      <c r="Z15" s="69"/>
    </row>
    <row r="16" spans="1:26" s="113" customFormat="1">
      <c r="A16" s="113" t="s">
        <v>73</v>
      </c>
      <c r="B16" s="114"/>
      <c r="C16" s="115"/>
      <c r="D16" s="115"/>
      <c r="E16" s="11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112"/>
      <c r="T16" s="84" t="s">
        <v>69</v>
      </c>
      <c r="U16" s="130">
        <f>+IF(M13-N13&lt;0,0,M13-N13)</f>
        <v>0</v>
      </c>
      <c r="V16" s="84"/>
      <c r="W16" s="130"/>
      <c r="X16" s="85"/>
      <c r="Y16" s="69"/>
      <c r="Z16" s="69"/>
    </row>
    <row r="17" spans="1:26" s="68" customFormat="1">
      <c r="A17" s="113" t="s">
        <v>73</v>
      </c>
      <c r="B17" s="231" t="s">
        <v>70</v>
      </c>
      <c r="C17" s="232"/>
      <c r="D17" s="232"/>
      <c r="E17" s="233"/>
      <c r="F17" s="82"/>
      <c r="G17" s="231" t="s">
        <v>71</v>
      </c>
      <c r="H17" s="232"/>
      <c r="I17" s="233"/>
      <c r="J17" s="90"/>
      <c r="K17" s="138" t="s">
        <v>83</v>
      </c>
      <c r="L17" s="82"/>
      <c r="M17" s="82"/>
      <c r="N17" s="82"/>
      <c r="O17" s="82"/>
      <c r="P17" s="82"/>
      <c r="Q17" s="82"/>
      <c r="R17" s="82"/>
      <c r="S17" s="83"/>
      <c r="T17" s="84"/>
      <c r="U17" s="130"/>
      <c r="V17" s="84"/>
      <c r="W17" s="130"/>
      <c r="X17" s="85"/>
      <c r="Y17" s="69"/>
      <c r="Z17" s="69"/>
    </row>
    <row r="18" spans="1:26" s="68" customFormat="1">
      <c r="A18" s="113" t="s">
        <v>73</v>
      </c>
      <c r="B18" s="86" t="s">
        <v>56</v>
      </c>
      <c r="C18" s="87" t="s">
        <v>57</v>
      </c>
      <c r="D18" s="88" t="s">
        <v>58</v>
      </c>
      <c r="E18" s="89" t="s">
        <v>59</v>
      </c>
      <c r="F18" s="82"/>
      <c r="G18" s="86" t="s">
        <v>56</v>
      </c>
      <c r="H18" s="87" t="s">
        <v>72</v>
      </c>
      <c r="I18" s="89"/>
      <c r="J18" s="90"/>
      <c r="K18" s="134"/>
      <c r="L18" s="82"/>
      <c r="M18" s="82"/>
      <c r="N18" s="82"/>
      <c r="O18" s="82"/>
      <c r="P18" s="82"/>
      <c r="Q18" s="82"/>
      <c r="R18" s="82"/>
      <c r="S18" s="83"/>
      <c r="T18" s="84"/>
      <c r="U18" s="130"/>
      <c r="V18" s="84"/>
      <c r="W18" s="130"/>
      <c r="X18" s="85"/>
      <c r="Y18" s="69"/>
      <c r="Z18" s="69"/>
    </row>
    <row r="19" spans="1:26" s="66" customFormat="1">
      <c r="A19" s="113" t="s">
        <v>73</v>
      </c>
      <c r="B19" s="93" t="s">
        <v>27</v>
      </c>
      <c r="C19" s="96">
        <f>+M11-R11</f>
        <v>0</v>
      </c>
      <c r="D19" s="96">
        <f>+D11</f>
        <v>0</v>
      </c>
      <c r="E19" s="95">
        <f>SUM(C19:D19)</f>
        <v>0</v>
      </c>
      <c r="F19" s="90"/>
      <c r="G19" s="93" t="s">
        <v>27</v>
      </c>
      <c r="H19" s="234">
        <f>+J11-N15</f>
        <v>0</v>
      </c>
      <c r="I19" s="235"/>
      <c r="J19" s="90"/>
      <c r="K19" s="135">
        <f>IF(E19-H19&gt;0,E19-H19,0)</f>
        <v>0</v>
      </c>
      <c r="L19" s="90"/>
      <c r="M19" s="90"/>
      <c r="N19" s="90"/>
      <c r="O19" s="90"/>
      <c r="P19" s="90"/>
      <c r="Q19" s="90"/>
      <c r="R19" s="90"/>
      <c r="S19" s="92"/>
      <c r="T19" s="84"/>
      <c r="U19" s="130"/>
      <c r="V19" s="84"/>
      <c r="W19" s="130"/>
      <c r="X19" s="85"/>
      <c r="Y19" s="69"/>
      <c r="Z19" s="69"/>
    </row>
    <row r="20" spans="1:26" s="118" customFormat="1">
      <c r="A20" s="113" t="s">
        <v>73</v>
      </c>
      <c r="B20" s="93" t="s">
        <v>28</v>
      </c>
      <c r="C20" s="96">
        <f>+M12-R12</f>
        <v>0</v>
      </c>
      <c r="D20" s="96">
        <f>+D12</f>
        <v>0</v>
      </c>
      <c r="E20" s="95">
        <f>SUM(C20:D20)</f>
        <v>0</v>
      </c>
      <c r="F20" s="116"/>
      <c r="G20" s="93" t="s">
        <v>28</v>
      </c>
      <c r="H20" s="236">
        <f>+J12-O15</f>
        <v>0</v>
      </c>
      <c r="I20" s="237"/>
      <c r="J20" s="90"/>
      <c r="K20" s="135">
        <f t="shared" ref="K20:K22" si="0">IF(E20-H20&gt;0,E20-H20,0)</f>
        <v>0</v>
      </c>
      <c r="L20" s="116"/>
      <c r="M20" s="116"/>
      <c r="N20" s="116"/>
      <c r="O20" s="116"/>
      <c r="P20" s="116"/>
      <c r="Q20" s="116"/>
      <c r="R20" s="116"/>
      <c r="S20" s="117"/>
      <c r="T20" s="84"/>
      <c r="U20" s="130"/>
      <c r="V20" s="84"/>
      <c r="W20" s="130"/>
      <c r="X20" s="85"/>
      <c r="Y20" s="69"/>
      <c r="Z20" s="69"/>
    </row>
    <row r="21" spans="1:26" s="118" customFormat="1">
      <c r="A21" s="113" t="s">
        <v>73</v>
      </c>
      <c r="B21" s="93" t="s">
        <v>29</v>
      </c>
      <c r="C21" s="153">
        <f>+M13-R13</f>
        <v>0</v>
      </c>
      <c r="D21" s="96">
        <f>+D13</f>
        <v>0</v>
      </c>
      <c r="E21" s="95">
        <f>SUM(C21:D21)</f>
        <v>0</v>
      </c>
      <c r="F21" s="116"/>
      <c r="G21" s="93" t="s">
        <v>29</v>
      </c>
      <c r="H21" s="234">
        <f>+J13-P15</f>
        <v>0</v>
      </c>
      <c r="I21" s="235"/>
      <c r="J21" s="90"/>
      <c r="K21" s="135">
        <f t="shared" si="0"/>
        <v>0</v>
      </c>
      <c r="L21" s="133"/>
      <c r="M21" s="116"/>
      <c r="N21" s="116"/>
      <c r="O21" s="116"/>
      <c r="P21" s="116"/>
      <c r="Q21" s="116"/>
      <c r="R21" s="116"/>
      <c r="S21" s="117"/>
      <c r="T21" s="84"/>
      <c r="U21" s="130"/>
      <c r="V21" s="84"/>
      <c r="W21" s="130"/>
      <c r="X21" s="85"/>
      <c r="Y21" s="69"/>
      <c r="Z21" s="69"/>
    </row>
    <row r="22" spans="1:26" s="118" customFormat="1">
      <c r="A22" s="113" t="s">
        <v>73</v>
      </c>
      <c r="B22" s="102" t="s">
        <v>46</v>
      </c>
      <c r="C22" s="105">
        <f>+M14-R14</f>
        <v>0</v>
      </c>
      <c r="D22" s="105">
        <f>+D14</f>
        <v>0</v>
      </c>
      <c r="E22" s="104">
        <f>SUM(C22:D22)</f>
        <v>0</v>
      </c>
      <c r="F22" s="116"/>
      <c r="G22" s="102" t="s">
        <v>46</v>
      </c>
      <c r="H22" s="238">
        <f>+J14-Q15</f>
        <v>0</v>
      </c>
      <c r="I22" s="239"/>
      <c r="J22" s="90"/>
      <c r="K22" s="135">
        <f t="shared" si="0"/>
        <v>0</v>
      </c>
      <c r="L22" s="116"/>
      <c r="M22" s="116"/>
      <c r="N22" s="116"/>
      <c r="O22" s="116"/>
      <c r="P22" s="116"/>
      <c r="Q22" s="116"/>
      <c r="R22" s="116"/>
      <c r="S22" s="117"/>
      <c r="T22" s="84"/>
      <c r="U22" s="130"/>
      <c r="V22" s="84"/>
      <c r="W22" s="130"/>
      <c r="X22" s="85"/>
      <c r="Y22" s="69"/>
      <c r="Z22" s="69"/>
    </row>
    <row r="23" spans="1:26" s="118" customFormat="1">
      <c r="A23" s="113" t="s">
        <v>73</v>
      </c>
      <c r="B23" s="109" t="s">
        <v>14</v>
      </c>
      <c r="C23" s="158">
        <f>SUM(C19:C22)</f>
        <v>0</v>
      </c>
      <c r="D23" s="158">
        <f>SUM(D19:D22)</f>
        <v>0</v>
      </c>
      <c r="E23" s="158">
        <f>SUM(E19:E22)</f>
        <v>0</v>
      </c>
      <c r="F23" s="119"/>
      <c r="G23" s="109" t="s">
        <v>14</v>
      </c>
      <c r="H23" s="229">
        <f>+SUM(H19:I22)</f>
        <v>0</v>
      </c>
      <c r="I23" s="230"/>
      <c r="J23" s="120"/>
      <c r="K23" s="137">
        <f>SUM(K19:K22)</f>
        <v>0</v>
      </c>
      <c r="L23" s="116"/>
      <c r="M23" s="116"/>
      <c r="N23" s="116"/>
      <c r="O23" s="116"/>
      <c r="P23" s="116"/>
      <c r="Q23" s="116"/>
      <c r="R23" s="116"/>
      <c r="S23" s="117"/>
      <c r="T23" s="84"/>
      <c r="U23" s="130"/>
      <c r="V23" s="84"/>
      <c r="W23" s="130"/>
      <c r="X23" s="85"/>
      <c r="Y23" s="69"/>
      <c r="Z23" s="69"/>
    </row>
    <row r="24" spans="1:26" s="113" customFormat="1" ht="15.75" thickBot="1">
      <c r="A24" s="113" t="s">
        <v>73</v>
      </c>
      <c r="B24" s="121"/>
      <c r="C24" s="122"/>
      <c r="D24" s="122"/>
      <c r="E24" s="122"/>
      <c r="F24" s="122"/>
      <c r="G24" s="122"/>
      <c r="H24" s="122"/>
      <c r="I24" s="123"/>
      <c r="J24" s="123"/>
      <c r="K24" s="122"/>
      <c r="L24" s="122"/>
      <c r="M24" s="122"/>
      <c r="N24" s="122"/>
      <c r="O24" s="122"/>
      <c r="P24" s="122"/>
      <c r="Q24" s="122"/>
      <c r="R24" s="122"/>
      <c r="S24" s="124"/>
      <c r="T24" s="125"/>
      <c r="U24" s="131"/>
      <c r="V24" s="125"/>
      <c r="W24" s="131"/>
      <c r="X24" s="126"/>
      <c r="Y24" s="69"/>
      <c r="Z24" s="69"/>
    </row>
    <row r="25" spans="1:26" s="68" customFormat="1" ht="15.75" thickBot="1">
      <c r="A25" s="113" t="s">
        <v>3</v>
      </c>
      <c r="B25" s="68" t="s">
        <v>3</v>
      </c>
      <c r="C25" s="67"/>
      <c r="D25" s="67"/>
      <c r="E25" s="67"/>
      <c r="T25" s="69"/>
      <c r="U25" s="127"/>
      <c r="V25" s="69"/>
      <c r="W25" s="127"/>
      <c r="X25" s="69"/>
      <c r="Y25" s="69"/>
      <c r="Z25" s="69"/>
    </row>
    <row r="26" spans="1:26" s="68" customFormat="1">
      <c r="A26" s="113" t="s">
        <v>3</v>
      </c>
      <c r="B26" s="70"/>
      <c r="C26" s="71"/>
      <c r="D26" s="71"/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74"/>
      <c r="U26" s="128"/>
      <c r="V26" s="74"/>
      <c r="W26" s="128"/>
      <c r="X26" s="75"/>
      <c r="Y26" s="69"/>
      <c r="Z26" s="69"/>
    </row>
    <row r="27" spans="1:26" s="79" customFormat="1">
      <c r="A27" s="113" t="s">
        <v>3</v>
      </c>
      <c r="B27" s="240" t="s">
        <v>50</v>
      </c>
      <c r="C27" s="241"/>
      <c r="D27" s="241"/>
      <c r="E27" s="241"/>
      <c r="F27" s="76"/>
      <c r="G27" s="77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8"/>
      <c r="T27" s="76"/>
      <c r="U27" s="129"/>
      <c r="V27" s="76"/>
      <c r="W27" s="129"/>
      <c r="X27" s="78"/>
    </row>
    <row r="28" spans="1:26" s="68" customFormat="1">
      <c r="A28" s="113" t="s">
        <v>3</v>
      </c>
      <c r="B28" s="80"/>
      <c r="C28" s="81"/>
      <c r="D28" s="81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/>
      <c r="T28" s="84"/>
      <c r="U28" s="130"/>
      <c r="V28" s="84"/>
      <c r="W28" s="130"/>
      <c r="X28" s="85"/>
      <c r="Y28" s="69"/>
      <c r="Z28" s="69"/>
    </row>
    <row r="29" spans="1:26" s="68" customFormat="1">
      <c r="A29" s="113" t="s">
        <v>3</v>
      </c>
      <c r="B29" s="231" t="s">
        <v>51</v>
      </c>
      <c r="C29" s="232"/>
      <c r="D29" s="232"/>
      <c r="E29" s="233"/>
      <c r="F29" s="82"/>
      <c r="G29" s="231" t="s">
        <v>52</v>
      </c>
      <c r="H29" s="232"/>
      <c r="I29" s="232"/>
      <c r="J29" s="233"/>
      <c r="K29" s="82"/>
      <c r="L29" s="231" t="s">
        <v>53</v>
      </c>
      <c r="M29" s="232"/>
      <c r="N29" s="232"/>
      <c r="O29" s="232"/>
      <c r="P29" s="232"/>
      <c r="Q29" s="232"/>
      <c r="R29" s="233"/>
      <c r="S29" s="83"/>
      <c r="T29" s="84" t="s">
        <v>54</v>
      </c>
      <c r="U29" s="130">
        <f>+IF(J31-M31&lt;0,0,J31-M31)</f>
        <v>0</v>
      </c>
      <c r="V29" s="84" t="s">
        <v>55</v>
      </c>
      <c r="W29" s="130">
        <f>+J32-O32</f>
        <v>0</v>
      </c>
      <c r="X29" s="85"/>
      <c r="Y29" s="69"/>
      <c r="Z29" s="69"/>
    </row>
    <row r="30" spans="1:26" s="66" customFormat="1">
      <c r="A30" s="113" t="s">
        <v>3</v>
      </c>
      <c r="B30" s="86" t="s">
        <v>56</v>
      </c>
      <c r="C30" s="87" t="s">
        <v>57</v>
      </c>
      <c r="D30" s="88" t="s">
        <v>58</v>
      </c>
      <c r="E30" s="89" t="s">
        <v>59</v>
      </c>
      <c r="F30" s="90"/>
      <c r="G30" s="86" t="s">
        <v>56</v>
      </c>
      <c r="H30" s="87" t="s">
        <v>57</v>
      </c>
      <c r="I30" s="88" t="s">
        <v>58</v>
      </c>
      <c r="J30" s="89" t="s">
        <v>59</v>
      </c>
      <c r="K30" s="90"/>
      <c r="L30" s="86" t="s">
        <v>60</v>
      </c>
      <c r="M30" s="87"/>
      <c r="N30" s="88" t="s">
        <v>61</v>
      </c>
      <c r="O30" s="89" t="s">
        <v>62</v>
      </c>
      <c r="P30" s="91" t="s">
        <v>63</v>
      </c>
      <c r="Q30" s="87" t="s">
        <v>30</v>
      </c>
      <c r="R30" s="89" t="s">
        <v>59</v>
      </c>
      <c r="S30" s="92"/>
      <c r="T30" s="84" t="s">
        <v>64</v>
      </c>
      <c r="U30" s="130">
        <f>+U29-N32</f>
        <v>0</v>
      </c>
      <c r="V30" s="84" t="s">
        <v>65</v>
      </c>
      <c r="W30" s="130">
        <f>+J33-P33</f>
        <v>0</v>
      </c>
      <c r="X30" s="85"/>
      <c r="Y30" s="69"/>
      <c r="Z30" s="69"/>
    </row>
    <row r="31" spans="1:26" s="68" customFormat="1">
      <c r="A31" s="113" t="s">
        <v>3</v>
      </c>
      <c r="B31" s="93" t="s">
        <v>27</v>
      </c>
      <c r="C31" s="94">
        <f>+'GSTR3B 2020-21'!E102</f>
        <v>0</v>
      </c>
      <c r="D31" s="94">
        <f>+'GSTR3B 2020-21'!E107</f>
        <v>0</v>
      </c>
      <c r="E31" s="95">
        <f>SUM(C31:D31)</f>
        <v>0</v>
      </c>
      <c r="F31" s="82"/>
      <c r="G31" s="93" t="s">
        <v>27</v>
      </c>
      <c r="H31" s="94">
        <f>+'GSTR3B 2020-21'!E123+'GSTR3B 2020-21'!E95</f>
        <v>0</v>
      </c>
      <c r="I31" s="96">
        <f>+D31</f>
        <v>0</v>
      </c>
      <c r="J31" s="95">
        <f>SUM(H31:I31)</f>
        <v>0</v>
      </c>
      <c r="K31" s="82"/>
      <c r="L31" s="93" t="s">
        <v>27</v>
      </c>
      <c r="M31" s="96">
        <f>+C31</f>
        <v>0</v>
      </c>
      <c r="N31" s="96">
        <f>+MIN(J31,M31)</f>
        <v>0</v>
      </c>
      <c r="O31" s="95">
        <f>+MIN(U33,W29)</f>
        <v>0</v>
      </c>
      <c r="P31" s="97">
        <f>+IF(M31-N31-O31&lt;0,0,MIN((M31-N31-O31),W30))</f>
        <v>0</v>
      </c>
      <c r="Q31" s="98"/>
      <c r="R31" s="95">
        <f>SUM(N31:Q31)</f>
        <v>0</v>
      </c>
      <c r="S31" s="83"/>
      <c r="T31" s="84" t="s">
        <v>66</v>
      </c>
      <c r="U31" s="130">
        <f>+J31-N35</f>
        <v>0</v>
      </c>
      <c r="V31" s="84"/>
      <c r="W31" s="130"/>
      <c r="X31" s="85"/>
      <c r="Y31" s="69"/>
      <c r="Z31" s="69"/>
    </row>
    <row r="32" spans="1:26" s="68" customFormat="1">
      <c r="A32" s="113" t="s">
        <v>3</v>
      </c>
      <c r="B32" s="93" t="s">
        <v>28</v>
      </c>
      <c r="C32" s="94">
        <f>+'GSTR3B 2020-21'!E103</f>
        <v>0</v>
      </c>
      <c r="D32" s="94">
        <f>+'GSTR3B 2020-21'!E108</f>
        <v>0</v>
      </c>
      <c r="E32" s="95">
        <f>SUM(C32:D32)</f>
        <v>0</v>
      </c>
      <c r="F32" s="82"/>
      <c r="G32" s="93" t="s">
        <v>28</v>
      </c>
      <c r="H32" s="94">
        <f>+'GSTR3B 2020-21'!E124+'GSTR3B 2020-21'!E96</f>
        <v>0</v>
      </c>
      <c r="I32" s="96">
        <f>+D32</f>
        <v>0</v>
      </c>
      <c r="J32" s="95">
        <f>SUM(H32:I32)</f>
        <v>0</v>
      </c>
      <c r="K32" s="82"/>
      <c r="L32" s="93" t="s">
        <v>28</v>
      </c>
      <c r="M32" s="96">
        <f>+C32</f>
        <v>0</v>
      </c>
      <c r="N32" s="96">
        <f>+MIN(M32,U29)</f>
        <v>0</v>
      </c>
      <c r="O32" s="95">
        <f>+MIN(J32,U35)</f>
        <v>0</v>
      </c>
      <c r="P32" s="99"/>
      <c r="Q32" s="98"/>
      <c r="R32" s="95">
        <f>SUM(N32:Q32)</f>
        <v>0</v>
      </c>
      <c r="S32" s="83"/>
      <c r="T32" s="84"/>
      <c r="U32" s="130"/>
      <c r="V32" s="84"/>
      <c r="W32" s="130"/>
      <c r="X32" s="85"/>
      <c r="Y32" s="69"/>
      <c r="Z32" s="69"/>
    </row>
    <row r="33" spans="1:26" s="68" customFormat="1">
      <c r="A33" s="113" t="s">
        <v>3</v>
      </c>
      <c r="B33" s="93" t="s">
        <v>29</v>
      </c>
      <c r="C33" s="94">
        <f>+'GSTR3B 2020-21'!E104</f>
        <v>0</v>
      </c>
      <c r="D33" s="94">
        <f>+'GSTR3B 2020-21'!E109</f>
        <v>0</v>
      </c>
      <c r="E33" s="95">
        <f>SUM(C33:D33)</f>
        <v>0</v>
      </c>
      <c r="F33" s="82"/>
      <c r="G33" s="93" t="s">
        <v>29</v>
      </c>
      <c r="H33" s="94">
        <f>+'GSTR3B 2020-21'!E125+'GSTR3B 2020-21'!E97</f>
        <v>0</v>
      </c>
      <c r="I33" s="96">
        <f>I32</f>
        <v>0</v>
      </c>
      <c r="J33" s="95">
        <f>SUM(H33:I33)</f>
        <v>0</v>
      </c>
      <c r="K33" s="82"/>
      <c r="L33" s="93" t="s">
        <v>29</v>
      </c>
      <c r="M33" s="96">
        <f>+C33</f>
        <v>0</v>
      </c>
      <c r="N33" s="96">
        <f>+MIN(M33,U30)</f>
        <v>0</v>
      </c>
      <c r="O33" s="100"/>
      <c r="P33" s="154">
        <f>+MIN(J33,U36)</f>
        <v>0</v>
      </c>
      <c r="Q33" s="98"/>
      <c r="R33" s="95">
        <f>SUM(N33:Q33)</f>
        <v>0</v>
      </c>
      <c r="S33" s="83"/>
      <c r="T33" s="84" t="s">
        <v>67</v>
      </c>
      <c r="U33" s="132">
        <f>+IF(M31-J31&lt;0,0,M31-J31)</f>
        <v>0</v>
      </c>
      <c r="V33" s="84"/>
      <c r="W33" s="130"/>
      <c r="X33" s="85"/>
      <c r="Y33" s="69"/>
      <c r="Z33" s="69"/>
    </row>
    <row r="34" spans="1:26" s="68" customFormat="1">
      <c r="A34" s="113" t="s">
        <v>3</v>
      </c>
      <c r="B34" s="102" t="s">
        <v>46</v>
      </c>
      <c r="C34" s="94">
        <f>+'GSTR3B 2020-21'!E105</f>
        <v>0</v>
      </c>
      <c r="D34" s="94">
        <f>+'GSTR3B 2020-21'!E110</f>
        <v>0</v>
      </c>
      <c r="E34" s="104">
        <f>SUM(C34:D34)</f>
        <v>0</v>
      </c>
      <c r="F34" s="82"/>
      <c r="G34" s="102" t="s">
        <v>46</v>
      </c>
      <c r="H34" s="94">
        <f>+'GSTR3B 2020-21'!E126+'GSTR3B 2020-21'!E98</f>
        <v>0</v>
      </c>
      <c r="I34" s="105">
        <v>0</v>
      </c>
      <c r="J34" s="104">
        <f>SUM(H34:I34)</f>
        <v>0</v>
      </c>
      <c r="K34" s="82"/>
      <c r="L34" s="102" t="s">
        <v>46</v>
      </c>
      <c r="M34" s="105">
        <f>+C34</f>
        <v>0</v>
      </c>
      <c r="N34" s="106"/>
      <c r="O34" s="107"/>
      <c r="P34" s="108"/>
      <c r="Q34" s="105">
        <f>MIN(C34,H34)</f>
        <v>0</v>
      </c>
      <c r="R34" s="104">
        <f>SUM(N34:Q34)</f>
        <v>0</v>
      </c>
      <c r="S34" s="83"/>
      <c r="T34" s="84"/>
      <c r="U34" s="130"/>
      <c r="V34" s="84"/>
      <c r="W34" s="130"/>
      <c r="X34" s="85"/>
      <c r="Y34" s="69"/>
      <c r="Z34" s="69"/>
    </row>
    <row r="35" spans="1:26" s="113" customFormat="1">
      <c r="A35" s="113" t="s">
        <v>3</v>
      </c>
      <c r="B35" s="109" t="s">
        <v>14</v>
      </c>
      <c r="C35" s="158">
        <f>SUM(C31:C34)</f>
        <v>0</v>
      </c>
      <c r="D35" s="158">
        <f>SUM(D31:D34)</f>
        <v>0</v>
      </c>
      <c r="E35" s="158">
        <f>SUM(E31:E34)</f>
        <v>0</v>
      </c>
      <c r="F35" s="77"/>
      <c r="G35" s="109" t="s">
        <v>14</v>
      </c>
      <c r="H35" s="158">
        <f>SUM(H31:H34)</f>
        <v>0</v>
      </c>
      <c r="I35" s="158">
        <f>SUM(I31:I34)</f>
        <v>0</v>
      </c>
      <c r="J35" s="158">
        <f>SUM(J31:J34)</f>
        <v>0</v>
      </c>
      <c r="K35" s="77"/>
      <c r="L35" s="109" t="s">
        <v>14</v>
      </c>
      <c r="M35" s="158">
        <f>SUM(M31:M34)</f>
        <v>0</v>
      </c>
      <c r="N35" s="158">
        <f>SUM(N31:N34)</f>
        <v>0</v>
      </c>
      <c r="O35" s="158">
        <f>SUM(O31:O34)</f>
        <v>0</v>
      </c>
      <c r="P35" s="111">
        <f>SUM(P31:P34)</f>
        <v>0</v>
      </c>
      <c r="Q35" s="158">
        <f>SUM(Q31:Q34)</f>
        <v>0</v>
      </c>
      <c r="R35" s="158">
        <f>SUM(R31:R33)</f>
        <v>0</v>
      </c>
      <c r="S35" s="112"/>
      <c r="T35" s="84" t="s">
        <v>68</v>
      </c>
      <c r="U35" s="132">
        <f>+IF(M32-N32&lt;0,0,M32-N32)</f>
        <v>0</v>
      </c>
      <c r="V35" s="84"/>
      <c r="W35" s="130"/>
      <c r="X35" s="85"/>
      <c r="Y35" s="69"/>
      <c r="Z35" s="69"/>
    </row>
    <row r="36" spans="1:26" s="113" customFormat="1">
      <c r="A36" s="113" t="s">
        <v>3</v>
      </c>
      <c r="B36" s="114"/>
      <c r="C36" s="115"/>
      <c r="D36" s="115"/>
      <c r="E36" s="115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112"/>
      <c r="T36" s="84" t="s">
        <v>69</v>
      </c>
      <c r="U36" s="130">
        <f>+IF(M33-N33&lt;0,0,M33-N33)</f>
        <v>0</v>
      </c>
      <c r="V36" s="84"/>
      <c r="W36" s="130"/>
      <c r="X36" s="85"/>
      <c r="Y36" s="69"/>
      <c r="Z36" s="69"/>
    </row>
    <row r="37" spans="1:26" s="68" customFormat="1">
      <c r="A37" s="113" t="s">
        <v>3</v>
      </c>
      <c r="B37" s="231" t="s">
        <v>70</v>
      </c>
      <c r="C37" s="232"/>
      <c r="D37" s="232"/>
      <c r="E37" s="233"/>
      <c r="F37" s="82"/>
      <c r="G37" s="231" t="s">
        <v>71</v>
      </c>
      <c r="H37" s="232"/>
      <c r="I37" s="233"/>
      <c r="J37" s="90"/>
      <c r="K37" s="138" t="s">
        <v>83</v>
      </c>
      <c r="L37" s="82"/>
      <c r="M37" s="82"/>
      <c r="N37" s="82"/>
      <c r="O37" s="82"/>
      <c r="P37" s="82"/>
      <c r="Q37" s="82"/>
      <c r="R37" s="82"/>
      <c r="S37" s="83"/>
      <c r="T37" s="84"/>
      <c r="U37" s="130"/>
      <c r="V37" s="84"/>
      <c r="W37" s="130"/>
      <c r="X37" s="85"/>
      <c r="Y37" s="69"/>
      <c r="Z37" s="69"/>
    </row>
    <row r="38" spans="1:26" s="68" customFormat="1">
      <c r="A38" s="113" t="s">
        <v>3</v>
      </c>
      <c r="B38" s="86" t="s">
        <v>56</v>
      </c>
      <c r="C38" s="87" t="s">
        <v>57</v>
      </c>
      <c r="D38" s="88" t="s">
        <v>58</v>
      </c>
      <c r="E38" s="89" t="s">
        <v>59</v>
      </c>
      <c r="F38" s="82"/>
      <c r="G38" s="86" t="s">
        <v>56</v>
      </c>
      <c r="H38" s="87" t="s">
        <v>72</v>
      </c>
      <c r="I38" s="89"/>
      <c r="J38" s="90"/>
      <c r="K38" s="134"/>
      <c r="L38" s="82"/>
      <c r="M38" s="82"/>
      <c r="N38" s="82"/>
      <c r="O38" s="82"/>
      <c r="P38" s="82"/>
      <c r="Q38" s="82"/>
      <c r="R38" s="82"/>
      <c r="S38" s="83"/>
      <c r="T38" s="84"/>
      <c r="U38" s="130"/>
      <c r="V38" s="84"/>
      <c r="W38" s="130"/>
      <c r="X38" s="85"/>
      <c r="Y38" s="69"/>
      <c r="Z38" s="69"/>
    </row>
    <row r="39" spans="1:26" s="66" customFormat="1">
      <c r="A39" s="113" t="s">
        <v>3</v>
      </c>
      <c r="B39" s="93" t="s">
        <v>27</v>
      </c>
      <c r="C39" s="96">
        <f>+M31-R31</f>
        <v>0</v>
      </c>
      <c r="D39" s="96">
        <f>+D31</f>
        <v>0</v>
      </c>
      <c r="E39" s="95">
        <f>SUM(C39:D39)</f>
        <v>0</v>
      </c>
      <c r="F39" s="90"/>
      <c r="G39" s="93" t="s">
        <v>27</v>
      </c>
      <c r="H39" s="234">
        <f>+J31-N35</f>
        <v>0</v>
      </c>
      <c r="I39" s="235"/>
      <c r="J39" s="90"/>
      <c r="K39" s="135">
        <f>IF(E39-H39&gt;0,E39-H39,0)</f>
        <v>0</v>
      </c>
      <c r="L39" s="90"/>
      <c r="M39" s="90"/>
      <c r="N39" s="90"/>
      <c r="O39" s="90"/>
      <c r="P39" s="90"/>
      <c r="Q39" s="90"/>
      <c r="R39" s="90"/>
      <c r="S39" s="92"/>
      <c r="T39" s="84"/>
      <c r="U39" s="130"/>
      <c r="V39" s="84"/>
      <c r="W39" s="130"/>
      <c r="X39" s="85"/>
      <c r="Y39" s="69"/>
      <c r="Z39" s="69"/>
    </row>
    <row r="40" spans="1:26" s="118" customFormat="1">
      <c r="A40" s="113" t="s">
        <v>3</v>
      </c>
      <c r="B40" s="93" t="s">
        <v>28</v>
      </c>
      <c r="C40" s="96">
        <f>+M32-R32</f>
        <v>0</v>
      </c>
      <c r="D40" s="96">
        <f>+D32</f>
        <v>0</v>
      </c>
      <c r="E40" s="95">
        <f>SUM(C40:D40)</f>
        <v>0</v>
      </c>
      <c r="F40" s="116"/>
      <c r="G40" s="93" t="s">
        <v>28</v>
      </c>
      <c r="H40" s="236">
        <f>+J32-O35</f>
        <v>0</v>
      </c>
      <c r="I40" s="237"/>
      <c r="J40" s="90"/>
      <c r="K40" s="135">
        <f>IF(C40-H40&gt;0,C40-H40,0)+E40</f>
        <v>0</v>
      </c>
      <c r="L40" s="116"/>
      <c r="M40" s="116"/>
      <c r="N40" s="116"/>
      <c r="O40" s="116"/>
      <c r="P40" s="116"/>
      <c r="Q40" s="116"/>
      <c r="R40" s="116"/>
      <c r="S40" s="117"/>
      <c r="T40" s="84"/>
      <c r="U40" s="130"/>
      <c r="V40" s="84"/>
      <c r="W40" s="130"/>
      <c r="X40" s="85"/>
      <c r="Y40" s="69"/>
      <c r="Z40" s="69"/>
    </row>
    <row r="41" spans="1:26" s="118" customFormat="1">
      <c r="A41" s="113" t="s">
        <v>3</v>
      </c>
      <c r="B41" s="93" t="s">
        <v>29</v>
      </c>
      <c r="C41" s="153">
        <f>+M33-R33</f>
        <v>0</v>
      </c>
      <c r="D41" s="96">
        <f>+D33</f>
        <v>0</v>
      </c>
      <c r="E41" s="95">
        <f>SUM(C41:D41)</f>
        <v>0</v>
      </c>
      <c r="F41" s="116"/>
      <c r="G41" s="93" t="s">
        <v>29</v>
      </c>
      <c r="H41" s="234">
        <f>+J33-P35</f>
        <v>0</v>
      </c>
      <c r="I41" s="235"/>
      <c r="J41" s="90"/>
      <c r="K41" s="136">
        <f>IF(IF(E40-H40&lt;0,IF(E41-H41&gt;0,E41-H41-H40,0),0)&lt;0,0,IF(E40-H40&lt;0,IF(E41-H41&gt;0,E41-H41-H40,0),0))</f>
        <v>0</v>
      </c>
      <c r="L41" s="116"/>
      <c r="M41" s="116"/>
      <c r="N41" s="116"/>
      <c r="O41" s="116"/>
      <c r="P41" s="116"/>
      <c r="Q41" s="116"/>
      <c r="R41" s="116"/>
      <c r="S41" s="117"/>
      <c r="T41" s="84"/>
      <c r="U41" s="130"/>
      <c r="V41" s="84"/>
      <c r="W41" s="130"/>
      <c r="X41" s="85"/>
      <c r="Y41" s="69"/>
      <c r="Z41" s="69"/>
    </row>
    <row r="42" spans="1:26" s="118" customFormat="1">
      <c r="A42" s="113" t="s">
        <v>3</v>
      </c>
      <c r="B42" s="102" t="s">
        <v>46</v>
      </c>
      <c r="C42" s="105">
        <f>+M34-R34</f>
        <v>0</v>
      </c>
      <c r="D42" s="105">
        <f>+D34</f>
        <v>0</v>
      </c>
      <c r="E42" s="104">
        <f>SUM(C42:D42)</f>
        <v>0</v>
      </c>
      <c r="F42" s="116"/>
      <c r="G42" s="102" t="s">
        <v>46</v>
      </c>
      <c r="H42" s="238">
        <f>+J34-Q35</f>
        <v>0</v>
      </c>
      <c r="I42" s="239"/>
      <c r="J42" s="90"/>
      <c r="K42" s="135">
        <f>IF(E42-H42&gt;0,E42-H42,0)</f>
        <v>0</v>
      </c>
      <c r="L42" s="116"/>
      <c r="M42" s="116"/>
      <c r="N42" s="116"/>
      <c r="O42" s="116"/>
      <c r="P42" s="116"/>
      <c r="Q42" s="116"/>
      <c r="R42" s="116"/>
      <c r="S42" s="117"/>
      <c r="T42" s="84"/>
      <c r="U42" s="130"/>
      <c r="V42" s="84"/>
      <c r="W42" s="130"/>
      <c r="X42" s="85"/>
      <c r="Y42" s="69"/>
      <c r="Z42" s="69"/>
    </row>
    <row r="43" spans="1:26" s="118" customFormat="1">
      <c r="A43" s="113" t="s">
        <v>3</v>
      </c>
      <c r="B43" s="109" t="s">
        <v>14</v>
      </c>
      <c r="C43" s="158">
        <f>SUM(C39:C42)</f>
        <v>0</v>
      </c>
      <c r="D43" s="158">
        <f>SUM(D39:D42)</f>
        <v>0</v>
      </c>
      <c r="E43" s="158">
        <f>SUM(E39:E42)</f>
        <v>0</v>
      </c>
      <c r="F43" s="119"/>
      <c r="G43" s="109" t="s">
        <v>14</v>
      </c>
      <c r="H43" s="229">
        <f>+SUM(H39:I42)</f>
        <v>0</v>
      </c>
      <c r="I43" s="230"/>
      <c r="J43" s="120"/>
      <c r="K43" s="137">
        <f>SUM(K39:K42)</f>
        <v>0</v>
      </c>
      <c r="L43" s="116"/>
      <c r="M43" s="116"/>
      <c r="N43" s="116"/>
      <c r="O43" s="116"/>
      <c r="P43" s="116"/>
      <c r="Q43" s="116"/>
      <c r="R43" s="116"/>
      <c r="S43" s="117"/>
      <c r="T43" s="84"/>
      <c r="U43" s="130"/>
      <c r="V43" s="84"/>
      <c r="W43" s="130"/>
      <c r="X43" s="85"/>
      <c r="Y43" s="69"/>
      <c r="Z43" s="69"/>
    </row>
    <row r="44" spans="1:26" s="113" customFormat="1" ht="15.75" thickBot="1">
      <c r="A44" s="113" t="s">
        <v>3</v>
      </c>
      <c r="B44" s="121"/>
      <c r="C44" s="122"/>
      <c r="D44" s="122"/>
      <c r="E44" s="122"/>
      <c r="F44" s="122"/>
      <c r="G44" s="122"/>
      <c r="H44" s="122"/>
      <c r="I44" s="123"/>
      <c r="J44" s="123"/>
      <c r="K44" s="122"/>
      <c r="L44" s="122"/>
      <c r="M44" s="122"/>
      <c r="N44" s="122"/>
      <c r="O44" s="122"/>
      <c r="P44" s="122"/>
      <c r="Q44" s="122"/>
      <c r="R44" s="122"/>
      <c r="S44" s="124"/>
      <c r="T44" s="125"/>
      <c r="U44" s="131"/>
      <c r="V44" s="125"/>
      <c r="W44" s="131"/>
      <c r="X44" s="126"/>
      <c r="Y44" s="69"/>
      <c r="Z44" s="69"/>
    </row>
    <row r="45" spans="1:26" s="68" customFormat="1" ht="15.75" thickBot="1">
      <c r="A45" s="113" t="s">
        <v>4</v>
      </c>
      <c r="B45" s="113" t="s">
        <v>4</v>
      </c>
      <c r="C45" s="67"/>
      <c r="D45" s="67"/>
      <c r="E45" s="67"/>
      <c r="T45" s="69"/>
      <c r="U45" s="127"/>
      <c r="V45" s="69"/>
      <c r="W45" s="127"/>
      <c r="X45" s="69"/>
      <c r="Y45" s="69"/>
      <c r="Z45" s="69"/>
    </row>
    <row r="46" spans="1:26" s="68" customFormat="1">
      <c r="A46" s="113" t="s">
        <v>4</v>
      </c>
      <c r="B46" s="70"/>
      <c r="C46" s="71"/>
      <c r="D46" s="71"/>
      <c r="E46" s="7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T46" s="74"/>
      <c r="U46" s="128"/>
      <c r="V46" s="74"/>
      <c r="W46" s="128"/>
      <c r="X46" s="75"/>
      <c r="Y46" s="69"/>
      <c r="Z46" s="69"/>
    </row>
    <row r="47" spans="1:26" s="79" customFormat="1">
      <c r="A47" s="113" t="s">
        <v>4</v>
      </c>
      <c r="B47" s="240" t="s">
        <v>50</v>
      </c>
      <c r="C47" s="241"/>
      <c r="D47" s="241"/>
      <c r="E47" s="241"/>
      <c r="F47" s="76"/>
      <c r="G47" s="77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8"/>
      <c r="T47" s="76"/>
      <c r="U47" s="129"/>
      <c r="V47" s="76"/>
      <c r="W47" s="129"/>
      <c r="X47" s="78"/>
    </row>
    <row r="48" spans="1:26" s="68" customFormat="1">
      <c r="A48" s="113" t="s">
        <v>4</v>
      </c>
      <c r="B48" s="80"/>
      <c r="C48" s="81"/>
      <c r="D48" s="81"/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/>
      <c r="T48" s="84"/>
      <c r="U48" s="130"/>
      <c r="V48" s="84"/>
      <c r="W48" s="130"/>
      <c r="X48" s="85"/>
      <c r="Y48" s="69"/>
      <c r="Z48" s="69"/>
    </row>
    <row r="49" spans="1:26" s="68" customFormat="1">
      <c r="A49" s="113" t="s">
        <v>4</v>
      </c>
      <c r="B49" s="231" t="s">
        <v>51</v>
      </c>
      <c r="C49" s="232"/>
      <c r="D49" s="232"/>
      <c r="E49" s="233"/>
      <c r="F49" s="82"/>
      <c r="G49" s="231" t="s">
        <v>52</v>
      </c>
      <c r="H49" s="232"/>
      <c r="I49" s="232"/>
      <c r="J49" s="233"/>
      <c r="K49" s="82"/>
      <c r="L49" s="231" t="s">
        <v>53</v>
      </c>
      <c r="M49" s="232"/>
      <c r="N49" s="232"/>
      <c r="O49" s="232"/>
      <c r="P49" s="232"/>
      <c r="Q49" s="232"/>
      <c r="R49" s="233"/>
      <c r="S49" s="83"/>
      <c r="T49" s="84" t="s">
        <v>54</v>
      </c>
      <c r="U49" s="130">
        <f>+IF(J51-M51&lt;0,0,J51-M51)</f>
        <v>0</v>
      </c>
      <c r="V49" s="84" t="s">
        <v>55</v>
      </c>
      <c r="W49" s="130">
        <f>+J52-O52</f>
        <v>0</v>
      </c>
      <c r="X49" s="85"/>
      <c r="Y49" s="69"/>
      <c r="Z49" s="69"/>
    </row>
    <row r="50" spans="1:26" s="66" customFormat="1">
      <c r="A50" s="113" t="s">
        <v>4</v>
      </c>
      <c r="B50" s="86" t="s">
        <v>56</v>
      </c>
      <c r="C50" s="87" t="s">
        <v>57</v>
      </c>
      <c r="D50" s="88" t="s">
        <v>58</v>
      </c>
      <c r="E50" s="89" t="s">
        <v>59</v>
      </c>
      <c r="F50" s="90"/>
      <c r="G50" s="86" t="s">
        <v>56</v>
      </c>
      <c r="H50" s="87" t="s">
        <v>57</v>
      </c>
      <c r="I50" s="88" t="s">
        <v>58</v>
      </c>
      <c r="J50" s="89" t="s">
        <v>59</v>
      </c>
      <c r="K50" s="90"/>
      <c r="L50" s="86" t="s">
        <v>60</v>
      </c>
      <c r="M50" s="87"/>
      <c r="N50" s="88" t="s">
        <v>61</v>
      </c>
      <c r="O50" s="89" t="s">
        <v>62</v>
      </c>
      <c r="P50" s="91" t="s">
        <v>63</v>
      </c>
      <c r="Q50" s="87" t="s">
        <v>30</v>
      </c>
      <c r="R50" s="89" t="s">
        <v>59</v>
      </c>
      <c r="S50" s="92"/>
      <c r="T50" s="84" t="s">
        <v>64</v>
      </c>
      <c r="U50" s="130">
        <f>+U49-N52</f>
        <v>0</v>
      </c>
      <c r="V50" s="84" t="s">
        <v>65</v>
      </c>
      <c r="W50" s="130">
        <f>+J53-P53</f>
        <v>0</v>
      </c>
      <c r="X50" s="85"/>
      <c r="Y50" s="69"/>
      <c r="Z50" s="69"/>
    </row>
    <row r="51" spans="1:26" s="68" customFormat="1">
      <c r="A51" s="113" t="s">
        <v>4</v>
      </c>
      <c r="B51" s="93" t="s">
        <v>27</v>
      </c>
      <c r="C51" s="94">
        <f>+'GSTR3B 2020-21'!F102</f>
        <v>0</v>
      </c>
      <c r="D51" s="94">
        <f>+'GSTR3B 2020-21'!F107</f>
        <v>0</v>
      </c>
      <c r="E51" s="95">
        <f>SUM(C51:D51)</f>
        <v>0</v>
      </c>
      <c r="F51" s="82"/>
      <c r="G51" s="93" t="s">
        <v>27</v>
      </c>
      <c r="H51" s="94">
        <f>+'GSTR3B 2020-21'!E95+'GSTR3B 2020-21'!F123</f>
        <v>0</v>
      </c>
      <c r="I51" s="96">
        <f>+D51</f>
        <v>0</v>
      </c>
      <c r="J51" s="95">
        <f>SUM(H51:I51)</f>
        <v>0</v>
      </c>
      <c r="K51" s="82"/>
      <c r="L51" s="93" t="s">
        <v>27</v>
      </c>
      <c r="M51" s="96">
        <f>+C51</f>
        <v>0</v>
      </c>
      <c r="N51" s="96">
        <f>+MIN(J51,M51)</f>
        <v>0</v>
      </c>
      <c r="O51" s="95">
        <f>+MIN(U53,W49)</f>
        <v>0</v>
      </c>
      <c r="P51" s="97">
        <f>+IF(M51-N51-O51&lt;0,0,MIN((M51-N51-O51),W50))</f>
        <v>0</v>
      </c>
      <c r="Q51" s="98"/>
      <c r="R51" s="95">
        <f>SUM(N51:Q51)</f>
        <v>0</v>
      </c>
      <c r="S51" s="83"/>
      <c r="T51" s="84" t="s">
        <v>66</v>
      </c>
      <c r="U51" s="130">
        <f>+J51-N55</f>
        <v>0</v>
      </c>
      <c r="V51" s="84"/>
      <c r="W51" s="130"/>
      <c r="X51" s="85"/>
      <c r="Y51" s="69"/>
      <c r="Z51" s="69"/>
    </row>
    <row r="52" spans="1:26" s="68" customFormat="1">
      <c r="A52" s="113" t="s">
        <v>4</v>
      </c>
      <c r="B52" s="93" t="s">
        <v>28</v>
      </c>
      <c r="C52" s="94">
        <f>+'GSTR3B 2020-21'!F103</f>
        <v>0</v>
      </c>
      <c r="D52" s="94">
        <f>+'GSTR3B 2020-21'!F108</f>
        <v>0</v>
      </c>
      <c r="E52" s="95">
        <f>SUM(C52:D52)</f>
        <v>0</v>
      </c>
      <c r="F52" s="82"/>
      <c r="G52" s="93" t="s">
        <v>28</v>
      </c>
      <c r="H52" s="94">
        <f>+'GSTR3B 2020-21'!F96+'GSTR3B 2020-21'!F124</f>
        <v>0</v>
      </c>
      <c r="I52" s="96">
        <f>+D52</f>
        <v>0</v>
      </c>
      <c r="J52" s="95">
        <f>SUM(H52:I52)</f>
        <v>0</v>
      </c>
      <c r="K52" s="82"/>
      <c r="L52" s="93" t="s">
        <v>28</v>
      </c>
      <c r="M52" s="96">
        <f>+C52</f>
        <v>0</v>
      </c>
      <c r="N52" s="96">
        <f>+MIN(M52,U49)</f>
        <v>0</v>
      </c>
      <c r="O52" s="95">
        <f>+MIN(J52,U55)</f>
        <v>0</v>
      </c>
      <c r="P52" s="99"/>
      <c r="Q52" s="98"/>
      <c r="R52" s="95">
        <f>SUM(N52:Q52)</f>
        <v>0</v>
      </c>
      <c r="S52" s="83"/>
      <c r="T52" s="84"/>
      <c r="U52" s="130"/>
      <c r="V52" s="84"/>
      <c r="W52" s="130"/>
      <c r="X52" s="85"/>
      <c r="Y52" s="69"/>
      <c r="Z52" s="69"/>
    </row>
    <row r="53" spans="1:26" s="68" customFormat="1">
      <c r="A53" s="113" t="s">
        <v>4</v>
      </c>
      <c r="B53" s="93" t="s">
        <v>29</v>
      </c>
      <c r="C53" s="94">
        <f>+'GSTR3B 2020-21'!F104</f>
        <v>0</v>
      </c>
      <c r="D53" s="94">
        <f>+'GSTR3B 2020-21'!F109</f>
        <v>0</v>
      </c>
      <c r="E53" s="95">
        <f>SUM(C53:D53)</f>
        <v>0</v>
      </c>
      <c r="F53" s="82"/>
      <c r="G53" s="93" t="s">
        <v>29</v>
      </c>
      <c r="H53" s="94">
        <f>+'GSTR3B 2020-21'!F97+'GSTR3B 2020-21'!F125</f>
        <v>0</v>
      </c>
      <c r="I53" s="96">
        <f>I52</f>
        <v>0</v>
      </c>
      <c r="J53" s="95">
        <f>SUM(H53:I53)</f>
        <v>0</v>
      </c>
      <c r="K53" s="82"/>
      <c r="L53" s="93" t="s">
        <v>29</v>
      </c>
      <c r="M53" s="96">
        <f>+C53</f>
        <v>0</v>
      </c>
      <c r="N53" s="96">
        <f>+MIN(M53,U50)</f>
        <v>0</v>
      </c>
      <c r="O53" s="100"/>
      <c r="P53" s="101">
        <f>+MIN(J53,U56)</f>
        <v>0</v>
      </c>
      <c r="Q53" s="98"/>
      <c r="R53" s="95">
        <f>SUM(N53:Q53)</f>
        <v>0</v>
      </c>
      <c r="S53" s="83"/>
      <c r="T53" s="84" t="s">
        <v>67</v>
      </c>
      <c r="U53" s="132">
        <f>+IF(M51-J51&lt;0,0,M51-J51)</f>
        <v>0</v>
      </c>
      <c r="V53" s="84"/>
      <c r="W53" s="130"/>
      <c r="X53" s="85"/>
      <c r="Y53" s="69"/>
      <c r="Z53" s="69"/>
    </row>
    <row r="54" spans="1:26" s="68" customFormat="1">
      <c r="A54" s="113" t="s">
        <v>4</v>
      </c>
      <c r="B54" s="102" t="s">
        <v>46</v>
      </c>
      <c r="C54" s="94">
        <f>+'GSTR3B 2020-21'!F105</f>
        <v>0</v>
      </c>
      <c r="D54" s="94">
        <f>+'GSTR3B 2020-21'!F110</f>
        <v>0</v>
      </c>
      <c r="E54" s="104">
        <f>SUM(C54:D54)</f>
        <v>0</v>
      </c>
      <c r="F54" s="82"/>
      <c r="G54" s="102" t="s">
        <v>46</v>
      </c>
      <c r="H54" s="94">
        <f>+'GSTR3B 2020-21'!F98+'GSTR3B 2020-21'!F126</f>
        <v>0</v>
      </c>
      <c r="I54" s="105">
        <v>0</v>
      </c>
      <c r="J54" s="104">
        <f>SUM(H54:I54)</f>
        <v>0</v>
      </c>
      <c r="K54" s="82"/>
      <c r="L54" s="102" t="s">
        <v>46</v>
      </c>
      <c r="M54" s="105">
        <f>+C54</f>
        <v>0</v>
      </c>
      <c r="N54" s="106"/>
      <c r="O54" s="107"/>
      <c r="P54" s="108"/>
      <c r="Q54" s="105">
        <f>MIN(C54,H54)</f>
        <v>0</v>
      </c>
      <c r="R54" s="104">
        <f>SUM(N54:Q54)</f>
        <v>0</v>
      </c>
      <c r="S54" s="83"/>
      <c r="T54" s="84"/>
      <c r="U54" s="130"/>
      <c r="V54" s="84"/>
      <c r="W54" s="130"/>
      <c r="X54" s="85"/>
      <c r="Y54" s="69"/>
      <c r="Z54" s="69"/>
    </row>
    <row r="55" spans="1:26" s="113" customFormat="1">
      <c r="A55" s="113" t="s">
        <v>4</v>
      </c>
      <c r="B55" s="109" t="s">
        <v>14</v>
      </c>
      <c r="C55" s="158">
        <f>SUM(C51:C54)</f>
        <v>0</v>
      </c>
      <c r="D55" s="158">
        <f>SUM(D51:D54)</f>
        <v>0</v>
      </c>
      <c r="E55" s="158">
        <f>SUM(E51:E54)</f>
        <v>0</v>
      </c>
      <c r="F55" s="77"/>
      <c r="G55" s="109" t="s">
        <v>14</v>
      </c>
      <c r="H55" s="158">
        <f>SUM(H51:H54)</f>
        <v>0</v>
      </c>
      <c r="I55" s="158">
        <f>SUM(I51:I54)</f>
        <v>0</v>
      </c>
      <c r="J55" s="158">
        <f>SUM(J51:J54)</f>
        <v>0</v>
      </c>
      <c r="K55" s="77"/>
      <c r="L55" s="109" t="s">
        <v>14</v>
      </c>
      <c r="M55" s="158">
        <f>SUM(M51:M54)</f>
        <v>0</v>
      </c>
      <c r="N55" s="158">
        <f>SUM(N51:N54)</f>
        <v>0</v>
      </c>
      <c r="O55" s="158">
        <f>SUM(O51:O54)</f>
        <v>0</v>
      </c>
      <c r="P55" s="111">
        <f>SUM(P51:P54)</f>
        <v>0</v>
      </c>
      <c r="Q55" s="158">
        <f>SUM(Q51:Q54)</f>
        <v>0</v>
      </c>
      <c r="R55" s="158">
        <f>SUM(R51:R53)</f>
        <v>0</v>
      </c>
      <c r="S55" s="112"/>
      <c r="T55" s="84" t="s">
        <v>68</v>
      </c>
      <c r="U55" s="132">
        <f>+IF(M52-N52&lt;0,0,M52-N52)</f>
        <v>0</v>
      </c>
      <c r="V55" s="84"/>
      <c r="W55" s="130"/>
      <c r="X55" s="85"/>
      <c r="Y55" s="69"/>
      <c r="Z55" s="69"/>
    </row>
    <row r="56" spans="1:26" s="113" customFormat="1">
      <c r="A56" s="113" t="s">
        <v>4</v>
      </c>
      <c r="B56" s="114"/>
      <c r="C56" s="115"/>
      <c r="D56" s="115"/>
      <c r="E56" s="115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112"/>
      <c r="T56" s="84" t="s">
        <v>69</v>
      </c>
      <c r="U56" s="130">
        <f>+IF(M53-N53&lt;0,0,M53-N53)</f>
        <v>0</v>
      </c>
      <c r="V56" s="84"/>
      <c r="W56" s="130"/>
      <c r="X56" s="85"/>
      <c r="Y56" s="69"/>
      <c r="Z56" s="69"/>
    </row>
    <row r="57" spans="1:26" s="68" customFormat="1">
      <c r="A57" s="113" t="s">
        <v>4</v>
      </c>
      <c r="B57" s="231" t="s">
        <v>70</v>
      </c>
      <c r="C57" s="232"/>
      <c r="D57" s="232"/>
      <c r="E57" s="233"/>
      <c r="F57" s="82"/>
      <c r="G57" s="231" t="s">
        <v>71</v>
      </c>
      <c r="H57" s="232"/>
      <c r="I57" s="233"/>
      <c r="J57" s="90"/>
      <c r="K57" s="138" t="s">
        <v>83</v>
      </c>
      <c r="L57" s="82"/>
      <c r="M57" s="82"/>
      <c r="N57" s="82"/>
      <c r="O57" s="82"/>
      <c r="P57" s="82"/>
      <c r="Q57" s="82"/>
      <c r="R57" s="82"/>
      <c r="S57" s="83"/>
      <c r="T57" s="84"/>
      <c r="U57" s="130"/>
      <c r="V57" s="84"/>
      <c r="W57" s="130"/>
      <c r="X57" s="85"/>
      <c r="Y57" s="69"/>
      <c r="Z57" s="69"/>
    </row>
    <row r="58" spans="1:26" s="68" customFormat="1">
      <c r="A58" s="113" t="s">
        <v>4</v>
      </c>
      <c r="B58" s="86" t="s">
        <v>56</v>
      </c>
      <c r="C58" s="87" t="s">
        <v>57</v>
      </c>
      <c r="D58" s="88" t="s">
        <v>58</v>
      </c>
      <c r="E58" s="89" t="s">
        <v>59</v>
      </c>
      <c r="F58" s="82"/>
      <c r="G58" s="86" t="s">
        <v>56</v>
      </c>
      <c r="H58" s="87" t="s">
        <v>72</v>
      </c>
      <c r="I58" s="89"/>
      <c r="J58" s="90"/>
      <c r="K58" s="134"/>
      <c r="L58" s="82"/>
      <c r="M58" s="82"/>
      <c r="N58" s="82"/>
      <c r="O58" s="82"/>
      <c r="P58" s="82"/>
      <c r="Q58" s="82"/>
      <c r="R58" s="82"/>
      <c r="S58" s="83"/>
      <c r="T58" s="84"/>
      <c r="U58" s="130"/>
      <c r="V58" s="84"/>
      <c r="W58" s="130"/>
      <c r="X58" s="85"/>
      <c r="Y58" s="69"/>
      <c r="Z58" s="69"/>
    </row>
    <row r="59" spans="1:26" s="66" customFormat="1">
      <c r="A59" s="113" t="s">
        <v>4</v>
      </c>
      <c r="B59" s="93" t="s">
        <v>27</v>
      </c>
      <c r="C59" s="96">
        <f>+M51-R51</f>
        <v>0</v>
      </c>
      <c r="D59" s="96">
        <f>+D51</f>
        <v>0</v>
      </c>
      <c r="E59" s="95">
        <f>SUM(C59:D59)</f>
        <v>0</v>
      </c>
      <c r="F59" s="90"/>
      <c r="G59" s="93" t="s">
        <v>27</v>
      </c>
      <c r="H59" s="234">
        <f>+J51-N55</f>
        <v>0</v>
      </c>
      <c r="I59" s="235"/>
      <c r="J59" s="90"/>
      <c r="K59" s="135">
        <f>IF(E59-H59&gt;0,E59-H59,0)</f>
        <v>0</v>
      </c>
      <c r="L59" s="90"/>
      <c r="M59" s="90"/>
      <c r="N59" s="90"/>
      <c r="O59" s="90"/>
      <c r="P59" s="90"/>
      <c r="Q59" s="90"/>
      <c r="R59" s="90"/>
      <c r="S59" s="92"/>
      <c r="T59" s="84"/>
      <c r="U59" s="130"/>
      <c r="V59" s="84"/>
      <c r="W59" s="130"/>
      <c r="X59" s="85"/>
      <c r="Y59" s="69"/>
      <c r="Z59" s="69"/>
    </row>
    <row r="60" spans="1:26" s="118" customFormat="1">
      <c r="A60" s="113" t="s">
        <v>4</v>
      </c>
      <c r="B60" s="93" t="s">
        <v>28</v>
      </c>
      <c r="C60" s="96">
        <f>+M52-R52</f>
        <v>0</v>
      </c>
      <c r="D60" s="96">
        <f>+D52</f>
        <v>0</v>
      </c>
      <c r="E60" s="95">
        <f>SUM(C60:D60)</f>
        <v>0</v>
      </c>
      <c r="F60" s="116"/>
      <c r="G60" s="93" t="s">
        <v>28</v>
      </c>
      <c r="H60" s="236">
        <f>+J52-O55</f>
        <v>0</v>
      </c>
      <c r="I60" s="237"/>
      <c r="J60" s="90"/>
      <c r="K60" s="135">
        <f t="shared" ref="K60:K62" si="1">IF(E60-H60&gt;0,E60-H60,0)</f>
        <v>0</v>
      </c>
      <c r="L60" s="116"/>
      <c r="M60" s="116"/>
      <c r="N60" s="116"/>
      <c r="O60" s="116"/>
      <c r="P60" s="116"/>
      <c r="Q60" s="116"/>
      <c r="R60" s="116"/>
      <c r="S60" s="117"/>
      <c r="T60" s="84"/>
      <c r="U60" s="130"/>
      <c r="V60" s="84"/>
      <c r="W60" s="130"/>
      <c r="X60" s="85"/>
      <c r="Y60" s="69"/>
      <c r="Z60" s="69"/>
    </row>
    <row r="61" spans="1:26" s="118" customFormat="1">
      <c r="A61" s="113" t="s">
        <v>4</v>
      </c>
      <c r="B61" s="93" t="s">
        <v>29</v>
      </c>
      <c r="C61" s="153">
        <f>+M53-R53</f>
        <v>0</v>
      </c>
      <c r="D61" s="96">
        <f>+D53</f>
        <v>0</v>
      </c>
      <c r="E61" s="95">
        <f>SUM(C61:D61)</f>
        <v>0</v>
      </c>
      <c r="F61" s="116"/>
      <c r="G61" s="93" t="s">
        <v>29</v>
      </c>
      <c r="H61" s="234">
        <f>+J53-P55</f>
        <v>0</v>
      </c>
      <c r="I61" s="235"/>
      <c r="J61" s="90"/>
      <c r="K61" s="135">
        <f t="shared" si="1"/>
        <v>0</v>
      </c>
      <c r="L61" s="116"/>
      <c r="M61" s="116"/>
      <c r="N61" s="116"/>
      <c r="O61" s="116"/>
      <c r="P61" s="116"/>
      <c r="Q61" s="116"/>
      <c r="R61" s="116"/>
      <c r="S61" s="117"/>
      <c r="T61" s="84"/>
      <c r="U61" s="130"/>
      <c r="V61" s="84"/>
      <c r="W61" s="130"/>
      <c r="X61" s="85"/>
      <c r="Y61" s="69"/>
      <c r="Z61" s="69"/>
    </row>
    <row r="62" spans="1:26" s="118" customFormat="1">
      <c r="A62" s="113" t="s">
        <v>4</v>
      </c>
      <c r="B62" s="102" t="s">
        <v>46</v>
      </c>
      <c r="C62" s="105">
        <f>+M54-R54</f>
        <v>0</v>
      </c>
      <c r="D62" s="105">
        <f>+D54</f>
        <v>0</v>
      </c>
      <c r="E62" s="104">
        <f>SUM(C62:D62)</f>
        <v>0</v>
      </c>
      <c r="F62" s="116"/>
      <c r="G62" s="102" t="s">
        <v>46</v>
      </c>
      <c r="H62" s="238">
        <f>+J54-Q55</f>
        <v>0</v>
      </c>
      <c r="I62" s="239"/>
      <c r="J62" s="90"/>
      <c r="K62" s="135">
        <f t="shared" si="1"/>
        <v>0</v>
      </c>
      <c r="L62" s="116"/>
      <c r="M62" s="116"/>
      <c r="N62" s="116"/>
      <c r="O62" s="116"/>
      <c r="P62" s="116"/>
      <c r="Q62" s="116"/>
      <c r="R62" s="116"/>
      <c r="S62" s="117"/>
      <c r="T62" s="84"/>
      <c r="U62" s="130"/>
      <c r="V62" s="84"/>
      <c r="W62" s="130"/>
      <c r="X62" s="85"/>
      <c r="Y62" s="69"/>
      <c r="Z62" s="69"/>
    </row>
    <row r="63" spans="1:26" s="118" customFormat="1">
      <c r="A63" s="113" t="s">
        <v>4</v>
      </c>
      <c r="B63" s="109" t="s">
        <v>14</v>
      </c>
      <c r="C63" s="158">
        <f>SUM(C59:C62)</f>
        <v>0</v>
      </c>
      <c r="D63" s="158">
        <f>SUM(D59:D62)</f>
        <v>0</v>
      </c>
      <c r="E63" s="158">
        <f>SUM(E59:E62)</f>
        <v>0</v>
      </c>
      <c r="F63" s="119"/>
      <c r="G63" s="109" t="s">
        <v>14</v>
      </c>
      <c r="H63" s="229">
        <f>+SUM(H59:I62)</f>
        <v>0</v>
      </c>
      <c r="I63" s="230"/>
      <c r="J63" s="120"/>
      <c r="K63" s="137">
        <f>SUM(K59:K62)</f>
        <v>0</v>
      </c>
      <c r="L63" s="133">
        <f>+E63-H63</f>
        <v>0</v>
      </c>
      <c r="M63" s="116"/>
      <c r="N63" s="116"/>
      <c r="O63" s="116"/>
      <c r="P63" s="116"/>
      <c r="Q63" s="116"/>
      <c r="R63" s="116"/>
      <c r="S63" s="117"/>
      <c r="T63" s="84"/>
      <c r="U63" s="130"/>
      <c r="V63" s="84"/>
      <c r="W63" s="130"/>
      <c r="X63" s="85"/>
      <c r="Y63" s="69"/>
      <c r="Z63" s="69"/>
    </row>
    <row r="64" spans="1:26" s="113" customFormat="1" ht="15.75" thickBot="1">
      <c r="A64" s="113" t="s">
        <v>4</v>
      </c>
      <c r="B64" s="121"/>
      <c r="C64" s="122"/>
      <c r="D64" s="122"/>
      <c r="E64" s="122"/>
      <c r="F64" s="122"/>
      <c r="G64" s="122"/>
      <c r="H64" s="122"/>
      <c r="I64" s="123"/>
      <c r="J64" s="123"/>
      <c r="K64" s="122"/>
      <c r="L64" s="122"/>
      <c r="M64" s="122"/>
      <c r="N64" s="122"/>
      <c r="O64" s="122"/>
      <c r="P64" s="122"/>
      <c r="Q64" s="122"/>
      <c r="R64" s="122"/>
      <c r="S64" s="124"/>
      <c r="T64" s="125"/>
      <c r="U64" s="131"/>
      <c r="V64" s="125"/>
      <c r="W64" s="131"/>
      <c r="X64" s="126"/>
      <c r="Y64" s="69"/>
      <c r="Z64" s="69"/>
    </row>
    <row r="65" spans="1:26" s="68" customFormat="1" ht="15.75" thickBot="1">
      <c r="A65" s="113" t="s">
        <v>5</v>
      </c>
      <c r="B65" s="113" t="s">
        <v>5</v>
      </c>
      <c r="C65" s="67"/>
      <c r="D65" s="67"/>
      <c r="E65" s="67"/>
      <c r="T65" s="69"/>
      <c r="U65" s="127"/>
      <c r="V65" s="69"/>
      <c r="W65" s="127"/>
      <c r="X65" s="69"/>
      <c r="Y65" s="69"/>
      <c r="Z65" s="69"/>
    </row>
    <row r="66" spans="1:26" s="68" customFormat="1">
      <c r="A66" s="113" t="s">
        <v>5</v>
      </c>
      <c r="B66" s="70"/>
      <c r="C66" s="71"/>
      <c r="D66" s="71"/>
      <c r="E66" s="71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T66" s="74"/>
      <c r="U66" s="128"/>
      <c r="V66" s="74"/>
      <c r="W66" s="128"/>
      <c r="X66" s="75"/>
      <c r="Y66" s="69"/>
      <c r="Z66" s="69"/>
    </row>
    <row r="67" spans="1:26" s="79" customFormat="1">
      <c r="A67" s="113" t="s">
        <v>5</v>
      </c>
      <c r="B67" s="240" t="s">
        <v>50</v>
      </c>
      <c r="C67" s="241"/>
      <c r="D67" s="241"/>
      <c r="E67" s="241"/>
      <c r="F67" s="76"/>
      <c r="G67" s="77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8"/>
      <c r="T67" s="76"/>
      <c r="U67" s="129"/>
      <c r="V67" s="76"/>
      <c r="W67" s="129"/>
      <c r="X67" s="78"/>
    </row>
    <row r="68" spans="1:26" s="68" customFormat="1">
      <c r="A68" s="113" t="s">
        <v>5</v>
      </c>
      <c r="B68" s="80"/>
      <c r="C68" s="81"/>
      <c r="D68" s="81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T68" s="84"/>
      <c r="U68" s="130"/>
      <c r="V68" s="84"/>
      <c r="W68" s="130"/>
      <c r="X68" s="85"/>
      <c r="Y68" s="69"/>
      <c r="Z68" s="69"/>
    </row>
    <row r="69" spans="1:26" s="68" customFormat="1">
      <c r="A69" s="113" t="s">
        <v>5</v>
      </c>
      <c r="B69" s="231" t="s">
        <v>51</v>
      </c>
      <c r="C69" s="232"/>
      <c r="D69" s="232"/>
      <c r="E69" s="233"/>
      <c r="F69" s="82"/>
      <c r="G69" s="231" t="s">
        <v>52</v>
      </c>
      <c r="H69" s="232"/>
      <c r="I69" s="232"/>
      <c r="J69" s="233"/>
      <c r="K69" s="82"/>
      <c r="L69" s="231" t="s">
        <v>53</v>
      </c>
      <c r="M69" s="232"/>
      <c r="N69" s="232"/>
      <c r="O69" s="232"/>
      <c r="P69" s="232"/>
      <c r="Q69" s="232"/>
      <c r="R69" s="233"/>
      <c r="S69" s="83"/>
      <c r="T69" s="84" t="s">
        <v>54</v>
      </c>
      <c r="U69" s="130">
        <f>+IF(J71-M71&lt;0,0,J71-M71)</f>
        <v>0</v>
      </c>
      <c r="V69" s="84" t="s">
        <v>55</v>
      </c>
      <c r="W69" s="130">
        <f>+J72-O72</f>
        <v>0</v>
      </c>
      <c r="X69" s="85"/>
      <c r="Y69" s="69"/>
      <c r="Z69" s="69"/>
    </row>
    <row r="70" spans="1:26" s="66" customFormat="1">
      <c r="A70" s="113" t="s">
        <v>5</v>
      </c>
      <c r="B70" s="86" t="s">
        <v>56</v>
      </c>
      <c r="C70" s="87" t="s">
        <v>57</v>
      </c>
      <c r="D70" s="88" t="s">
        <v>58</v>
      </c>
      <c r="E70" s="89" t="s">
        <v>59</v>
      </c>
      <c r="F70" s="90"/>
      <c r="G70" s="86" t="s">
        <v>56</v>
      </c>
      <c r="H70" s="87" t="s">
        <v>57</v>
      </c>
      <c r="I70" s="88" t="s">
        <v>58</v>
      </c>
      <c r="J70" s="89" t="s">
        <v>59</v>
      </c>
      <c r="K70" s="90"/>
      <c r="L70" s="86" t="s">
        <v>60</v>
      </c>
      <c r="M70" s="87"/>
      <c r="N70" s="88" t="s">
        <v>61</v>
      </c>
      <c r="O70" s="89" t="s">
        <v>62</v>
      </c>
      <c r="P70" s="91" t="s">
        <v>63</v>
      </c>
      <c r="Q70" s="87" t="s">
        <v>30</v>
      </c>
      <c r="R70" s="89" t="s">
        <v>59</v>
      </c>
      <c r="S70" s="92"/>
      <c r="T70" s="84" t="s">
        <v>64</v>
      </c>
      <c r="U70" s="130">
        <f>+U69-N72</f>
        <v>0</v>
      </c>
      <c r="V70" s="84" t="s">
        <v>65</v>
      </c>
      <c r="W70" s="130">
        <f>+J73-P73</f>
        <v>0</v>
      </c>
      <c r="X70" s="85"/>
      <c r="Y70" s="69"/>
      <c r="Z70" s="69"/>
    </row>
    <row r="71" spans="1:26" s="68" customFormat="1">
      <c r="A71" s="113" t="s">
        <v>5</v>
      </c>
      <c r="B71" s="93" t="s">
        <v>27</v>
      </c>
      <c r="C71" s="94">
        <f>+'GSTR3B 2020-21'!G102</f>
        <v>0</v>
      </c>
      <c r="D71" s="94">
        <f>+'GSTR3B 2020-21'!G107</f>
        <v>0</v>
      </c>
      <c r="E71" s="95">
        <f>SUM(C71:D71)</f>
        <v>0</v>
      </c>
      <c r="F71" s="82"/>
      <c r="G71" s="93" t="s">
        <v>27</v>
      </c>
      <c r="H71" s="94">
        <f>+'GSTR3B 2020-21'!G123+'GSTR3B 2020-21'!G95</f>
        <v>0</v>
      </c>
      <c r="I71" s="96">
        <f>+D71</f>
        <v>0</v>
      </c>
      <c r="J71" s="95">
        <f>SUM(H71:I71)</f>
        <v>0</v>
      </c>
      <c r="K71" s="82"/>
      <c r="L71" s="93" t="s">
        <v>27</v>
      </c>
      <c r="M71" s="96">
        <f>+C71</f>
        <v>0</v>
      </c>
      <c r="N71" s="96">
        <f>+MIN(J71,M71)</f>
        <v>0</v>
      </c>
      <c r="O71" s="95">
        <f>+MIN(U73,W69)</f>
        <v>0</v>
      </c>
      <c r="P71" s="97">
        <f>+IF(M71-N71-O71&lt;0,0,MIN((M71-N71-O71),W70))</f>
        <v>0</v>
      </c>
      <c r="Q71" s="98"/>
      <c r="R71" s="95">
        <f>SUM(N71:Q71)</f>
        <v>0</v>
      </c>
      <c r="S71" s="83"/>
      <c r="T71" s="84" t="s">
        <v>66</v>
      </c>
      <c r="U71" s="130">
        <f>+J71-N75</f>
        <v>0</v>
      </c>
      <c r="V71" s="84"/>
      <c r="W71" s="130"/>
      <c r="X71" s="85"/>
      <c r="Y71" s="69"/>
      <c r="Z71" s="69"/>
    </row>
    <row r="72" spans="1:26" s="68" customFormat="1">
      <c r="A72" s="113" t="s">
        <v>5</v>
      </c>
      <c r="B72" s="93" t="s">
        <v>28</v>
      </c>
      <c r="C72" s="94">
        <f>+'GSTR3B 2020-21'!G103</f>
        <v>0</v>
      </c>
      <c r="D72" s="94">
        <f>+'GSTR3B 2020-21'!G108</f>
        <v>0</v>
      </c>
      <c r="E72" s="95">
        <f>SUM(C72:D72)</f>
        <v>0</v>
      </c>
      <c r="F72" s="82"/>
      <c r="G72" s="93" t="s">
        <v>28</v>
      </c>
      <c r="H72" s="94">
        <f>+'GSTR3B 2020-21'!G124+'GSTR3B 2020-21'!G96</f>
        <v>0</v>
      </c>
      <c r="I72" s="96">
        <f>+D72</f>
        <v>0</v>
      </c>
      <c r="J72" s="95">
        <f>SUM(H72:I72)</f>
        <v>0</v>
      </c>
      <c r="K72" s="82"/>
      <c r="L72" s="93" t="s">
        <v>28</v>
      </c>
      <c r="M72" s="96">
        <f>+C72</f>
        <v>0</v>
      </c>
      <c r="N72" s="96">
        <f>+MIN(M72,U69)</f>
        <v>0</v>
      </c>
      <c r="O72" s="95">
        <f>+MIN(J72,U75)</f>
        <v>0</v>
      </c>
      <c r="P72" s="99"/>
      <c r="Q72" s="98"/>
      <c r="R72" s="95">
        <f>SUM(N72:Q72)</f>
        <v>0</v>
      </c>
      <c r="S72" s="83"/>
      <c r="T72" s="84"/>
      <c r="U72" s="130"/>
      <c r="V72" s="84"/>
      <c r="W72" s="130"/>
      <c r="X72" s="85"/>
      <c r="Y72" s="69"/>
      <c r="Z72" s="69"/>
    </row>
    <row r="73" spans="1:26" s="68" customFormat="1">
      <c r="A73" s="113" t="s">
        <v>5</v>
      </c>
      <c r="B73" s="93" t="s">
        <v>29</v>
      </c>
      <c r="C73" s="94">
        <f>+'GSTR3B 2020-21'!G104</f>
        <v>0</v>
      </c>
      <c r="D73" s="94">
        <f>+'GSTR3B 2020-21'!G109</f>
        <v>0</v>
      </c>
      <c r="E73" s="95">
        <f>SUM(C73:D73)</f>
        <v>0</v>
      </c>
      <c r="F73" s="82"/>
      <c r="G73" s="93" t="s">
        <v>29</v>
      </c>
      <c r="H73" s="94">
        <f>+'GSTR3B 2020-21'!G125+'GSTR3B 2020-21'!G97</f>
        <v>0</v>
      </c>
      <c r="I73" s="96">
        <f>I72</f>
        <v>0</v>
      </c>
      <c r="J73" s="95">
        <f>SUM(H73:I73)</f>
        <v>0</v>
      </c>
      <c r="K73" s="82"/>
      <c r="L73" s="93" t="s">
        <v>29</v>
      </c>
      <c r="M73" s="96">
        <f>+C73</f>
        <v>0</v>
      </c>
      <c r="N73" s="96">
        <f>+MIN(M73,U70)</f>
        <v>0</v>
      </c>
      <c r="O73" s="100"/>
      <c r="P73" s="101">
        <f>+MIN(J73,U76)</f>
        <v>0</v>
      </c>
      <c r="Q73" s="98"/>
      <c r="R73" s="95">
        <f>SUM(N73:Q73)</f>
        <v>0</v>
      </c>
      <c r="S73" s="83"/>
      <c r="T73" s="84" t="s">
        <v>67</v>
      </c>
      <c r="U73" s="132">
        <f>+IF(M71-J71&lt;0,0,M71-J71)</f>
        <v>0</v>
      </c>
      <c r="V73" s="84"/>
      <c r="W73" s="130"/>
      <c r="X73" s="85"/>
      <c r="Y73" s="69"/>
      <c r="Z73" s="69"/>
    </row>
    <row r="74" spans="1:26" s="68" customFormat="1">
      <c r="A74" s="113" t="s">
        <v>5</v>
      </c>
      <c r="B74" s="102" t="s">
        <v>46</v>
      </c>
      <c r="C74" s="94">
        <f>+'GSTR3B 2020-21'!G105</f>
        <v>0</v>
      </c>
      <c r="D74" s="94">
        <f>+'GSTR3B 2020-21'!G110</f>
        <v>0</v>
      </c>
      <c r="E74" s="104">
        <f>SUM(C74:D74)</f>
        <v>0</v>
      </c>
      <c r="F74" s="82"/>
      <c r="G74" s="102" t="s">
        <v>46</v>
      </c>
      <c r="H74" s="94">
        <f>+'GSTR3B 2020-21'!G126+'GSTR3B 2020-21'!G98</f>
        <v>0</v>
      </c>
      <c r="I74" s="105">
        <v>0</v>
      </c>
      <c r="J74" s="104">
        <f>SUM(H74:I74)</f>
        <v>0</v>
      </c>
      <c r="K74" s="82"/>
      <c r="L74" s="102" t="s">
        <v>46</v>
      </c>
      <c r="M74" s="105">
        <f>+C74</f>
        <v>0</v>
      </c>
      <c r="N74" s="106"/>
      <c r="O74" s="107"/>
      <c r="P74" s="108"/>
      <c r="Q74" s="105">
        <f>MIN(C74,H74)</f>
        <v>0</v>
      </c>
      <c r="R74" s="104">
        <f>SUM(N74:Q74)</f>
        <v>0</v>
      </c>
      <c r="S74" s="83"/>
      <c r="T74" s="84"/>
      <c r="U74" s="130"/>
      <c r="V74" s="84"/>
      <c r="W74" s="130"/>
      <c r="X74" s="85"/>
      <c r="Y74" s="69"/>
      <c r="Z74" s="69"/>
    </row>
    <row r="75" spans="1:26" s="113" customFormat="1">
      <c r="A75" s="113" t="s">
        <v>5</v>
      </c>
      <c r="B75" s="109" t="s">
        <v>14</v>
      </c>
      <c r="C75" s="158">
        <f>SUM(C71:C74)</f>
        <v>0</v>
      </c>
      <c r="D75" s="158">
        <f>SUM(D71:D74)</f>
        <v>0</v>
      </c>
      <c r="E75" s="158">
        <f>SUM(E71:E74)</f>
        <v>0</v>
      </c>
      <c r="F75" s="77"/>
      <c r="G75" s="109" t="s">
        <v>14</v>
      </c>
      <c r="H75" s="158">
        <f>SUM(H71:H74)</f>
        <v>0</v>
      </c>
      <c r="I75" s="158">
        <f>SUM(I71:I74)</f>
        <v>0</v>
      </c>
      <c r="J75" s="158">
        <f>SUM(J71:J74)</f>
        <v>0</v>
      </c>
      <c r="K75" s="77"/>
      <c r="L75" s="109" t="s">
        <v>14</v>
      </c>
      <c r="M75" s="158">
        <f>SUM(M71:M74)</f>
        <v>0</v>
      </c>
      <c r="N75" s="158">
        <f>SUM(N71:N74)</f>
        <v>0</v>
      </c>
      <c r="O75" s="158">
        <f>SUM(O71:O74)</f>
        <v>0</v>
      </c>
      <c r="P75" s="111">
        <f>SUM(P71:P74)</f>
        <v>0</v>
      </c>
      <c r="Q75" s="158">
        <f>SUM(Q71:Q74)</f>
        <v>0</v>
      </c>
      <c r="R75" s="158">
        <f>SUM(R71:R73)</f>
        <v>0</v>
      </c>
      <c r="S75" s="112"/>
      <c r="T75" s="84" t="s">
        <v>68</v>
      </c>
      <c r="U75" s="132">
        <f>+IF(M72-N72&lt;0,0,M72-N72)</f>
        <v>0</v>
      </c>
      <c r="V75" s="84"/>
      <c r="W75" s="130"/>
      <c r="X75" s="85"/>
      <c r="Y75" s="69"/>
      <c r="Z75" s="69"/>
    </row>
    <row r="76" spans="1:26" s="113" customFormat="1">
      <c r="A76" s="113" t="s">
        <v>5</v>
      </c>
      <c r="B76" s="114"/>
      <c r="C76" s="115"/>
      <c r="D76" s="115"/>
      <c r="E76" s="115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112"/>
      <c r="T76" s="84" t="s">
        <v>69</v>
      </c>
      <c r="U76" s="130">
        <f>+IF(M73-N73&lt;0,0,M73-N73)</f>
        <v>0</v>
      </c>
      <c r="V76" s="84"/>
      <c r="W76" s="130"/>
      <c r="X76" s="85"/>
      <c r="Y76" s="69"/>
      <c r="Z76" s="69"/>
    </row>
    <row r="77" spans="1:26" s="68" customFormat="1">
      <c r="A77" s="113" t="s">
        <v>5</v>
      </c>
      <c r="B77" s="231" t="s">
        <v>70</v>
      </c>
      <c r="C77" s="232"/>
      <c r="D77" s="232"/>
      <c r="E77" s="233"/>
      <c r="F77" s="82"/>
      <c r="G77" s="231" t="s">
        <v>71</v>
      </c>
      <c r="H77" s="232"/>
      <c r="I77" s="233"/>
      <c r="J77" s="90"/>
      <c r="K77" s="138" t="s">
        <v>83</v>
      </c>
      <c r="L77" s="82"/>
      <c r="M77" s="82"/>
      <c r="N77" s="82"/>
      <c r="O77" s="82"/>
      <c r="P77" s="82"/>
      <c r="Q77" s="82"/>
      <c r="R77" s="82"/>
      <c r="S77" s="83"/>
      <c r="T77" s="84"/>
      <c r="U77" s="130"/>
      <c r="V77" s="84"/>
      <c r="W77" s="130"/>
      <c r="X77" s="85"/>
      <c r="Y77" s="69"/>
      <c r="Z77" s="69"/>
    </row>
    <row r="78" spans="1:26" s="68" customFormat="1">
      <c r="A78" s="113" t="s">
        <v>5</v>
      </c>
      <c r="B78" s="86" t="s">
        <v>56</v>
      </c>
      <c r="C78" s="87" t="s">
        <v>57</v>
      </c>
      <c r="D78" s="88" t="s">
        <v>58</v>
      </c>
      <c r="E78" s="89" t="s">
        <v>59</v>
      </c>
      <c r="F78" s="82"/>
      <c r="G78" s="86" t="s">
        <v>56</v>
      </c>
      <c r="H78" s="87" t="s">
        <v>72</v>
      </c>
      <c r="I78" s="89"/>
      <c r="J78" s="90"/>
      <c r="K78" s="134"/>
      <c r="L78" s="82"/>
      <c r="M78" s="82"/>
      <c r="N78" s="82"/>
      <c r="O78" s="82"/>
      <c r="P78" s="82"/>
      <c r="Q78" s="82"/>
      <c r="R78" s="82"/>
      <c r="S78" s="83"/>
      <c r="T78" s="84"/>
      <c r="U78" s="130"/>
      <c r="V78" s="84"/>
      <c r="W78" s="130"/>
      <c r="X78" s="85"/>
      <c r="Y78" s="69"/>
      <c r="Z78" s="69"/>
    </row>
    <row r="79" spans="1:26" s="66" customFormat="1">
      <c r="A79" s="113" t="s">
        <v>5</v>
      </c>
      <c r="B79" s="93" t="s">
        <v>27</v>
      </c>
      <c r="C79" s="96">
        <f>+M71-R71</f>
        <v>0</v>
      </c>
      <c r="D79" s="96">
        <f>+D71</f>
        <v>0</v>
      </c>
      <c r="E79" s="95">
        <f>SUM(C79:D79)</f>
        <v>0</v>
      </c>
      <c r="F79" s="90"/>
      <c r="G79" s="93" t="s">
        <v>27</v>
      </c>
      <c r="H79" s="234">
        <f>+J71-N75</f>
        <v>0</v>
      </c>
      <c r="I79" s="235"/>
      <c r="J79" s="90"/>
      <c r="K79" s="135">
        <f>IF(E79-H79&gt;0,E79-H79,0)</f>
        <v>0</v>
      </c>
      <c r="L79" s="90"/>
      <c r="M79" s="90"/>
      <c r="N79" s="90"/>
      <c r="O79" s="90"/>
      <c r="P79" s="90"/>
      <c r="Q79" s="90"/>
      <c r="R79" s="90"/>
      <c r="S79" s="92"/>
      <c r="T79" s="84"/>
      <c r="U79" s="130"/>
      <c r="V79" s="84"/>
      <c r="W79" s="130"/>
      <c r="X79" s="85"/>
      <c r="Y79" s="69"/>
      <c r="Z79" s="69"/>
    </row>
    <row r="80" spans="1:26" s="118" customFormat="1">
      <c r="A80" s="113" t="s">
        <v>5</v>
      </c>
      <c r="B80" s="93" t="s">
        <v>28</v>
      </c>
      <c r="C80" s="96">
        <f>+M72-R72</f>
        <v>0</v>
      </c>
      <c r="D80" s="96">
        <f>+D72</f>
        <v>0</v>
      </c>
      <c r="E80" s="95">
        <f>SUM(C80:D80)</f>
        <v>0</v>
      </c>
      <c r="F80" s="116"/>
      <c r="G80" s="93" t="s">
        <v>28</v>
      </c>
      <c r="H80" s="236">
        <f>+J72-O75</f>
        <v>0</v>
      </c>
      <c r="I80" s="237"/>
      <c r="J80" s="90"/>
      <c r="K80" s="135">
        <f t="shared" ref="K80:K82" si="2">IF(E80-H80&gt;0,E80-H80,0)</f>
        <v>0</v>
      </c>
      <c r="L80" s="116"/>
      <c r="M80" s="116"/>
      <c r="N80" s="116"/>
      <c r="O80" s="116"/>
      <c r="P80" s="116"/>
      <c r="Q80" s="116"/>
      <c r="R80" s="116"/>
      <c r="S80" s="117"/>
      <c r="T80" s="84"/>
      <c r="U80" s="130"/>
      <c r="V80" s="84"/>
      <c r="W80" s="130"/>
      <c r="X80" s="85"/>
      <c r="Y80" s="69"/>
      <c r="Z80" s="69"/>
    </row>
    <row r="81" spans="1:26" s="118" customFormat="1">
      <c r="A81" s="113" t="s">
        <v>5</v>
      </c>
      <c r="B81" s="93" t="s">
        <v>29</v>
      </c>
      <c r="C81" s="153">
        <f>+M73-R73</f>
        <v>0</v>
      </c>
      <c r="D81" s="96">
        <f>+D73</f>
        <v>0</v>
      </c>
      <c r="E81" s="95">
        <f>SUM(C81:D81)</f>
        <v>0</v>
      </c>
      <c r="F81" s="116"/>
      <c r="G81" s="93" t="s">
        <v>29</v>
      </c>
      <c r="H81" s="234">
        <f>+J73-P75</f>
        <v>0</v>
      </c>
      <c r="I81" s="235"/>
      <c r="J81" s="90"/>
      <c r="K81" s="135">
        <f t="shared" si="2"/>
        <v>0</v>
      </c>
      <c r="L81" s="116"/>
      <c r="M81" s="116"/>
      <c r="N81" s="116"/>
      <c r="O81" s="116"/>
      <c r="P81" s="116"/>
      <c r="Q81" s="116"/>
      <c r="R81" s="116"/>
      <c r="S81" s="117"/>
      <c r="T81" s="84"/>
      <c r="U81" s="130"/>
      <c r="V81" s="84"/>
      <c r="W81" s="130"/>
      <c r="X81" s="85"/>
      <c r="Y81" s="69"/>
      <c r="Z81" s="69"/>
    </row>
    <row r="82" spans="1:26" s="118" customFormat="1">
      <c r="A82" s="113" t="s">
        <v>5</v>
      </c>
      <c r="B82" s="102" t="s">
        <v>46</v>
      </c>
      <c r="C82" s="105">
        <f>+M74-R74</f>
        <v>0</v>
      </c>
      <c r="D82" s="105">
        <f>+D74</f>
        <v>0</v>
      </c>
      <c r="E82" s="104">
        <f>SUM(C82:D82)</f>
        <v>0</v>
      </c>
      <c r="F82" s="116"/>
      <c r="G82" s="102" t="s">
        <v>46</v>
      </c>
      <c r="H82" s="238">
        <f>+J74-Q75</f>
        <v>0</v>
      </c>
      <c r="I82" s="239"/>
      <c r="J82" s="90"/>
      <c r="K82" s="135">
        <f t="shared" si="2"/>
        <v>0</v>
      </c>
      <c r="L82" s="116"/>
      <c r="M82" s="116"/>
      <c r="N82" s="116"/>
      <c r="O82" s="116"/>
      <c r="P82" s="116"/>
      <c r="Q82" s="116"/>
      <c r="R82" s="116"/>
      <c r="S82" s="117"/>
      <c r="T82" s="84"/>
      <c r="U82" s="130"/>
      <c r="V82" s="84"/>
      <c r="W82" s="130"/>
      <c r="X82" s="85"/>
      <c r="Y82" s="69"/>
      <c r="Z82" s="69"/>
    </row>
    <row r="83" spans="1:26" s="118" customFormat="1">
      <c r="A83" s="113" t="s">
        <v>5</v>
      </c>
      <c r="B83" s="109" t="s">
        <v>14</v>
      </c>
      <c r="C83" s="158">
        <f>SUM(C79:C82)</f>
        <v>0</v>
      </c>
      <c r="D83" s="158">
        <f>SUM(D79:D82)</f>
        <v>0</v>
      </c>
      <c r="E83" s="158">
        <f>SUM(E79:E82)</f>
        <v>0</v>
      </c>
      <c r="F83" s="119"/>
      <c r="G83" s="109" t="s">
        <v>14</v>
      </c>
      <c r="H83" s="229">
        <f>+SUM(H79:I82)</f>
        <v>0</v>
      </c>
      <c r="I83" s="230"/>
      <c r="J83" s="120"/>
      <c r="K83" s="137">
        <f>SUM(K79:K82)</f>
        <v>0</v>
      </c>
      <c r="L83" s="116"/>
      <c r="M83" s="116"/>
      <c r="N83" s="116"/>
      <c r="O83" s="116"/>
      <c r="P83" s="116"/>
      <c r="Q83" s="116"/>
      <c r="R83" s="116"/>
      <c r="S83" s="117"/>
      <c r="T83" s="84"/>
      <c r="U83" s="130"/>
      <c r="V83" s="84"/>
      <c r="W83" s="130"/>
      <c r="X83" s="85"/>
      <c r="Y83" s="69"/>
      <c r="Z83" s="69"/>
    </row>
    <row r="84" spans="1:26" s="113" customFormat="1" ht="15.75" thickBot="1">
      <c r="A84" s="113" t="s">
        <v>5</v>
      </c>
      <c r="B84" s="121"/>
      <c r="C84" s="122"/>
      <c r="D84" s="122"/>
      <c r="E84" s="122"/>
      <c r="F84" s="122"/>
      <c r="G84" s="122"/>
      <c r="H84" s="122"/>
      <c r="I84" s="123"/>
      <c r="J84" s="123"/>
      <c r="K84" s="122"/>
      <c r="L84" s="122"/>
      <c r="M84" s="122"/>
      <c r="N84" s="122"/>
      <c r="O84" s="122"/>
      <c r="P84" s="122"/>
      <c r="Q84" s="122"/>
      <c r="R84" s="122"/>
      <c r="S84" s="124"/>
      <c r="T84" s="125"/>
      <c r="U84" s="131"/>
      <c r="V84" s="125"/>
      <c r="W84" s="131"/>
      <c r="X84" s="126"/>
      <c r="Y84" s="69"/>
      <c r="Z84" s="69"/>
    </row>
    <row r="85" spans="1:26" s="68" customFormat="1" ht="15.75" thickBot="1">
      <c r="A85" s="113" t="s">
        <v>81</v>
      </c>
      <c r="B85" s="113" t="s">
        <v>81</v>
      </c>
      <c r="C85" s="67"/>
      <c r="D85" s="67"/>
      <c r="E85" s="67"/>
      <c r="T85" s="69"/>
      <c r="U85" s="127"/>
      <c r="V85" s="69"/>
      <c r="W85" s="127"/>
      <c r="X85" s="69"/>
      <c r="Y85" s="69"/>
      <c r="Z85" s="69"/>
    </row>
    <row r="86" spans="1:26" s="68" customFormat="1">
      <c r="A86" s="113" t="s">
        <v>81</v>
      </c>
      <c r="B86" s="70"/>
      <c r="C86" s="71"/>
      <c r="D86" s="71"/>
      <c r="E86" s="71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T86" s="74"/>
      <c r="U86" s="128"/>
      <c r="V86" s="74"/>
      <c r="W86" s="128"/>
      <c r="X86" s="75"/>
      <c r="Y86" s="69"/>
      <c r="Z86" s="69"/>
    </row>
    <row r="87" spans="1:26" s="79" customFormat="1">
      <c r="A87" s="113" t="s">
        <v>81</v>
      </c>
      <c r="B87" s="240" t="s">
        <v>50</v>
      </c>
      <c r="C87" s="241"/>
      <c r="D87" s="241"/>
      <c r="E87" s="241"/>
      <c r="F87" s="76"/>
      <c r="G87" s="77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8"/>
      <c r="T87" s="76"/>
      <c r="U87" s="129"/>
      <c r="V87" s="76"/>
      <c r="W87" s="129"/>
      <c r="X87" s="78"/>
    </row>
    <row r="88" spans="1:26" s="68" customFormat="1">
      <c r="A88" s="113" t="s">
        <v>81</v>
      </c>
      <c r="B88" s="80"/>
      <c r="C88" s="81"/>
      <c r="D88" s="81"/>
      <c r="E88" s="81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/>
      <c r="T88" s="84"/>
      <c r="U88" s="130"/>
      <c r="V88" s="84"/>
      <c r="W88" s="130"/>
      <c r="X88" s="85"/>
      <c r="Y88" s="69"/>
      <c r="Z88" s="69"/>
    </row>
    <row r="89" spans="1:26" s="68" customFormat="1">
      <c r="A89" s="113" t="s">
        <v>81</v>
      </c>
      <c r="B89" s="231" t="s">
        <v>51</v>
      </c>
      <c r="C89" s="232"/>
      <c r="D89" s="232"/>
      <c r="E89" s="233"/>
      <c r="F89" s="82"/>
      <c r="G89" s="231" t="s">
        <v>52</v>
      </c>
      <c r="H89" s="232"/>
      <c r="I89" s="232"/>
      <c r="J89" s="233"/>
      <c r="K89" s="82"/>
      <c r="L89" s="231" t="s">
        <v>53</v>
      </c>
      <c r="M89" s="232"/>
      <c r="N89" s="232"/>
      <c r="O89" s="232"/>
      <c r="P89" s="232"/>
      <c r="Q89" s="232"/>
      <c r="R89" s="233"/>
      <c r="S89" s="83"/>
      <c r="T89" s="84" t="s">
        <v>54</v>
      </c>
      <c r="U89" s="130">
        <f>+IF(J91-M91&lt;0,0,J91-M91)</f>
        <v>0</v>
      </c>
      <c r="V89" s="84" t="s">
        <v>55</v>
      </c>
      <c r="W89" s="130">
        <f>+J92-O92</f>
        <v>0</v>
      </c>
      <c r="X89" s="85"/>
      <c r="Y89" s="69"/>
      <c r="Z89" s="69"/>
    </row>
    <row r="90" spans="1:26" s="66" customFormat="1">
      <c r="A90" s="113" t="s">
        <v>81</v>
      </c>
      <c r="B90" s="86" t="s">
        <v>56</v>
      </c>
      <c r="C90" s="87" t="s">
        <v>57</v>
      </c>
      <c r="D90" s="88" t="s">
        <v>58</v>
      </c>
      <c r="E90" s="89" t="s">
        <v>59</v>
      </c>
      <c r="F90" s="90"/>
      <c r="G90" s="86" t="s">
        <v>56</v>
      </c>
      <c r="H90" s="87" t="s">
        <v>57</v>
      </c>
      <c r="I90" s="88" t="s">
        <v>58</v>
      </c>
      <c r="J90" s="89" t="s">
        <v>59</v>
      </c>
      <c r="K90" s="90"/>
      <c r="L90" s="86" t="s">
        <v>60</v>
      </c>
      <c r="M90" s="87"/>
      <c r="N90" s="88" t="s">
        <v>61</v>
      </c>
      <c r="O90" s="89" t="s">
        <v>62</v>
      </c>
      <c r="P90" s="91" t="s">
        <v>63</v>
      </c>
      <c r="Q90" s="87" t="s">
        <v>30</v>
      </c>
      <c r="R90" s="89" t="s">
        <v>59</v>
      </c>
      <c r="S90" s="92"/>
      <c r="T90" s="84" t="s">
        <v>64</v>
      </c>
      <c r="U90" s="130">
        <f>+U89-N92</f>
        <v>0</v>
      </c>
      <c r="V90" s="84" t="s">
        <v>65</v>
      </c>
      <c r="W90" s="130">
        <f>+J93-P93</f>
        <v>0</v>
      </c>
      <c r="X90" s="85"/>
      <c r="Y90" s="69"/>
      <c r="Z90" s="69"/>
    </row>
    <row r="91" spans="1:26" s="68" customFormat="1">
      <c r="A91" s="113" t="s">
        <v>81</v>
      </c>
      <c r="B91" s="93" t="s">
        <v>27</v>
      </c>
      <c r="C91" s="94">
        <f>+'GSTR3B 2020-21'!H102</f>
        <v>0</v>
      </c>
      <c r="D91" s="94">
        <f>+'GSTR3B 2020-21'!H107</f>
        <v>0</v>
      </c>
      <c r="E91" s="95">
        <f>SUM(C91:D91)</f>
        <v>0</v>
      </c>
      <c r="F91" s="82"/>
      <c r="G91" s="93" t="s">
        <v>27</v>
      </c>
      <c r="H91" s="94">
        <f>+'GSTR3B 2020-21'!H95+'GSTR3B 2020-21'!H123</f>
        <v>0</v>
      </c>
      <c r="I91" s="96">
        <f>+D91</f>
        <v>0</v>
      </c>
      <c r="J91" s="95">
        <f>SUM(H91:I91)</f>
        <v>0</v>
      </c>
      <c r="K91" s="82"/>
      <c r="L91" s="93" t="s">
        <v>27</v>
      </c>
      <c r="M91" s="96">
        <f>+C91</f>
        <v>0</v>
      </c>
      <c r="N91" s="96">
        <f>+MIN(J91,M91)</f>
        <v>0</v>
      </c>
      <c r="O91" s="95">
        <f>+MIN(U93,W89)</f>
        <v>0</v>
      </c>
      <c r="P91" s="97">
        <f>+IF(M91-N91-O91&lt;0,0,MIN((M91-N91-O91),W90))</f>
        <v>0</v>
      </c>
      <c r="Q91" s="98"/>
      <c r="R91" s="95">
        <f>SUM(N91:Q91)</f>
        <v>0</v>
      </c>
      <c r="S91" s="83"/>
      <c r="T91" s="84" t="s">
        <v>66</v>
      </c>
      <c r="U91" s="130">
        <f>+J91-N95</f>
        <v>0</v>
      </c>
      <c r="V91" s="84"/>
      <c r="W91" s="130"/>
      <c r="X91" s="85"/>
      <c r="Y91" s="69"/>
      <c r="Z91" s="69"/>
    </row>
    <row r="92" spans="1:26" s="68" customFormat="1">
      <c r="A92" s="113" t="s">
        <v>81</v>
      </c>
      <c r="B92" s="93" t="s">
        <v>28</v>
      </c>
      <c r="C92" s="94">
        <f>+'GSTR3B 2020-21'!H103</f>
        <v>0</v>
      </c>
      <c r="D92" s="94">
        <f>+'GSTR3B 2020-21'!H108</f>
        <v>0</v>
      </c>
      <c r="E92" s="95">
        <f>SUM(C92:D92)</f>
        <v>0</v>
      </c>
      <c r="F92" s="82"/>
      <c r="G92" s="93" t="s">
        <v>28</v>
      </c>
      <c r="H92" s="94">
        <f>+'GSTR3B 2020-21'!H96+'GSTR3B 2020-21'!H124</f>
        <v>0</v>
      </c>
      <c r="I92" s="96">
        <f>+D92</f>
        <v>0</v>
      </c>
      <c r="J92" s="95">
        <f>SUM(H92:I92)</f>
        <v>0</v>
      </c>
      <c r="K92" s="82"/>
      <c r="L92" s="93" t="s">
        <v>28</v>
      </c>
      <c r="M92" s="96">
        <f>+C92</f>
        <v>0</v>
      </c>
      <c r="N92" s="96">
        <f>+MIN(M92,U89)</f>
        <v>0</v>
      </c>
      <c r="O92" s="95">
        <f>+MIN(J92,U95)</f>
        <v>0</v>
      </c>
      <c r="P92" s="99"/>
      <c r="Q92" s="98"/>
      <c r="R92" s="95">
        <f>SUM(N92:Q92)</f>
        <v>0</v>
      </c>
      <c r="S92" s="83"/>
      <c r="T92" s="84"/>
      <c r="U92" s="130"/>
      <c r="V92" s="84"/>
      <c r="W92" s="130"/>
      <c r="X92" s="85"/>
      <c r="Y92" s="69"/>
      <c r="Z92" s="69"/>
    </row>
    <row r="93" spans="1:26" s="68" customFormat="1">
      <c r="A93" s="113" t="s">
        <v>81</v>
      </c>
      <c r="B93" s="93" t="s">
        <v>29</v>
      </c>
      <c r="C93" s="94">
        <f>+'GSTR3B 2020-21'!H104</f>
        <v>0</v>
      </c>
      <c r="D93" s="94">
        <f>+'GSTR3B 2020-21'!H109</f>
        <v>0</v>
      </c>
      <c r="E93" s="95">
        <f>SUM(C93:D93)</f>
        <v>0</v>
      </c>
      <c r="F93" s="82"/>
      <c r="G93" s="93" t="s">
        <v>29</v>
      </c>
      <c r="H93" s="94">
        <f>+'GSTR3B 2020-21'!H97+'GSTR3B 2020-21'!H125</f>
        <v>0</v>
      </c>
      <c r="I93" s="96">
        <f>I92</f>
        <v>0</v>
      </c>
      <c r="J93" s="95">
        <f>SUM(H93:I93)</f>
        <v>0</v>
      </c>
      <c r="K93" s="82"/>
      <c r="L93" s="93" t="s">
        <v>29</v>
      </c>
      <c r="M93" s="96">
        <f>+C93</f>
        <v>0</v>
      </c>
      <c r="N93" s="96">
        <f>+MIN(M93,U90)</f>
        <v>0</v>
      </c>
      <c r="O93" s="100"/>
      <c r="P93" s="101">
        <f>+MIN(J93,U96)</f>
        <v>0</v>
      </c>
      <c r="Q93" s="98"/>
      <c r="R93" s="95">
        <f>SUM(N93:Q93)</f>
        <v>0</v>
      </c>
      <c r="S93" s="83"/>
      <c r="T93" s="84" t="s">
        <v>67</v>
      </c>
      <c r="U93" s="132">
        <f>+IF(M91-J91&lt;0,0,M91-J91)</f>
        <v>0</v>
      </c>
      <c r="V93" s="84"/>
      <c r="W93" s="130"/>
      <c r="X93" s="85"/>
      <c r="Y93" s="69"/>
      <c r="Z93" s="69"/>
    </row>
    <row r="94" spans="1:26" s="68" customFormat="1">
      <c r="A94" s="113" t="s">
        <v>81</v>
      </c>
      <c r="B94" s="102" t="s">
        <v>46</v>
      </c>
      <c r="C94" s="94">
        <f>+'GSTR3B 2020-21'!H105</f>
        <v>0</v>
      </c>
      <c r="D94" s="94">
        <f>+'GSTR3B 2020-21'!H110</f>
        <v>0</v>
      </c>
      <c r="E94" s="104">
        <f>SUM(C94:D94)</f>
        <v>0</v>
      </c>
      <c r="F94" s="82"/>
      <c r="G94" s="102" t="s">
        <v>46</v>
      </c>
      <c r="H94" s="94">
        <f>+'GSTR3B 2020-21'!H98+'GSTR3B 2020-21'!H126</f>
        <v>0</v>
      </c>
      <c r="I94" s="105">
        <v>0</v>
      </c>
      <c r="J94" s="104">
        <f>SUM(H94:I94)</f>
        <v>0</v>
      </c>
      <c r="K94" s="82"/>
      <c r="L94" s="102" t="s">
        <v>46</v>
      </c>
      <c r="M94" s="105">
        <f>+C94</f>
        <v>0</v>
      </c>
      <c r="N94" s="106"/>
      <c r="O94" s="107"/>
      <c r="P94" s="108"/>
      <c r="Q94" s="105">
        <f>MIN(C94,H94)</f>
        <v>0</v>
      </c>
      <c r="R94" s="104">
        <f>SUM(N94:Q94)</f>
        <v>0</v>
      </c>
      <c r="S94" s="83"/>
      <c r="T94" s="84"/>
      <c r="U94" s="130"/>
      <c r="V94" s="84"/>
      <c r="W94" s="130"/>
      <c r="X94" s="85"/>
      <c r="Y94" s="69"/>
      <c r="Z94" s="69"/>
    </row>
    <row r="95" spans="1:26" s="113" customFormat="1">
      <c r="A95" s="113" t="s">
        <v>81</v>
      </c>
      <c r="B95" s="109" t="s">
        <v>14</v>
      </c>
      <c r="C95" s="158">
        <f>SUM(C91:C94)</f>
        <v>0</v>
      </c>
      <c r="D95" s="158">
        <f>SUM(D91:D94)</f>
        <v>0</v>
      </c>
      <c r="E95" s="158">
        <f>SUM(E91:E94)</f>
        <v>0</v>
      </c>
      <c r="F95" s="77"/>
      <c r="G95" s="109" t="s">
        <v>14</v>
      </c>
      <c r="H95" s="158">
        <f>SUM(H91:H94)</f>
        <v>0</v>
      </c>
      <c r="I95" s="158">
        <f>SUM(I91:I94)</f>
        <v>0</v>
      </c>
      <c r="J95" s="158">
        <f>SUM(J91:J94)</f>
        <v>0</v>
      </c>
      <c r="K95" s="77"/>
      <c r="L95" s="109" t="s">
        <v>14</v>
      </c>
      <c r="M95" s="158">
        <f>SUM(M91:M94)</f>
        <v>0</v>
      </c>
      <c r="N95" s="158">
        <f>SUM(N91:N94)</f>
        <v>0</v>
      </c>
      <c r="O95" s="158">
        <f>SUM(O91:O94)</f>
        <v>0</v>
      </c>
      <c r="P95" s="111">
        <f>SUM(P91:P94)</f>
        <v>0</v>
      </c>
      <c r="Q95" s="158">
        <f>SUM(Q91:Q94)</f>
        <v>0</v>
      </c>
      <c r="R95" s="158">
        <f>SUM(R91:R93)</f>
        <v>0</v>
      </c>
      <c r="S95" s="112"/>
      <c r="T95" s="84" t="s">
        <v>68</v>
      </c>
      <c r="U95" s="132">
        <f>+IF(M92-N92&lt;0,0,M92-N92)</f>
        <v>0</v>
      </c>
      <c r="V95" s="84"/>
      <c r="W95" s="130"/>
      <c r="X95" s="85"/>
      <c r="Y95" s="69"/>
      <c r="Z95" s="69"/>
    </row>
    <row r="96" spans="1:26" s="113" customFormat="1">
      <c r="A96" s="113" t="s">
        <v>81</v>
      </c>
      <c r="B96" s="114"/>
      <c r="C96" s="115"/>
      <c r="D96" s="115"/>
      <c r="E96" s="115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112"/>
      <c r="T96" s="84" t="s">
        <v>69</v>
      </c>
      <c r="U96" s="130">
        <f>+IF(M93-N93&lt;0,0,M93-N93)</f>
        <v>0</v>
      </c>
      <c r="V96" s="84"/>
      <c r="W96" s="130"/>
      <c r="X96" s="85"/>
      <c r="Y96" s="69"/>
      <c r="Z96" s="69"/>
    </row>
    <row r="97" spans="1:26" s="68" customFormat="1">
      <c r="A97" s="113" t="s">
        <v>81</v>
      </c>
      <c r="B97" s="231" t="s">
        <v>70</v>
      </c>
      <c r="C97" s="232"/>
      <c r="D97" s="232"/>
      <c r="E97" s="233"/>
      <c r="F97" s="82"/>
      <c r="G97" s="231" t="s">
        <v>71</v>
      </c>
      <c r="H97" s="232"/>
      <c r="I97" s="233"/>
      <c r="J97" s="90"/>
      <c r="K97" s="138" t="s">
        <v>83</v>
      </c>
      <c r="L97" s="82"/>
      <c r="M97" s="82"/>
      <c r="N97" s="82"/>
      <c r="O97" s="82"/>
      <c r="P97" s="82"/>
      <c r="Q97" s="82"/>
      <c r="R97" s="82"/>
      <c r="S97" s="83"/>
      <c r="T97" s="84"/>
      <c r="U97" s="130"/>
      <c r="V97" s="84"/>
      <c r="W97" s="130"/>
      <c r="X97" s="85"/>
      <c r="Y97" s="69"/>
      <c r="Z97" s="69"/>
    </row>
    <row r="98" spans="1:26" s="68" customFormat="1">
      <c r="A98" s="113" t="s">
        <v>81</v>
      </c>
      <c r="B98" s="86" t="s">
        <v>56</v>
      </c>
      <c r="C98" s="87" t="s">
        <v>57</v>
      </c>
      <c r="D98" s="88" t="s">
        <v>58</v>
      </c>
      <c r="E98" s="89" t="s">
        <v>59</v>
      </c>
      <c r="F98" s="82"/>
      <c r="G98" s="86" t="s">
        <v>56</v>
      </c>
      <c r="H98" s="87" t="s">
        <v>72</v>
      </c>
      <c r="I98" s="89"/>
      <c r="J98" s="90"/>
      <c r="K98" s="134"/>
      <c r="L98" s="82"/>
      <c r="M98" s="82"/>
      <c r="N98" s="82"/>
      <c r="O98" s="82"/>
      <c r="P98" s="82"/>
      <c r="Q98" s="82"/>
      <c r="R98" s="82"/>
      <c r="S98" s="83"/>
      <c r="T98" s="84"/>
      <c r="U98" s="130"/>
      <c r="V98" s="84"/>
      <c r="W98" s="130"/>
      <c r="X98" s="85"/>
      <c r="Y98" s="69"/>
      <c r="Z98" s="69"/>
    </row>
    <row r="99" spans="1:26" s="66" customFormat="1">
      <c r="A99" s="113" t="s">
        <v>81</v>
      </c>
      <c r="B99" s="93" t="s">
        <v>27</v>
      </c>
      <c r="C99" s="96">
        <f>+M91-R91</f>
        <v>0</v>
      </c>
      <c r="D99" s="96">
        <f>+D91</f>
        <v>0</v>
      </c>
      <c r="E99" s="95">
        <f>SUM(C99:D99)</f>
        <v>0</v>
      </c>
      <c r="F99" s="90"/>
      <c r="G99" s="93" t="s">
        <v>27</v>
      </c>
      <c r="H99" s="234">
        <f>+J91-N95</f>
        <v>0</v>
      </c>
      <c r="I99" s="235"/>
      <c r="J99" s="90"/>
      <c r="K99" s="135">
        <f>IF(E99-H99&gt;0,E99-H99,0)</f>
        <v>0</v>
      </c>
      <c r="L99" s="90"/>
      <c r="M99" s="90"/>
      <c r="N99" s="90"/>
      <c r="O99" s="90"/>
      <c r="P99" s="90"/>
      <c r="Q99" s="90"/>
      <c r="R99" s="90"/>
      <c r="S99" s="92"/>
      <c r="T99" s="84"/>
      <c r="U99" s="130"/>
      <c r="V99" s="84"/>
      <c r="W99" s="130"/>
      <c r="X99" s="85"/>
      <c r="Y99" s="69"/>
      <c r="Z99" s="69"/>
    </row>
    <row r="100" spans="1:26" s="118" customFormat="1">
      <c r="A100" s="113" t="s">
        <v>81</v>
      </c>
      <c r="B100" s="93" t="s">
        <v>28</v>
      </c>
      <c r="C100" s="96">
        <f>+M92-R92</f>
        <v>0</v>
      </c>
      <c r="D100" s="96">
        <f>+D92</f>
        <v>0</v>
      </c>
      <c r="E100" s="95">
        <f>SUM(C100:D100)</f>
        <v>0</v>
      </c>
      <c r="F100" s="116"/>
      <c r="G100" s="93" t="s">
        <v>28</v>
      </c>
      <c r="H100" s="236">
        <f>+J92-O95</f>
        <v>0</v>
      </c>
      <c r="I100" s="237"/>
      <c r="J100" s="90"/>
      <c r="K100" s="135">
        <f t="shared" ref="K100:K102" si="3">IF(E100-H100&gt;0,E100-H100,0)</f>
        <v>0</v>
      </c>
      <c r="L100" s="116"/>
      <c r="M100" s="116"/>
      <c r="N100" s="116"/>
      <c r="O100" s="116"/>
      <c r="P100" s="116"/>
      <c r="Q100" s="116"/>
      <c r="R100" s="116"/>
      <c r="S100" s="117"/>
      <c r="T100" s="84"/>
      <c r="U100" s="130"/>
      <c r="V100" s="84"/>
      <c r="W100" s="130"/>
      <c r="X100" s="85"/>
      <c r="Y100" s="69"/>
      <c r="Z100" s="69"/>
    </row>
    <row r="101" spans="1:26" s="118" customFormat="1">
      <c r="A101" s="113" t="s">
        <v>81</v>
      </c>
      <c r="B101" s="93" t="s">
        <v>29</v>
      </c>
      <c r="C101" s="153">
        <f>+M93-R93</f>
        <v>0</v>
      </c>
      <c r="D101" s="96">
        <f>+D93</f>
        <v>0</v>
      </c>
      <c r="E101" s="95">
        <f>SUM(C101:D101)</f>
        <v>0</v>
      </c>
      <c r="F101" s="116"/>
      <c r="G101" s="93" t="s">
        <v>29</v>
      </c>
      <c r="H101" s="234">
        <f>+J93-P95</f>
        <v>0</v>
      </c>
      <c r="I101" s="235"/>
      <c r="J101" s="90"/>
      <c r="K101" s="135">
        <f t="shared" si="3"/>
        <v>0</v>
      </c>
      <c r="L101" s="116"/>
      <c r="M101" s="116"/>
      <c r="N101" s="116"/>
      <c r="O101" s="116"/>
      <c r="P101" s="116"/>
      <c r="Q101" s="116"/>
      <c r="R101" s="116"/>
      <c r="S101" s="117"/>
      <c r="T101" s="84"/>
      <c r="U101" s="130"/>
      <c r="V101" s="84"/>
      <c r="W101" s="130"/>
      <c r="X101" s="85"/>
      <c r="Y101" s="69"/>
      <c r="Z101" s="69"/>
    </row>
    <row r="102" spans="1:26" s="118" customFormat="1">
      <c r="A102" s="113" t="s">
        <v>81</v>
      </c>
      <c r="B102" s="102" t="s">
        <v>46</v>
      </c>
      <c r="C102" s="105">
        <f>+M94-R94</f>
        <v>0</v>
      </c>
      <c r="D102" s="105">
        <f>+D94</f>
        <v>0</v>
      </c>
      <c r="E102" s="104">
        <f>SUM(C102:D102)</f>
        <v>0</v>
      </c>
      <c r="F102" s="116"/>
      <c r="G102" s="102" t="s">
        <v>46</v>
      </c>
      <c r="H102" s="238">
        <f>+J94-Q95</f>
        <v>0</v>
      </c>
      <c r="I102" s="239"/>
      <c r="J102" s="90"/>
      <c r="K102" s="135">
        <f t="shared" si="3"/>
        <v>0</v>
      </c>
      <c r="L102" s="116"/>
      <c r="M102" s="116"/>
      <c r="N102" s="116"/>
      <c r="O102" s="116"/>
      <c r="P102" s="116"/>
      <c r="Q102" s="116"/>
      <c r="R102" s="116"/>
      <c r="S102" s="117"/>
      <c r="T102" s="84"/>
      <c r="U102" s="130"/>
      <c r="V102" s="84"/>
      <c r="W102" s="130"/>
      <c r="X102" s="85"/>
      <c r="Y102" s="69"/>
      <c r="Z102" s="69"/>
    </row>
    <row r="103" spans="1:26" s="118" customFormat="1">
      <c r="A103" s="113" t="s">
        <v>81</v>
      </c>
      <c r="B103" s="109" t="s">
        <v>14</v>
      </c>
      <c r="C103" s="158">
        <f>SUM(C99:C102)</f>
        <v>0</v>
      </c>
      <c r="D103" s="158">
        <f>SUM(D99:D102)</f>
        <v>0</v>
      </c>
      <c r="E103" s="158">
        <f>SUM(E99:E102)</f>
        <v>0</v>
      </c>
      <c r="F103" s="119"/>
      <c r="G103" s="109" t="s">
        <v>14</v>
      </c>
      <c r="H103" s="229">
        <f>+SUM(H99:I102)</f>
        <v>0</v>
      </c>
      <c r="I103" s="230"/>
      <c r="J103" s="120"/>
      <c r="K103" s="137">
        <f>SUM(K99:K102)</f>
        <v>0</v>
      </c>
      <c r="L103" s="116"/>
      <c r="M103" s="116"/>
      <c r="N103" s="116"/>
      <c r="O103" s="116"/>
      <c r="P103" s="116"/>
      <c r="Q103" s="116"/>
      <c r="R103" s="116"/>
      <c r="S103" s="117"/>
      <c r="T103" s="84"/>
      <c r="U103" s="130"/>
      <c r="V103" s="84"/>
      <c r="W103" s="130"/>
      <c r="X103" s="85"/>
      <c r="Y103" s="69"/>
      <c r="Z103" s="69"/>
    </row>
    <row r="104" spans="1:26" s="113" customFormat="1" ht="15.75" thickBot="1">
      <c r="A104" s="113" t="s">
        <v>81</v>
      </c>
      <c r="B104" s="121"/>
      <c r="C104" s="122"/>
      <c r="D104" s="122"/>
      <c r="E104" s="122"/>
      <c r="F104" s="122"/>
      <c r="G104" s="122"/>
      <c r="H104" s="122"/>
      <c r="I104" s="123"/>
      <c r="J104" s="123"/>
      <c r="K104" s="122"/>
      <c r="L104" s="122"/>
      <c r="M104" s="122"/>
      <c r="N104" s="122"/>
      <c r="O104" s="122"/>
      <c r="P104" s="122"/>
      <c r="Q104" s="122"/>
      <c r="R104" s="122"/>
      <c r="S104" s="124"/>
      <c r="T104" s="125"/>
      <c r="U104" s="131"/>
      <c r="V104" s="125"/>
      <c r="W104" s="131"/>
      <c r="X104" s="126"/>
      <c r="Y104" s="69"/>
      <c r="Z104" s="69"/>
    </row>
    <row r="105" spans="1:26" s="68" customFormat="1" ht="15.75" thickBot="1">
      <c r="A105" s="113" t="s">
        <v>80</v>
      </c>
      <c r="B105" s="113" t="s">
        <v>80</v>
      </c>
      <c r="C105" s="67"/>
      <c r="D105" s="67"/>
      <c r="E105" s="67"/>
      <c r="T105" s="69"/>
      <c r="U105" s="127"/>
      <c r="V105" s="69"/>
      <c r="W105" s="127"/>
      <c r="X105" s="69"/>
      <c r="Y105" s="69"/>
      <c r="Z105" s="69"/>
    </row>
    <row r="106" spans="1:26" s="68" customFormat="1">
      <c r="A106" s="113" t="s">
        <v>80</v>
      </c>
      <c r="B106" s="70"/>
      <c r="C106" s="71"/>
      <c r="D106" s="71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3"/>
      <c r="T106" s="74"/>
      <c r="U106" s="128"/>
      <c r="V106" s="74"/>
      <c r="W106" s="128"/>
      <c r="X106" s="75"/>
      <c r="Y106" s="69"/>
      <c r="Z106" s="69"/>
    </row>
    <row r="107" spans="1:26" s="79" customFormat="1">
      <c r="A107" s="113" t="s">
        <v>80</v>
      </c>
      <c r="B107" s="240" t="s">
        <v>50</v>
      </c>
      <c r="C107" s="241"/>
      <c r="D107" s="241"/>
      <c r="E107" s="241"/>
      <c r="F107" s="76"/>
      <c r="G107" s="77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8"/>
      <c r="T107" s="76"/>
      <c r="U107" s="129"/>
      <c r="V107" s="76"/>
      <c r="W107" s="129"/>
      <c r="X107" s="78"/>
    </row>
    <row r="108" spans="1:26" s="68" customFormat="1">
      <c r="A108" s="113" t="s">
        <v>80</v>
      </c>
      <c r="B108" s="80"/>
      <c r="C108" s="81"/>
      <c r="D108" s="81"/>
      <c r="E108" s="81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3"/>
      <c r="T108" s="84"/>
      <c r="U108" s="130"/>
      <c r="V108" s="84"/>
      <c r="W108" s="130"/>
      <c r="X108" s="85"/>
      <c r="Y108" s="69"/>
      <c r="Z108" s="69"/>
    </row>
    <row r="109" spans="1:26" s="68" customFormat="1">
      <c r="A109" s="113" t="s">
        <v>80</v>
      </c>
      <c r="B109" s="231" t="s">
        <v>51</v>
      </c>
      <c r="C109" s="232"/>
      <c r="D109" s="232"/>
      <c r="E109" s="233"/>
      <c r="F109" s="82"/>
      <c r="G109" s="231" t="s">
        <v>52</v>
      </c>
      <c r="H109" s="232"/>
      <c r="I109" s="232"/>
      <c r="J109" s="233"/>
      <c r="K109" s="82"/>
      <c r="L109" s="231" t="s">
        <v>53</v>
      </c>
      <c r="M109" s="232"/>
      <c r="N109" s="232"/>
      <c r="O109" s="232"/>
      <c r="P109" s="232"/>
      <c r="Q109" s="232"/>
      <c r="R109" s="233"/>
      <c r="S109" s="83"/>
      <c r="T109" s="84" t="s">
        <v>54</v>
      </c>
      <c r="U109" s="130">
        <f>+IF(J111-M111&lt;0,0,J111-M111)</f>
        <v>0</v>
      </c>
      <c r="V109" s="84" t="s">
        <v>55</v>
      </c>
      <c r="W109" s="130">
        <f>+J112-O112</f>
        <v>0</v>
      </c>
      <c r="X109" s="85"/>
      <c r="Y109" s="69"/>
      <c r="Z109" s="69"/>
    </row>
    <row r="110" spans="1:26" s="66" customFormat="1">
      <c r="A110" s="113" t="s">
        <v>80</v>
      </c>
      <c r="B110" s="86" t="s">
        <v>56</v>
      </c>
      <c r="C110" s="87" t="s">
        <v>57</v>
      </c>
      <c r="D110" s="88" t="s">
        <v>58</v>
      </c>
      <c r="E110" s="89" t="s">
        <v>59</v>
      </c>
      <c r="F110" s="90"/>
      <c r="G110" s="86" t="s">
        <v>56</v>
      </c>
      <c r="H110" s="87" t="s">
        <v>57</v>
      </c>
      <c r="I110" s="88" t="s">
        <v>58</v>
      </c>
      <c r="J110" s="89" t="s">
        <v>59</v>
      </c>
      <c r="K110" s="90"/>
      <c r="L110" s="86" t="s">
        <v>60</v>
      </c>
      <c r="M110" s="87"/>
      <c r="N110" s="88" t="s">
        <v>61</v>
      </c>
      <c r="O110" s="89" t="s">
        <v>62</v>
      </c>
      <c r="P110" s="91" t="s">
        <v>63</v>
      </c>
      <c r="Q110" s="87" t="s">
        <v>30</v>
      </c>
      <c r="R110" s="89" t="s">
        <v>59</v>
      </c>
      <c r="S110" s="92"/>
      <c r="T110" s="84" t="s">
        <v>64</v>
      </c>
      <c r="U110" s="130">
        <f>+U109-N112</f>
        <v>0</v>
      </c>
      <c r="V110" s="84" t="s">
        <v>65</v>
      </c>
      <c r="W110" s="130">
        <f>+J113-P113</f>
        <v>0</v>
      </c>
      <c r="X110" s="85"/>
      <c r="Y110" s="69"/>
      <c r="Z110" s="69"/>
    </row>
    <row r="111" spans="1:26" s="68" customFormat="1">
      <c r="A111" s="113" t="s">
        <v>80</v>
      </c>
      <c r="B111" s="93" t="s">
        <v>27</v>
      </c>
      <c r="C111" s="94">
        <f>+'GSTR3B 2020-21'!I102</f>
        <v>0</v>
      </c>
      <c r="D111" s="94">
        <f>+'GSTR3B 2020-21'!I107</f>
        <v>0</v>
      </c>
      <c r="E111" s="95">
        <f>SUM(C111:D111)</f>
        <v>0</v>
      </c>
      <c r="F111" s="82"/>
      <c r="G111" s="93" t="s">
        <v>27</v>
      </c>
      <c r="H111" s="94">
        <f>+'GSTR3B 2020-21'!I123+'GSTR3B 2020-21'!I95</f>
        <v>0</v>
      </c>
      <c r="I111" s="96">
        <f>+D111</f>
        <v>0</v>
      </c>
      <c r="J111" s="95">
        <f>SUM(H111:I111)</f>
        <v>0</v>
      </c>
      <c r="K111" s="82"/>
      <c r="L111" s="93" t="s">
        <v>27</v>
      </c>
      <c r="M111" s="96">
        <f>+C111</f>
        <v>0</v>
      </c>
      <c r="N111" s="96">
        <f>+MIN(J111,M111)</f>
        <v>0</v>
      </c>
      <c r="O111" s="95">
        <f>+MIN(U113,W109)</f>
        <v>0</v>
      </c>
      <c r="P111" s="97">
        <f>+IF(M111-N111-O111&lt;0,0,MIN((M111-N111-O111),W110))</f>
        <v>0</v>
      </c>
      <c r="Q111" s="98"/>
      <c r="R111" s="95">
        <f>SUM(N111:Q111)</f>
        <v>0</v>
      </c>
      <c r="S111" s="83"/>
      <c r="T111" s="84" t="s">
        <v>66</v>
      </c>
      <c r="U111" s="130">
        <f>+J111-N115</f>
        <v>0</v>
      </c>
      <c r="V111" s="84"/>
      <c r="W111" s="130"/>
      <c r="X111" s="85"/>
      <c r="Y111" s="69"/>
      <c r="Z111" s="69"/>
    </row>
    <row r="112" spans="1:26" s="68" customFormat="1">
      <c r="A112" s="113" t="s">
        <v>80</v>
      </c>
      <c r="B112" s="93" t="s">
        <v>28</v>
      </c>
      <c r="C112" s="94">
        <f>+'GSTR3B 2020-21'!I103</f>
        <v>0</v>
      </c>
      <c r="D112" s="94">
        <f>+'GSTR3B 2020-21'!I108</f>
        <v>0</v>
      </c>
      <c r="E112" s="95">
        <f>SUM(C112:D112)</f>
        <v>0</v>
      </c>
      <c r="F112" s="82"/>
      <c r="G112" s="93" t="s">
        <v>28</v>
      </c>
      <c r="H112" s="94">
        <f>+'GSTR3B 2020-21'!I124+'GSTR3B 2020-21'!I96</f>
        <v>0</v>
      </c>
      <c r="I112" s="96">
        <f>+D112</f>
        <v>0</v>
      </c>
      <c r="J112" s="95">
        <f>SUM(H112:I112)</f>
        <v>0</v>
      </c>
      <c r="K112" s="82"/>
      <c r="L112" s="93" t="s">
        <v>28</v>
      </c>
      <c r="M112" s="96">
        <f>+C112</f>
        <v>0</v>
      </c>
      <c r="N112" s="96">
        <f>+MIN(M112,U109)</f>
        <v>0</v>
      </c>
      <c r="O112" s="95">
        <f>+MIN(J112,U115)</f>
        <v>0</v>
      </c>
      <c r="P112" s="99"/>
      <c r="Q112" s="98"/>
      <c r="R112" s="95">
        <f>SUM(N112:Q112)</f>
        <v>0</v>
      </c>
      <c r="S112" s="83"/>
      <c r="T112" s="84"/>
      <c r="U112" s="130"/>
      <c r="V112" s="84"/>
      <c r="W112" s="130"/>
      <c r="X112" s="85"/>
      <c r="Y112" s="69"/>
      <c r="Z112" s="69"/>
    </row>
    <row r="113" spans="1:26" s="68" customFormat="1">
      <c r="A113" s="113" t="s">
        <v>80</v>
      </c>
      <c r="B113" s="93" t="s">
        <v>29</v>
      </c>
      <c r="C113" s="94">
        <f>+'GSTR3B 2020-21'!I104</f>
        <v>0</v>
      </c>
      <c r="D113" s="94">
        <f>+'GSTR3B 2020-21'!I109</f>
        <v>0</v>
      </c>
      <c r="E113" s="95">
        <f>SUM(C113:D113)</f>
        <v>0</v>
      </c>
      <c r="F113" s="82"/>
      <c r="G113" s="93" t="s">
        <v>29</v>
      </c>
      <c r="H113" s="94">
        <f>+'GSTR3B 2020-21'!I125+'GSTR3B 2020-21'!I97</f>
        <v>0</v>
      </c>
      <c r="I113" s="96">
        <f>I112</f>
        <v>0</v>
      </c>
      <c r="J113" s="95">
        <f>SUM(H113:I113)</f>
        <v>0</v>
      </c>
      <c r="K113" s="82"/>
      <c r="L113" s="93" t="s">
        <v>29</v>
      </c>
      <c r="M113" s="96">
        <f>+C113</f>
        <v>0</v>
      </c>
      <c r="N113" s="96">
        <f>+MIN(M113,U110)</f>
        <v>0</v>
      </c>
      <c r="O113" s="100"/>
      <c r="P113" s="101">
        <f>+MIN(J113,U116)</f>
        <v>0</v>
      </c>
      <c r="Q113" s="98"/>
      <c r="R113" s="95">
        <f>SUM(N113:Q113)</f>
        <v>0</v>
      </c>
      <c r="S113" s="83"/>
      <c r="T113" s="84" t="s">
        <v>67</v>
      </c>
      <c r="U113" s="132">
        <f>+IF(M111-J111&lt;0,0,M111-J111)</f>
        <v>0</v>
      </c>
      <c r="V113" s="84"/>
      <c r="W113" s="130"/>
      <c r="X113" s="85"/>
      <c r="Y113" s="69"/>
      <c r="Z113" s="69"/>
    </row>
    <row r="114" spans="1:26" s="68" customFormat="1">
      <c r="A114" s="113" t="s">
        <v>80</v>
      </c>
      <c r="B114" s="102" t="s">
        <v>46</v>
      </c>
      <c r="C114" s="94">
        <f>+'GSTR3B 2020-21'!I105</f>
        <v>0</v>
      </c>
      <c r="D114" s="94">
        <f>+'GSTR3B 2020-21'!I110</f>
        <v>0</v>
      </c>
      <c r="E114" s="104">
        <f>SUM(C114:D114)</f>
        <v>0</v>
      </c>
      <c r="F114" s="82"/>
      <c r="G114" s="102" t="s">
        <v>46</v>
      </c>
      <c r="H114" s="94">
        <f>+'GSTR3B 2020-21'!I126+'GSTR3B 2020-21'!I98</f>
        <v>0</v>
      </c>
      <c r="I114" s="105">
        <v>0</v>
      </c>
      <c r="J114" s="104">
        <f>SUM(H114:I114)</f>
        <v>0</v>
      </c>
      <c r="K114" s="82"/>
      <c r="L114" s="102" t="s">
        <v>46</v>
      </c>
      <c r="M114" s="105">
        <f>+C114</f>
        <v>0</v>
      </c>
      <c r="N114" s="106"/>
      <c r="O114" s="107"/>
      <c r="P114" s="108"/>
      <c r="Q114" s="105">
        <f>MIN(C114,H114)</f>
        <v>0</v>
      </c>
      <c r="R114" s="104">
        <f>SUM(N114:Q114)</f>
        <v>0</v>
      </c>
      <c r="S114" s="83"/>
      <c r="T114" s="84"/>
      <c r="U114" s="130"/>
      <c r="V114" s="84"/>
      <c r="W114" s="130"/>
      <c r="X114" s="85"/>
      <c r="Y114" s="69"/>
      <c r="Z114" s="69"/>
    </row>
    <row r="115" spans="1:26" s="113" customFormat="1">
      <c r="A115" s="113" t="s">
        <v>80</v>
      </c>
      <c r="B115" s="109" t="s">
        <v>14</v>
      </c>
      <c r="C115" s="158">
        <f>SUM(C111:C114)</f>
        <v>0</v>
      </c>
      <c r="D115" s="158">
        <f>SUM(D111:D114)</f>
        <v>0</v>
      </c>
      <c r="E115" s="158">
        <f>SUM(E111:E114)</f>
        <v>0</v>
      </c>
      <c r="F115" s="77"/>
      <c r="G115" s="109" t="s">
        <v>14</v>
      </c>
      <c r="H115" s="158">
        <f>SUM(H111:H114)</f>
        <v>0</v>
      </c>
      <c r="I115" s="158">
        <f>SUM(I111:I114)</f>
        <v>0</v>
      </c>
      <c r="J115" s="158">
        <f>SUM(J111:J114)</f>
        <v>0</v>
      </c>
      <c r="K115" s="77"/>
      <c r="L115" s="109" t="s">
        <v>14</v>
      </c>
      <c r="M115" s="158">
        <f>SUM(M111:M114)</f>
        <v>0</v>
      </c>
      <c r="N115" s="158">
        <f>SUM(N111:N114)</f>
        <v>0</v>
      </c>
      <c r="O115" s="158">
        <f>SUM(O111:O114)</f>
        <v>0</v>
      </c>
      <c r="P115" s="111">
        <f>SUM(P111:P114)</f>
        <v>0</v>
      </c>
      <c r="Q115" s="158">
        <f>SUM(Q111:Q114)</f>
        <v>0</v>
      </c>
      <c r="R115" s="158">
        <f>SUM(R111:R113)</f>
        <v>0</v>
      </c>
      <c r="S115" s="112"/>
      <c r="T115" s="84" t="s">
        <v>68</v>
      </c>
      <c r="U115" s="132">
        <f>+IF(M112-N112&lt;0,0,M112-N112)</f>
        <v>0</v>
      </c>
      <c r="V115" s="84"/>
      <c r="W115" s="130"/>
      <c r="X115" s="85"/>
      <c r="Y115" s="69"/>
      <c r="Z115" s="69"/>
    </row>
    <row r="116" spans="1:26" s="113" customFormat="1">
      <c r="A116" s="113" t="s">
        <v>80</v>
      </c>
      <c r="B116" s="114"/>
      <c r="C116" s="115"/>
      <c r="D116" s="115"/>
      <c r="E116" s="115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112"/>
      <c r="T116" s="84" t="s">
        <v>69</v>
      </c>
      <c r="U116" s="130">
        <f>+IF(M113-N113&lt;0,0,M113-N113)</f>
        <v>0</v>
      </c>
      <c r="V116" s="84"/>
      <c r="W116" s="130"/>
      <c r="X116" s="85"/>
      <c r="Y116" s="69"/>
      <c r="Z116" s="69"/>
    </row>
    <row r="117" spans="1:26" s="68" customFormat="1">
      <c r="A117" s="113" t="s">
        <v>80</v>
      </c>
      <c r="B117" s="231" t="s">
        <v>70</v>
      </c>
      <c r="C117" s="232"/>
      <c r="D117" s="232"/>
      <c r="E117" s="233"/>
      <c r="F117" s="82"/>
      <c r="G117" s="231" t="s">
        <v>71</v>
      </c>
      <c r="H117" s="232"/>
      <c r="I117" s="233"/>
      <c r="J117" s="90"/>
      <c r="K117" s="138" t="s">
        <v>83</v>
      </c>
      <c r="L117" s="82"/>
      <c r="M117" s="82"/>
      <c r="N117" s="82"/>
      <c r="O117" s="82"/>
      <c r="P117" s="82"/>
      <c r="Q117" s="82"/>
      <c r="R117" s="82"/>
      <c r="S117" s="83"/>
      <c r="T117" s="84"/>
      <c r="U117" s="130"/>
      <c r="V117" s="84"/>
      <c r="W117" s="130"/>
      <c r="X117" s="85"/>
      <c r="Y117" s="69"/>
      <c r="Z117" s="69"/>
    </row>
    <row r="118" spans="1:26" s="68" customFormat="1">
      <c r="A118" s="113" t="s">
        <v>80</v>
      </c>
      <c r="B118" s="86" t="s">
        <v>56</v>
      </c>
      <c r="C118" s="87" t="s">
        <v>57</v>
      </c>
      <c r="D118" s="88" t="s">
        <v>58</v>
      </c>
      <c r="E118" s="89" t="s">
        <v>59</v>
      </c>
      <c r="F118" s="82"/>
      <c r="G118" s="86" t="s">
        <v>56</v>
      </c>
      <c r="H118" s="87" t="s">
        <v>72</v>
      </c>
      <c r="I118" s="89"/>
      <c r="J118" s="90"/>
      <c r="K118" s="134"/>
      <c r="L118" s="82"/>
      <c r="M118" s="82"/>
      <c r="N118" s="82"/>
      <c r="O118" s="82"/>
      <c r="P118" s="82"/>
      <c r="Q118" s="82"/>
      <c r="R118" s="82"/>
      <c r="S118" s="83"/>
      <c r="T118" s="84"/>
      <c r="U118" s="130"/>
      <c r="V118" s="84"/>
      <c r="W118" s="130"/>
      <c r="X118" s="85"/>
      <c r="Y118" s="69"/>
      <c r="Z118" s="69"/>
    </row>
    <row r="119" spans="1:26" s="66" customFormat="1">
      <c r="A119" s="113" t="s">
        <v>80</v>
      </c>
      <c r="B119" s="93" t="s">
        <v>27</v>
      </c>
      <c r="C119" s="96">
        <f>+M111-R111</f>
        <v>0</v>
      </c>
      <c r="D119" s="96">
        <f>+D111</f>
        <v>0</v>
      </c>
      <c r="E119" s="95">
        <f>SUM(C119:D119)</f>
        <v>0</v>
      </c>
      <c r="F119" s="90"/>
      <c r="G119" s="93" t="s">
        <v>27</v>
      </c>
      <c r="H119" s="234">
        <f>+J111-N115</f>
        <v>0</v>
      </c>
      <c r="I119" s="235"/>
      <c r="J119" s="90"/>
      <c r="K119" s="135">
        <f>IF(E119-H119&gt;0,E119-H119,0)</f>
        <v>0</v>
      </c>
      <c r="L119" s="90"/>
      <c r="M119" s="90"/>
      <c r="N119" s="90"/>
      <c r="O119" s="90"/>
      <c r="P119" s="90"/>
      <c r="Q119" s="90"/>
      <c r="R119" s="90"/>
      <c r="S119" s="92"/>
      <c r="T119" s="84"/>
      <c r="U119" s="130"/>
      <c r="V119" s="84"/>
      <c r="W119" s="130"/>
      <c r="X119" s="85"/>
      <c r="Y119" s="69"/>
      <c r="Z119" s="69"/>
    </row>
    <row r="120" spans="1:26" s="118" customFormat="1">
      <c r="A120" s="113" t="s">
        <v>80</v>
      </c>
      <c r="B120" s="93" t="s">
        <v>28</v>
      </c>
      <c r="C120" s="96">
        <f>+M112-R112</f>
        <v>0</v>
      </c>
      <c r="D120" s="96">
        <f>+D112</f>
        <v>0</v>
      </c>
      <c r="E120" s="95">
        <f>SUM(C120:D120)</f>
        <v>0</v>
      </c>
      <c r="F120" s="116"/>
      <c r="G120" s="93" t="s">
        <v>28</v>
      </c>
      <c r="H120" s="236">
        <f>+J112-O115</f>
        <v>0</v>
      </c>
      <c r="I120" s="237"/>
      <c r="J120" s="90"/>
      <c r="K120" s="135">
        <f t="shared" ref="K120:K122" si="4">IF(E120-H120&gt;0,E120-H120,0)</f>
        <v>0</v>
      </c>
      <c r="L120" s="116"/>
      <c r="M120" s="116"/>
      <c r="N120" s="116"/>
      <c r="O120" s="116"/>
      <c r="P120" s="116"/>
      <c r="Q120" s="116"/>
      <c r="R120" s="116"/>
      <c r="S120" s="117"/>
      <c r="T120" s="84"/>
      <c r="U120" s="130"/>
      <c r="V120" s="84"/>
      <c r="W120" s="130"/>
      <c r="X120" s="85"/>
      <c r="Y120" s="69"/>
      <c r="Z120" s="69"/>
    </row>
    <row r="121" spans="1:26" s="118" customFormat="1">
      <c r="A121" s="113" t="s">
        <v>80</v>
      </c>
      <c r="B121" s="93" t="s">
        <v>29</v>
      </c>
      <c r="C121" s="153">
        <f>+M113-R113</f>
        <v>0</v>
      </c>
      <c r="D121" s="96">
        <f>+D113</f>
        <v>0</v>
      </c>
      <c r="E121" s="95">
        <f>SUM(C121:D121)</f>
        <v>0</v>
      </c>
      <c r="F121" s="116"/>
      <c r="G121" s="93" t="s">
        <v>29</v>
      </c>
      <c r="H121" s="234">
        <f>+J113-P115</f>
        <v>0</v>
      </c>
      <c r="I121" s="235"/>
      <c r="J121" s="90"/>
      <c r="K121" s="135">
        <f t="shared" si="4"/>
        <v>0</v>
      </c>
      <c r="L121" s="116"/>
      <c r="M121" s="116"/>
      <c r="N121" s="116"/>
      <c r="O121" s="116"/>
      <c r="P121" s="116"/>
      <c r="Q121" s="116"/>
      <c r="R121" s="116"/>
      <c r="S121" s="117"/>
      <c r="T121" s="84"/>
      <c r="U121" s="130"/>
      <c r="V121" s="84"/>
      <c r="W121" s="130"/>
      <c r="X121" s="85"/>
      <c r="Y121" s="69"/>
      <c r="Z121" s="69"/>
    </row>
    <row r="122" spans="1:26" s="118" customFormat="1">
      <c r="A122" s="113" t="s">
        <v>80</v>
      </c>
      <c r="B122" s="102" t="s">
        <v>46</v>
      </c>
      <c r="C122" s="105">
        <f>+M114-R114</f>
        <v>0</v>
      </c>
      <c r="D122" s="105">
        <f>+D114</f>
        <v>0</v>
      </c>
      <c r="E122" s="104">
        <f>SUM(C122:D122)</f>
        <v>0</v>
      </c>
      <c r="F122" s="116"/>
      <c r="G122" s="102" t="s">
        <v>46</v>
      </c>
      <c r="H122" s="238">
        <f>+J114-Q115</f>
        <v>0</v>
      </c>
      <c r="I122" s="239"/>
      <c r="J122" s="90"/>
      <c r="K122" s="135">
        <f t="shared" si="4"/>
        <v>0</v>
      </c>
      <c r="L122" s="116"/>
      <c r="M122" s="116"/>
      <c r="N122" s="116"/>
      <c r="O122" s="116"/>
      <c r="P122" s="116"/>
      <c r="Q122" s="116"/>
      <c r="R122" s="116"/>
      <c r="S122" s="117"/>
      <c r="T122" s="84"/>
      <c r="U122" s="130"/>
      <c r="V122" s="84"/>
      <c r="W122" s="130"/>
      <c r="X122" s="85"/>
      <c r="Y122" s="69"/>
      <c r="Z122" s="69"/>
    </row>
    <row r="123" spans="1:26" s="118" customFormat="1">
      <c r="A123" s="113" t="s">
        <v>80</v>
      </c>
      <c r="B123" s="109" t="s">
        <v>14</v>
      </c>
      <c r="C123" s="158">
        <f>SUM(C119:C122)</f>
        <v>0</v>
      </c>
      <c r="D123" s="158">
        <f>SUM(D119:D122)</f>
        <v>0</v>
      </c>
      <c r="E123" s="158">
        <f>SUM(E119:E122)</f>
        <v>0</v>
      </c>
      <c r="F123" s="119"/>
      <c r="G123" s="109" t="s">
        <v>14</v>
      </c>
      <c r="H123" s="229">
        <f>+SUM(H119:I122)</f>
        <v>0</v>
      </c>
      <c r="I123" s="230"/>
      <c r="J123" s="120"/>
      <c r="K123" s="137">
        <f>SUM(K119:K122)</f>
        <v>0</v>
      </c>
      <c r="L123" s="116"/>
      <c r="M123" s="116"/>
      <c r="N123" s="116"/>
      <c r="O123" s="116"/>
      <c r="P123" s="116"/>
      <c r="Q123" s="116"/>
      <c r="R123" s="116"/>
      <c r="S123" s="117"/>
      <c r="T123" s="84"/>
      <c r="U123" s="130"/>
      <c r="V123" s="84"/>
      <c r="W123" s="130"/>
      <c r="X123" s="85"/>
      <c r="Y123" s="69"/>
      <c r="Z123" s="69"/>
    </row>
    <row r="124" spans="1:26" s="113" customFormat="1" ht="15.75" thickBot="1">
      <c r="A124" s="113" t="s">
        <v>80</v>
      </c>
      <c r="B124" s="121"/>
      <c r="C124" s="122"/>
      <c r="D124" s="122"/>
      <c r="E124" s="122"/>
      <c r="F124" s="122"/>
      <c r="G124" s="122"/>
      <c r="H124" s="122"/>
      <c r="I124" s="123"/>
      <c r="J124" s="123"/>
      <c r="K124" s="122"/>
      <c r="L124" s="122"/>
      <c r="M124" s="122"/>
      <c r="N124" s="122"/>
      <c r="O124" s="122"/>
      <c r="P124" s="122"/>
      <c r="Q124" s="122"/>
      <c r="R124" s="122"/>
      <c r="S124" s="124"/>
      <c r="T124" s="125"/>
      <c r="U124" s="131"/>
      <c r="V124" s="125"/>
      <c r="W124" s="131"/>
      <c r="X124" s="126"/>
      <c r="Y124" s="69"/>
      <c r="Z124" s="69"/>
    </row>
    <row r="125" spans="1:26" s="68" customFormat="1" ht="15.75" thickBot="1">
      <c r="A125" s="113" t="s">
        <v>79</v>
      </c>
      <c r="B125" s="113" t="s">
        <v>79</v>
      </c>
      <c r="C125" s="67"/>
      <c r="D125" s="67"/>
      <c r="E125" s="67"/>
      <c r="T125" s="69"/>
      <c r="U125" s="127"/>
      <c r="V125" s="69"/>
      <c r="W125" s="127"/>
      <c r="X125" s="69"/>
      <c r="Y125" s="69"/>
      <c r="Z125" s="69"/>
    </row>
    <row r="126" spans="1:26" s="68" customFormat="1">
      <c r="A126" s="113" t="s">
        <v>79</v>
      </c>
      <c r="B126" s="70"/>
      <c r="C126" s="71"/>
      <c r="D126" s="71"/>
      <c r="E126" s="71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  <c r="T126" s="74"/>
      <c r="U126" s="128"/>
      <c r="V126" s="74"/>
      <c r="W126" s="128"/>
      <c r="X126" s="75"/>
      <c r="Y126" s="69"/>
      <c r="Z126" s="69"/>
    </row>
    <row r="127" spans="1:26" s="79" customFormat="1">
      <c r="A127" s="113" t="s">
        <v>79</v>
      </c>
      <c r="B127" s="240" t="s">
        <v>50</v>
      </c>
      <c r="C127" s="241"/>
      <c r="D127" s="241"/>
      <c r="E127" s="241"/>
      <c r="F127" s="76"/>
      <c r="G127" s="77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8"/>
      <c r="T127" s="76"/>
      <c r="U127" s="129"/>
      <c r="V127" s="76"/>
      <c r="W127" s="129"/>
      <c r="X127" s="78"/>
    </row>
    <row r="128" spans="1:26" s="68" customFormat="1">
      <c r="A128" s="113" t="s">
        <v>79</v>
      </c>
      <c r="B128" s="80"/>
      <c r="C128" s="81"/>
      <c r="D128" s="81"/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3"/>
      <c r="T128" s="84"/>
      <c r="U128" s="130"/>
      <c r="V128" s="84"/>
      <c r="W128" s="130"/>
      <c r="X128" s="85"/>
      <c r="Y128" s="69"/>
      <c r="Z128" s="69"/>
    </row>
    <row r="129" spans="1:26" s="68" customFormat="1">
      <c r="A129" s="113" t="s">
        <v>79</v>
      </c>
      <c r="B129" s="231" t="s">
        <v>51</v>
      </c>
      <c r="C129" s="232"/>
      <c r="D129" s="232"/>
      <c r="E129" s="233"/>
      <c r="F129" s="82"/>
      <c r="G129" s="231" t="s">
        <v>52</v>
      </c>
      <c r="H129" s="232"/>
      <c r="I129" s="232"/>
      <c r="J129" s="233"/>
      <c r="K129" s="82"/>
      <c r="L129" s="231" t="s">
        <v>53</v>
      </c>
      <c r="M129" s="232"/>
      <c r="N129" s="232"/>
      <c r="O129" s="232"/>
      <c r="P129" s="232"/>
      <c r="Q129" s="232"/>
      <c r="R129" s="233"/>
      <c r="S129" s="83"/>
      <c r="T129" s="84" t="s">
        <v>54</v>
      </c>
      <c r="U129" s="130">
        <f>+IF(J131-M131&lt;0,0,J131-M131)</f>
        <v>0</v>
      </c>
      <c r="V129" s="84" t="s">
        <v>55</v>
      </c>
      <c r="W129" s="130">
        <f>+J132-O132</f>
        <v>0</v>
      </c>
      <c r="X129" s="85"/>
      <c r="Y129" s="69"/>
      <c r="Z129" s="69"/>
    </row>
    <row r="130" spans="1:26" s="66" customFormat="1">
      <c r="A130" s="113" t="s">
        <v>79</v>
      </c>
      <c r="B130" s="86" t="s">
        <v>56</v>
      </c>
      <c r="C130" s="87" t="s">
        <v>57</v>
      </c>
      <c r="D130" s="88" t="s">
        <v>58</v>
      </c>
      <c r="E130" s="89" t="s">
        <v>59</v>
      </c>
      <c r="F130" s="90"/>
      <c r="G130" s="86" t="s">
        <v>56</v>
      </c>
      <c r="H130" s="87" t="s">
        <v>57</v>
      </c>
      <c r="I130" s="88" t="s">
        <v>58</v>
      </c>
      <c r="J130" s="89" t="s">
        <v>59</v>
      </c>
      <c r="K130" s="90"/>
      <c r="L130" s="86" t="s">
        <v>60</v>
      </c>
      <c r="M130" s="87"/>
      <c r="N130" s="88" t="s">
        <v>61</v>
      </c>
      <c r="O130" s="89" t="s">
        <v>62</v>
      </c>
      <c r="P130" s="91" t="s">
        <v>63</v>
      </c>
      <c r="Q130" s="87" t="s">
        <v>30</v>
      </c>
      <c r="R130" s="89" t="s">
        <v>59</v>
      </c>
      <c r="S130" s="92"/>
      <c r="T130" s="84" t="s">
        <v>64</v>
      </c>
      <c r="U130" s="130">
        <f>+U129-N132</f>
        <v>0</v>
      </c>
      <c r="V130" s="84" t="s">
        <v>65</v>
      </c>
      <c r="W130" s="130">
        <f>+J133-P133</f>
        <v>0</v>
      </c>
      <c r="X130" s="85"/>
      <c r="Y130" s="69"/>
      <c r="Z130" s="69"/>
    </row>
    <row r="131" spans="1:26" s="68" customFormat="1">
      <c r="A131" s="113" t="s">
        <v>79</v>
      </c>
      <c r="B131" s="93" t="s">
        <v>27</v>
      </c>
      <c r="C131" s="94">
        <f>+'GSTR3B 2020-21'!J102</f>
        <v>0</v>
      </c>
      <c r="D131" s="94">
        <f>+'GSTR3B 2020-21'!J107</f>
        <v>0</v>
      </c>
      <c r="E131" s="95">
        <f>SUM(C131:D131)</f>
        <v>0</v>
      </c>
      <c r="F131" s="82"/>
      <c r="G131" s="93" t="s">
        <v>27</v>
      </c>
      <c r="H131" s="94">
        <f>+'GSTR3B 2020-21'!J123+'GSTR3B 2020-21'!J95</f>
        <v>0</v>
      </c>
      <c r="I131" s="96">
        <f>+D131</f>
        <v>0</v>
      </c>
      <c r="J131" s="95">
        <f>SUM(H131:I131)</f>
        <v>0</v>
      </c>
      <c r="K131" s="82"/>
      <c r="L131" s="93" t="s">
        <v>27</v>
      </c>
      <c r="M131" s="96">
        <f>+C131</f>
        <v>0</v>
      </c>
      <c r="N131" s="96">
        <f>+MIN(J131,M131)</f>
        <v>0</v>
      </c>
      <c r="O131" s="95">
        <f>+MIN(U133,W129)</f>
        <v>0</v>
      </c>
      <c r="P131" s="97">
        <f>+IF(M131-N131-O131&lt;0,0,MIN((M131-N131-O131),W130))</f>
        <v>0</v>
      </c>
      <c r="Q131" s="98"/>
      <c r="R131" s="95">
        <f>SUM(N131:Q131)</f>
        <v>0</v>
      </c>
      <c r="S131" s="83"/>
      <c r="T131" s="84" t="s">
        <v>66</v>
      </c>
      <c r="U131" s="130">
        <f>+J131-N135</f>
        <v>0</v>
      </c>
      <c r="V131" s="84"/>
      <c r="W131" s="130"/>
      <c r="X131" s="85"/>
      <c r="Y131" s="69"/>
      <c r="Z131" s="69"/>
    </row>
    <row r="132" spans="1:26" s="68" customFormat="1">
      <c r="A132" s="113" t="s">
        <v>79</v>
      </c>
      <c r="B132" s="93" t="s">
        <v>28</v>
      </c>
      <c r="C132" s="94">
        <f>+'GSTR3B 2020-21'!J103</f>
        <v>0</v>
      </c>
      <c r="D132" s="94">
        <f>+'GSTR3B 2020-21'!J108</f>
        <v>0</v>
      </c>
      <c r="E132" s="95">
        <f>SUM(C132:D132)</f>
        <v>0</v>
      </c>
      <c r="F132" s="82"/>
      <c r="G132" s="93" t="s">
        <v>28</v>
      </c>
      <c r="H132" s="94">
        <f>+'GSTR3B 2020-21'!J124+'GSTR3B 2020-21'!J96</f>
        <v>0</v>
      </c>
      <c r="I132" s="96">
        <f>+D132</f>
        <v>0</v>
      </c>
      <c r="J132" s="95">
        <f>SUM(H132:I132)</f>
        <v>0</v>
      </c>
      <c r="K132" s="82"/>
      <c r="L132" s="93" t="s">
        <v>28</v>
      </c>
      <c r="M132" s="96">
        <f>+C132</f>
        <v>0</v>
      </c>
      <c r="N132" s="96">
        <f>+MIN(M132,U129)</f>
        <v>0</v>
      </c>
      <c r="O132" s="95">
        <f>+MIN(J132,U135)</f>
        <v>0</v>
      </c>
      <c r="P132" s="99"/>
      <c r="Q132" s="98"/>
      <c r="R132" s="95">
        <f>SUM(N132:Q132)</f>
        <v>0</v>
      </c>
      <c r="S132" s="83"/>
      <c r="T132" s="84"/>
      <c r="U132" s="130"/>
      <c r="V132" s="84"/>
      <c r="W132" s="130"/>
      <c r="X132" s="85"/>
      <c r="Y132" s="69"/>
      <c r="Z132" s="69"/>
    </row>
    <row r="133" spans="1:26" s="68" customFormat="1">
      <c r="A133" s="113" t="s">
        <v>79</v>
      </c>
      <c r="B133" s="93" t="s">
        <v>29</v>
      </c>
      <c r="C133" s="94">
        <f>+'GSTR3B 2020-21'!J104</f>
        <v>0</v>
      </c>
      <c r="D133" s="94">
        <f>+'GSTR3B 2020-21'!J109</f>
        <v>0</v>
      </c>
      <c r="E133" s="95">
        <f>SUM(C133:D133)</f>
        <v>0</v>
      </c>
      <c r="F133" s="82"/>
      <c r="G133" s="93" t="s">
        <v>29</v>
      </c>
      <c r="H133" s="94">
        <f>+'GSTR3B 2020-21'!J125+'GSTR3B 2020-21'!J97</f>
        <v>0</v>
      </c>
      <c r="I133" s="96">
        <f>I132</f>
        <v>0</v>
      </c>
      <c r="J133" s="95">
        <f>SUM(H133:I133)</f>
        <v>0</v>
      </c>
      <c r="K133" s="82"/>
      <c r="L133" s="93" t="s">
        <v>29</v>
      </c>
      <c r="M133" s="96">
        <f>+C133</f>
        <v>0</v>
      </c>
      <c r="N133" s="96">
        <f>+MIN(M133,U130)</f>
        <v>0</v>
      </c>
      <c r="O133" s="100"/>
      <c r="P133" s="101">
        <f>+MIN(J133,U136)</f>
        <v>0</v>
      </c>
      <c r="Q133" s="98"/>
      <c r="R133" s="95">
        <f>SUM(N133:Q133)</f>
        <v>0</v>
      </c>
      <c r="S133" s="83"/>
      <c r="T133" s="84" t="s">
        <v>67</v>
      </c>
      <c r="U133" s="132">
        <f>+IF(M131-J131&lt;0,0,M131-J131)</f>
        <v>0</v>
      </c>
      <c r="V133" s="84"/>
      <c r="W133" s="130"/>
      <c r="X133" s="85"/>
      <c r="Y133" s="69"/>
      <c r="Z133" s="69"/>
    </row>
    <row r="134" spans="1:26" s="68" customFormat="1">
      <c r="A134" s="113" t="s">
        <v>79</v>
      </c>
      <c r="B134" s="102" t="s">
        <v>46</v>
      </c>
      <c r="C134" s="94">
        <f>+'GSTR3B 2020-21'!J105</f>
        <v>0</v>
      </c>
      <c r="D134" s="94">
        <f>+'GSTR3B 2020-21'!J110</f>
        <v>0</v>
      </c>
      <c r="E134" s="104">
        <f>SUM(C134:D134)</f>
        <v>0</v>
      </c>
      <c r="F134" s="82"/>
      <c r="G134" s="102" t="s">
        <v>46</v>
      </c>
      <c r="H134" s="94">
        <f>+'GSTR3B 2020-21'!J126+'GSTR3B 2020-21'!J98</f>
        <v>0</v>
      </c>
      <c r="I134" s="105">
        <v>0</v>
      </c>
      <c r="J134" s="104">
        <f>SUM(H134:I134)</f>
        <v>0</v>
      </c>
      <c r="K134" s="82"/>
      <c r="L134" s="102" t="s">
        <v>46</v>
      </c>
      <c r="M134" s="105">
        <f>+C134</f>
        <v>0</v>
      </c>
      <c r="N134" s="106"/>
      <c r="O134" s="107"/>
      <c r="P134" s="108"/>
      <c r="Q134" s="105">
        <f>MIN(C134,H134)</f>
        <v>0</v>
      </c>
      <c r="R134" s="104">
        <f>SUM(N134:Q134)</f>
        <v>0</v>
      </c>
      <c r="S134" s="83"/>
      <c r="T134" s="84"/>
      <c r="U134" s="130"/>
      <c r="V134" s="84"/>
      <c r="W134" s="130"/>
      <c r="X134" s="85"/>
      <c r="Y134" s="69"/>
      <c r="Z134" s="69"/>
    </row>
    <row r="135" spans="1:26" s="113" customFormat="1">
      <c r="A135" s="113" t="s">
        <v>79</v>
      </c>
      <c r="B135" s="109" t="s">
        <v>14</v>
      </c>
      <c r="C135" s="158">
        <f>SUM(C131:C134)</f>
        <v>0</v>
      </c>
      <c r="D135" s="158">
        <f>SUM(D131:D134)</f>
        <v>0</v>
      </c>
      <c r="E135" s="158">
        <f>SUM(E131:E134)</f>
        <v>0</v>
      </c>
      <c r="F135" s="77"/>
      <c r="G135" s="109" t="s">
        <v>14</v>
      </c>
      <c r="H135" s="158">
        <f>SUM(H131:H134)</f>
        <v>0</v>
      </c>
      <c r="I135" s="158">
        <f>SUM(I131:I134)</f>
        <v>0</v>
      </c>
      <c r="J135" s="158">
        <f>SUM(J131:J134)</f>
        <v>0</v>
      </c>
      <c r="K135" s="77"/>
      <c r="L135" s="109" t="s">
        <v>14</v>
      </c>
      <c r="M135" s="158">
        <f>SUM(M131:M134)</f>
        <v>0</v>
      </c>
      <c r="N135" s="158">
        <f>SUM(N131:N134)</f>
        <v>0</v>
      </c>
      <c r="O135" s="158">
        <f>SUM(O131:O134)</f>
        <v>0</v>
      </c>
      <c r="P135" s="111">
        <f>SUM(P131:P134)</f>
        <v>0</v>
      </c>
      <c r="Q135" s="158">
        <f>SUM(Q131:Q134)</f>
        <v>0</v>
      </c>
      <c r="R135" s="158">
        <f>SUM(R131:R133)</f>
        <v>0</v>
      </c>
      <c r="S135" s="112"/>
      <c r="T135" s="84" t="s">
        <v>68</v>
      </c>
      <c r="U135" s="132">
        <f>+IF(M132-N132&lt;0,0,M132-N132)</f>
        <v>0</v>
      </c>
      <c r="V135" s="84"/>
      <c r="W135" s="130"/>
      <c r="X135" s="85"/>
      <c r="Y135" s="69"/>
      <c r="Z135" s="69"/>
    </row>
    <row r="136" spans="1:26" s="113" customFormat="1">
      <c r="A136" s="113" t="s">
        <v>79</v>
      </c>
      <c r="B136" s="114"/>
      <c r="C136" s="115"/>
      <c r="D136" s="115"/>
      <c r="E136" s="115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112"/>
      <c r="T136" s="84" t="s">
        <v>69</v>
      </c>
      <c r="U136" s="130">
        <f>+IF(M133-N133&lt;0,0,M133-N133)</f>
        <v>0</v>
      </c>
      <c r="V136" s="84"/>
      <c r="W136" s="130"/>
      <c r="X136" s="85"/>
      <c r="Y136" s="69"/>
      <c r="Z136" s="69"/>
    </row>
    <row r="137" spans="1:26" s="68" customFormat="1">
      <c r="A137" s="113" t="s">
        <v>79</v>
      </c>
      <c r="B137" s="231" t="s">
        <v>70</v>
      </c>
      <c r="C137" s="232"/>
      <c r="D137" s="232"/>
      <c r="E137" s="233"/>
      <c r="F137" s="82"/>
      <c r="G137" s="231" t="s">
        <v>71</v>
      </c>
      <c r="H137" s="232"/>
      <c r="I137" s="233"/>
      <c r="J137" s="90"/>
      <c r="K137" s="138" t="s">
        <v>83</v>
      </c>
      <c r="L137" s="82"/>
      <c r="M137" s="82"/>
      <c r="N137" s="82"/>
      <c r="O137" s="82"/>
      <c r="P137" s="82"/>
      <c r="Q137" s="82"/>
      <c r="R137" s="82"/>
      <c r="S137" s="83"/>
      <c r="T137" s="84"/>
      <c r="U137" s="130"/>
      <c r="V137" s="84"/>
      <c r="W137" s="130"/>
      <c r="X137" s="85"/>
      <c r="Y137" s="69"/>
      <c r="Z137" s="69"/>
    </row>
    <row r="138" spans="1:26" s="68" customFormat="1">
      <c r="A138" s="113" t="s">
        <v>79</v>
      </c>
      <c r="B138" s="86" t="s">
        <v>56</v>
      </c>
      <c r="C138" s="87" t="s">
        <v>57</v>
      </c>
      <c r="D138" s="88" t="s">
        <v>58</v>
      </c>
      <c r="E138" s="89" t="s">
        <v>59</v>
      </c>
      <c r="F138" s="82"/>
      <c r="G138" s="86" t="s">
        <v>56</v>
      </c>
      <c r="H138" s="87" t="s">
        <v>72</v>
      </c>
      <c r="I138" s="89"/>
      <c r="J138" s="90"/>
      <c r="K138" s="134"/>
      <c r="L138" s="82"/>
      <c r="M138" s="82"/>
      <c r="N138" s="82"/>
      <c r="O138" s="82"/>
      <c r="P138" s="82"/>
      <c r="Q138" s="82"/>
      <c r="R138" s="82"/>
      <c r="S138" s="83"/>
      <c r="T138" s="84"/>
      <c r="U138" s="130"/>
      <c r="V138" s="84"/>
      <c r="W138" s="130"/>
      <c r="X138" s="85"/>
      <c r="Y138" s="69"/>
      <c r="Z138" s="69"/>
    </row>
    <row r="139" spans="1:26" s="66" customFormat="1">
      <c r="A139" s="113" t="s">
        <v>79</v>
      </c>
      <c r="B139" s="93" t="s">
        <v>27</v>
      </c>
      <c r="C139" s="96">
        <f>+M131-R131</f>
        <v>0</v>
      </c>
      <c r="D139" s="96">
        <f>+D131</f>
        <v>0</v>
      </c>
      <c r="E139" s="95">
        <f>SUM(C139:D139)</f>
        <v>0</v>
      </c>
      <c r="F139" s="90"/>
      <c r="G139" s="93" t="s">
        <v>27</v>
      </c>
      <c r="H139" s="234">
        <f>+J131-N135</f>
        <v>0</v>
      </c>
      <c r="I139" s="235"/>
      <c r="J139" s="90"/>
      <c r="K139" s="135">
        <f>IF(E139-H139&gt;0,E139-H139,0)</f>
        <v>0</v>
      </c>
      <c r="L139" s="90"/>
      <c r="M139" s="90"/>
      <c r="N139" s="90"/>
      <c r="O139" s="90"/>
      <c r="P139" s="90"/>
      <c r="Q139" s="90"/>
      <c r="R139" s="90"/>
      <c r="S139" s="92"/>
      <c r="T139" s="84"/>
      <c r="U139" s="130"/>
      <c r="V139" s="84"/>
      <c r="W139" s="130"/>
      <c r="X139" s="85"/>
      <c r="Y139" s="69"/>
      <c r="Z139" s="69"/>
    </row>
    <row r="140" spans="1:26" s="118" customFormat="1">
      <c r="A140" s="113" t="s">
        <v>79</v>
      </c>
      <c r="B140" s="93" t="s">
        <v>28</v>
      </c>
      <c r="C140" s="96">
        <f>+M132-R132</f>
        <v>0</v>
      </c>
      <c r="D140" s="96">
        <f>+D132</f>
        <v>0</v>
      </c>
      <c r="E140" s="95">
        <f>SUM(C140:D140)</f>
        <v>0</v>
      </c>
      <c r="F140" s="116"/>
      <c r="G140" s="93" t="s">
        <v>28</v>
      </c>
      <c r="H140" s="236">
        <f>+J132-O135</f>
        <v>0</v>
      </c>
      <c r="I140" s="237"/>
      <c r="J140" s="90"/>
      <c r="K140" s="135">
        <f t="shared" ref="K140:K142" si="5">IF(E140-H140&gt;0,E140-H140,0)</f>
        <v>0</v>
      </c>
      <c r="L140" s="116"/>
      <c r="M140" s="116"/>
      <c r="N140" s="116"/>
      <c r="O140" s="116"/>
      <c r="P140" s="116"/>
      <c r="Q140" s="116"/>
      <c r="R140" s="116"/>
      <c r="S140" s="117"/>
      <c r="T140" s="84"/>
      <c r="U140" s="130"/>
      <c r="V140" s="84"/>
      <c r="W140" s="130"/>
      <c r="X140" s="85"/>
      <c r="Y140" s="69"/>
      <c r="Z140" s="69"/>
    </row>
    <row r="141" spans="1:26" s="118" customFormat="1">
      <c r="A141" s="113" t="s">
        <v>79</v>
      </c>
      <c r="B141" s="93" t="s">
        <v>29</v>
      </c>
      <c r="C141" s="153">
        <f>+M133-R133</f>
        <v>0</v>
      </c>
      <c r="D141" s="96">
        <f>+D133</f>
        <v>0</v>
      </c>
      <c r="E141" s="95">
        <f>SUM(C141:D141)</f>
        <v>0</v>
      </c>
      <c r="F141" s="116"/>
      <c r="G141" s="93" t="s">
        <v>29</v>
      </c>
      <c r="H141" s="234">
        <f>+J133-P135</f>
        <v>0</v>
      </c>
      <c r="I141" s="235"/>
      <c r="J141" s="90"/>
      <c r="K141" s="135">
        <f t="shared" si="5"/>
        <v>0</v>
      </c>
      <c r="L141" s="116"/>
      <c r="M141" s="116"/>
      <c r="N141" s="116"/>
      <c r="O141" s="116"/>
      <c r="P141" s="116"/>
      <c r="Q141" s="116"/>
      <c r="R141" s="116"/>
      <c r="S141" s="117"/>
      <c r="T141" s="84"/>
      <c r="U141" s="130"/>
      <c r="V141" s="84"/>
      <c r="W141" s="130"/>
      <c r="X141" s="85"/>
      <c r="Y141" s="69"/>
      <c r="Z141" s="69"/>
    </row>
    <row r="142" spans="1:26" s="118" customFormat="1">
      <c r="A142" s="113" t="s">
        <v>79</v>
      </c>
      <c r="B142" s="102" t="s">
        <v>46</v>
      </c>
      <c r="C142" s="105">
        <f>+M134-R134</f>
        <v>0</v>
      </c>
      <c r="D142" s="105">
        <f>+D134</f>
        <v>0</v>
      </c>
      <c r="E142" s="104">
        <f>SUM(C142:D142)</f>
        <v>0</v>
      </c>
      <c r="F142" s="116"/>
      <c r="G142" s="102" t="s">
        <v>46</v>
      </c>
      <c r="H142" s="238">
        <f>+J134-Q135</f>
        <v>0</v>
      </c>
      <c r="I142" s="239"/>
      <c r="J142" s="90"/>
      <c r="K142" s="135">
        <f t="shared" si="5"/>
        <v>0</v>
      </c>
      <c r="L142" s="116"/>
      <c r="M142" s="116"/>
      <c r="N142" s="116"/>
      <c r="O142" s="116"/>
      <c r="P142" s="116"/>
      <c r="Q142" s="116"/>
      <c r="R142" s="116"/>
      <c r="S142" s="117"/>
      <c r="T142" s="84"/>
      <c r="U142" s="130"/>
      <c r="V142" s="84"/>
      <c r="W142" s="130"/>
      <c r="X142" s="85"/>
      <c r="Y142" s="69"/>
      <c r="Z142" s="69"/>
    </row>
    <row r="143" spans="1:26" s="118" customFormat="1">
      <c r="A143" s="113" t="s">
        <v>79</v>
      </c>
      <c r="B143" s="109" t="s">
        <v>14</v>
      </c>
      <c r="C143" s="158">
        <f>SUM(C139:C142)</f>
        <v>0</v>
      </c>
      <c r="D143" s="158">
        <f>SUM(D139:D142)</f>
        <v>0</v>
      </c>
      <c r="E143" s="158">
        <f>SUM(E139:E142)</f>
        <v>0</v>
      </c>
      <c r="F143" s="119"/>
      <c r="G143" s="109" t="s">
        <v>14</v>
      </c>
      <c r="H143" s="229">
        <f>+SUM(H139:I142)</f>
        <v>0</v>
      </c>
      <c r="I143" s="230"/>
      <c r="J143" s="120"/>
      <c r="K143" s="137">
        <f>SUM(K139:K142)</f>
        <v>0</v>
      </c>
      <c r="L143" s="116"/>
      <c r="M143" s="116"/>
      <c r="N143" s="116"/>
      <c r="O143" s="116"/>
      <c r="P143" s="116"/>
      <c r="Q143" s="116"/>
      <c r="R143" s="116"/>
      <c r="S143" s="117"/>
      <c r="T143" s="84"/>
      <c r="U143" s="130"/>
      <c r="V143" s="84"/>
      <c r="W143" s="130"/>
      <c r="X143" s="85"/>
      <c r="Y143" s="69"/>
      <c r="Z143" s="69"/>
    </row>
    <row r="144" spans="1:26" s="113" customFormat="1" ht="15.75" thickBot="1">
      <c r="A144" s="113" t="s">
        <v>79</v>
      </c>
      <c r="B144" s="121"/>
      <c r="C144" s="122"/>
      <c r="D144" s="122"/>
      <c r="E144" s="122"/>
      <c r="F144" s="122"/>
      <c r="G144" s="122"/>
      <c r="H144" s="122"/>
      <c r="I144" s="123"/>
      <c r="J144" s="123"/>
      <c r="K144" s="122"/>
      <c r="L144" s="122"/>
      <c r="M144" s="122"/>
      <c r="N144" s="122"/>
      <c r="O144" s="122"/>
      <c r="P144" s="122"/>
      <c r="Q144" s="122"/>
      <c r="R144" s="122"/>
      <c r="S144" s="124"/>
      <c r="T144" s="125"/>
      <c r="U144" s="131"/>
      <c r="V144" s="125"/>
      <c r="W144" s="131"/>
      <c r="X144" s="126"/>
      <c r="Y144" s="69"/>
      <c r="Z144" s="69"/>
    </row>
    <row r="145" spans="1:26" s="68" customFormat="1" ht="15.75" thickBot="1">
      <c r="A145" s="113" t="s">
        <v>78</v>
      </c>
      <c r="B145" s="68" t="s">
        <v>78</v>
      </c>
      <c r="C145" s="67"/>
      <c r="D145" s="67"/>
      <c r="E145" s="67"/>
      <c r="T145" s="69"/>
      <c r="U145" s="127"/>
      <c r="V145" s="69"/>
      <c r="W145" s="127"/>
      <c r="X145" s="69"/>
      <c r="Y145" s="69"/>
      <c r="Z145" s="69"/>
    </row>
    <row r="146" spans="1:26" s="68" customFormat="1">
      <c r="A146" s="113" t="s">
        <v>78</v>
      </c>
      <c r="B146" s="70"/>
      <c r="C146" s="71"/>
      <c r="D146" s="71"/>
      <c r="E146" s="71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3"/>
      <c r="T146" s="74"/>
      <c r="U146" s="128"/>
      <c r="V146" s="74"/>
      <c r="W146" s="128"/>
      <c r="X146" s="75"/>
      <c r="Y146" s="69"/>
      <c r="Z146" s="69"/>
    </row>
    <row r="147" spans="1:26" s="79" customFormat="1">
      <c r="A147" s="113" t="s">
        <v>78</v>
      </c>
      <c r="B147" s="240" t="s">
        <v>50</v>
      </c>
      <c r="C147" s="241"/>
      <c r="D147" s="241"/>
      <c r="E147" s="241"/>
      <c r="F147" s="76"/>
      <c r="G147" s="77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8"/>
      <c r="T147" s="76"/>
      <c r="U147" s="129"/>
      <c r="V147" s="76"/>
      <c r="W147" s="129"/>
      <c r="X147" s="78"/>
    </row>
    <row r="148" spans="1:26" s="68" customFormat="1">
      <c r="A148" s="113" t="s">
        <v>78</v>
      </c>
      <c r="B148" s="80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3"/>
      <c r="T148" s="84"/>
      <c r="U148" s="130"/>
      <c r="V148" s="84"/>
      <c r="W148" s="130"/>
      <c r="X148" s="85"/>
      <c r="Y148" s="69"/>
      <c r="Z148" s="69"/>
    </row>
    <row r="149" spans="1:26" s="68" customFormat="1">
      <c r="A149" s="113" t="s">
        <v>78</v>
      </c>
      <c r="B149" s="231" t="s">
        <v>51</v>
      </c>
      <c r="C149" s="232"/>
      <c r="D149" s="232"/>
      <c r="E149" s="233"/>
      <c r="F149" s="82"/>
      <c r="G149" s="231" t="s">
        <v>52</v>
      </c>
      <c r="H149" s="232"/>
      <c r="I149" s="232"/>
      <c r="J149" s="233"/>
      <c r="K149" s="82"/>
      <c r="L149" s="231" t="s">
        <v>53</v>
      </c>
      <c r="M149" s="232"/>
      <c r="N149" s="232"/>
      <c r="O149" s="232"/>
      <c r="P149" s="232"/>
      <c r="Q149" s="232"/>
      <c r="R149" s="233"/>
      <c r="S149" s="83"/>
      <c r="T149" s="84" t="s">
        <v>54</v>
      </c>
      <c r="U149" s="130">
        <f>+IF(J151-M151&lt;0,0,J151-M151)</f>
        <v>0</v>
      </c>
      <c r="V149" s="84" t="s">
        <v>55</v>
      </c>
      <c r="W149" s="130">
        <f>+J152-O152</f>
        <v>0</v>
      </c>
      <c r="X149" s="85"/>
      <c r="Y149" s="69"/>
      <c r="Z149" s="69"/>
    </row>
    <row r="150" spans="1:26" s="66" customFormat="1">
      <c r="A150" s="113" t="s">
        <v>78</v>
      </c>
      <c r="B150" s="86" t="s">
        <v>56</v>
      </c>
      <c r="C150" s="87" t="s">
        <v>57</v>
      </c>
      <c r="D150" s="88" t="s">
        <v>58</v>
      </c>
      <c r="E150" s="89" t="s">
        <v>59</v>
      </c>
      <c r="F150" s="90"/>
      <c r="G150" s="86" t="s">
        <v>56</v>
      </c>
      <c r="H150" s="87" t="s">
        <v>57</v>
      </c>
      <c r="I150" s="88" t="s">
        <v>58</v>
      </c>
      <c r="J150" s="89" t="s">
        <v>59</v>
      </c>
      <c r="K150" s="90"/>
      <c r="L150" s="86" t="s">
        <v>60</v>
      </c>
      <c r="M150" s="87"/>
      <c r="N150" s="88" t="s">
        <v>61</v>
      </c>
      <c r="O150" s="89" t="s">
        <v>62</v>
      </c>
      <c r="P150" s="91" t="s">
        <v>63</v>
      </c>
      <c r="Q150" s="87" t="s">
        <v>30</v>
      </c>
      <c r="R150" s="89" t="s">
        <v>59</v>
      </c>
      <c r="S150" s="92"/>
      <c r="T150" s="84" t="s">
        <v>64</v>
      </c>
      <c r="U150" s="130">
        <f>+U149-N152</f>
        <v>0</v>
      </c>
      <c r="V150" s="84" t="s">
        <v>65</v>
      </c>
      <c r="W150" s="130">
        <f>+J153-P153</f>
        <v>0</v>
      </c>
      <c r="X150" s="85"/>
      <c r="Y150" s="69"/>
      <c r="Z150" s="69"/>
    </row>
    <row r="151" spans="1:26" s="68" customFormat="1">
      <c r="A151" s="113" t="s">
        <v>78</v>
      </c>
      <c r="B151" s="93" t="s">
        <v>27</v>
      </c>
      <c r="C151" s="94">
        <f>+'GSTR3B 2020-21'!K102</f>
        <v>0</v>
      </c>
      <c r="D151" s="94">
        <f>+'GSTR3B 2020-21'!K107</f>
        <v>0</v>
      </c>
      <c r="E151" s="95">
        <f>SUM(C151:D151)</f>
        <v>0</v>
      </c>
      <c r="F151" s="82"/>
      <c r="G151" s="93" t="s">
        <v>27</v>
      </c>
      <c r="H151" s="94">
        <f>+'GSTR3B 2020-21'!K123+'GSTR3B 2020-21'!K95</f>
        <v>0</v>
      </c>
      <c r="I151" s="96">
        <f>+D151</f>
        <v>0</v>
      </c>
      <c r="J151" s="95">
        <f>SUM(H151:I151)</f>
        <v>0</v>
      </c>
      <c r="K151" s="82"/>
      <c r="L151" s="93" t="s">
        <v>27</v>
      </c>
      <c r="M151" s="96">
        <f>+C151</f>
        <v>0</v>
      </c>
      <c r="N151" s="96">
        <f>+MIN(J151,M151)</f>
        <v>0</v>
      </c>
      <c r="O151" s="95">
        <f>+MIN(U153,W149)</f>
        <v>0</v>
      </c>
      <c r="P151" s="97">
        <f>+IF(M151-N151-O151&lt;0,0,MIN((M151-N151-O151),W150))</f>
        <v>0</v>
      </c>
      <c r="Q151" s="98"/>
      <c r="R151" s="95">
        <f>SUM(N151:Q151)</f>
        <v>0</v>
      </c>
      <c r="S151" s="83"/>
      <c r="T151" s="84" t="s">
        <v>66</v>
      </c>
      <c r="U151" s="130">
        <f>+J151-N155</f>
        <v>0</v>
      </c>
      <c r="V151" s="84"/>
      <c r="W151" s="130"/>
      <c r="X151" s="85"/>
      <c r="Y151" s="69"/>
      <c r="Z151" s="69"/>
    </row>
    <row r="152" spans="1:26" s="68" customFormat="1">
      <c r="A152" s="113" t="s">
        <v>78</v>
      </c>
      <c r="B152" s="93" t="s">
        <v>28</v>
      </c>
      <c r="C152" s="94">
        <f>+'GSTR3B 2020-21'!K103</f>
        <v>0</v>
      </c>
      <c r="D152" s="94">
        <f>+'GSTR3B 2020-21'!K108</f>
        <v>0</v>
      </c>
      <c r="E152" s="95">
        <f>SUM(C152:D152)</f>
        <v>0</v>
      </c>
      <c r="F152" s="82"/>
      <c r="G152" s="93" t="s">
        <v>28</v>
      </c>
      <c r="H152" s="94">
        <f>+'GSTR3B 2020-21'!K124+'GSTR3B 2020-21'!K96</f>
        <v>0</v>
      </c>
      <c r="I152" s="96">
        <f>+D152</f>
        <v>0</v>
      </c>
      <c r="J152" s="95">
        <f>SUM(H152:I152)</f>
        <v>0</v>
      </c>
      <c r="K152" s="82"/>
      <c r="L152" s="93" t="s">
        <v>28</v>
      </c>
      <c r="M152" s="96">
        <f>+C152</f>
        <v>0</v>
      </c>
      <c r="N152" s="96">
        <f>+MIN(M152,U149)</f>
        <v>0</v>
      </c>
      <c r="O152" s="95">
        <f>+MIN(J152,U155)</f>
        <v>0</v>
      </c>
      <c r="P152" s="99"/>
      <c r="Q152" s="98"/>
      <c r="R152" s="95">
        <f>SUM(N152:Q152)</f>
        <v>0</v>
      </c>
      <c r="S152" s="83"/>
      <c r="T152" s="84"/>
      <c r="U152" s="130"/>
      <c r="V152" s="84"/>
      <c r="W152" s="130"/>
      <c r="X152" s="85"/>
      <c r="Y152" s="69"/>
      <c r="Z152" s="69"/>
    </row>
    <row r="153" spans="1:26" s="68" customFormat="1">
      <c r="A153" s="113" t="s">
        <v>78</v>
      </c>
      <c r="B153" s="93" t="s">
        <v>29</v>
      </c>
      <c r="C153" s="94">
        <f>+'GSTR3B 2020-21'!K104</f>
        <v>0</v>
      </c>
      <c r="D153" s="94">
        <f>+'GSTR3B 2020-21'!K109</f>
        <v>0</v>
      </c>
      <c r="E153" s="95">
        <f>SUM(C153:D153)</f>
        <v>0</v>
      </c>
      <c r="F153" s="82"/>
      <c r="G153" s="93" t="s">
        <v>29</v>
      </c>
      <c r="H153" s="94">
        <f>+'GSTR3B 2020-21'!K125+'GSTR3B 2020-21'!K97</f>
        <v>0</v>
      </c>
      <c r="I153" s="96">
        <f>I152</f>
        <v>0</v>
      </c>
      <c r="J153" s="95">
        <f>SUM(H153:I153)</f>
        <v>0</v>
      </c>
      <c r="K153" s="82"/>
      <c r="L153" s="93" t="s">
        <v>29</v>
      </c>
      <c r="M153" s="96">
        <f>+C153</f>
        <v>0</v>
      </c>
      <c r="N153" s="96">
        <f>+MIN(M153,U150)</f>
        <v>0</v>
      </c>
      <c r="O153" s="100"/>
      <c r="P153" s="101">
        <f>+MIN(J153,U156)</f>
        <v>0</v>
      </c>
      <c r="Q153" s="98"/>
      <c r="R153" s="95">
        <f>SUM(N153:Q153)</f>
        <v>0</v>
      </c>
      <c r="S153" s="83"/>
      <c r="T153" s="84" t="s">
        <v>67</v>
      </c>
      <c r="U153" s="132">
        <f>+IF(M151-J151&lt;0,0,M151-J151)</f>
        <v>0</v>
      </c>
      <c r="V153" s="84"/>
      <c r="W153" s="130"/>
      <c r="X153" s="85"/>
      <c r="Y153" s="69"/>
      <c r="Z153" s="69"/>
    </row>
    <row r="154" spans="1:26" s="68" customFormat="1">
      <c r="A154" s="113" t="s">
        <v>78</v>
      </c>
      <c r="B154" s="102" t="s">
        <v>46</v>
      </c>
      <c r="C154" s="94">
        <f>+'GSTR3B 2020-21'!K105</f>
        <v>0</v>
      </c>
      <c r="D154" s="94">
        <f>+'GSTR3B 2020-21'!K110</f>
        <v>0</v>
      </c>
      <c r="E154" s="104">
        <f>SUM(C154:D154)</f>
        <v>0</v>
      </c>
      <c r="F154" s="82"/>
      <c r="G154" s="102" t="s">
        <v>46</v>
      </c>
      <c r="H154" s="94">
        <f>+'GSTR3B 2020-21'!K126+'GSTR3B 2020-21'!K98</f>
        <v>0</v>
      </c>
      <c r="I154" s="105">
        <v>0</v>
      </c>
      <c r="J154" s="104">
        <f>SUM(H154:I154)</f>
        <v>0</v>
      </c>
      <c r="K154" s="82"/>
      <c r="L154" s="102" t="s">
        <v>46</v>
      </c>
      <c r="M154" s="105">
        <f>+C154</f>
        <v>0</v>
      </c>
      <c r="N154" s="106"/>
      <c r="O154" s="107"/>
      <c r="P154" s="108"/>
      <c r="Q154" s="105">
        <f>MIN(C154,H154)</f>
        <v>0</v>
      </c>
      <c r="R154" s="104">
        <f>SUM(N154:Q154)</f>
        <v>0</v>
      </c>
      <c r="S154" s="83"/>
      <c r="T154" s="84"/>
      <c r="U154" s="130"/>
      <c r="V154" s="84"/>
      <c r="W154" s="130"/>
      <c r="X154" s="85"/>
      <c r="Y154" s="69"/>
      <c r="Z154" s="69"/>
    </row>
    <row r="155" spans="1:26" s="113" customFormat="1">
      <c r="A155" s="113" t="s">
        <v>78</v>
      </c>
      <c r="B155" s="109" t="s">
        <v>14</v>
      </c>
      <c r="C155" s="158">
        <f>SUM(C151:C154)</f>
        <v>0</v>
      </c>
      <c r="D155" s="158">
        <f>SUM(D151:D154)</f>
        <v>0</v>
      </c>
      <c r="E155" s="158">
        <f>SUM(E151:E154)</f>
        <v>0</v>
      </c>
      <c r="F155" s="77"/>
      <c r="G155" s="109" t="s">
        <v>14</v>
      </c>
      <c r="H155" s="158">
        <f>SUM(H151:H154)</f>
        <v>0</v>
      </c>
      <c r="I155" s="158">
        <f>SUM(I151:I154)</f>
        <v>0</v>
      </c>
      <c r="J155" s="158">
        <f>SUM(J151:J154)</f>
        <v>0</v>
      </c>
      <c r="K155" s="77"/>
      <c r="L155" s="109" t="s">
        <v>14</v>
      </c>
      <c r="M155" s="158">
        <f>SUM(M151:M154)</f>
        <v>0</v>
      </c>
      <c r="N155" s="158">
        <f>SUM(N151:N154)</f>
        <v>0</v>
      </c>
      <c r="O155" s="158">
        <f>SUM(O151:O154)</f>
        <v>0</v>
      </c>
      <c r="P155" s="111">
        <f>SUM(P151:P154)</f>
        <v>0</v>
      </c>
      <c r="Q155" s="158">
        <f>SUM(Q151:Q154)</f>
        <v>0</v>
      </c>
      <c r="R155" s="158">
        <f>SUM(R151:R153)</f>
        <v>0</v>
      </c>
      <c r="S155" s="112"/>
      <c r="T155" s="84" t="s">
        <v>68</v>
      </c>
      <c r="U155" s="132">
        <f>+IF(M152-N152&lt;0,0,M152-N152)</f>
        <v>0</v>
      </c>
      <c r="V155" s="84"/>
      <c r="W155" s="130"/>
      <c r="X155" s="85"/>
      <c r="Y155" s="69"/>
      <c r="Z155" s="69"/>
    </row>
    <row r="156" spans="1:26" s="113" customFormat="1">
      <c r="A156" s="113" t="s">
        <v>78</v>
      </c>
      <c r="B156" s="114"/>
      <c r="C156" s="115"/>
      <c r="D156" s="115"/>
      <c r="E156" s="115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112"/>
      <c r="T156" s="84" t="s">
        <v>69</v>
      </c>
      <c r="U156" s="130">
        <f>+IF(M153-N153&lt;0,0,M153-N153)</f>
        <v>0</v>
      </c>
      <c r="V156" s="84"/>
      <c r="W156" s="130"/>
      <c r="X156" s="85"/>
      <c r="Y156" s="69"/>
      <c r="Z156" s="69"/>
    </row>
    <row r="157" spans="1:26" s="68" customFormat="1">
      <c r="A157" s="113" t="s">
        <v>78</v>
      </c>
      <c r="B157" s="231" t="s">
        <v>70</v>
      </c>
      <c r="C157" s="232"/>
      <c r="D157" s="232"/>
      <c r="E157" s="233"/>
      <c r="F157" s="82"/>
      <c r="G157" s="231" t="s">
        <v>71</v>
      </c>
      <c r="H157" s="232"/>
      <c r="I157" s="233"/>
      <c r="J157" s="90"/>
      <c r="K157" s="138" t="s">
        <v>83</v>
      </c>
      <c r="L157" s="82"/>
      <c r="M157" s="82"/>
      <c r="N157" s="82"/>
      <c r="O157" s="82"/>
      <c r="P157" s="82"/>
      <c r="Q157" s="82"/>
      <c r="R157" s="82"/>
      <c r="S157" s="83"/>
      <c r="T157" s="84"/>
      <c r="U157" s="130"/>
      <c r="V157" s="84"/>
      <c r="W157" s="130"/>
      <c r="X157" s="85"/>
      <c r="Y157" s="69"/>
      <c r="Z157" s="69"/>
    </row>
    <row r="158" spans="1:26" s="68" customFormat="1">
      <c r="A158" s="113" t="s">
        <v>78</v>
      </c>
      <c r="B158" s="86" t="s">
        <v>56</v>
      </c>
      <c r="C158" s="87" t="s">
        <v>57</v>
      </c>
      <c r="D158" s="88" t="s">
        <v>58</v>
      </c>
      <c r="E158" s="89" t="s">
        <v>59</v>
      </c>
      <c r="F158" s="82"/>
      <c r="G158" s="86" t="s">
        <v>56</v>
      </c>
      <c r="H158" s="87" t="s">
        <v>72</v>
      </c>
      <c r="I158" s="89"/>
      <c r="J158" s="90"/>
      <c r="K158" s="134"/>
      <c r="L158" s="82"/>
      <c r="M158" s="82"/>
      <c r="N158" s="82"/>
      <c r="O158" s="82"/>
      <c r="P158" s="82"/>
      <c r="Q158" s="82"/>
      <c r="R158" s="82"/>
      <c r="S158" s="83"/>
      <c r="T158" s="84"/>
      <c r="U158" s="130"/>
      <c r="V158" s="84"/>
      <c r="W158" s="130"/>
      <c r="X158" s="85"/>
      <c r="Y158" s="69"/>
      <c r="Z158" s="69"/>
    </row>
    <row r="159" spans="1:26" s="66" customFormat="1">
      <c r="A159" s="113" t="s">
        <v>78</v>
      </c>
      <c r="B159" s="93" t="s">
        <v>27</v>
      </c>
      <c r="C159" s="96">
        <f>+M151-R151</f>
        <v>0</v>
      </c>
      <c r="D159" s="96">
        <f>+D151</f>
        <v>0</v>
      </c>
      <c r="E159" s="95">
        <f>SUM(C159:D159)</f>
        <v>0</v>
      </c>
      <c r="F159" s="90"/>
      <c r="G159" s="93" t="s">
        <v>27</v>
      </c>
      <c r="H159" s="234">
        <f>+J151-N155</f>
        <v>0</v>
      </c>
      <c r="I159" s="235"/>
      <c r="J159" s="90"/>
      <c r="K159" s="135">
        <f>IF(E159-H159&gt;0,E159-H159,0)</f>
        <v>0</v>
      </c>
      <c r="L159" s="90"/>
      <c r="M159" s="90"/>
      <c r="N159" s="90"/>
      <c r="O159" s="90"/>
      <c r="P159" s="90"/>
      <c r="Q159" s="90"/>
      <c r="R159" s="90"/>
      <c r="S159" s="92"/>
      <c r="T159" s="84"/>
      <c r="U159" s="130"/>
      <c r="V159" s="84"/>
      <c r="W159" s="130"/>
      <c r="X159" s="85"/>
      <c r="Y159" s="69"/>
      <c r="Z159" s="69"/>
    </row>
    <row r="160" spans="1:26" s="118" customFormat="1">
      <c r="A160" s="113" t="s">
        <v>78</v>
      </c>
      <c r="B160" s="93" t="s">
        <v>28</v>
      </c>
      <c r="C160" s="96">
        <f>+M152-R152</f>
        <v>0</v>
      </c>
      <c r="D160" s="96">
        <f>+D152</f>
        <v>0</v>
      </c>
      <c r="E160" s="95">
        <f>SUM(C160:D160)</f>
        <v>0</v>
      </c>
      <c r="F160" s="116"/>
      <c r="G160" s="93" t="s">
        <v>28</v>
      </c>
      <c r="H160" s="236">
        <f>+J152-O155</f>
        <v>0</v>
      </c>
      <c r="I160" s="237"/>
      <c r="J160" s="90"/>
      <c r="K160" s="135">
        <f t="shared" ref="K160:K162" si="6">IF(E160-H160&gt;0,E160-H160,0)</f>
        <v>0</v>
      </c>
      <c r="L160" s="116"/>
      <c r="M160" s="116"/>
      <c r="N160" s="116"/>
      <c r="O160" s="116"/>
      <c r="P160" s="116"/>
      <c r="Q160" s="116"/>
      <c r="R160" s="116"/>
      <c r="S160" s="117"/>
      <c r="T160" s="84"/>
      <c r="U160" s="130"/>
      <c r="V160" s="84"/>
      <c r="W160" s="130"/>
      <c r="X160" s="85"/>
      <c r="Y160" s="69"/>
      <c r="Z160" s="69"/>
    </row>
    <row r="161" spans="1:26" s="118" customFormat="1">
      <c r="A161" s="113" t="s">
        <v>78</v>
      </c>
      <c r="B161" s="93" t="s">
        <v>29</v>
      </c>
      <c r="C161" s="153">
        <f>+M153-R153</f>
        <v>0</v>
      </c>
      <c r="D161" s="96">
        <f>+D153</f>
        <v>0</v>
      </c>
      <c r="E161" s="95">
        <f>SUM(C161:D161)</f>
        <v>0</v>
      </c>
      <c r="F161" s="116"/>
      <c r="G161" s="93" t="s">
        <v>29</v>
      </c>
      <c r="H161" s="234">
        <f>+J153-P155</f>
        <v>0</v>
      </c>
      <c r="I161" s="235"/>
      <c r="J161" s="90"/>
      <c r="K161" s="135">
        <f t="shared" si="6"/>
        <v>0</v>
      </c>
      <c r="L161" s="116"/>
      <c r="M161" s="116"/>
      <c r="N161" s="116"/>
      <c r="O161" s="116"/>
      <c r="P161" s="116"/>
      <c r="Q161" s="116"/>
      <c r="R161" s="116"/>
      <c r="S161" s="117"/>
      <c r="T161" s="84"/>
      <c r="U161" s="130"/>
      <c r="V161" s="84"/>
      <c r="W161" s="130"/>
      <c r="X161" s="85"/>
      <c r="Y161" s="69"/>
      <c r="Z161" s="69"/>
    </row>
    <row r="162" spans="1:26" s="118" customFormat="1">
      <c r="A162" s="113" t="s">
        <v>78</v>
      </c>
      <c r="B162" s="102" t="s">
        <v>46</v>
      </c>
      <c r="C162" s="105">
        <f>+M154-R154</f>
        <v>0</v>
      </c>
      <c r="D162" s="105">
        <f>+D154</f>
        <v>0</v>
      </c>
      <c r="E162" s="104">
        <f>SUM(C162:D162)</f>
        <v>0</v>
      </c>
      <c r="F162" s="116"/>
      <c r="G162" s="102" t="s">
        <v>46</v>
      </c>
      <c r="H162" s="238">
        <f>+J154-Q155</f>
        <v>0</v>
      </c>
      <c r="I162" s="239"/>
      <c r="J162" s="90"/>
      <c r="K162" s="135">
        <f t="shared" si="6"/>
        <v>0</v>
      </c>
      <c r="L162" s="116"/>
      <c r="M162" s="116"/>
      <c r="N162" s="116"/>
      <c r="O162" s="116"/>
      <c r="P162" s="116"/>
      <c r="Q162" s="116"/>
      <c r="R162" s="116"/>
      <c r="S162" s="117"/>
      <c r="T162" s="84"/>
      <c r="U162" s="130"/>
      <c r="V162" s="84"/>
      <c r="W162" s="130"/>
      <c r="X162" s="85"/>
      <c r="Y162" s="69"/>
      <c r="Z162" s="69"/>
    </row>
    <row r="163" spans="1:26" s="118" customFormat="1">
      <c r="A163" s="113" t="s">
        <v>78</v>
      </c>
      <c r="B163" s="109" t="s">
        <v>14</v>
      </c>
      <c r="C163" s="158">
        <f>SUM(C159:C162)</f>
        <v>0</v>
      </c>
      <c r="D163" s="158">
        <f>SUM(D159:D162)</f>
        <v>0</v>
      </c>
      <c r="E163" s="158">
        <f>SUM(E159:E162)</f>
        <v>0</v>
      </c>
      <c r="F163" s="119"/>
      <c r="G163" s="109" t="s">
        <v>14</v>
      </c>
      <c r="H163" s="229">
        <f>+SUM(H159:I162)</f>
        <v>0</v>
      </c>
      <c r="I163" s="230"/>
      <c r="J163" s="120"/>
      <c r="K163" s="137">
        <f>SUM(K159:K162)</f>
        <v>0</v>
      </c>
      <c r="L163" s="116"/>
      <c r="M163" s="116"/>
      <c r="N163" s="116"/>
      <c r="O163" s="116"/>
      <c r="P163" s="116"/>
      <c r="Q163" s="116"/>
      <c r="R163" s="116"/>
      <c r="S163" s="117"/>
      <c r="T163" s="84"/>
      <c r="U163" s="130"/>
      <c r="V163" s="84"/>
      <c r="W163" s="130"/>
      <c r="X163" s="85"/>
      <c r="Y163" s="69"/>
      <c r="Z163" s="69"/>
    </row>
    <row r="164" spans="1:26" s="113" customFormat="1" ht="15.75" thickBot="1">
      <c r="A164" s="113" t="s">
        <v>78</v>
      </c>
      <c r="B164" s="121"/>
      <c r="C164" s="122"/>
      <c r="D164" s="122"/>
      <c r="E164" s="122"/>
      <c r="F164" s="122"/>
      <c r="G164" s="122"/>
      <c r="H164" s="122"/>
      <c r="I164" s="123"/>
      <c r="J164" s="123"/>
      <c r="K164" s="122"/>
      <c r="L164" s="122"/>
      <c r="M164" s="122"/>
      <c r="N164" s="122"/>
      <c r="O164" s="122"/>
      <c r="P164" s="122"/>
      <c r="Q164" s="122"/>
      <c r="R164" s="122"/>
      <c r="S164" s="124"/>
      <c r="T164" s="125"/>
      <c r="U164" s="131"/>
      <c r="V164" s="125"/>
      <c r="W164" s="131"/>
      <c r="X164" s="126"/>
      <c r="Y164" s="69"/>
      <c r="Z164" s="69"/>
    </row>
    <row r="165" spans="1:26" s="68" customFormat="1" ht="15.75" thickBot="1">
      <c r="A165" s="113" t="s">
        <v>77</v>
      </c>
      <c r="B165" s="113" t="s">
        <v>77</v>
      </c>
      <c r="C165" s="67"/>
      <c r="D165" s="67"/>
      <c r="E165" s="67"/>
      <c r="T165" s="69"/>
      <c r="U165" s="127"/>
      <c r="V165" s="69"/>
      <c r="W165" s="127"/>
      <c r="X165" s="69"/>
      <c r="Y165" s="69"/>
      <c r="Z165" s="69"/>
    </row>
    <row r="166" spans="1:26" s="68" customFormat="1">
      <c r="A166" s="113" t="s">
        <v>77</v>
      </c>
      <c r="B166" s="70"/>
      <c r="C166" s="71"/>
      <c r="D166" s="71"/>
      <c r="E166" s="71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3"/>
      <c r="T166" s="74"/>
      <c r="U166" s="128"/>
      <c r="V166" s="74"/>
      <c r="W166" s="128"/>
      <c r="X166" s="75"/>
      <c r="Y166" s="69"/>
      <c r="Z166" s="69"/>
    </row>
    <row r="167" spans="1:26" s="79" customFormat="1">
      <c r="A167" s="113" t="s">
        <v>77</v>
      </c>
      <c r="B167" s="240" t="s">
        <v>50</v>
      </c>
      <c r="C167" s="241"/>
      <c r="D167" s="241"/>
      <c r="E167" s="241"/>
      <c r="F167" s="76"/>
      <c r="G167" s="77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8"/>
      <c r="T167" s="76"/>
      <c r="U167" s="129"/>
      <c r="V167" s="76"/>
      <c r="W167" s="129"/>
      <c r="X167" s="78"/>
    </row>
    <row r="168" spans="1:26" s="68" customFormat="1">
      <c r="A168" s="113" t="s">
        <v>77</v>
      </c>
      <c r="B168" s="80"/>
      <c r="C168" s="81"/>
      <c r="D168" s="81"/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3"/>
      <c r="T168" s="84"/>
      <c r="U168" s="130"/>
      <c r="V168" s="84"/>
      <c r="W168" s="130"/>
      <c r="X168" s="85"/>
      <c r="Y168" s="69"/>
      <c r="Z168" s="69"/>
    </row>
    <row r="169" spans="1:26" s="68" customFormat="1">
      <c r="A169" s="113" t="s">
        <v>77</v>
      </c>
      <c r="B169" s="231" t="s">
        <v>51</v>
      </c>
      <c r="C169" s="232"/>
      <c r="D169" s="232"/>
      <c r="E169" s="233"/>
      <c r="F169" s="82"/>
      <c r="G169" s="231" t="s">
        <v>52</v>
      </c>
      <c r="H169" s="232"/>
      <c r="I169" s="232"/>
      <c r="J169" s="233"/>
      <c r="K169" s="82"/>
      <c r="L169" s="231" t="s">
        <v>53</v>
      </c>
      <c r="M169" s="232"/>
      <c r="N169" s="232"/>
      <c r="O169" s="232"/>
      <c r="P169" s="232"/>
      <c r="Q169" s="232"/>
      <c r="R169" s="233"/>
      <c r="S169" s="83"/>
      <c r="T169" s="84" t="s">
        <v>54</v>
      </c>
      <c r="U169" s="130">
        <f>+IF(J171-M171&lt;0,0,J171-M171)</f>
        <v>0</v>
      </c>
      <c r="V169" s="84" t="s">
        <v>55</v>
      </c>
      <c r="W169" s="130">
        <f>+J172-O172</f>
        <v>0</v>
      </c>
      <c r="X169" s="85"/>
      <c r="Y169" s="69"/>
      <c r="Z169" s="69"/>
    </row>
    <row r="170" spans="1:26" s="66" customFormat="1">
      <c r="A170" s="113" t="s">
        <v>77</v>
      </c>
      <c r="B170" s="86" t="s">
        <v>56</v>
      </c>
      <c r="C170" s="87" t="s">
        <v>57</v>
      </c>
      <c r="D170" s="88" t="s">
        <v>58</v>
      </c>
      <c r="E170" s="89" t="s">
        <v>59</v>
      </c>
      <c r="F170" s="90"/>
      <c r="G170" s="86" t="s">
        <v>56</v>
      </c>
      <c r="H170" s="87" t="s">
        <v>57</v>
      </c>
      <c r="I170" s="88" t="s">
        <v>58</v>
      </c>
      <c r="J170" s="89" t="s">
        <v>59</v>
      </c>
      <c r="K170" s="90"/>
      <c r="L170" s="86" t="s">
        <v>60</v>
      </c>
      <c r="M170" s="87"/>
      <c r="N170" s="88" t="s">
        <v>61</v>
      </c>
      <c r="O170" s="89" t="s">
        <v>62</v>
      </c>
      <c r="P170" s="91" t="s">
        <v>63</v>
      </c>
      <c r="Q170" s="87" t="s">
        <v>30</v>
      </c>
      <c r="R170" s="89" t="s">
        <v>59</v>
      </c>
      <c r="S170" s="92"/>
      <c r="T170" s="84" t="s">
        <v>64</v>
      </c>
      <c r="U170" s="130">
        <f>+U169-N172</f>
        <v>0</v>
      </c>
      <c r="V170" s="84" t="s">
        <v>65</v>
      </c>
      <c r="W170" s="130">
        <f>+J173-P173</f>
        <v>0</v>
      </c>
      <c r="X170" s="85"/>
      <c r="Y170" s="69"/>
      <c r="Z170" s="69"/>
    </row>
    <row r="171" spans="1:26" s="68" customFormat="1">
      <c r="A171" s="113" t="s">
        <v>77</v>
      </c>
      <c r="B171" s="93" t="s">
        <v>27</v>
      </c>
      <c r="C171" s="94">
        <f>+'GSTR3B 2020-21'!L102</f>
        <v>0</v>
      </c>
      <c r="D171" s="94">
        <f>+'GSTR3B 2020-21'!L107</f>
        <v>0</v>
      </c>
      <c r="E171" s="95">
        <f>SUM(C171:D171)</f>
        <v>0</v>
      </c>
      <c r="F171" s="82"/>
      <c r="G171" s="93" t="s">
        <v>27</v>
      </c>
      <c r="H171" s="94">
        <f>+'GSTR3B 2020-21'!L123+'GSTR3B 2020-21'!L95</f>
        <v>0</v>
      </c>
      <c r="I171" s="96">
        <f>+D171</f>
        <v>0</v>
      </c>
      <c r="J171" s="95">
        <f>SUM(H171:I171)</f>
        <v>0</v>
      </c>
      <c r="K171" s="82"/>
      <c r="L171" s="93" t="s">
        <v>27</v>
      </c>
      <c r="M171" s="96">
        <f>+C171</f>
        <v>0</v>
      </c>
      <c r="N171" s="96">
        <f>+MIN(J171,M171)</f>
        <v>0</v>
      </c>
      <c r="O171" s="95">
        <f>+MIN(U173,W169)</f>
        <v>0</v>
      </c>
      <c r="P171" s="97">
        <f>+IF(M171-N171-O171&lt;0,0,MIN((M171-N171-O171),W170))</f>
        <v>0</v>
      </c>
      <c r="Q171" s="98"/>
      <c r="R171" s="95">
        <f>SUM(N171:Q171)</f>
        <v>0</v>
      </c>
      <c r="S171" s="83"/>
      <c r="T171" s="84" t="s">
        <v>66</v>
      </c>
      <c r="U171" s="130">
        <f>+J171-N175</f>
        <v>0</v>
      </c>
      <c r="V171" s="84"/>
      <c r="W171" s="130"/>
      <c r="X171" s="85"/>
      <c r="Y171" s="69"/>
      <c r="Z171" s="69"/>
    </row>
    <row r="172" spans="1:26" s="68" customFormat="1">
      <c r="A172" s="113" t="s">
        <v>77</v>
      </c>
      <c r="B172" s="93" t="s">
        <v>28</v>
      </c>
      <c r="C172" s="94">
        <f>+'GSTR3B 2020-21'!L103</f>
        <v>0</v>
      </c>
      <c r="D172" s="94">
        <f>+'GSTR3B 2020-21'!L108</f>
        <v>0</v>
      </c>
      <c r="E172" s="95">
        <f>SUM(C172:D172)</f>
        <v>0</v>
      </c>
      <c r="F172" s="82"/>
      <c r="G172" s="93" t="s">
        <v>28</v>
      </c>
      <c r="H172" s="94">
        <f>+'GSTR3B 2020-21'!L124+'GSTR3B 2020-21'!L96</f>
        <v>0</v>
      </c>
      <c r="I172" s="96">
        <f>+D172</f>
        <v>0</v>
      </c>
      <c r="J172" s="95">
        <f>SUM(H172:I172)</f>
        <v>0</v>
      </c>
      <c r="K172" s="82"/>
      <c r="L172" s="93" t="s">
        <v>28</v>
      </c>
      <c r="M172" s="96">
        <f>+C172</f>
        <v>0</v>
      </c>
      <c r="N172" s="96">
        <f>+MIN(M172,U169)</f>
        <v>0</v>
      </c>
      <c r="O172" s="95">
        <f>+MIN(J172,U175)</f>
        <v>0</v>
      </c>
      <c r="P172" s="99"/>
      <c r="Q172" s="98"/>
      <c r="R172" s="95">
        <f>SUM(N172:Q172)</f>
        <v>0</v>
      </c>
      <c r="S172" s="83"/>
      <c r="T172" s="84"/>
      <c r="U172" s="130"/>
      <c r="V172" s="84"/>
      <c r="W172" s="130"/>
      <c r="X172" s="85"/>
      <c r="Y172" s="69"/>
      <c r="Z172" s="69"/>
    </row>
    <row r="173" spans="1:26" s="68" customFormat="1">
      <c r="A173" s="113" t="s">
        <v>77</v>
      </c>
      <c r="B173" s="93" t="s">
        <v>29</v>
      </c>
      <c r="C173" s="94">
        <f>+'GSTR3B 2020-21'!L104</f>
        <v>0</v>
      </c>
      <c r="D173" s="94">
        <f>+'GSTR3B 2020-21'!L109</f>
        <v>0</v>
      </c>
      <c r="E173" s="95">
        <f>SUM(C173:D173)</f>
        <v>0</v>
      </c>
      <c r="F173" s="82"/>
      <c r="G173" s="93" t="s">
        <v>29</v>
      </c>
      <c r="H173" s="94">
        <f>+'GSTR3B 2020-21'!L125+'GSTR3B 2020-21'!L97</f>
        <v>0</v>
      </c>
      <c r="I173" s="96">
        <f>I172</f>
        <v>0</v>
      </c>
      <c r="J173" s="95">
        <f>SUM(H173:I173)</f>
        <v>0</v>
      </c>
      <c r="K173" s="82"/>
      <c r="L173" s="93" t="s">
        <v>29</v>
      </c>
      <c r="M173" s="96">
        <f>+C173</f>
        <v>0</v>
      </c>
      <c r="N173" s="96">
        <f>+MIN(M173,U170)</f>
        <v>0</v>
      </c>
      <c r="O173" s="100"/>
      <c r="P173" s="101">
        <f>+MIN(J173,U176)</f>
        <v>0</v>
      </c>
      <c r="Q173" s="98"/>
      <c r="R173" s="95">
        <f>SUM(N173:Q173)</f>
        <v>0</v>
      </c>
      <c r="S173" s="83"/>
      <c r="T173" s="84" t="s">
        <v>67</v>
      </c>
      <c r="U173" s="132">
        <f>+IF(M171-J171&lt;0,0,M171-J171)</f>
        <v>0</v>
      </c>
      <c r="V173" s="84"/>
      <c r="W173" s="130"/>
      <c r="X173" s="85"/>
      <c r="Y173" s="69"/>
      <c r="Z173" s="69"/>
    </row>
    <row r="174" spans="1:26" s="68" customFormat="1">
      <c r="A174" s="113" t="s">
        <v>77</v>
      </c>
      <c r="B174" s="102" t="s">
        <v>46</v>
      </c>
      <c r="C174" s="94">
        <f>+'GSTR3B 2020-21'!L105</f>
        <v>0</v>
      </c>
      <c r="D174" s="94">
        <f>+'GSTR3B 2020-21'!L110</f>
        <v>0</v>
      </c>
      <c r="E174" s="104">
        <f>SUM(C174:D174)</f>
        <v>0</v>
      </c>
      <c r="F174" s="82"/>
      <c r="G174" s="102" t="s">
        <v>46</v>
      </c>
      <c r="H174" s="94">
        <f>+'GSTR3B 2020-21'!L126+'GSTR3B 2020-21'!L98</f>
        <v>0</v>
      </c>
      <c r="I174" s="105">
        <v>0</v>
      </c>
      <c r="J174" s="104">
        <f>SUM(H174:I174)</f>
        <v>0</v>
      </c>
      <c r="K174" s="82"/>
      <c r="L174" s="102" t="s">
        <v>46</v>
      </c>
      <c r="M174" s="105">
        <f>+C174</f>
        <v>0</v>
      </c>
      <c r="N174" s="106"/>
      <c r="O174" s="107"/>
      <c r="P174" s="108"/>
      <c r="Q174" s="105">
        <f>MIN(C174,H174)</f>
        <v>0</v>
      </c>
      <c r="R174" s="104">
        <f>SUM(N174:Q174)</f>
        <v>0</v>
      </c>
      <c r="S174" s="83"/>
      <c r="T174" s="84"/>
      <c r="U174" s="130"/>
      <c r="V174" s="84"/>
      <c r="W174" s="130"/>
      <c r="X174" s="85"/>
      <c r="Y174" s="69"/>
      <c r="Z174" s="69"/>
    </row>
    <row r="175" spans="1:26" s="113" customFormat="1">
      <c r="A175" s="113" t="s">
        <v>77</v>
      </c>
      <c r="B175" s="109" t="s">
        <v>14</v>
      </c>
      <c r="C175" s="158">
        <f>SUM(C171:C174)</f>
        <v>0</v>
      </c>
      <c r="D175" s="158">
        <f>SUM(D171:D174)</f>
        <v>0</v>
      </c>
      <c r="E175" s="158">
        <f>SUM(E171:E174)</f>
        <v>0</v>
      </c>
      <c r="F175" s="77"/>
      <c r="G175" s="109" t="s">
        <v>14</v>
      </c>
      <c r="H175" s="158">
        <f>SUM(H171:H174)</f>
        <v>0</v>
      </c>
      <c r="I175" s="158">
        <f>SUM(I171:I174)</f>
        <v>0</v>
      </c>
      <c r="J175" s="158">
        <f>SUM(J171:J174)</f>
        <v>0</v>
      </c>
      <c r="K175" s="77"/>
      <c r="L175" s="109" t="s">
        <v>14</v>
      </c>
      <c r="M175" s="158">
        <f>SUM(M171:M174)</f>
        <v>0</v>
      </c>
      <c r="N175" s="158">
        <f>SUM(N171:N174)</f>
        <v>0</v>
      </c>
      <c r="O175" s="158">
        <f>SUM(O171:O174)</f>
        <v>0</v>
      </c>
      <c r="P175" s="111">
        <f>SUM(P171:P174)</f>
        <v>0</v>
      </c>
      <c r="Q175" s="158">
        <f>SUM(Q171:Q174)</f>
        <v>0</v>
      </c>
      <c r="R175" s="158">
        <f>SUM(R171:R173)</f>
        <v>0</v>
      </c>
      <c r="S175" s="112"/>
      <c r="T175" s="84" t="s">
        <v>68</v>
      </c>
      <c r="U175" s="132">
        <f>+IF(M172-N172&lt;0,0,M172-N172)</f>
        <v>0</v>
      </c>
      <c r="V175" s="84"/>
      <c r="W175" s="130"/>
      <c r="X175" s="85"/>
      <c r="Y175" s="69"/>
      <c r="Z175" s="69"/>
    </row>
    <row r="176" spans="1:26" s="113" customFormat="1">
      <c r="A176" s="113" t="s">
        <v>77</v>
      </c>
      <c r="B176" s="114"/>
      <c r="C176" s="115"/>
      <c r="D176" s="115"/>
      <c r="E176" s="115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112"/>
      <c r="T176" s="84" t="s">
        <v>69</v>
      </c>
      <c r="U176" s="130">
        <f>+IF(M173-N173&lt;0,0,M173-N173)</f>
        <v>0</v>
      </c>
      <c r="V176" s="84"/>
      <c r="W176" s="130"/>
      <c r="X176" s="85"/>
      <c r="Y176" s="69"/>
      <c r="Z176" s="69"/>
    </row>
    <row r="177" spans="1:26" s="68" customFormat="1">
      <c r="A177" s="113" t="s">
        <v>77</v>
      </c>
      <c r="B177" s="231" t="s">
        <v>70</v>
      </c>
      <c r="C177" s="232"/>
      <c r="D177" s="232"/>
      <c r="E177" s="233"/>
      <c r="F177" s="82"/>
      <c r="G177" s="231" t="s">
        <v>71</v>
      </c>
      <c r="H177" s="232"/>
      <c r="I177" s="233"/>
      <c r="J177" s="90"/>
      <c r="K177" s="138" t="s">
        <v>83</v>
      </c>
      <c r="L177" s="82"/>
      <c r="M177" s="82"/>
      <c r="N177" s="82"/>
      <c r="O177" s="82"/>
      <c r="P177" s="82"/>
      <c r="Q177" s="82"/>
      <c r="R177" s="82"/>
      <c r="S177" s="83"/>
      <c r="T177" s="84"/>
      <c r="U177" s="130"/>
      <c r="V177" s="84"/>
      <c r="W177" s="130"/>
      <c r="X177" s="85"/>
      <c r="Y177" s="69"/>
      <c r="Z177" s="69"/>
    </row>
    <row r="178" spans="1:26" s="68" customFormat="1">
      <c r="A178" s="113" t="s">
        <v>77</v>
      </c>
      <c r="B178" s="86" t="s">
        <v>56</v>
      </c>
      <c r="C178" s="87" t="s">
        <v>57</v>
      </c>
      <c r="D178" s="88" t="s">
        <v>58</v>
      </c>
      <c r="E178" s="89" t="s">
        <v>59</v>
      </c>
      <c r="F178" s="82"/>
      <c r="G178" s="86" t="s">
        <v>56</v>
      </c>
      <c r="H178" s="87" t="s">
        <v>72</v>
      </c>
      <c r="I178" s="89"/>
      <c r="J178" s="90"/>
      <c r="K178" s="134"/>
      <c r="L178" s="82"/>
      <c r="M178" s="82"/>
      <c r="N178" s="82"/>
      <c r="O178" s="82"/>
      <c r="P178" s="82"/>
      <c r="Q178" s="82"/>
      <c r="R178" s="82"/>
      <c r="S178" s="83"/>
      <c r="T178" s="84"/>
      <c r="U178" s="130"/>
      <c r="V178" s="84"/>
      <c r="W178" s="130"/>
      <c r="X178" s="85"/>
      <c r="Y178" s="69"/>
      <c r="Z178" s="69"/>
    </row>
    <row r="179" spans="1:26" s="66" customFormat="1">
      <c r="A179" s="113" t="s">
        <v>77</v>
      </c>
      <c r="B179" s="93" t="s">
        <v>27</v>
      </c>
      <c r="C179" s="96">
        <f>+M171-R171</f>
        <v>0</v>
      </c>
      <c r="D179" s="96">
        <f>+D171</f>
        <v>0</v>
      </c>
      <c r="E179" s="95">
        <f>SUM(C179:D179)</f>
        <v>0</v>
      </c>
      <c r="F179" s="90"/>
      <c r="G179" s="93" t="s">
        <v>27</v>
      </c>
      <c r="H179" s="234">
        <f>+J171-N175</f>
        <v>0</v>
      </c>
      <c r="I179" s="235"/>
      <c r="J179" s="90"/>
      <c r="K179" s="135">
        <f>IF(E179-H179&gt;0,E179-H179,0)</f>
        <v>0</v>
      </c>
      <c r="L179" s="90"/>
      <c r="M179" s="90"/>
      <c r="N179" s="90"/>
      <c r="O179" s="90"/>
      <c r="P179" s="90"/>
      <c r="Q179" s="90"/>
      <c r="R179" s="90"/>
      <c r="S179" s="92"/>
      <c r="T179" s="84"/>
      <c r="U179" s="130"/>
      <c r="V179" s="84"/>
      <c r="W179" s="130"/>
      <c r="X179" s="85"/>
      <c r="Y179" s="69"/>
      <c r="Z179" s="69"/>
    </row>
    <row r="180" spans="1:26" s="118" customFormat="1">
      <c r="A180" s="113" t="s">
        <v>77</v>
      </c>
      <c r="B180" s="93" t="s">
        <v>28</v>
      </c>
      <c r="C180" s="96">
        <f>+M172-R172</f>
        <v>0</v>
      </c>
      <c r="D180" s="96">
        <f>+D172</f>
        <v>0</v>
      </c>
      <c r="E180" s="95">
        <f>SUM(C180:D180)</f>
        <v>0</v>
      </c>
      <c r="F180" s="116"/>
      <c r="G180" s="93" t="s">
        <v>28</v>
      </c>
      <c r="H180" s="236">
        <f>+J172-O175</f>
        <v>0</v>
      </c>
      <c r="I180" s="237"/>
      <c r="J180" s="90"/>
      <c r="K180" s="135">
        <f t="shared" ref="K180:K182" si="7">IF(E180-H180&gt;0,E180-H180,0)</f>
        <v>0</v>
      </c>
      <c r="L180" s="116"/>
      <c r="M180" s="116"/>
      <c r="N180" s="116"/>
      <c r="O180" s="116"/>
      <c r="P180" s="116"/>
      <c r="Q180" s="116"/>
      <c r="R180" s="116"/>
      <c r="S180" s="117"/>
      <c r="T180" s="84"/>
      <c r="U180" s="130"/>
      <c r="V180" s="84"/>
      <c r="W180" s="130"/>
      <c r="X180" s="85"/>
      <c r="Y180" s="69"/>
      <c r="Z180" s="69"/>
    </row>
    <row r="181" spans="1:26" s="118" customFormat="1">
      <c r="A181" s="113" t="s">
        <v>77</v>
      </c>
      <c r="B181" s="93" t="s">
        <v>29</v>
      </c>
      <c r="C181" s="153">
        <f>+M173-R173</f>
        <v>0</v>
      </c>
      <c r="D181" s="96">
        <f>+D173</f>
        <v>0</v>
      </c>
      <c r="E181" s="95">
        <f>SUM(C181:D181)</f>
        <v>0</v>
      </c>
      <c r="F181" s="116"/>
      <c r="G181" s="93" t="s">
        <v>29</v>
      </c>
      <c r="H181" s="234">
        <f>+J173-P175</f>
        <v>0</v>
      </c>
      <c r="I181" s="235"/>
      <c r="J181" s="90"/>
      <c r="K181" s="135">
        <f t="shared" si="7"/>
        <v>0</v>
      </c>
      <c r="L181" s="116"/>
      <c r="M181" s="116"/>
      <c r="N181" s="116"/>
      <c r="O181" s="116"/>
      <c r="P181" s="116"/>
      <c r="Q181" s="116"/>
      <c r="R181" s="116"/>
      <c r="S181" s="117"/>
      <c r="T181" s="84"/>
      <c r="U181" s="130"/>
      <c r="V181" s="84"/>
      <c r="W181" s="130"/>
      <c r="X181" s="85"/>
      <c r="Y181" s="69"/>
      <c r="Z181" s="69"/>
    </row>
    <row r="182" spans="1:26" s="118" customFormat="1">
      <c r="A182" s="113" t="s">
        <v>77</v>
      </c>
      <c r="B182" s="102" t="s">
        <v>46</v>
      </c>
      <c r="C182" s="105">
        <f>+M174-R174</f>
        <v>0</v>
      </c>
      <c r="D182" s="105">
        <f>+D174</f>
        <v>0</v>
      </c>
      <c r="E182" s="104">
        <f>SUM(C182:D182)</f>
        <v>0</v>
      </c>
      <c r="F182" s="116"/>
      <c r="G182" s="102" t="s">
        <v>46</v>
      </c>
      <c r="H182" s="238">
        <f>+J174-Q175</f>
        <v>0</v>
      </c>
      <c r="I182" s="239"/>
      <c r="J182" s="90"/>
      <c r="K182" s="135">
        <f t="shared" si="7"/>
        <v>0</v>
      </c>
      <c r="L182" s="116"/>
      <c r="M182" s="116"/>
      <c r="N182" s="116"/>
      <c r="O182" s="116"/>
      <c r="P182" s="116"/>
      <c r="Q182" s="116"/>
      <c r="R182" s="116"/>
      <c r="S182" s="117"/>
      <c r="T182" s="84"/>
      <c r="U182" s="130"/>
      <c r="V182" s="84"/>
      <c r="W182" s="130"/>
      <c r="X182" s="85"/>
      <c r="Y182" s="69"/>
      <c r="Z182" s="69"/>
    </row>
    <row r="183" spans="1:26" s="118" customFormat="1">
      <c r="A183" s="113" t="s">
        <v>77</v>
      </c>
      <c r="B183" s="109" t="s">
        <v>14</v>
      </c>
      <c r="C183" s="158">
        <f>SUM(C179:C182)</f>
        <v>0</v>
      </c>
      <c r="D183" s="158">
        <f>SUM(D179:D182)</f>
        <v>0</v>
      </c>
      <c r="E183" s="158">
        <f>SUM(E179:E182)</f>
        <v>0</v>
      </c>
      <c r="F183" s="119"/>
      <c r="G183" s="109" t="s">
        <v>14</v>
      </c>
      <c r="H183" s="229">
        <f>+SUM(H179:I182)</f>
        <v>0</v>
      </c>
      <c r="I183" s="230"/>
      <c r="J183" s="120"/>
      <c r="K183" s="137">
        <f>SUM(K179:K182)</f>
        <v>0</v>
      </c>
      <c r="L183" s="116"/>
      <c r="M183" s="116"/>
      <c r="N183" s="116"/>
      <c r="O183" s="116"/>
      <c r="P183" s="116"/>
      <c r="Q183" s="116"/>
      <c r="R183" s="116"/>
      <c r="S183" s="117"/>
      <c r="T183" s="84"/>
      <c r="U183" s="130"/>
      <c r="V183" s="84"/>
      <c r="W183" s="130"/>
      <c r="X183" s="85"/>
      <c r="Y183" s="69"/>
      <c r="Z183" s="69"/>
    </row>
    <row r="184" spans="1:26" s="113" customFormat="1" ht="15.75" thickBot="1">
      <c r="A184" s="113" t="s">
        <v>77</v>
      </c>
      <c r="B184" s="121"/>
      <c r="C184" s="122"/>
      <c r="D184" s="122"/>
      <c r="E184" s="122"/>
      <c r="F184" s="122"/>
      <c r="G184" s="122"/>
      <c r="H184" s="122"/>
      <c r="I184" s="123"/>
      <c r="J184" s="123"/>
      <c r="K184" s="122"/>
      <c r="L184" s="122"/>
      <c r="M184" s="122"/>
      <c r="N184" s="122"/>
      <c r="O184" s="122"/>
      <c r="P184" s="122"/>
      <c r="Q184" s="122"/>
      <c r="R184" s="122"/>
      <c r="S184" s="124"/>
      <c r="T184" s="125"/>
      <c r="U184" s="131"/>
      <c r="V184" s="125"/>
      <c r="W184" s="131"/>
      <c r="X184" s="126"/>
      <c r="Y184" s="69"/>
      <c r="Z184" s="69"/>
    </row>
    <row r="185" spans="1:26" s="68" customFormat="1" ht="15.75" thickBot="1">
      <c r="A185" s="113" t="s">
        <v>76</v>
      </c>
      <c r="B185" s="68" t="s">
        <v>76</v>
      </c>
      <c r="C185" s="67"/>
      <c r="D185" s="67"/>
      <c r="E185" s="67"/>
      <c r="T185" s="69"/>
      <c r="U185" s="127"/>
      <c r="V185" s="69"/>
      <c r="W185" s="127"/>
      <c r="X185" s="69"/>
      <c r="Y185" s="69"/>
      <c r="Z185" s="69"/>
    </row>
    <row r="186" spans="1:26" s="68" customFormat="1">
      <c r="A186" s="113" t="s">
        <v>76</v>
      </c>
      <c r="B186" s="70"/>
      <c r="C186" s="71"/>
      <c r="D186" s="71"/>
      <c r="E186" s="71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T186" s="74"/>
      <c r="U186" s="128"/>
      <c r="V186" s="74"/>
      <c r="W186" s="128"/>
      <c r="X186" s="75"/>
      <c r="Y186" s="69"/>
      <c r="Z186" s="69"/>
    </row>
    <row r="187" spans="1:26" s="79" customFormat="1">
      <c r="A187" s="113" t="s">
        <v>76</v>
      </c>
      <c r="B187" s="240" t="s">
        <v>50</v>
      </c>
      <c r="C187" s="241"/>
      <c r="D187" s="241"/>
      <c r="E187" s="241"/>
      <c r="F187" s="76"/>
      <c r="G187" s="77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8"/>
      <c r="T187" s="76"/>
      <c r="U187" s="129"/>
      <c r="V187" s="76"/>
      <c r="W187" s="129"/>
      <c r="X187" s="78"/>
    </row>
    <row r="188" spans="1:26" s="68" customFormat="1">
      <c r="A188" s="113" t="s">
        <v>76</v>
      </c>
      <c r="B188" s="80"/>
      <c r="C188" s="81"/>
      <c r="D188" s="81"/>
      <c r="E188" s="81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3"/>
      <c r="T188" s="84"/>
      <c r="U188" s="130"/>
      <c r="V188" s="84"/>
      <c r="W188" s="130"/>
      <c r="X188" s="85"/>
      <c r="Y188" s="69"/>
      <c r="Z188" s="69"/>
    </row>
    <row r="189" spans="1:26" s="68" customFormat="1">
      <c r="A189" s="113" t="s">
        <v>76</v>
      </c>
      <c r="B189" s="231" t="s">
        <v>51</v>
      </c>
      <c r="C189" s="232"/>
      <c r="D189" s="232"/>
      <c r="E189" s="233"/>
      <c r="F189" s="82"/>
      <c r="G189" s="231" t="s">
        <v>52</v>
      </c>
      <c r="H189" s="232"/>
      <c r="I189" s="232"/>
      <c r="J189" s="233"/>
      <c r="K189" s="82"/>
      <c r="L189" s="231" t="s">
        <v>53</v>
      </c>
      <c r="M189" s="232"/>
      <c r="N189" s="232"/>
      <c r="O189" s="232"/>
      <c r="P189" s="232"/>
      <c r="Q189" s="232"/>
      <c r="R189" s="233"/>
      <c r="S189" s="83"/>
      <c r="T189" s="84" t="s">
        <v>54</v>
      </c>
      <c r="U189" s="130">
        <f>+IF(J191-M191&lt;0,0,J191-M191)</f>
        <v>0</v>
      </c>
      <c r="V189" s="84" t="s">
        <v>55</v>
      </c>
      <c r="W189" s="130">
        <f>+J192-O192</f>
        <v>0</v>
      </c>
      <c r="X189" s="85"/>
      <c r="Y189" s="69"/>
      <c r="Z189" s="69"/>
    </row>
    <row r="190" spans="1:26" s="66" customFormat="1">
      <c r="A190" s="113" t="s">
        <v>76</v>
      </c>
      <c r="B190" s="86" t="s">
        <v>56</v>
      </c>
      <c r="C190" s="87" t="s">
        <v>57</v>
      </c>
      <c r="D190" s="88" t="s">
        <v>58</v>
      </c>
      <c r="E190" s="89" t="s">
        <v>59</v>
      </c>
      <c r="F190" s="90"/>
      <c r="G190" s="86" t="s">
        <v>56</v>
      </c>
      <c r="H190" s="87" t="s">
        <v>57</v>
      </c>
      <c r="I190" s="88" t="s">
        <v>58</v>
      </c>
      <c r="J190" s="89" t="s">
        <v>59</v>
      </c>
      <c r="K190" s="90"/>
      <c r="L190" s="86" t="s">
        <v>60</v>
      </c>
      <c r="M190" s="87"/>
      <c r="N190" s="88" t="s">
        <v>61</v>
      </c>
      <c r="O190" s="89" t="s">
        <v>62</v>
      </c>
      <c r="P190" s="91" t="s">
        <v>63</v>
      </c>
      <c r="Q190" s="87" t="s">
        <v>30</v>
      </c>
      <c r="R190" s="89" t="s">
        <v>59</v>
      </c>
      <c r="S190" s="92"/>
      <c r="T190" s="84" t="s">
        <v>64</v>
      </c>
      <c r="U190" s="130">
        <f>+U189-N192</f>
        <v>0</v>
      </c>
      <c r="V190" s="84" t="s">
        <v>65</v>
      </c>
      <c r="W190" s="130">
        <f>+J193-P193</f>
        <v>0</v>
      </c>
      <c r="X190" s="85"/>
      <c r="Y190" s="69"/>
      <c r="Z190" s="69"/>
    </row>
    <row r="191" spans="1:26" s="68" customFormat="1">
      <c r="A191" s="113" t="s">
        <v>76</v>
      </c>
      <c r="B191" s="93" t="s">
        <v>27</v>
      </c>
      <c r="C191" s="94">
        <f>+'GSTR3B 2020-21'!M102</f>
        <v>0</v>
      </c>
      <c r="D191" s="94">
        <f>+'GSTR3B 2020-21'!M107</f>
        <v>0</v>
      </c>
      <c r="E191" s="95">
        <f>SUM(C191:D191)</f>
        <v>0</v>
      </c>
      <c r="F191" s="82"/>
      <c r="G191" s="93" t="s">
        <v>27</v>
      </c>
      <c r="H191" s="94">
        <f>+'GSTR3B 2020-21'!M123+'GSTR3B 2020-21'!M95</f>
        <v>0</v>
      </c>
      <c r="I191" s="96">
        <f>+D191</f>
        <v>0</v>
      </c>
      <c r="J191" s="95">
        <f>SUM(H191:I191)</f>
        <v>0</v>
      </c>
      <c r="K191" s="82"/>
      <c r="L191" s="93" t="s">
        <v>27</v>
      </c>
      <c r="M191" s="96">
        <f>+C191</f>
        <v>0</v>
      </c>
      <c r="N191" s="96">
        <f>+MIN(J191,M191)</f>
        <v>0</v>
      </c>
      <c r="O191" s="95">
        <f>+MIN(U193,W189)</f>
        <v>0</v>
      </c>
      <c r="P191" s="97">
        <f>+IF(M191-N191-O191&lt;0,0,MIN((M191-N191-O191),W190))</f>
        <v>0</v>
      </c>
      <c r="Q191" s="98"/>
      <c r="R191" s="95">
        <f>SUM(N191:Q191)</f>
        <v>0</v>
      </c>
      <c r="S191" s="83"/>
      <c r="T191" s="84" t="s">
        <v>66</v>
      </c>
      <c r="U191" s="130">
        <f>+J191-N195</f>
        <v>0</v>
      </c>
      <c r="V191" s="84"/>
      <c r="W191" s="130"/>
      <c r="X191" s="85"/>
      <c r="Y191" s="69"/>
      <c r="Z191" s="69"/>
    </row>
    <row r="192" spans="1:26" s="68" customFormat="1">
      <c r="A192" s="113" t="s">
        <v>76</v>
      </c>
      <c r="B192" s="93" t="s">
        <v>28</v>
      </c>
      <c r="C192" s="94">
        <f>+'GSTR3B 2020-21'!M103</f>
        <v>0</v>
      </c>
      <c r="D192" s="94">
        <f>+'GSTR3B 2020-21'!M108</f>
        <v>0</v>
      </c>
      <c r="E192" s="95">
        <f>SUM(C192:D192)</f>
        <v>0</v>
      </c>
      <c r="F192" s="82"/>
      <c r="G192" s="93" t="s">
        <v>28</v>
      </c>
      <c r="H192" s="94">
        <f>+'GSTR3B 2020-21'!M124+'GSTR3B 2020-21'!M96</f>
        <v>0</v>
      </c>
      <c r="I192" s="96">
        <f>+D192</f>
        <v>0</v>
      </c>
      <c r="J192" s="95">
        <f>SUM(H192:I192)</f>
        <v>0</v>
      </c>
      <c r="K192" s="82"/>
      <c r="L192" s="93" t="s">
        <v>28</v>
      </c>
      <c r="M192" s="96">
        <f>+C192</f>
        <v>0</v>
      </c>
      <c r="N192" s="96">
        <f>+MIN(M192,U189)</f>
        <v>0</v>
      </c>
      <c r="O192" s="95">
        <f>+MIN(J192,U195)</f>
        <v>0</v>
      </c>
      <c r="P192" s="99"/>
      <c r="Q192" s="98"/>
      <c r="R192" s="95">
        <f>SUM(N192:Q192)</f>
        <v>0</v>
      </c>
      <c r="S192" s="83"/>
      <c r="T192" s="84"/>
      <c r="U192" s="130"/>
      <c r="V192" s="84"/>
      <c r="W192" s="130"/>
      <c r="X192" s="85"/>
      <c r="Y192" s="69"/>
      <c r="Z192" s="69"/>
    </row>
    <row r="193" spans="1:26" s="68" customFormat="1">
      <c r="A193" s="113" t="s">
        <v>76</v>
      </c>
      <c r="B193" s="93" t="s">
        <v>29</v>
      </c>
      <c r="C193" s="94">
        <f>+'GSTR3B 2020-21'!M104</f>
        <v>0</v>
      </c>
      <c r="D193" s="94">
        <f>+'GSTR3B 2020-21'!M109</f>
        <v>0</v>
      </c>
      <c r="E193" s="95">
        <f>SUM(C193:D193)</f>
        <v>0</v>
      </c>
      <c r="F193" s="82"/>
      <c r="G193" s="93" t="s">
        <v>29</v>
      </c>
      <c r="H193" s="94">
        <f>+'GSTR3B 2020-21'!M125+'GSTR3B 2020-21'!M97</f>
        <v>0</v>
      </c>
      <c r="I193" s="96">
        <f>I192</f>
        <v>0</v>
      </c>
      <c r="J193" s="95">
        <f>SUM(H193:I193)</f>
        <v>0</v>
      </c>
      <c r="K193" s="82"/>
      <c r="L193" s="93" t="s">
        <v>29</v>
      </c>
      <c r="M193" s="96">
        <f>+C193</f>
        <v>0</v>
      </c>
      <c r="N193" s="96">
        <f>+MIN(M193,U190)</f>
        <v>0</v>
      </c>
      <c r="O193" s="100"/>
      <c r="P193" s="101">
        <f>+MIN(J193,U196)</f>
        <v>0</v>
      </c>
      <c r="Q193" s="98"/>
      <c r="R193" s="95">
        <f>SUM(N193:Q193)</f>
        <v>0</v>
      </c>
      <c r="S193" s="83"/>
      <c r="T193" s="84" t="s">
        <v>67</v>
      </c>
      <c r="U193" s="132">
        <f>+IF(M191-J191&lt;0,0,M191-J191)</f>
        <v>0</v>
      </c>
      <c r="V193" s="84"/>
      <c r="W193" s="130"/>
      <c r="X193" s="85"/>
      <c r="Y193" s="69"/>
      <c r="Z193" s="69"/>
    </row>
    <row r="194" spans="1:26" s="68" customFormat="1">
      <c r="A194" s="113" t="s">
        <v>76</v>
      </c>
      <c r="B194" s="102" t="s">
        <v>46</v>
      </c>
      <c r="C194" s="94">
        <f>+'GSTR3B 2020-21'!M105</f>
        <v>0</v>
      </c>
      <c r="D194" s="94">
        <f>+'GSTR3B 2020-21'!M110</f>
        <v>0</v>
      </c>
      <c r="E194" s="104">
        <f>SUM(C194:D194)</f>
        <v>0</v>
      </c>
      <c r="F194" s="82"/>
      <c r="G194" s="102" t="s">
        <v>46</v>
      </c>
      <c r="H194" s="94">
        <f>+'GSTR3B 2020-21'!M126+'GSTR3B 2020-21'!M98</f>
        <v>0</v>
      </c>
      <c r="I194" s="105">
        <v>0</v>
      </c>
      <c r="J194" s="104">
        <f>SUM(H194:I194)</f>
        <v>0</v>
      </c>
      <c r="K194" s="82"/>
      <c r="L194" s="102" t="s">
        <v>46</v>
      </c>
      <c r="M194" s="105">
        <f>+C194</f>
        <v>0</v>
      </c>
      <c r="N194" s="106"/>
      <c r="O194" s="107"/>
      <c r="P194" s="108"/>
      <c r="Q194" s="105">
        <f>MIN(C194,H194)</f>
        <v>0</v>
      </c>
      <c r="R194" s="104">
        <f>SUM(N194:Q194)</f>
        <v>0</v>
      </c>
      <c r="S194" s="83"/>
      <c r="T194" s="84"/>
      <c r="U194" s="130"/>
      <c r="V194" s="84"/>
      <c r="W194" s="130"/>
      <c r="X194" s="85"/>
      <c r="Y194" s="69"/>
      <c r="Z194" s="69"/>
    </row>
    <row r="195" spans="1:26" s="113" customFormat="1">
      <c r="A195" s="113" t="s">
        <v>76</v>
      </c>
      <c r="B195" s="109" t="s">
        <v>14</v>
      </c>
      <c r="C195" s="158">
        <f>SUM(C191:C194)</f>
        <v>0</v>
      </c>
      <c r="D195" s="158">
        <f>SUM(D191:D194)</f>
        <v>0</v>
      </c>
      <c r="E195" s="158">
        <f>SUM(E191:E194)</f>
        <v>0</v>
      </c>
      <c r="F195" s="77"/>
      <c r="G195" s="109" t="s">
        <v>14</v>
      </c>
      <c r="H195" s="158">
        <f>SUM(H191:H194)</f>
        <v>0</v>
      </c>
      <c r="I195" s="158">
        <f>SUM(I191:I194)</f>
        <v>0</v>
      </c>
      <c r="J195" s="158">
        <f>SUM(J191:J194)</f>
        <v>0</v>
      </c>
      <c r="K195" s="77"/>
      <c r="L195" s="109" t="s">
        <v>14</v>
      </c>
      <c r="M195" s="158">
        <f>SUM(M191:M194)</f>
        <v>0</v>
      </c>
      <c r="N195" s="158">
        <f>SUM(N191:N194)</f>
        <v>0</v>
      </c>
      <c r="O195" s="158">
        <f>SUM(O191:O194)</f>
        <v>0</v>
      </c>
      <c r="P195" s="111">
        <f>SUM(P191:P194)</f>
        <v>0</v>
      </c>
      <c r="Q195" s="158">
        <f>SUM(Q191:Q194)</f>
        <v>0</v>
      </c>
      <c r="R195" s="158">
        <f>SUM(R191:R193)</f>
        <v>0</v>
      </c>
      <c r="S195" s="112"/>
      <c r="T195" s="84" t="s">
        <v>68</v>
      </c>
      <c r="U195" s="132">
        <f>+IF(M192-N192&lt;0,0,M192-N192)</f>
        <v>0</v>
      </c>
      <c r="V195" s="84"/>
      <c r="W195" s="130"/>
      <c r="X195" s="85"/>
      <c r="Y195" s="69"/>
      <c r="Z195" s="69"/>
    </row>
    <row r="196" spans="1:26" s="113" customFormat="1">
      <c r="A196" s="113" t="s">
        <v>76</v>
      </c>
      <c r="B196" s="114"/>
      <c r="C196" s="115"/>
      <c r="D196" s="115"/>
      <c r="E196" s="115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112"/>
      <c r="T196" s="84" t="s">
        <v>69</v>
      </c>
      <c r="U196" s="130">
        <f>+IF(M193-N193&lt;0,0,M193-N193)</f>
        <v>0</v>
      </c>
      <c r="V196" s="84"/>
      <c r="W196" s="130"/>
      <c r="X196" s="85"/>
      <c r="Y196" s="69"/>
      <c r="Z196" s="69"/>
    </row>
    <row r="197" spans="1:26" s="68" customFormat="1">
      <c r="A197" s="113" t="s">
        <v>76</v>
      </c>
      <c r="B197" s="231" t="s">
        <v>70</v>
      </c>
      <c r="C197" s="232"/>
      <c r="D197" s="232"/>
      <c r="E197" s="233"/>
      <c r="F197" s="82"/>
      <c r="G197" s="231" t="s">
        <v>71</v>
      </c>
      <c r="H197" s="232"/>
      <c r="I197" s="233"/>
      <c r="J197" s="90"/>
      <c r="K197" s="138" t="s">
        <v>83</v>
      </c>
      <c r="L197" s="82"/>
      <c r="M197" s="82"/>
      <c r="N197" s="82"/>
      <c r="O197" s="82"/>
      <c r="P197" s="82"/>
      <c r="Q197" s="82"/>
      <c r="R197" s="82"/>
      <c r="S197" s="83"/>
      <c r="T197" s="84"/>
      <c r="U197" s="130"/>
      <c r="V197" s="84"/>
      <c r="W197" s="130"/>
      <c r="X197" s="85"/>
      <c r="Y197" s="69"/>
      <c r="Z197" s="69"/>
    </row>
    <row r="198" spans="1:26" s="68" customFormat="1">
      <c r="A198" s="113" t="s">
        <v>76</v>
      </c>
      <c r="B198" s="86" t="s">
        <v>56</v>
      </c>
      <c r="C198" s="87" t="s">
        <v>57</v>
      </c>
      <c r="D198" s="88" t="s">
        <v>58</v>
      </c>
      <c r="E198" s="89" t="s">
        <v>59</v>
      </c>
      <c r="F198" s="82"/>
      <c r="G198" s="86" t="s">
        <v>56</v>
      </c>
      <c r="H198" s="87" t="s">
        <v>72</v>
      </c>
      <c r="I198" s="89"/>
      <c r="J198" s="90"/>
      <c r="K198" s="134"/>
      <c r="L198" s="82"/>
      <c r="M198" s="82"/>
      <c r="N198" s="82"/>
      <c r="O198" s="82"/>
      <c r="P198" s="82"/>
      <c r="Q198" s="82"/>
      <c r="R198" s="82"/>
      <c r="S198" s="83"/>
      <c r="T198" s="84"/>
      <c r="U198" s="130"/>
      <c r="V198" s="84"/>
      <c r="W198" s="130"/>
      <c r="X198" s="85"/>
      <c r="Y198" s="69"/>
      <c r="Z198" s="69"/>
    </row>
    <row r="199" spans="1:26" s="66" customFormat="1">
      <c r="A199" s="113" t="s">
        <v>76</v>
      </c>
      <c r="B199" s="93" t="s">
        <v>27</v>
      </c>
      <c r="C199" s="96">
        <f>+M191-R191</f>
        <v>0</v>
      </c>
      <c r="D199" s="96">
        <f>+D191</f>
        <v>0</v>
      </c>
      <c r="E199" s="95">
        <f>SUM(C199:D199)</f>
        <v>0</v>
      </c>
      <c r="F199" s="90"/>
      <c r="G199" s="93" t="s">
        <v>27</v>
      </c>
      <c r="H199" s="234">
        <f>+J191-N195</f>
        <v>0</v>
      </c>
      <c r="I199" s="235"/>
      <c r="J199" s="90"/>
      <c r="K199" s="135">
        <f>IF(E199-H199&gt;0,E199-H199,0)</f>
        <v>0</v>
      </c>
      <c r="L199" s="90"/>
      <c r="M199" s="90"/>
      <c r="N199" s="90"/>
      <c r="O199" s="90"/>
      <c r="P199" s="90"/>
      <c r="Q199" s="90"/>
      <c r="R199" s="90"/>
      <c r="S199" s="92"/>
      <c r="T199" s="84"/>
      <c r="U199" s="130"/>
      <c r="V199" s="84"/>
      <c r="W199" s="130"/>
      <c r="X199" s="85"/>
      <c r="Y199" s="69"/>
      <c r="Z199" s="69"/>
    </row>
    <row r="200" spans="1:26" s="118" customFormat="1">
      <c r="A200" s="113" t="s">
        <v>76</v>
      </c>
      <c r="B200" s="93" t="s">
        <v>28</v>
      </c>
      <c r="C200" s="96">
        <f>+M192-R192</f>
        <v>0</v>
      </c>
      <c r="D200" s="96">
        <f>+D192</f>
        <v>0</v>
      </c>
      <c r="E200" s="95">
        <f>SUM(C200:D200)</f>
        <v>0</v>
      </c>
      <c r="F200" s="116"/>
      <c r="G200" s="93" t="s">
        <v>28</v>
      </c>
      <c r="H200" s="236">
        <f>+J192-O195</f>
        <v>0</v>
      </c>
      <c r="I200" s="237"/>
      <c r="J200" s="90"/>
      <c r="K200" s="135">
        <f t="shared" ref="K200:K202" si="8">IF(E200-H200&gt;0,E200-H200,0)</f>
        <v>0</v>
      </c>
      <c r="L200" s="116"/>
      <c r="M200" s="116"/>
      <c r="N200" s="116"/>
      <c r="O200" s="116"/>
      <c r="P200" s="116"/>
      <c r="Q200" s="116"/>
      <c r="R200" s="116"/>
      <c r="S200" s="117"/>
      <c r="T200" s="84"/>
      <c r="U200" s="130"/>
      <c r="V200" s="84"/>
      <c r="W200" s="130"/>
      <c r="X200" s="85"/>
      <c r="Y200" s="69"/>
      <c r="Z200" s="69"/>
    </row>
    <row r="201" spans="1:26" s="118" customFormat="1">
      <c r="A201" s="113" t="s">
        <v>76</v>
      </c>
      <c r="B201" s="93" t="s">
        <v>29</v>
      </c>
      <c r="C201" s="153">
        <f>+M193-R193</f>
        <v>0</v>
      </c>
      <c r="D201" s="96">
        <f>+D193</f>
        <v>0</v>
      </c>
      <c r="E201" s="95">
        <f>SUM(C201:D201)</f>
        <v>0</v>
      </c>
      <c r="F201" s="116"/>
      <c r="G201" s="93" t="s">
        <v>29</v>
      </c>
      <c r="H201" s="234">
        <f>+J193-P195</f>
        <v>0</v>
      </c>
      <c r="I201" s="235"/>
      <c r="J201" s="90"/>
      <c r="K201" s="135">
        <f t="shared" si="8"/>
        <v>0</v>
      </c>
      <c r="L201" s="116"/>
      <c r="M201" s="116"/>
      <c r="N201" s="116"/>
      <c r="O201" s="116"/>
      <c r="P201" s="116"/>
      <c r="Q201" s="116"/>
      <c r="R201" s="116"/>
      <c r="S201" s="117"/>
      <c r="T201" s="84"/>
      <c r="U201" s="130"/>
      <c r="V201" s="84"/>
      <c r="W201" s="130"/>
      <c r="X201" s="85"/>
      <c r="Y201" s="69"/>
      <c r="Z201" s="69"/>
    </row>
    <row r="202" spans="1:26" s="118" customFormat="1">
      <c r="A202" s="113" t="s">
        <v>76</v>
      </c>
      <c r="B202" s="102" t="s">
        <v>46</v>
      </c>
      <c r="C202" s="105">
        <f>+M194-R194</f>
        <v>0</v>
      </c>
      <c r="D202" s="105">
        <f>+D194</f>
        <v>0</v>
      </c>
      <c r="E202" s="104">
        <f>SUM(C202:D202)</f>
        <v>0</v>
      </c>
      <c r="F202" s="116"/>
      <c r="G202" s="102" t="s">
        <v>46</v>
      </c>
      <c r="H202" s="238">
        <f>+J194-Q195</f>
        <v>0</v>
      </c>
      <c r="I202" s="239"/>
      <c r="J202" s="90"/>
      <c r="K202" s="135">
        <f t="shared" si="8"/>
        <v>0</v>
      </c>
      <c r="L202" s="116"/>
      <c r="M202" s="116"/>
      <c r="N202" s="116"/>
      <c r="O202" s="116"/>
      <c r="P202" s="116"/>
      <c r="Q202" s="116"/>
      <c r="R202" s="116"/>
      <c r="S202" s="117"/>
      <c r="T202" s="84"/>
      <c r="U202" s="130"/>
      <c r="V202" s="84"/>
      <c r="W202" s="130"/>
      <c r="X202" s="85"/>
      <c r="Y202" s="69"/>
      <c r="Z202" s="69"/>
    </row>
    <row r="203" spans="1:26" s="118" customFormat="1">
      <c r="A203" s="113" t="s">
        <v>76</v>
      </c>
      <c r="B203" s="109" t="s">
        <v>14</v>
      </c>
      <c r="C203" s="158">
        <f>SUM(C199:C202)</f>
        <v>0</v>
      </c>
      <c r="D203" s="158">
        <f>SUM(D199:D202)</f>
        <v>0</v>
      </c>
      <c r="E203" s="158">
        <f>SUM(E199:E202)</f>
        <v>0</v>
      </c>
      <c r="F203" s="119"/>
      <c r="G203" s="109" t="s">
        <v>14</v>
      </c>
      <c r="H203" s="229">
        <f>+SUM(H199:I202)</f>
        <v>0</v>
      </c>
      <c r="I203" s="230"/>
      <c r="J203" s="120"/>
      <c r="K203" s="137">
        <f>SUM(K199:K202)</f>
        <v>0</v>
      </c>
      <c r="L203" s="116"/>
      <c r="M203" s="116"/>
      <c r="N203" s="116"/>
      <c r="O203" s="116"/>
      <c r="P203" s="116"/>
      <c r="Q203" s="116"/>
      <c r="R203" s="116"/>
      <c r="S203" s="117"/>
      <c r="T203" s="84"/>
      <c r="U203" s="130"/>
      <c r="V203" s="84"/>
      <c r="W203" s="130"/>
      <c r="X203" s="85"/>
      <c r="Y203" s="69"/>
      <c r="Z203" s="69"/>
    </row>
    <row r="204" spans="1:26" s="113" customFormat="1" ht="15.75" thickBot="1">
      <c r="A204" s="113" t="s">
        <v>76</v>
      </c>
      <c r="B204" s="121"/>
      <c r="C204" s="122"/>
      <c r="D204" s="122"/>
      <c r="E204" s="122"/>
      <c r="F204" s="122"/>
      <c r="G204" s="122"/>
      <c r="H204" s="122"/>
      <c r="I204" s="123"/>
      <c r="J204" s="123"/>
      <c r="K204" s="122"/>
      <c r="L204" s="122"/>
      <c r="M204" s="122"/>
      <c r="N204" s="122"/>
      <c r="O204" s="122"/>
      <c r="P204" s="122"/>
      <c r="Q204" s="122"/>
      <c r="R204" s="122"/>
      <c r="S204" s="124"/>
      <c r="T204" s="125"/>
      <c r="U204" s="131"/>
      <c r="V204" s="125"/>
      <c r="W204" s="131"/>
      <c r="X204" s="126"/>
      <c r="Y204" s="69"/>
      <c r="Z204" s="69"/>
    </row>
    <row r="205" spans="1:26" s="68" customFormat="1" ht="15.75" thickBot="1">
      <c r="A205" s="113" t="s">
        <v>75</v>
      </c>
      <c r="B205" s="113" t="s">
        <v>75</v>
      </c>
      <c r="C205" s="67"/>
      <c r="D205" s="67"/>
      <c r="E205" s="67"/>
      <c r="T205" s="69"/>
      <c r="U205" s="127"/>
      <c r="V205" s="69"/>
      <c r="W205" s="127"/>
      <c r="X205" s="69"/>
      <c r="Y205" s="69"/>
      <c r="Z205" s="69"/>
    </row>
    <row r="206" spans="1:26" s="68" customFormat="1">
      <c r="A206" s="113" t="s">
        <v>75</v>
      </c>
      <c r="B206" s="70"/>
      <c r="C206" s="71"/>
      <c r="D206" s="71"/>
      <c r="E206" s="71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3"/>
      <c r="T206" s="74"/>
      <c r="U206" s="128"/>
      <c r="V206" s="74"/>
      <c r="W206" s="128"/>
      <c r="X206" s="75"/>
      <c r="Y206" s="69"/>
      <c r="Z206" s="69"/>
    </row>
    <row r="207" spans="1:26" s="79" customFormat="1">
      <c r="A207" s="113" t="s">
        <v>75</v>
      </c>
      <c r="B207" s="240" t="s">
        <v>50</v>
      </c>
      <c r="C207" s="241"/>
      <c r="D207" s="241"/>
      <c r="E207" s="241"/>
      <c r="F207" s="76"/>
      <c r="G207" s="77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8"/>
      <c r="T207" s="76"/>
      <c r="U207" s="129"/>
      <c r="V207" s="76"/>
      <c r="W207" s="129"/>
      <c r="X207" s="78"/>
    </row>
    <row r="208" spans="1:26" s="68" customFormat="1">
      <c r="A208" s="113" t="s">
        <v>75</v>
      </c>
      <c r="B208" s="80"/>
      <c r="C208" s="81"/>
      <c r="D208" s="81"/>
      <c r="E208" s="81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3"/>
      <c r="T208" s="84"/>
      <c r="U208" s="130"/>
      <c r="V208" s="84"/>
      <c r="W208" s="130"/>
      <c r="X208" s="85"/>
      <c r="Y208" s="69"/>
      <c r="Z208" s="69"/>
    </row>
    <row r="209" spans="1:26" s="68" customFormat="1">
      <c r="A209" s="113" t="s">
        <v>75</v>
      </c>
      <c r="B209" s="231" t="s">
        <v>51</v>
      </c>
      <c r="C209" s="232"/>
      <c r="D209" s="232"/>
      <c r="E209" s="233"/>
      <c r="F209" s="82"/>
      <c r="G209" s="231" t="s">
        <v>52</v>
      </c>
      <c r="H209" s="232"/>
      <c r="I209" s="232"/>
      <c r="J209" s="233"/>
      <c r="K209" s="82"/>
      <c r="L209" s="231" t="s">
        <v>53</v>
      </c>
      <c r="M209" s="232"/>
      <c r="N209" s="232"/>
      <c r="O209" s="232"/>
      <c r="P209" s="232"/>
      <c r="Q209" s="232"/>
      <c r="R209" s="233"/>
      <c r="S209" s="83"/>
      <c r="T209" s="84" t="s">
        <v>54</v>
      </c>
      <c r="U209" s="130">
        <f>+IF(J211-M211&lt;0,0,J211-M211)</f>
        <v>0</v>
      </c>
      <c r="V209" s="84" t="s">
        <v>55</v>
      </c>
      <c r="W209" s="130">
        <f>+J212-O212</f>
        <v>0</v>
      </c>
      <c r="X209" s="85"/>
      <c r="Y209" s="69"/>
      <c r="Z209" s="69"/>
    </row>
    <row r="210" spans="1:26" s="66" customFormat="1">
      <c r="A210" s="113" t="s">
        <v>75</v>
      </c>
      <c r="B210" s="86" t="s">
        <v>56</v>
      </c>
      <c r="C210" s="87" t="s">
        <v>57</v>
      </c>
      <c r="D210" s="88" t="s">
        <v>58</v>
      </c>
      <c r="E210" s="89" t="s">
        <v>59</v>
      </c>
      <c r="F210" s="90"/>
      <c r="G210" s="86" t="s">
        <v>56</v>
      </c>
      <c r="H210" s="87" t="s">
        <v>57</v>
      </c>
      <c r="I210" s="88" t="s">
        <v>58</v>
      </c>
      <c r="J210" s="89" t="s">
        <v>59</v>
      </c>
      <c r="K210" s="90"/>
      <c r="L210" s="86" t="s">
        <v>60</v>
      </c>
      <c r="M210" s="87"/>
      <c r="N210" s="88" t="s">
        <v>61</v>
      </c>
      <c r="O210" s="89" t="s">
        <v>62</v>
      </c>
      <c r="P210" s="91" t="s">
        <v>63</v>
      </c>
      <c r="Q210" s="87" t="s">
        <v>30</v>
      </c>
      <c r="R210" s="89" t="s">
        <v>59</v>
      </c>
      <c r="S210" s="92"/>
      <c r="T210" s="84" t="s">
        <v>64</v>
      </c>
      <c r="U210" s="130">
        <f>+U209-N212</f>
        <v>0</v>
      </c>
      <c r="V210" s="84" t="s">
        <v>65</v>
      </c>
      <c r="W210" s="130">
        <f>+J213-P213</f>
        <v>0</v>
      </c>
      <c r="X210" s="85"/>
      <c r="Y210" s="69"/>
      <c r="Z210" s="69"/>
    </row>
    <row r="211" spans="1:26" s="68" customFormat="1">
      <c r="A211" s="113" t="s">
        <v>75</v>
      </c>
      <c r="B211" s="93" t="s">
        <v>27</v>
      </c>
      <c r="C211" s="94">
        <f>+'GSTR3B 2020-21'!N102</f>
        <v>0</v>
      </c>
      <c r="D211" s="94">
        <f>+'GSTR3B 2020-21'!N107</f>
        <v>0</v>
      </c>
      <c r="E211" s="95">
        <f>SUM(C211:D211)</f>
        <v>0</v>
      </c>
      <c r="F211" s="82"/>
      <c r="G211" s="93" t="s">
        <v>27</v>
      </c>
      <c r="H211" s="94">
        <f>+'GSTR3B 2020-21'!N123+'GSTR3B 2020-21'!N95</f>
        <v>0</v>
      </c>
      <c r="I211" s="96">
        <f>+D211</f>
        <v>0</v>
      </c>
      <c r="J211" s="95">
        <f>SUM(H211:I211)</f>
        <v>0</v>
      </c>
      <c r="K211" s="82"/>
      <c r="L211" s="93" t="s">
        <v>27</v>
      </c>
      <c r="M211" s="96">
        <f>+C211</f>
        <v>0</v>
      </c>
      <c r="N211" s="96">
        <f>+MIN(J211,M211)</f>
        <v>0</v>
      </c>
      <c r="O211" s="95">
        <f>+MIN(U213,W209)</f>
        <v>0</v>
      </c>
      <c r="P211" s="97">
        <f>+IF(M211-N211-O211&lt;0,0,MIN((M211-N211-O211),W210))</f>
        <v>0</v>
      </c>
      <c r="Q211" s="98"/>
      <c r="R211" s="95">
        <f>SUM(N211:Q211)</f>
        <v>0</v>
      </c>
      <c r="S211" s="83"/>
      <c r="T211" s="84" t="s">
        <v>66</v>
      </c>
      <c r="U211" s="130">
        <f>+J211-N215</f>
        <v>0</v>
      </c>
      <c r="V211" s="84"/>
      <c r="W211" s="130"/>
      <c r="X211" s="85"/>
      <c r="Y211" s="69"/>
      <c r="Z211" s="69"/>
    </row>
    <row r="212" spans="1:26" s="68" customFormat="1">
      <c r="A212" s="113" t="s">
        <v>75</v>
      </c>
      <c r="B212" s="93" t="s">
        <v>28</v>
      </c>
      <c r="C212" s="94">
        <f>+'GSTR3B 2020-21'!N103</f>
        <v>0</v>
      </c>
      <c r="D212" s="94">
        <f>+'GSTR3B 2020-21'!N108</f>
        <v>0</v>
      </c>
      <c r="E212" s="95">
        <f>SUM(C212:D212)</f>
        <v>0</v>
      </c>
      <c r="F212" s="82"/>
      <c r="G212" s="93" t="s">
        <v>28</v>
      </c>
      <c r="H212" s="94">
        <f>+'GSTR3B 2020-21'!N124+'GSTR3B 2020-21'!N96</f>
        <v>0</v>
      </c>
      <c r="I212" s="96">
        <f>+D212</f>
        <v>0</v>
      </c>
      <c r="J212" s="95">
        <f>SUM(H212:I212)</f>
        <v>0</v>
      </c>
      <c r="K212" s="82"/>
      <c r="L212" s="93" t="s">
        <v>28</v>
      </c>
      <c r="M212" s="96">
        <f>+C212</f>
        <v>0</v>
      </c>
      <c r="N212" s="96">
        <f>+MIN(M212,U209)</f>
        <v>0</v>
      </c>
      <c r="O212" s="95">
        <f>+MIN(J212,U215)</f>
        <v>0</v>
      </c>
      <c r="P212" s="99"/>
      <c r="Q212" s="98"/>
      <c r="R212" s="95">
        <f>SUM(N212:Q212)</f>
        <v>0</v>
      </c>
      <c r="S212" s="83"/>
      <c r="T212" s="84"/>
      <c r="U212" s="130"/>
      <c r="V212" s="84"/>
      <c r="W212" s="130"/>
      <c r="X212" s="85"/>
      <c r="Y212" s="69"/>
      <c r="Z212" s="69"/>
    </row>
    <row r="213" spans="1:26" s="68" customFormat="1">
      <c r="A213" s="113" t="s">
        <v>75</v>
      </c>
      <c r="B213" s="93" t="s">
        <v>29</v>
      </c>
      <c r="C213" s="94">
        <f>+'GSTR3B 2020-21'!N104</f>
        <v>0</v>
      </c>
      <c r="D213" s="94">
        <f>+'GSTR3B 2020-21'!N109</f>
        <v>0</v>
      </c>
      <c r="E213" s="95">
        <f>SUM(C213:D213)</f>
        <v>0</v>
      </c>
      <c r="F213" s="82"/>
      <c r="G213" s="93" t="s">
        <v>29</v>
      </c>
      <c r="H213" s="94">
        <f>+'GSTR3B 2020-21'!N125+'GSTR3B 2020-21'!N97</f>
        <v>0</v>
      </c>
      <c r="I213" s="96">
        <f>I212</f>
        <v>0</v>
      </c>
      <c r="J213" s="95">
        <f>SUM(H213:I213)</f>
        <v>0</v>
      </c>
      <c r="K213" s="82"/>
      <c r="L213" s="93" t="s">
        <v>29</v>
      </c>
      <c r="M213" s="96">
        <f>+C213</f>
        <v>0</v>
      </c>
      <c r="N213" s="96">
        <f>+MIN(M213,U210)</f>
        <v>0</v>
      </c>
      <c r="O213" s="100"/>
      <c r="P213" s="101">
        <f>+MIN(J213,U216)</f>
        <v>0</v>
      </c>
      <c r="Q213" s="98"/>
      <c r="R213" s="95">
        <f>SUM(N213:Q213)</f>
        <v>0</v>
      </c>
      <c r="S213" s="83"/>
      <c r="T213" s="84" t="s">
        <v>67</v>
      </c>
      <c r="U213" s="132">
        <f>+IF(M211-J211&lt;0,0,M211-J211)</f>
        <v>0</v>
      </c>
      <c r="V213" s="84"/>
      <c r="W213" s="130"/>
      <c r="X213" s="85"/>
      <c r="Y213" s="69"/>
      <c r="Z213" s="69"/>
    </row>
    <row r="214" spans="1:26" s="68" customFormat="1">
      <c r="A214" s="113" t="s">
        <v>75</v>
      </c>
      <c r="B214" s="102" t="s">
        <v>46</v>
      </c>
      <c r="C214" s="94">
        <f>+'GSTR3B 2020-21'!N105</f>
        <v>0</v>
      </c>
      <c r="D214" s="94">
        <f>+'GSTR3B 2020-21'!N110</f>
        <v>0</v>
      </c>
      <c r="E214" s="104">
        <f>SUM(C214:D214)</f>
        <v>0</v>
      </c>
      <c r="F214" s="82"/>
      <c r="G214" s="102" t="s">
        <v>46</v>
      </c>
      <c r="H214" s="94">
        <f>+'GSTR3B 2020-21'!N126+'GSTR3B 2020-21'!N98</f>
        <v>0</v>
      </c>
      <c r="I214" s="105">
        <v>0</v>
      </c>
      <c r="J214" s="104">
        <f>SUM(H214:I214)</f>
        <v>0</v>
      </c>
      <c r="K214" s="82"/>
      <c r="L214" s="102" t="s">
        <v>46</v>
      </c>
      <c r="M214" s="105">
        <f>+C214</f>
        <v>0</v>
      </c>
      <c r="N214" s="106"/>
      <c r="O214" s="107"/>
      <c r="P214" s="108"/>
      <c r="Q214" s="105">
        <f>MIN(C214,H214)</f>
        <v>0</v>
      </c>
      <c r="R214" s="104">
        <f>SUM(N214:Q214)</f>
        <v>0</v>
      </c>
      <c r="S214" s="83"/>
      <c r="T214" s="84"/>
      <c r="U214" s="130"/>
      <c r="V214" s="84"/>
      <c r="W214" s="130"/>
      <c r="X214" s="85"/>
      <c r="Y214" s="69"/>
      <c r="Z214" s="69"/>
    </row>
    <row r="215" spans="1:26" s="113" customFormat="1">
      <c r="A215" s="113" t="s">
        <v>75</v>
      </c>
      <c r="B215" s="109" t="s">
        <v>14</v>
      </c>
      <c r="C215" s="158">
        <f>SUM(C211:C214)</f>
        <v>0</v>
      </c>
      <c r="D215" s="158">
        <f>SUM(D211:D214)</f>
        <v>0</v>
      </c>
      <c r="E215" s="158">
        <f>SUM(E211:E214)</f>
        <v>0</v>
      </c>
      <c r="F215" s="77"/>
      <c r="G215" s="109" t="s">
        <v>14</v>
      </c>
      <c r="H215" s="158">
        <f>SUM(H211:H214)</f>
        <v>0</v>
      </c>
      <c r="I215" s="158">
        <f>SUM(I211:I214)</f>
        <v>0</v>
      </c>
      <c r="J215" s="158">
        <f>SUM(J211:J214)</f>
        <v>0</v>
      </c>
      <c r="K215" s="77"/>
      <c r="L215" s="109" t="s">
        <v>14</v>
      </c>
      <c r="M215" s="158">
        <f>SUM(M211:M214)</f>
        <v>0</v>
      </c>
      <c r="N215" s="158">
        <f>SUM(N211:N214)</f>
        <v>0</v>
      </c>
      <c r="O215" s="158">
        <f>SUM(O211:O214)</f>
        <v>0</v>
      </c>
      <c r="P215" s="111">
        <f>SUM(P211:P214)</f>
        <v>0</v>
      </c>
      <c r="Q215" s="158">
        <f>SUM(Q211:Q214)</f>
        <v>0</v>
      </c>
      <c r="R215" s="158">
        <f>SUM(R211:R213)</f>
        <v>0</v>
      </c>
      <c r="S215" s="112"/>
      <c r="T215" s="84" t="s">
        <v>68</v>
      </c>
      <c r="U215" s="132">
        <f>+IF(M212-N212&lt;0,0,M212-N212)</f>
        <v>0</v>
      </c>
      <c r="V215" s="84"/>
      <c r="W215" s="130"/>
      <c r="X215" s="85"/>
      <c r="Y215" s="69"/>
      <c r="Z215" s="69"/>
    </row>
    <row r="216" spans="1:26" s="113" customFormat="1">
      <c r="A216" s="113" t="s">
        <v>75</v>
      </c>
      <c r="B216" s="114"/>
      <c r="C216" s="115"/>
      <c r="D216" s="115"/>
      <c r="E216" s="115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112"/>
      <c r="T216" s="84" t="s">
        <v>69</v>
      </c>
      <c r="U216" s="130">
        <f>+IF(M213-N213&lt;0,0,M213-N213)</f>
        <v>0</v>
      </c>
      <c r="V216" s="84"/>
      <c r="W216" s="130"/>
      <c r="X216" s="85"/>
      <c r="Y216" s="69"/>
      <c r="Z216" s="69"/>
    </row>
    <row r="217" spans="1:26" s="68" customFormat="1">
      <c r="A217" s="113" t="s">
        <v>75</v>
      </c>
      <c r="B217" s="231" t="s">
        <v>70</v>
      </c>
      <c r="C217" s="232"/>
      <c r="D217" s="232"/>
      <c r="E217" s="233"/>
      <c r="F217" s="82"/>
      <c r="G217" s="231" t="s">
        <v>71</v>
      </c>
      <c r="H217" s="232"/>
      <c r="I217" s="233"/>
      <c r="J217" s="90"/>
      <c r="K217" s="138" t="s">
        <v>83</v>
      </c>
      <c r="L217" s="82"/>
      <c r="M217" s="82"/>
      <c r="N217" s="82"/>
      <c r="O217" s="82"/>
      <c r="P217" s="82"/>
      <c r="Q217" s="82"/>
      <c r="R217" s="82"/>
      <c r="S217" s="83"/>
      <c r="T217" s="84"/>
      <c r="U217" s="130"/>
      <c r="V217" s="84"/>
      <c r="W217" s="130"/>
      <c r="X217" s="85"/>
      <c r="Y217" s="69"/>
      <c r="Z217" s="69"/>
    </row>
    <row r="218" spans="1:26" s="68" customFormat="1">
      <c r="A218" s="113" t="s">
        <v>75</v>
      </c>
      <c r="B218" s="86" t="s">
        <v>56</v>
      </c>
      <c r="C218" s="87" t="s">
        <v>57</v>
      </c>
      <c r="D218" s="88" t="s">
        <v>58</v>
      </c>
      <c r="E218" s="89" t="s">
        <v>59</v>
      </c>
      <c r="F218" s="82"/>
      <c r="G218" s="86" t="s">
        <v>56</v>
      </c>
      <c r="H218" s="87" t="s">
        <v>72</v>
      </c>
      <c r="I218" s="89"/>
      <c r="J218" s="90"/>
      <c r="K218" s="134"/>
      <c r="L218" s="82"/>
      <c r="M218" s="82"/>
      <c r="N218" s="82"/>
      <c r="O218" s="82"/>
      <c r="P218" s="82"/>
      <c r="Q218" s="82"/>
      <c r="R218" s="82"/>
      <c r="S218" s="83"/>
      <c r="T218" s="84"/>
      <c r="U218" s="130"/>
      <c r="V218" s="84"/>
      <c r="W218" s="130"/>
      <c r="X218" s="85"/>
      <c r="Y218" s="69"/>
      <c r="Z218" s="69"/>
    </row>
    <row r="219" spans="1:26" s="66" customFormat="1">
      <c r="A219" s="113" t="s">
        <v>75</v>
      </c>
      <c r="B219" s="93" t="s">
        <v>27</v>
      </c>
      <c r="C219" s="96">
        <f>+M211-R211</f>
        <v>0</v>
      </c>
      <c r="D219" s="96">
        <f>+D211</f>
        <v>0</v>
      </c>
      <c r="E219" s="95">
        <f>SUM(C219:D219)</f>
        <v>0</v>
      </c>
      <c r="F219" s="90"/>
      <c r="G219" s="93" t="s">
        <v>27</v>
      </c>
      <c r="H219" s="234">
        <f>+J211-N215</f>
        <v>0</v>
      </c>
      <c r="I219" s="235"/>
      <c r="J219" s="90"/>
      <c r="K219" s="135">
        <f>IF(E219-H219&gt;0,E219-H219,0)</f>
        <v>0</v>
      </c>
      <c r="L219" s="90"/>
      <c r="M219" s="90"/>
      <c r="N219" s="90"/>
      <c r="O219" s="90"/>
      <c r="P219" s="90"/>
      <c r="Q219" s="90"/>
      <c r="R219" s="90"/>
      <c r="S219" s="92"/>
      <c r="T219" s="84"/>
      <c r="U219" s="130"/>
      <c r="V219" s="84"/>
      <c r="W219" s="130"/>
      <c r="X219" s="85"/>
      <c r="Y219" s="69"/>
      <c r="Z219" s="69"/>
    </row>
    <row r="220" spans="1:26" s="118" customFormat="1">
      <c r="A220" s="113" t="s">
        <v>75</v>
      </c>
      <c r="B220" s="93" t="s">
        <v>28</v>
      </c>
      <c r="C220" s="96">
        <f>+M212-R212</f>
        <v>0</v>
      </c>
      <c r="D220" s="96">
        <f>+D212</f>
        <v>0</v>
      </c>
      <c r="E220" s="95">
        <f>SUM(C220:D220)</f>
        <v>0</v>
      </c>
      <c r="F220" s="116"/>
      <c r="G220" s="93" t="s">
        <v>28</v>
      </c>
      <c r="H220" s="236">
        <f>+J212-O215</f>
        <v>0</v>
      </c>
      <c r="I220" s="237"/>
      <c r="J220" s="90"/>
      <c r="K220" s="135">
        <f t="shared" ref="K220:K222" si="9">IF(E220-H220&gt;0,E220-H220,0)</f>
        <v>0</v>
      </c>
      <c r="L220" s="116"/>
      <c r="M220" s="116"/>
      <c r="N220" s="116"/>
      <c r="O220" s="116"/>
      <c r="P220" s="116"/>
      <c r="Q220" s="116"/>
      <c r="R220" s="116"/>
      <c r="S220" s="117"/>
      <c r="T220" s="84"/>
      <c r="U220" s="130"/>
      <c r="V220" s="84"/>
      <c r="W220" s="130"/>
      <c r="X220" s="85"/>
      <c r="Y220" s="69"/>
      <c r="Z220" s="69"/>
    </row>
    <row r="221" spans="1:26" s="118" customFormat="1">
      <c r="A221" s="113" t="s">
        <v>75</v>
      </c>
      <c r="B221" s="93" t="s">
        <v>29</v>
      </c>
      <c r="C221" s="153">
        <f>+M213-R213</f>
        <v>0</v>
      </c>
      <c r="D221" s="96">
        <f>+D213</f>
        <v>0</v>
      </c>
      <c r="E221" s="95">
        <f>SUM(C221:D221)</f>
        <v>0</v>
      </c>
      <c r="F221" s="116"/>
      <c r="G221" s="93" t="s">
        <v>29</v>
      </c>
      <c r="H221" s="234">
        <f>+J213-P215</f>
        <v>0</v>
      </c>
      <c r="I221" s="235"/>
      <c r="J221" s="90"/>
      <c r="K221" s="135">
        <f t="shared" si="9"/>
        <v>0</v>
      </c>
      <c r="L221" s="116"/>
      <c r="M221" s="116"/>
      <c r="N221" s="116"/>
      <c r="O221" s="116"/>
      <c r="P221" s="116"/>
      <c r="Q221" s="116"/>
      <c r="R221" s="116"/>
      <c r="S221" s="117"/>
      <c r="T221" s="84"/>
      <c r="U221" s="130"/>
      <c r="V221" s="84"/>
      <c r="W221" s="130"/>
      <c r="X221" s="85"/>
      <c r="Y221" s="69"/>
      <c r="Z221" s="69"/>
    </row>
    <row r="222" spans="1:26" s="118" customFormat="1">
      <c r="A222" s="113" t="s">
        <v>75</v>
      </c>
      <c r="B222" s="102" t="s">
        <v>46</v>
      </c>
      <c r="C222" s="105">
        <f>+M214-R214</f>
        <v>0</v>
      </c>
      <c r="D222" s="105">
        <f>+D214</f>
        <v>0</v>
      </c>
      <c r="E222" s="104">
        <f>SUM(C222:D222)</f>
        <v>0</v>
      </c>
      <c r="F222" s="116"/>
      <c r="G222" s="102" t="s">
        <v>46</v>
      </c>
      <c r="H222" s="238">
        <f>+J214-Q215</f>
        <v>0</v>
      </c>
      <c r="I222" s="239"/>
      <c r="J222" s="90"/>
      <c r="K222" s="135">
        <f t="shared" si="9"/>
        <v>0</v>
      </c>
      <c r="L222" s="116"/>
      <c r="M222" s="116"/>
      <c r="N222" s="116"/>
      <c r="O222" s="116"/>
      <c r="P222" s="116"/>
      <c r="Q222" s="116"/>
      <c r="R222" s="116"/>
      <c r="S222" s="117"/>
      <c r="T222" s="84"/>
      <c r="U222" s="130"/>
      <c r="V222" s="84"/>
      <c r="W222" s="130"/>
      <c r="X222" s="85"/>
      <c r="Y222" s="69"/>
      <c r="Z222" s="69"/>
    </row>
    <row r="223" spans="1:26" s="118" customFormat="1">
      <c r="A223" s="113" t="s">
        <v>75</v>
      </c>
      <c r="B223" s="109" t="s">
        <v>14</v>
      </c>
      <c r="C223" s="158">
        <f>SUM(C219:C222)</f>
        <v>0</v>
      </c>
      <c r="D223" s="158">
        <f>SUM(D219:D222)</f>
        <v>0</v>
      </c>
      <c r="E223" s="158">
        <f>SUM(E219:E222)</f>
        <v>0</v>
      </c>
      <c r="F223" s="119"/>
      <c r="G223" s="109" t="s">
        <v>14</v>
      </c>
      <c r="H223" s="229">
        <f>+SUM(H219:I222)</f>
        <v>0</v>
      </c>
      <c r="I223" s="230"/>
      <c r="J223" s="120"/>
      <c r="K223" s="137">
        <f>SUM(K219:K222)</f>
        <v>0</v>
      </c>
      <c r="L223" s="116"/>
      <c r="M223" s="116"/>
      <c r="N223" s="116"/>
      <c r="O223" s="116"/>
      <c r="P223" s="116"/>
      <c r="Q223" s="116"/>
      <c r="R223" s="116"/>
      <c r="S223" s="117"/>
      <c r="T223" s="84"/>
      <c r="U223" s="130"/>
      <c r="V223" s="84"/>
      <c r="W223" s="130"/>
      <c r="X223" s="85"/>
      <c r="Y223" s="69"/>
      <c r="Z223" s="69"/>
    </row>
    <row r="224" spans="1:26" s="113" customFormat="1" ht="15.75" thickBot="1">
      <c r="A224" s="113" t="s">
        <v>75</v>
      </c>
      <c r="B224" s="121"/>
      <c r="C224" s="122"/>
      <c r="D224" s="122"/>
      <c r="E224" s="122"/>
      <c r="F224" s="122"/>
      <c r="G224" s="122"/>
      <c r="H224" s="122"/>
      <c r="I224" s="123"/>
      <c r="J224" s="123"/>
      <c r="K224" s="122"/>
      <c r="L224" s="122"/>
      <c r="M224" s="122"/>
      <c r="N224" s="122"/>
      <c r="O224" s="122"/>
      <c r="P224" s="122"/>
      <c r="Q224" s="122"/>
      <c r="R224" s="122"/>
      <c r="S224" s="124"/>
      <c r="T224" s="125"/>
      <c r="U224" s="131"/>
      <c r="V224" s="125"/>
      <c r="W224" s="131"/>
      <c r="X224" s="126"/>
      <c r="Y224" s="69"/>
      <c r="Z224" s="69"/>
    </row>
    <row r="225" spans="1:26" s="68" customFormat="1" ht="15.75" thickBot="1">
      <c r="A225" s="68" t="s">
        <v>74</v>
      </c>
      <c r="B225" s="68" t="s">
        <v>74</v>
      </c>
      <c r="C225" s="67"/>
      <c r="D225" s="67"/>
      <c r="E225" s="67"/>
      <c r="T225" s="69"/>
      <c r="U225" s="127"/>
      <c r="V225" s="69"/>
      <c r="W225" s="127"/>
      <c r="X225" s="69"/>
      <c r="Y225" s="69"/>
      <c r="Z225" s="69"/>
    </row>
    <row r="226" spans="1:26" s="68" customFormat="1">
      <c r="A226" s="68" t="s">
        <v>74</v>
      </c>
      <c r="B226" s="70"/>
      <c r="C226" s="71"/>
      <c r="D226" s="71"/>
      <c r="E226" s="71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3"/>
      <c r="T226" s="74"/>
      <c r="U226" s="128"/>
      <c r="V226" s="74"/>
      <c r="W226" s="128"/>
      <c r="X226" s="75"/>
      <c r="Y226" s="69"/>
      <c r="Z226" s="69"/>
    </row>
    <row r="227" spans="1:26" s="79" customFormat="1">
      <c r="A227" s="68" t="s">
        <v>74</v>
      </c>
      <c r="B227" s="240" t="s">
        <v>50</v>
      </c>
      <c r="C227" s="241"/>
      <c r="D227" s="241"/>
      <c r="E227" s="241"/>
      <c r="F227" s="76"/>
      <c r="G227" s="77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8"/>
      <c r="T227" s="76"/>
      <c r="U227" s="129"/>
      <c r="V227" s="76"/>
      <c r="W227" s="129"/>
      <c r="X227" s="78"/>
    </row>
    <row r="228" spans="1:26" s="68" customFormat="1">
      <c r="A228" s="68" t="s">
        <v>74</v>
      </c>
      <c r="B228" s="80"/>
      <c r="C228" s="81"/>
      <c r="D228" s="81"/>
      <c r="E228" s="81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3"/>
      <c r="T228" s="84"/>
      <c r="U228" s="130"/>
      <c r="V228" s="84"/>
      <c r="W228" s="130"/>
      <c r="X228" s="85"/>
      <c r="Y228" s="69"/>
      <c r="Z228" s="69"/>
    </row>
    <row r="229" spans="1:26" s="68" customFormat="1">
      <c r="A229" s="68" t="s">
        <v>74</v>
      </c>
      <c r="B229" s="231" t="s">
        <v>51</v>
      </c>
      <c r="C229" s="232"/>
      <c r="D229" s="232"/>
      <c r="E229" s="233"/>
      <c r="F229" s="82"/>
      <c r="G229" s="231" t="s">
        <v>52</v>
      </c>
      <c r="H229" s="232"/>
      <c r="I229" s="232"/>
      <c r="J229" s="233"/>
      <c r="K229" s="82"/>
      <c r="L229" s="231" t="s">
        <v>53</v>
      </c>
      <c r="M229" s="232"/>
      <c r="N229" s="232"/>
      <c r="O229" s="232"/>
      <c r="P229" s="232"/>
      <c r="Q229" s="232"/>
      <c r="R229" s="233"/>
      <c r="S229" s="83"/>
      <c r="T229" s="84" t="s">
        <v>54</v>
      </c>
      <c r="U229" s="130">
        <f>+IF(J231-M231&lt;0,0,J231-M231)</f>
        <v>0</v>
      </c>
      <c r="V229" s="84" t="s">
        <v>55</v>
      </c>
      <c r="W229" s="130">
        <f>+J232-O232</f>
        <v>0</v>
      </c>
      <c r="X229" s="85"/>
      <c r="Y229" s="69"/>
      <c r="Z229" s="69"/>
    </row>
    <row r="230" spans="1:26" s="66" customFormat="1">
      <c r="A230" s="68" t="s">
        <v>74</v>
      </c>
      <c r="B230" s="86" t="s">
        <v>56</v>
      </c>
      <c r="C230" s="87" t="s">
        <v>57</v>
      </c>
      <c r="D230" s="88" t="s">
        <v>58</v>
      </c>
      <c r="E230" s="89" t="s">
        <v>59</v>
      </c>
      <c r="F230" s="90"/>
      <c r="G230" s="86" t="s">
        <v>56</v>
      </c>
      <c r="H230" s="87" t="s">
        <v>57</v>
      </c>
      <c r="I230" s="88" t="s">
        <v>58</v>
      </c>
      <c r="J230" s="89" t="s">
        <v>59</v>
      </c>
      <c r="K230" s="90"/>
      <c r="L230" s="86" t="s">
        <v>60</v>
      </c>
      <c r="M230" s="87"/>
      <c r="N230" s="88" t="s">
        <v>61</v>
      </c>
      <c r="O230" s="89" t="s">
        <v>62</v>
      </c>
      <c r="P230" s="91" t="s">
        <v>63</v>
      </c>
      <c r="Q230" s="87" t="s">
        <v>30</v>
      </c>
      <c r="R230" s="89" t="s">
        <v>59</v>
      </c>
      <c r="S230" s="92"/>
      <c r="T230" s="84" t="s">
        <v>64</v>
      </c>
      <c r="U230" s="130">
        <f>+U229-N232</f>
        <v>0</v>
      </c>
      <c r="V230" s="84" t="s">
        <v>65</v>
      </c>
      <c r="W230" s="130">
        <f>+J233-P233</f>
        <v>0</v>
      </c>
      <c r="X230" s="85"/>
      <c r="Y230" s="69"/>
      <c r="Z230" s="69"/>
    </row>
    <row r="231" spans="1:26" s="68" customFormat="1">
      <c r="A231" s="68" t="s">
        <v>74</v>
      </c>
      <c r="B231" s="93" t="s">
        <v>27</v>
      </c>
      <c r="C231" s="94">
        <f>+'GSTR3B 2020-21'!O102</f>
        <v>0</v>
      </c>
      <c r="D231" s="94">
        <f>+'GSTR3B 2020-21'!O107</f>
        <v>0</v>
      </c>
      <c r="E231" s="95">
        <f>SUM(C231:D231)</f>
        <v>0</v>
      </c>
      <c r="F231" s="82"/>
      <c r="G231" s="93" t="s">
        <v>27</v>
      </c>
      <c r="H231" s="94">
        <f>+'GSTR3B 2020-21'!O123+'GSTR3B 2020-21'!O95</f>
        <v>0</v>
      </c>
      <c r="I231" s="96">
        <f>+D231</f>
        <v>0</v>
      </c>
      <c r="J231" s="95">
        <f>SUM(H231:I231)</f>
        <v>0</v>
      </c>
      <c r="K231" s="82"/>
      <c r="L231" s="93" t="s">
        <v>27</v>
      </c>
      <c r="M231" s="96">
        <f>+C231</f>
        <v>0</v>
      </c>
      <c r="N231" s="96">
        <f>+MIN(J231,M231)</f>
        <v>0</v>
      </c>
      <c r="O231" s="95">
        <f>+MIN(U233,W229)</f>
        <v>0</v>
      </c>
      <c r="P231" s="97">
        <f>+IF(M231-N231-O231&lt;0,0,MIN((M231-N231-O231),W230))</f>
        <v>0</v>
      </c>
      <c r="Q231" s="98"/>
      <c r="R231" s="95">
        <f>SUM(N231:Q231)</f>
        <v>0</v>
      </c>
      <c r="S231" s="83"/>
      <c r="T231" s="84" t="s">
        <v>66</v>
      </c>
      <c r="U231" s="130">
        <f>+J231-N235</f>
        <v>0</v>
      </c>
      <c r="V231" s="84"/>
      <c r="W231" s="130"/>
      <c r="X231" s="85"/>
      <c r="Y231" s="69"/>
      <c r="Z231" s="69"/>
    </row>
    <row r="232" spans="1:26" s="68" customFormat="1">
      <c r="A232" s="68" t="s">
        <v>74</v>
      </c>
      <c r="B232" s="93" t="s">
        <v>28</v>
      </c>
      <c r="C232" s="94">
        <f>+'GSTR3B 2020-21'!O103</f>
        <v>0</v>
      </c>
      <c r="D232" s="94">
        <f>+'GSTR3B 2020-21'!O108</f>
        <v>0</v>
      </c>
      <c r="E232" s="95">
        <f>SUM(C232:D232)</f>
        <v>0</v>
      </c>
      <c r="F232" s="82"/>
      <c r="G232" s="93" t="s">
        <v>28</v>
      </c>
      <c r="H232" s="94">
        <f>+'GSTR3B 2020-21'!O124+'GSTR3B 2020-21'!O96</f>
        <v>0</v>
      </c>
      <c r="I232" s="96">
        <f>+D232</f>
        <v>0</v>
      </c>
      <c r="J232" s="95">
        <f>SUM(H232:I232)</f>
        <v>0</v>
      </c>
      <c r="K232" s="82"/>
      <c r="L232" s="93" t="s">
        <v>28</v>
      </c>
      <c r="M232" s="96">
        <f>+C232</f>
        <v>0</v>
      </c>
      <c r="N232" s="96">
        <f>+MIN(M232,U229)</f>
        <v>0</v>
      </c>
      <c r="O232" s="95">
        <f>+MIN(J232,U235)</f>
        <v>0</v>
      </c>
      <c r="P232" s="99"/>
      <c r="Q232" s="98"/>
      <c r="R232" s="95">
        <f>SUM(N232:Q232)</f>
        <v>0</v>
      </c>
      <c r="S232" s="83"/>
      <c r="T232" s="84"/>
      <c r="U232" s="130"/>
      <c r="V232" s="84"/>
      <c r="W232" s="130"/>
      <c r="X232" s="85"/>
      <c r="Y232" s="69"/>
      <c r="Z232" s="69"/>
    </row>
    <row r="233" spans="1:26" s="68" customFormat="1">
      <c r="A233" s="68" t="s">
        <v>74</v>
      </c>
      <c r="B233" s="93" t="s">
        <v>29</v>
      </c>
      <c r="C233" s="94">
        <f>+'GSTR3B 2020-21'!O104</f>
        <v>0</v>
      </c>
      <c r="D233" s="94">
        <f>+'GSTR3B 2020-21'!O109</f>
        <v>0</v>
      </c>
      <c r="E233" s="95">
        <f>SUM(C233:D233)</f>
        <v>0</v>
      </c>
      <c r="F233" s="82"/>
      <c r="G233" s="93" t="s">
        <v>29</v>
      </c>
      <c r="H233" s="94">
        <f>+'GSTR3B 2020-21'!O125+'GSTR3B 2020-21'!O97</f>
        <v>0</v>
      </c>
      <c r="I233" s="96">
        <f>I232</f>
        <v>0</v>
      </c>
      <c r="J233" s="95">
        <f>SUM(H233:I233)</f>
        <v>0</v>
      </c>
      <c r="K233" s="82"/>
      <c r="L233" s="93" t="s">
        <v>29</v>
      </c>
      <c r="M233" s="96">
        <f>+C233</f>
        <v>0</v>
      </c>
      <c r="N233" s="96">
        <f>+MIN(M233,U230)</f>
        <v>0</v>
      </c>
      <c r="O233" s="100"/>
      <c r="P233" s="101">
        <f>+MIN(J233,U236)</f>
        <v>0</v>
      </c>
      <c r="Q233" s="98"/>
      <c r="R233" s="95">
        <f>SUM(N233:Q233)</f>
        <v>0</v>
      </c>
      <c r="S233" s="83"/>
      <c r="T233" s="84" t="s">
        <v>67</v>
      </c>
      <c r="U233" s="132">
        <f>+IF(M231-J231&lt;0,0,M231-J231)</f>
        <v>0</v>
      </c>
      <c r="V233" s="84"/>
      <c r="W233" s="130"/>
      <c r="X233" s="85"/>
      <c r="Y233" s="69"/>
      <c r="Z233" s="69"/>
    </row>
    <row r="234" spans="1:26" s="68" customFormat="1">
      <c r="A234" s="68" t="s">
        <v>74</v>
      </c>
      <c r="B234" s="102" t="s">
        <v>46</v>
      </c>
      <c r="C234" s="94">
        <f>+'GSTR3B 2020-21'!O105</f>
        <v>0</v>
      </c>
      <c r="D234" s="94">
        <f>+'GSTR3B 2020-21'!O110</f>
        <v>0</v>
      </c>
      <c r="E234" s="104">
        <f>SUM(C234:D234)</f>
        <v>0</v>
      </c>
      <c r="F234" s="82"/>
      <c r="G234" s="102" t="s">
        <v>46</v>
      </c>
      <c r="H234" s="94">
        <f>+'GSTR3B 2020-21'!O126+'GSTR3B 2020-21'!O98</f>
        <v>0</v>
      </c>
      <c r="I234" s="105">
        <v>0</v>
      </c>
      <c r="J234" s="104">
        <f>SUM(H234:I234)</f>
        <v>0</v>
      </c>
      <c r="K234" s="82"/>
      <c r="L234" s="102" t="s">
        <v>46</v>
      </c>
      <c r="M234" s="105">
        <f>+C234</f>
        <v>0</v>
      </c>
      <c r="N234" s="106"/>
      <c r="O234" s="107"/>
      <c r="P234" s="108"/>
      <c r="Q234" s="105">
        <f>MIN(C234,H234)</f>
        <v>0</v>
      </c>
      <c r="R234" s="104">
        <f>SUM(N234:Q234)</f>
        <v>0</v>
      </c>
      <c r="S234" s="83"/>
      <c r="T234" s="84"/>
      <c r="U234" s="130"/>
      <c r="V234" s="84"/>
      <c r="W234" s="130"/>
      <c r="X234" s="85"/>
      <c r="Y234" s="69"/>
      <c r="Z234" s="69"/>
    </row>
    <row r="235" spans="1:26" s="113" customFormat="1">
      <c r="A235" s="68" t="s">
        <v>74</v>
      </c>
      <c r="B235" s="109" t="s">
        <v>14</v>
      </c>
      <c r="C235" s="158">
        <f>SUM(C231:C234)</f>
        <v>0</v>
      </c>
      <c r="D235" s="158">
        <f>SUM(D231:D234)</f>
        <v>0</v>
      </c>
      <c r="E235" s="158">
        <f>SUM(E231:E234)</f>
        <v>0</v>
      </c>
      <c r="F235" s="77"/>
      <c r="G235" s="109" t="s">
        <v>14</v>
      </c>
      <c r="H235" s="158">
        <f>SUM(H231:H234)</f>
        <v>0</v>
      </c>
      <c r="I235" s="158">
        <f>SUM(I231:I234)</f>
        <v>0</v>
      </c>
      <c r="J235" s="158">
        <f>SUM(J231:J234)</f>
        <v>0</v>
      </c>
      <c r="K235" s="77"/>
      <c r="L235" s="109" t="s">
        <v>14</v>
      </c>
      <c r="M235" s="158">
        <f>SUM(M231:M234)</f>
        <v>0</v>
      </c>
      <c r="N235" s="158">
        <f>SUM(N231:N234)</f>
        <v>0</v>
      </c>
      <c r="O235" s="158">
        <f>SUM(O231:O234)</f>
        <v>0</v>
      </c>
      <c r="P235" s="111">
        <f>SUM(P231:P234)</f>
        <v>0</v>
      </c>
      <c r="Q235" s="158">
        <f>SUM(Q231:Q234)</f>
        <v>0</v>
      </c>
      <c r="R235" s="158">
        <f>SUM(R231:R233)</f>
        <v>0</v>
      </c>
      <c r="S235" s="112"/>
      <c r="T235" s="84" t="s">
        <v>68</v>
      </c>
      <c r="U235" s="132">
        <f>+IF(M232-N232&lt;0,0,M232-N232)</f>
        <v>0</v>
      </c>
      <c r="V235" s="84"/>
      <c r="W235" s="130"/>
      <c r="X235" s="85"/>
      <c r="Y235" s="69"/>
      <c r="Z235" s="69"/>
    </row>
    <row r="236" spans="1:26" s="113" customFormat="1">
      <c r="A236" s="68" t="s">
        <v>74</v>
      </c>
      <c r="B236" s="114"/>
      <c r="C236" s="115"/>
      <c r="D236" s="115"/>
      <c r="E236" s="115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112"/>
      <c r="T236" s="84" t="s">
        <v>69</v>
      </c>
      <c r="U236" s="130">
        <f>+IF(M233-N233&lt;0,0,M233-N233)</f>
        <v>0</v>
      </c>
      <c r="V236" s="84"/>
      <c r="W236" s="130"/>
      <c r="X236" s="85"/>
      <c r="Y236" s="69"/>
      <c r="Z236" s="69"/>
    </row>
    <row r="237" spans="1:26" s="68" customFormat="1">
      <c r="A237" s="68" t="s">
        <v>74</v>
      </c>
      <c r="B237" s="231" t="s">
        <v>70</v>
      </c>
      <c r="C237" s="232"/>
      <c r="D237" s="232"/>
      <c r="E237" s="233"/>
      <c r="F237" s="82"/>
      <c r="G237" s="231" t="s">
        <v>71</v>
      </c>
      <c r="H237" s="232"/>
      <c r="I237" s="233"/>
      <c r="J237" s="90"/>
      <c r="K237" s="138" t="s">
        <v>83</v>
      </c>
      <c r="L237" s="82"/>
      <c r="M237" s="82"/>
      <c r="N237" s="82"/>
      <c r="O237" s="82"/>
      <c r="P237" s="82"/>
      <c r="Q237" s="82"/>
      <c r="R237" s="82"/>
      <c r="S237" s="83"/>
      <c r="T237" s="84"/>
      <c r="U237" s="130"/>
      <c r="V237" s="84"/>
      <c r="W237" s="130"/>
      <c r="X237" s="85"/>
      <c r="Y237" s="69"/>
      <c r="Z237" s="69"/>
    </row>
    <row r="238" spans="1:26" s="68" customFormat="1">
      <c r="A238" s="68" t="s">
        <v>74</v>
      </c>
      <c r="B238" s="86" t="s">
        <v>56</v>
      </c>
      <c r="C238" s="87" t="s">
        <v>57</v>
      </c>
      <c r="D238" s="88" t="s">
        <v>58</v>
      </c>
      <c r="E238" s="89" t="s">
        <v>59</v>
      </c>
      <c r="F238" s="82"/>
      <c r="G238" s="86" t="s">
        <v>56</v>
      </c>
      <c r="H238" s="87" t="s">
        <v>72</v>
      </c>
      <c r="I238" s="89"/>
      <c r="J238" s="90"/>
      <c r="K238" s="134"/>
      <c r="L238" s="82"/>
      <c r="M238" s="82"/>
      <c r="N238" s="82"/>
      <c r="O238" s="82"/>
      <c r="P238" s="82"/>
      <c r="Q238" s="82"/>
      <c r="R238" s="82"/>
      <c r="S238" s="83"/>
      <c r="T238" s="84"/>
      <c r="U238" s="130"/>
      <c r="V238" s="84"/>
      <c r="W238" s="130"/>
      <c r="X238" s="85"/>
      <c r="Y238" s="69"/>
      <c r="Z238" s="69"/>
    </row>
    <row r="239" spans="1:26" s="66" customFormat="1">
      <c r="A239" s="68" t="s">
        <v>74</v>
      </c>
      <c r="B239" s="93" t="s">
        <v>27</v>
      </c>
      <c r="C239" s="96">
        <f>+M231-R231</f>
        <v>0</v>
      </c>
      <c r="D239" s="96">
        <f>+D231</f>
        <v>0</v>
      </c>
      <c r="E239" s="95">
        <f>SUM(C239:D239)</f>
        <v>0</v>
      </c>
      <c r="F239" s="90"/>
      <c r="G239" s="93" t="s">
        <v>27</v>
      </c>
      <c r="H239" s="234">
        <f>+J231-N235</f>
        <v>0</v>
      </c>
      <c r="I239" s="235"/>
      <c r="J239" s="90"/>
      <c r="K239" s="135">
        <f>IF(E239-H239&gt;0,E239-H239,0)</f>
        <v>0</v>
      </c>
      <c r="L239" s="90"/>
      <c r="M239" s="90"/>
      <c r="N239" s="90"/>
      <c r="O239" s="90"/>
      <c r="P239" s="90"/>
      <c r="Q239" s="90"/>
      <c r="R239" s="90"/>
      <c r="S239" s="92"/>
      <c r="T239" s="84"/>
      <c r="U239" s="130"/>
      <c r="V239" s="84"/>
      <c r="W239" s="130"/>
      <c r="X239" s="85"/>
      <c r="Y239" s="69"/>
      <c r="Z239" s="69"/>
    </row>
    <row r="240" spans="1:26" s="118" customFormat="1">
      <c r="A240" s="68" t="s">
        <v>74</v>
      </c>
      <c r="B240" s="93" t="s">
        <v>28</v>
      </c>
      <c r="C240" s="96">
        <f>+M232-R232</f>
        <v>0</v>
      </c>
      <c r="D240" s="96">
        <f>+D232</f>
        <v>0</v>
      </c>
      <c r="E240" s="95">
        <f>SUM(C240:D240)</f>
        <v>0</v>
      </c>
      <c r="F240" s="116"/>
      <c r="G240" s="93" t="s">
        <v>28</v>
      </c>
      <c r="H240" s="236">
        <f>+J232-O235</f>
        <v>0</v>
      </c>
      <c r="I240" s="237"/>
      <c r="J240" s="90"/>
      <c r="K240" s="135">
        <f>IF(E240-H240&gt;0,E240-H240,0)+E240</f>
        <v>0</v>
      </c>
      <c r="L240" s="116"/>
      <c r="M240" s="116"/>
      <c r="N240" s="116"/>
      <c r="O240" s="116"/>
      <c r="P240" s="116"/>
      <c r="Q240" s="116"/>
      <c r="R240" s="116"/>
      <c r="S240" s="117"/>
      <c r="T240" s="84"/>
      <c r="U240" s="130"/>
      <c r="V240" s="84"/>
      <c r="W240" s="130"/>
      <c r="X240" s="85"/>
      <c r="Y240" s="69"/>
      <c r="Z240" s="69"/>
    </row>
    <row r="241" spans="1:26" s="118" customFormat="1">
      <c r="A241" s="68" t="s">
        <v>74</v>
      </c>
      <c r="B241" s="93" t="s">
        <v>29</v>
      </c>
      <c r="C241" s="153">
        <f>+M233-R233</f>
        <v>0</v>
      </c>
      <c r="D241" s="96">
        <f>+D233</f>
        <v>0</v>
      </c>
      <c r="E241" s="95">
        <f>SUM(C241:D241)</f>
        <v>0</v>
      </c>
      <c r="F241" s="116"/>
      <c r="G241" s="93" t="s">
        <v>29</v>
      </c>
      <c r="H241" s="234">
        <f>+J233-P235</f>
        <v>0</v>
      </c>
      <c r="I241" s="235"/>
      <c r="J241" s="90"/>
      <c r="K241" s="135">
        <f t="shared" ref="K241:K242" si="10">IF(E241-H241&gt;0,E241-H241,0)</f>
        <v>0</v>
      </c>
      <c r="L241" s="116"/>
      <c r="M241" s="116"/>
      <c r="N241" s="116"/>
      <c r="O241" s="116"/>
      <c r="P241" s="116"/>
      <c r="Q241" s="116"/>
      <c r="R241" s="116"/>
      <c r="S241" s="117"/>
      <c r="T241" s="84"/>
      <c r="U241" s="130"/>
      <c r="V241" s="84"/>
      <c r="W241" s="130"/>
      <c r="X241" s="85"/>
      <c r="Y241" s="69"/>
      <c r="Z241" s="69"/>
    </row>
    <row r="242" spans="1:26" s="118" customFormat="1">
      <c r="A242" s="68" t="s">
        <v>74</v>
      </c>
      <c r="B242" s="102" t="s">
        <v>46</v>
      </c>
      <c r="C242" s="105">
        <f>+M234-R234</f>
        <v>0</v>
      </c>
      <c r="D242" s="105">
        <f>+D234</f>
        <v>0</v>
      </c>
      <c r="E242" s="104">
        <f>SUM(C242:D242)</f>
        <v>0</v>
      </c>
      <c r="F242" s="116"/>
      <c r="G242" s="102" t="s">
        <v>46</v>
      </c>
      <c r="H242" s="238">
        <f>+J234-Q235</f>
        <v>0</v>
      </c>
      <c r="I242" s="239"/>
      <c r="J242" s="90"/>
      <c r="K242" s="135">
        <f t="shared" si="10"/>
        <v>0</v>
      </c>
      <c r="L242" s="116"/>
      <c r="M242" s="116"/>
      <c r="N242" s="116"/>
      <c r="O242" s="116"/>
      <c r="P242" s="116"/>
      <c r="Q242" s="116"/>
      <c r="R242" s="116"/>
      <c r="S242" s="117"/>
      <c r="T242" s="84"/>
      <c r="U242" s="130"/>
      <c r="V242" s="84"/>
      <c r="W242" s="130"/>
      <c r="X242" s="85"/>
      <c r="Y242" s="69"/>
      <c r="Z242" s="69"/>
    </row>
    <row r="243" spans="1:26" s="118" customFormat="1">
      <c r="A243" s="68" t="s">
        <v>74</v>
      </c>
      <c r="B243" s="109" t="s">
        <v>14</v>
      </c>
      <c r="C243" s="158">
        <f>SUM(C239:C242)</f>
        <v>0</v>
      </c>
      <c r="D243" s="158">
        <f>SUM(D239:D242)</f>
        <v>0</v>
      </c>
      <c r="E243" s="158">
        <f>SUM(E239:E242)</f>
        <v>0</v>
      </c>
      <c r="F243" s="119"/>
      <c r="G243" s="109" t="s">
        <v>14</v>
      </c>
      <c r="H243" s="229">
        <f>+SUM(H239:I242)</f>
        <v>0</v>
      </c>
      <c r="I243" s="230"/>
      <c r="J243" s="120"/>
      <c r="K243" s="137">
        <f>SUM(K239:K242)</f>
        <v>0</v>
      </c>
      <c r="L243" s="116"/>
      <c r="M243" s="116"/>
      <c r="N243" s="116"/>
      <c r="O243" s="116"/>
      <c r="P243" s="116"/>
      <c r="Q243" s="116"/>
      <c r="R243" s="116"/>
      <c r="S243" s="117"/>
      <c r="T243" s="84"/>
      <c r="U243" s="130"/>
      <c r="V243" s="84"/>
      <c r="W243" s="130"/>
      <c r="X243" s="85"/>
      <c r="Y243" s="69"/>
      <c r="Z243" s="69"/>
    </row>
    <row r="244" spans="1:26" s="113" customFormat="1" ht="15.75" thickBot="1">
      <c r="A244" s="68" t="s">
        <v>74</v>
      </c>
      <c r="B244" s="121"/>
      <c r="C244" s="122"/>
      <c r="D244" s="122"/>
      <c r="E244" s="122"/>
      <c r="F244" s="122"/>
      <c r="G244" s="122"/>
      <c r="H244" s="122"/>
      <c r="I244" s="123"/>
      <c r="J244" s="123"/>
      <c r="K244" s="122"/>
      <c r="L244" s="122"/>
      <c r="M244" s="122"/>
      <c r="N244" s="122"/>
      <c r="O244" s="122"/>
      <c r="P244" s="122"/>
      <c r="Q244" s="122"/>
      <c r="R244" s="122"/>
      <c r="S244" s="124"/>
      <c r="T244" s="125"/>
      <c r="U244" s="131"/>
      <c r="V244" s="125"/>
      <c r="W244" s="131"/>
      <c r="X244" s="126"/>
      <c r="Y244" s="69"/>
      <c r="Z244" s="69"/>
    </row>
    <row r="245" spans="1:26">
      <c r="K245" s="139">
        <f>+K243+K223+K203+K183+K163+K143+K123+K103+K83+K63+K43+K23</f>
        <v>0</v>
      </c>
    </row>
  </sheetData>
  <autoFilter ref="A5:Z244"/>
  <mergeCells count="132">
    <mergeCell ref="L9:R9"/>
    <mergeCell ref="B17:E17"/>
    <mergeCell ref="G17:I17"/>
    <mergeCell ref="L29:R29"/>
    <mergeCell ref="B37:E37"/>
    <mergeCell ref="G37:I37"/>
    <mergeCell ref="H19:I19"/>
    <mergeCell ref="H20:I20"/>
    <mergeCell ref="H21:I21"/>
    <mergeCell ref="H22:I22"/>
    <mergeCell ref="H23:I23"/>
    <mergeCell ref="B27:E27"/>
    <mergeCell ref="H40:I40"/>
    <mergeCell ref="H41:I41"/>
    <mergeCell ref="B7:E7"/>
    <mergeCell ref="B9:E9"/>
    <mergeCell ref="G9:J9"/>
    <mergeCell ref="H42:I42"/>
    <mergeCell ref="H43:I43"/>
    <mergeCell ref="B47:E47"/>
    <mergeCell ref="B49:E49"/>
    <mergeCell ref="G49:J49"/>
    <mergeCell ref="B29:E29"/>
    <mergeCell ref="G29:J29"/>
    <mergeCell ref="H62:I62"/>
    <mergeCell ref="H63:I63"/>
    <mergeCell ref="H39:I39"/>
    <mergeCell ref="B67:E67"/>
    <mergeCell ref="B69:E69"/>
    <mergeCell ref="G69:J69"/>
    <mergeCell ref="L69:R69"/>
    <mergeCell ref="L49:R49"/>
    <mergeCell ref="B57:E57"/>
    <mergeCell ref="G57:I57"/>
    <mergeCell ref="H59:I59"/>
    <mergeCell ref="H60:I60"/>
    <mergeCell ref="H61:I61"/>
    <mergeCell ref="H83:I83"/>
    <mergeCell ref="B87:E87"/>
    <mergeCell ref="B89:E89"/>
    <mergeCell ref="G89:J89"/>
    <mergeCell ref="L89:R89"/>
    <mergeCell ref="B97:E97"/>
    <mergeCell ref="G97:I97"/>
    <mergeCell ref="B77:E77"/>
    <mergeCell ref="G77:I77"/>
    <mergeCell ref="H79:I79"/>
    <mergeCell ref="H80:I80"/>
    <mergeCell ref="H81:I81"/>
    <mergeCell ref="H82:I82"/>
    <mergeCell ref="L109:R109"/>
    <mergeCell ref="B117:E117"/>
    <mergeCell ref="G117:I117"/>
    <mergeCell ref="H119:I119"/>
    <mergeCell ref="H99:I99"/>
    <mergeCell ref="H100:I100"/>
    <mergeCell ref="H101:I101"/>
    <mergeCell ref="H102:I102"/>
    <mergeCell ref="H103:I103"/>
    <mergeCell ref="B107:E107"/>
    <mergeCell ref="H120:I120"/>
    <mergeCell ref="H121:I121"/>
    <mergeCell ref="H122:I122"/>
    <mergeCell ref="H123:I123"/>
    <mergeCell ref="B127:E127"/>
    <mergeCell ref="B129:E129"/>
    <mergeCell ref="G129:J129"/>
    <mergeCell ref="B109:E109"/>
    <mergeCell ref="G109:J109"/>
    <mergeCell ref="H142:I142"/>
    <mergeCell ref="H143:I143"/>
    <mergeCell ref="B147:E147"/>
    <mergeCell ref="B149:E149"/>
    <mergeCell ref="G149:J149"/>
    <mergeCell ref="L149:R149"/>
    <mergeCell ref="L129:R129"/>
    <mergeCell ref="B137:E137"/>
    <mergeCell ref="G137:I137"/>
    <mergeCell ref="H139:I139"/>
    <mergeCell ref="H140:I140"/>
    <mergeCell ref="H141:I141"/>
    <mergeCell ref="H163:I163"/>
    <mergeCell ref="B167:E167"/>
    <mergeCell ref="B169:E169"/>
    <mergeCell ref="G169:J169"/>
    <mergeCell ref="L169:R169"/>
    <mergeCell ref="B177:E177"/>
    <mergeCell ref="G177:I177"/>
    <mergeCell ref="B157:E157"/>
    <mergeCell ref="G157:I157"/>
    <mergeCell ref="H159:I159"/>
    <mergeCell ref="H160:I160"/>
    <mergeCell ref="H161:I161"/>
    <mergeCell ref="H162:I162"/>
    <mergeCell ref="B189:E189"/>
    <mergeCell ref="G189:J189"/>
    <mergeCell ref="L189:R189"/>
    <mergeCell ref="B197:E197"/>
    <mergeCell ref="G197:I197"/>
    <mergeCell ref="H199:I199"/>
    <mergeCell ref="H179:I179"/>
    <mergeCell ref="H180:I180"/>
    <mergeCell ref="H181:I181"/>
    <mergeCell ref="H182:I182"/>
    <mergeCell ref="H183:I183"/>
    <mergeCell ref="B187:E187"/>
    <mergeCell ref="L229:R229"/>
    <mergeCell ref="L209:R209"/>
    <mergeCell ref="B217:E217"/>
    <mergeCell ref="G217:I217"/>
    <mergeCell ref="H219:I219"/>
    <mergeCell ref="H220:I220"/>
    <mergeCell ref="H221:I221"/>
    <mergeCell ref="H200:I200"/>
    <mergeCell ref="H201:I201"/>
    <mergeCell ref="H202:I202"/>
    <mergeCell ref="H203:I203"/>
    <mergeCell ref="B207:E207"/>
    <mergeCell ref="B209:E209"/>
    <mergeCell ref="G209:J209"/>
    <mergeCell ref="H243:I243"/>
    <mergeCell ref="B237:E237"/>
    <mergeCell ref="G237:I237"/>
    <mergeCell ref="H239:I239"/>
    <mergeCell ref="H240:I240"/>
    <mergeCell ref="H241:I241"/>
    <mergeCell ref="H242:I242"/>
    <mergeCell ref="H222:I222"/>
    <mergeCell ref="H223:I223"/>
    <mergeCell ref="B227:E227"/>
    <mergeCell ref="B229:E229"/>
    <mergeCell ref="G229:J229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workbookViewId="0">
      <pane xSplit="3" ySplit="6" topLeftCell="D76" activePane="bottomRight" state="frozen"/>
      <selection activeCell="A18" sqref="A18:C19"/>
      <selection pane="topRight" activeCell="A18" sqref="A18:C19"/>
      <selection pane="bottomLeft" activeCell="A18" sqref="A18:C19"/>
      <selection pane="bottomRight" activeCell="D111" sqref="D111"/>
    </sheetView>
  </sheetViews>
  <sheetFormatPr defaultColWidth="14.42578125" defaultRowHeight="15" outlineLevelRow="1"/>
  <cols>
    <col min="1" max="2" width="19.42578125" style="155" customWidth="1"/>
    <col min="3" max="3" width="33.5703125" style="155" customWidth="1"/>
    <col min="4" max="4" width="13" style="156" bestFit="1" customWidth="1"/>
    <col min="5" max="16" width="14.5703125" style="156" bestFit="1" customWidth="1"/>
    <col min="17" max="17" width="12.5703125" style="156" bestFit="1" customWidth="1"/>
    <col min="18" max="18" width="8.7109375" style="156" customWidth="1"/>
    <col min="19" max="27" width="8.7109375" style="155" customWidth="1"/>
    <col min="28" max="16384" width="14.42578125" style="155"/>
  </cols>
  <sheetData>
    <row r="1" spans="1:27" ht="46.5" customHeight="1">
      <c r="A1" s="173" t="s">
        <v>45</v>
      </c>
      <c r="B1" s="174"/>
      <c r="C1" s="174"/>
      <c r="D1" s="220" t="s">
        <v>82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6"/>
      <c r="R1" s="6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74"/>
      <c r="B2" s="174"/>
      <c r="C2" s="174"/>
      <c r="D2" s="222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6"/>
      <c r="R2" s="6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74"/>
      <c r="B3" s="174"/>
      <c r="C3" s="174"/>
      <c r="D3" s="222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6"/>
      <c r="R3" s="6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74"/>
      <c r="B4" s="174"/>
      <c r="C4" s="174"/>
      <c r="D4" s="222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6"/>
      <c r="R4" s="6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74"/>
      <c r="B5" s="174"/>
      <c r="C5" s="174"/>
      <c r="D5" s="223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6"/>
      <c r="R5" s="6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" t="s">
        <v>0</v>
      </c>
      <c r="B6" s="225" t="s">
        <v>1</v>
      </c>
      <c r="C6" s="226"/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8"/>
      <c r="R6" s="8"/>
      <c r="S6" s="3"/>
      <c r="T6" s="3"/>
      <c r="U6" s="3"/>
      <c r="V6" s="3"/>
      <c r="W6" s="3"/>
      <c r="X6" s="3"/>
      <c r="Y6" s="3"/>
      <c r="Z6" s="3"/>
      <c r="AA6" s="3"/>
    </row>
    <row r="7" spans="1:27" ht="15.75" thickBot="1">
      <c r="A7" s="157"/>
      <c r="B7" s="227"/>
      <c r="C7" s="174"/>
      <c r="D7" s="228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6"/>
      <c r="R7" s="6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outlineLevel="1" thickTop="1">
      <c r="A8" s="177" t="s">
        <v>15</v>
      </c>
      <c r="B8" s="180" t="s">
        <v>16</v>
      </c>
      <c r="C8" s="18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>SUM(D8:O8)</f>
        <v>0</v>
      </c>
      <c r="Q8" s="6"/>
      <c r="R8" s="6"/>
      <c r="S8" s="1"/>
      <c r="T8" s="1"/>
      <c r="U8" s="1"/>
      <c r="V8" s="1"/>
      <c r="W8" s="1"/>
      <c r="X8" s="1"/>
      <c r="Y8" s="1"/>
      <c r="Z8" s="1"/>
      <c r="AA8" s="1"/>
    </row>
    <row r="9" spans="1:27" outlineLevel="1">
      <c r="A9" s="178"/>
      <c r="B9" s="182" t="s">
        <v>17</v>
      </c>
      <c r="C9" s="18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">
        <f>SUM(D9:O9)</f>
        <v>0</v>
      </c>
      <c r="Q9" s="6"/>
      <c r="R9" s="6"/>
      <c r="S9" s="1"/>
      <c r="T9" s="1"/>
      <c r="U9" s="1"/>
      <c r="V9" s="1"/>
      <c r="W9" s="1"/>
      <c r="X9" s="1"/>
      <c r="Y9" s="1"/>
      <c r="Z9" s="1"/>
      <c r="AA9" s="1"/>
    </row>
    <row r="10" spans="1:27" outlineLevel="1">
      <c r="A10" s="178"/>
      <c r="B10" s="182" t="s">
        <v>18</v>
      </c>
      <c r="C10" s="18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">
        <f>SUM(D10:O10)</f>
        <v>0</v>
      </c>
      <c r="Q10" s="6"/>
      <c r="R10" s="6"/>
      <c r="S10" s="1"/>
      <c r="T10" s="1"/>
      <c r="U10" s="1"/>
      <c r="V10" s="1"/>
      <c r="W10" s="1"/>
      <c r="X10" s="1"/>
      <c r="Y10" s="1"/>
      <c r="Z10" s="1"/>
      <c r="AA10" s="1"/>
    </row>
    <row r="11" spans="1:27" outlineLevel="1">
      <c r="A11" s="178"/>
      <c r="B11" s="182" t="s">
        <v>19</v>
      </c>
      <c r="C11" s="18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>
        <f>SUM(D11:O11)</f>
        <v>0</v>
      </c>
      <c r="Q11" s="6"/>
      <c r="R11" s="6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outlineLevel="1" thickBot="1">
      <c r="A12" s="179"/>
      <c r="B12" s="184" t="s">
        <v>20</v>
      </c>
      <c r="C12" s="185"/>
      <c r="D12" s="12">
        <f t="shared" ref="D12:P12" si="0">SUM(D8:D11)</f>
        <v>0</v>
      </c>
      <c r="E12" s="12">
        <f t="shared" si="0"/>
        <v>0</v>
      </c>
      <c r="F12" s="12">
        <f t="shared" si="0"/>
        <v>0</v>
      </c>
      <c r="G12" s="12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3">
        <f t="shared" si="0"/>
        <v>0</v>
      </c>
      <c r="Q12" s="6"/>
      <c r="R12" s="6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Top="1">
      <c r="A13" s="173"/>
      <c r="B13" s="174"/>
      <c r="C13" s="174"/>
      <c r="D13" s="175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6"/>
      <c r="R13" s="6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thickBot="1">
      <c r="A14" s="174"/>
      <c r="B14" s="174"/>
      <c r="C14" s="174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6"/>
      <c r="R14" s="6"/>
      <c r="S14" s="1"/>
      <c r="T14" s="1"/>
      <c r="U14" s="1"/>
      <c r="V14" s="1"/>
      <c r="W14" s="1"/>
      <c r="X14" s="1"/>
      <c r="Y14" s="1"/>
      <c r="Z14" s="1"/>
      <c r="AA14" s="1"/>
    </row>
    <row r="15" spans="1:27" ht="44.25" customHeight="1" thickTop="1">
      <c r="A15" s="177" t="s">
        <v>21</v>
      </c>
      <c r="B15" s="180" t="s">
        <v>22</v>
      </c>
      <c r="C15" s="18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>SUM(D15:O15)</f>
        <v>0</v>
      </c>
      <c r="Q15" s="6"/>
      <c r="R15" s="6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>
      <c r="A16" s="178"/>
      <c r="B16" s="182" t="s">
        <v>23</v>
      </c>
      <c r="C16" s="18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>
        <f>SUM(D16:O16)</f>
        <v>0</v>
      </c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thickBot="1">
      <c r="A17" s="179"/>
      <c r="B17" s="184" t="s">
        <v>14</v>
      </c>
      <c r="C17" s="185"/>
      <c r="D17" s="12">
        <f t="shared" ref="D17:P17" si="1">SUM(D15:D16)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2">
        <f t="shared" si="1"/>
        <v>0</v>
      </c>
      <c r="L17" s="12">
        <f t="shared" si="1"/>
        <v>0</v>
      </c>
      <c r="M17" s="12">
        <f t="shared" si="1"/>
        <v>0</v>
      </c>
      <c r="N17" s="12">
        <f t="shared" si="1"/>
        <v>0</v>
      </c>
      <c r="O17" s="12">
        <f t="shared" si="1"/>
        <v>0</v>
      </c>
      <c r="P17" s="13">
        <f t="shared" si="1"/>
        <v>0</v>
      </c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Top="1">
      <c r="A18" s="173"/>
      <c r="B18" s="174"/>
      <c r="C18" s="174"/>
      <c r="D18" s="175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thickBot="1">
      <c r="A19" s="174"/>
      <c r="B19" s="174"/>
      <c r="C19" s="174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outlineLevel="1" thickTop="1">
      <c r="A20" s="198" t="s">
        <v>24</v>
      </c>
      <c r="B20" s="200" t="s">
        <v>25</v>
      </c>
      <c r="C20" s="20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4">
        <f>SUM(D20:O20)</f>
        <v>0</v>
      </c>
      <c r="Q20" s="6"/>
      <c r="R20" s="6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outlineLevel="1" thickBot="1">
      <c r="A21" s="199"/>
      <c r="B21" s="202" t="s">
        <v>20</v>
      </c>
      <c r="C21" s="203"/>
      <c r="D21" s="15">
        <f t="shared" ref="D21:P21" si="2">SUM(D20)</f>
        <v>0</v>
      </c>
      <c r="E21" s="15">
        <f t="shared" si="2"/>
        <v>0</v>
      </c>
      <c r="F21" s="15">
        <f t="shared" si="2"/>
        <v>0</v>
      </c>
      <c r="G21" s="15">
        <f t="shared" si="2"/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6">
        <f t="shared" si="2"/>
        <v>0</v>
      </c>
      <c r="Q21" s="6"/>
      <c r="R21" s="6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73"/>
      <c r="B22" s="174"/>
      <c r="C22" s="174"/>
      <c r="D22" s="175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6"/>
      <c r="R22" s="6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>
      <c r="A23" s="174"/>
      <c r="B23" s="174"/>
      <c r="C23" s="174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outlineLevel="1" thickTop="1">
      <c r="A24" s="177" t="s">
        <v>26</v>
      </c>
      <c r="B24" s="180" t="s">
        <v>27</v>
      </c>
      <c r="C24" s="18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  <c r="P24" s="6"/>
      <c r="Q24" s="6"/>
      <c r="R24" s="6"/>
      <c r="S24" s="1"/>
      <c r="T24" s="1"/>
      <c r="U24" s="1"/>
      <c r="V24" s="1"/>
      <c r="W24" s="1"/>
      <c r="X24" s="1"/>
      <c r="Y24" s="1"/>
      <c r="Z24" s="1"/>
      <c r="AA24" s="1"/>
    </row>
    <row r="25" spans="1:27" outlineLevel="1">
      <c r="A25" s="178"/>
      <c r="B25" s="182" t="s">
        <v>28</v>
      </c>
      <c r="C25" s="18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8"/>
      <c r="P25" s="6"/>
      <c r="Q25" s="6"/>
      <c r="R25" s="6"/>
      <c r="S25" s="1"/>
      <c r="T25" s="1"/>
      <c r="U25" s="1"/>
      <c r="V25" s="1"/>
      <c r="W25" s="1"/>
      <c r="X25" s="1"/>
      <c r="Y25" s="1"/>
      <c r="Z25" s="1"/>
      <c r="AA25" s="1"/>
    </row>
    <row r="26" spans="1:27" outlineLevel="1">
      <c r="A26" s="178"/>
      <c r="B26" s="182" t="s">
        <v>29</v>
      </c>
      <c r="C26" s="18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8"/>
      <c r="P26" s="6"/>
      <c r="Q26" s="6"/>
      <c r="R26" s="6"/>
      <c r="S26" s="1"/>
      <c r="T26" s="1"/>
      <c r="U26" s="1"/>
      <c r="V26" s="1"/>
      <c r="W26" s="1"/>
      <c r="X26" s="1"/>
      <c r="Y26" s="1"/>
      <c r="Z26" s="1"/>
      <c r="AA26" s="1"/>
    </row>
    <row r="27" spans="1:27" outlineLevel="1">
      <c r="A27" s="178"/>
      <c r="B27" s="182" t="s">
        <v>30</v>
      </c>
      <c r="C27" s="18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8"/>
      <c r="P27" s="6"/>
      <c r="Q27" s="6"/>
      <c r="R27" s="6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outlineLevel="1" thickBot="1">
      <c r="A28" s="179"/>
      <c r="B28" s="184" t="s">
        <v>20</v>
      </c>
      <c r="C28" s="185"/>
      <c r="D28" s="12">
        <f t="shared" ref="D28:O28" si="3">SUM(D24:D27)</f>
        <v>0</v>
      </c>
      <c r="E28" s="12">
        <f t="shared" si="3"/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9">
        <f t="shared" si="3"/>
        <v>0</v>
      </c>
      <c r="P28" s="6"/>
      <c r="Q28" s="6"/>
      <c r="R28" s="6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thickTop="1">
      <c r="A29" s="173"/>
      <c r="B29" s="174"/>
      <c r="C29" s="174"/>
      <c r="D29" s="175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6"/>
      <c r="R29" s="6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>
      <c r="A30" s="174"/>
      <c r="B30" s="174"/>
      <c r="C30" s="174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6"/>
      <c r="R30" s="6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outlineLevel="1" thickTop="1">
      <c r="A31" s="177" t="s">
        <v>31</v>
      </c>
      <c r="B31" s="180" t="s">
        <v>27</v>
      </c>
      <c r="C31" s="181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f>SUM(D31:O31)</f>
        <v>0</v>
      </c>
      <c r="Q31" s="6"/>
      <c r="R31" s="6"/>
      <c r="S31" s="1"/>
      <c r="T31" s="1"/>
      <c r="U31" s="1"/>
      <c r="V31" s="1"/>
      <c r="W31" s="1"/>
      <c r="X31" s="1"/>
      <c r="Y31" s="1"/>
      <c r="Z31" s="1"/>
      <c r="AA31" s="1"/>
    </row>
    <row r="32" spans="1:27" outlineLevel="1">
      <c r="A32" s="178"/>
      <c r="B32" s="182" t="s">
        <v>28</v>
      </c>
      <c r="C32" s="18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>
        <f>SUM(D32:O32)</f>
        <v>0</v>
      </c>
      <c r="Q32" s="6"/>
      <c r="R32" s="6"/>
      <c r="S32" s="1"/>
      <c r="T32" s="1"/>
      <c r="U32" s="1"/>
      <c r="V32" s="1"/>
      <c r="W32" s="1"/>
      <c r="X32" s="1"/>
      <c r="Y32" s="1"/>
      <c r="Z32" s="1"/>
      <c r="AA32" s="1"/>
    </row>
    <row r="33" spans="1:27" outlineLevel="1">
      <c r="A33" s="178"/>
      <c r="B33" s="182" t="s">
        <v>29</v>
      </c>
      <c r="C33" s="18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1">
        <f>SUM(D33:O33)</f>
        <v>0</v>
      </c>
      <c r="Q33" s="6"/>
      <c r="R33" s="6"/>
      <c r="S33" s="1"/>
      <c r="T33" s="1"/>
      <c r="U33" s="1"/>
      <c r="V33" s="1"/>
      <c r="W33" s="1"/>
      <c r="X33" s="1"/>
      <c r="Y33" s="1"/>
      <c r="Z33" s="1"/>
      <c r="AA33" s="1"/>
    </row>
    <row r="34" spans="1:27" outlineLevel="1">
      <c r="A34" s="178"/>
      <c r="B34" s="182" t="s">
        <v>30</v>
      </c>
      <c r="C34" s="18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1">
        <f>SUM(D34:O34)</f>
        <v>0</v>
      </c>
      <c r="Q34" s="6"/>
      <c r="R34" s="6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outlineLevel="1" thickBot="1">
      <c r="A35" s="179"/>
      <c r="B35" s="184" t="s">
        <v>20</v>
      </c>
      <c r="C35" s="185"/>
      <c r="D35" s="12">
        <f t="shared" ref="D35:P35" si="4">SUM(D31:D34)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3">
        <f t="shared" si="4"/>
        <v>0</v>
      </c>
      <c r="Q35" s="6"/>
      <c r="R35" s="6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outlineLevel="1" thickTop="1">
      <c r="A36" s="177" t="s">
        <v>32</v>
      </c>
      <c r="B36" s="180" t="s">
        <v>27</v>
      </c>
      <c r="C36" s="18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f>SUM(D36:O36)</f>
        <v>0</v>
      </c>
      <c r="Q36" s="6"/>
      <c r="R36" s="6"/>
      <c r="S36" s="1"/>
      <c r="T36" s="1"/>
      <c r="U36" s="1"/>
      <c r="V36" s="1"/>
      <c r="W36" s="1"/>
      <c r="X36" s="1"/>
      <c r="Y36" s="1"/>
      <c r="Z36" s="1"/>
      <c r="AA36" s="1"/>
    </row>
    <row r="37" spans="1:27" outlineLevel="1">
      <c r="A37" s="178"/>
      <c r="B37" s="182" t="s">
        <v>28</v>
      </c>
      <c r="C37" s="18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1">
        <f>SUM(D37:O37)</f>
        <v>0</v>
      </c>
      <c r="Q37" s="6"/>
      <c r="R37" s="6"/>
      <c r="S37" s="1"/>
      <c r="T37" s="1"/>
      <c r="U37" s="1"/>
      <c r="V37" s="1"/>
      <c r="W37" s="1"/>
      <c r="X37" s="1"/>
      <c r="Y37" s="1"/>
      <c r="Z37" s="1"/>
      <c r="AA37" s="1"/>
    </row>
    <row r="38" spans="1:27" outlineLevel="1">
      <c r="A38" s="178"/>
      <c r="B38" s="182" t="s">
        <v>29</v>
      </c>
      <c r="C38" s="18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>
        <f>SUM(D38:O38)</f>
        <v>0</v>
      </c>
      <c r="Q38" s="6"/>
      <c r="R38" s="6"/>
      <c r="S38" s="1"/>
      <c r="T38" s="1"/>
      <c r="U38" s="1"/>
      <c r="V38" s="1"/>
      <c r="W38" s="1"/>
      <c r="X38" s="1"/>
      <c r="Y38" s="1"/>
      <c r="Z38" s="1"/>
      <c r="AA38" s="1"/>
    </row>
    <row r="39" spans="1:27" outlineLevel="1">
      <c r="A39" s="178"/>
      <c r="B39" s="182" t="s">
        <v>30</v>
      </c>
      <c r="C39" s="18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1">
        <f>SUM(D39:O39)</f>
        <v>0</v>
      </c>
      <c r="Q39" s="6"/>
      <c r="R39" s="6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outlineLevel="1" thickBot="1">
      <c r="A40" s="179"/>
      <c r="B40" s="184" t="s">
        <v>20</v>
      </c>
      <c r="C40" s="195"/>
      <c r="D40" s="12">
        <f t="shared" ref="D40:P40" si="5">SUM(D36:D39)</f>
        <v>0</v>
      </c>
      <c r="E40" s="12">
        <f t="shared" si="5"/>
        <v>0</v>
      </c>
      <c r="F40" s="12">
        <f t="shared" si="5"/>
        <v>0</v>
      </c>
      <c r="G40" s="12">
        <f t="shared" si="5"/>
        <v>0</v>
      </c>
      <c r="H40" s="12">
        <f t="shared" si="5"/>
        <v>0</v>
      </c>
      <c r="I40" s="12">
        <f t="shared" si="5"/>
        <v>0</v>
      </c>
      <c r="J40" s="12">
        <f t="shared" si="5"/>
        <v>0</v>
      </c>
      <c r="K40" s="12">
        <f t="shared" si="5"/>
        <v>0</v>
      </c>
      <c r="L40" s="12">
        <f t="shared" si="5"/>
        <v>0</v>
      </c>
      <c r="M40" s="12">
        <f t="shared" si="5"/>
        <v>0</v>
      </c>
      <c r="N40" s="12">
        <f t="shared" si="5"/>
        <v>0</v>
      </c>
      <c r="O40" s="12">
        <f t="shared" si="5"/>
        <v>0</v>
      </c>
      <c r="P40" s="13">
        <f t="shared" si="5"/>
        <v>0</v>
      </c>
      <c r="Q40" s="6"/>
      <c r="R40" s="6"/>
      <c r="S40" s="1"/>
      <c r="T40" s="1"/>
      <c r="U40" s="1"/>
      <c r="V40" s="1"/>
      <c r="W40" s="1"/>
      <c r="X40" s="1"/>
      <c r="Y40" s="1"/>
      <c r="Z40" s="1"/>
      <c r="AA40" s="1"/>
    </row>
    <row r="41" spans="1:27" ht="16.5" outlineLevel="1" thickTop="1" thickBot="1">
      <c r="A41" s="4" t="s">
        <v>33</v>
      </c>
      <c r="B41" s="193" t="s">
        <v>34</v>
      </c>
      <c r="C41" s="194"/>
      <c r="D41" s="20">
        <f t="shared" ref="D41:P41" si="6">SUM(D35,D40)</f>
        <v>0</v>
      </c>
      <c r="E41" s="20">
        <f t="shared" si="6"/>
        <v>0</v>
      </c>
      <c r="F41" s="20">
        <f t="shared" si="6"/>
        <v>0</v>
      </c>
      <c r="G41" s="20">
        <f t="shared" si="6"/>
        <v>0</v>
      </c>
      <c r="H41" s="20">
        <f t="shared" si="6"/>
        <v>0</v>
      </c>
      <c r="I41" s="20">
        <f t="shared" si="6"/>
        <v>0</v>
      </c>
      <c r="J41" s="20">
        <f t="shared" si="6"/>
        <v>0</v>
      </c>
      <c r="K41" s="20">
        <f t="shared" si="6"/>
        <v>0</v>
      </c>
      <c r="L41" s="20">
        <f t="shared" si="6"/>
        <v>0</v>
      </c>
      <c r="M41" s="20">
        <f t="shared" si="6"/>
        <v>0</v>
      </c>
      <c r="N41" s="20">
        <f t="shared" si="6"/>
        <v>0</v>
      </c>
      <c r="O41" s="20">
        <f t="shared" si="6"/>
        <v>0</v>
      </c>
      <c r="P41" s="21">
        <f t="shared" si="6"/>
        <v>0</v>
      </c>
      <c r="Q41" s="6"/>
      <c r="R41" s="6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73"/>
      <c r="B42" s="174"/>
      <c r="C42" s="174"/>
      <c r="D42" s="175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6"/>
      <c r="R42" s="6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thickBot="1">
      <c r="A43" s="174"/>
      <c r="B43" s="174"/>
      <c r="C43" s="174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6"/>
      <c r="R43" s="6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outlineLevel="1" thickTop="1">
      <c r="A44" s="177" t="s">
        <v>35</v>
      </c>
      <c r="B44" s="180" t="s">
        <v>36</v>
      </c>
      <c r="C44" s="18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f>SUM(D44:O44)</f>
        <v>0</v>
      </c>
      <c r="Q44" s="6"/>
      <c r="R44" s="6"/>
      <c r="S44" s="1"/>
      <c r="T44" s="1"/>
      <c r="U44" s="1"/>
      <c r="V44" s="1"/>
      <c r="W44" s="1"/>
      <c r="X44" s="1"/>
      <c r="Y44" s="1"/>
      <c r="Z44" s="1"/>
      <c r="AA44" s="1"/>
    </row>
    <row r="45" spans="1:27" outlineLevel="1">
      <c r="A45" s="178"/>
      <c r="B45" s="182" t="s">
        <v>28</v>
      </c>
      <c r="C45" s="18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2">
        <f>SUM(D45:O45)</f>
        <v>0</v>
      </c>
      <c r="Q45" s="6"/>
      <c r="R45" s="6"/>
      <c r="S45" s="1"/>
      <c r="T45" s="1"/>
      <c r="U45" s="1"/>
      <c r="V45" s="1"/>
      <c r="W45" s="1"/>
      <c r="X45" s="1"/>
      <c r="Y45" s="1"/>
      <c r="Z45" s="1"/>
      <c r="AA45" s="1"/>
    </row>
    <row r="46" spans="1:27" outlineLevel="1">
      <c r="A46" s="178"/>
      <c r="B46" s="182" t="s">
        <v>29</v>
      </c>
      <c r="C46" s="18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2">
        <f>SUM(D46:O46)</f>
        <v>0</v>
      </c>
      <c r="Q46" s="6"/>
      <c r="R46" s="6"/>
      <c r="S46" s="1"/>
      <c r="T46" s="1"/>
      <c r="U46" s="1"/>
      <c r="V46" s="1"/>
      <c r="W46" s="1"/>
      <c r="X46" s="1"/>
      <c r="Y46" s="1"/>
      <c r="Z46" s="1"/>
      <c r="AA46" s="1"/>
    </row>
    <row r="47" spans="1:27" outlineLevel="1">
      <c r="A47" s="178"/>
      <c r="B47" s="182" t="s">
        <v>30</v>
      </c>
      <c r="C47" s="18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2">
        <f>SUM(D47:O47)</f>
        <v>0</v>
      </c>
      <c r="Q47" s="6"/>
      <c r="R47" s="6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outlineLevel="1" thickBot="1">
      <c r="A48" s="179"/>
      <c r="B48" s="184" t="s">
        <v>20</v>
      </c>
      <c r="C48" s="18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>
        <f>SUM(P44:P47)</f>
        <v>0</v>
      </c>
      <c r="Q48" s="6"/>
      <c r="R48" s="6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thickTop="1">
      <c r="A49" s="173"/>
      <c r="B49" s="174"/>
      <c r="C49" s="174"/>
      <c r="D49" s="175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6"/>
      <c r="R49" s="6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thickBot="1">
      <c r="A50" s="174"/>
      <c r="B50" s="174"/>
      <c r="C50" s="174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6"/>
      <c r="R50" s="6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outlineLevel="1" thickTop="1">
      <c r="A51" s="177" t="s">
        <v>37</v>
      </c>
      <c r="B51" s="180" t="s">
        <v>27</v>
      </c>
      <c r="C51" s="18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f>SUM(D51:O51)</f>
        <v>0</v>
      </c>
      <c r="Q51" s="6"/>
      <c r="R51" s="6"/>
      <c r="S51" s="1"/>
      <c r="T51" s="1"/>
      <c r="U51" s="1"/>
      <c r="V51" s="1"/>
      <c r="W51" s="1"/>
      <c r="X51" s="1"/>
      <c r="Y51" s="1"/>
      <c r="Z51" s="1"/>
      <c r="AA51" s="1"/>
    </row>
    <row r="52" spans="1:27" outlineLevel="1">
      <c r="A52" s="178"/>
      <c r="B52" s="182" t="s">
        <v>28</v>
      </c>
      <c r="C52" s="18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1">
        <f>SUM(D52:O52)</f>
        <v>0</v>
      </c>
      <c r="Q52" s="6"/>
      <c r="R52" s="6"/>
      <c r="S52" s="1"/>
      <c r="T52" s="1"/>
      <c r="U52" s="1"/>
      <c r="V52" s="1"/>
      <c r="W52" s="1"/>
      <c r="X52" s="1"/>
      <c r="Y52" s="1"/>
      <c r="Z52" s="1"/>
      <c r="AA52" s="1"/>
    </row>
    <row r="53" spans="1:27" outlineLevel="1">
      <c r="A53" s="178"/>
      <c r="B53" s="182" t="s">
        <v>29</v>
      </c>
      <c r="C53" s="18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1">
        <f>SUM(D53:O53)</f>
        <v>0</v>
      </c>
      <c r="Q53" s="6"/>
      <c r="R53" s="6"/>
      <c r="S53" s="1"/>
      <c r="T53" s="1"/>
      <c r="U53" s="1"/>
      <c r="V53" s="1"/>
      <c r="W53" s="1"/>
      <c r="X53" s="1"/>
      <c r="Y53" s="1"/>
      <c r="Z53" s="1"/>
      <c r="AA53" s="1"/>
    </row>
    <row r="54" spans="1:27" outlineLevel="1">
      <c r="A54" s="178"/>
      <c r="B54" s="182" t="s">
        <v>30</v>
      </c>
      <c r="C54" s="18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1">
        <f>SUM(D54:O54)</f>
        <v>0</v>
      </c>
      <c r="Q54" s="6"/>
      <c r="R54" s="6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outlineLevel="1" thickBot="1">
      <c r="A55" s="179"/>
      <c r="B55" s="184" t="s">
        <v>20</v>
      </c>
      <c r="C55" s="185"/>
      <c r="D55" s="12">
        <f t="shared" ref="D55:P55" si="7">SUM(D51:D54)</f>
        <v>0</v>
      </c>
      <c r="E55" s="12">
        <f t="shared" si="7"/>
        <v>0</v>
      </c>
      <c r="F55" s="12">
        <f t="shared" si="7"/>
        <v>0</v>
      </c>
      <c r="G55" s="12">
        <f t="shared" si="7"/>
        <v>0</v>
      </c>
      <c r="H55" s="12">
        <f t="shared" si="7"/>
        <v>0</v>
      </c>
      <c r="I55" s="12">
        <f t="shared" si="7"/>
        <v>0</v>
      </c>
      <c r="J55" s="12">
        <f t="shared" si="7"/>
        <v>0</v>
      </c>
      <c r="K55" s="12">
        <f t="shared" si="7"/>
        <v>0</v>
      </c>
      <c r="L55" s="12">
        <f t="shared" si="7"/>
        <v>0</v>
      </c>
      <c r="M55" s="12">
        <f t="shared" si="7"/>
        <v>0</v>
      </c>
      <c r="N55" s="12">
        <f t="shared" si="7"/>
        <v>0</v>
      </c>
      <c r="O55" s="12">
        <f t="shared" si="7"/>
        <v>0</v>
      </c>
      <c r="P55" s="13">
        <f t="shared" si="7"/>
        <v>0</v>
      </c>
      <c r="Q55" s="6"/>
      <c r="R55" s="6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outlineLevel="1" thickTop="1">
      <c r="A56" s="188" t="s">
        <v>38</v>
      </c>
      <c r="B56" s="189" t="s">
        <v>27</v>
      </c>
      <c r="C56" s="18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f>SUM(D56:O56)</f>
        <v>0</v>
      </c>
      <c r="Q56" s="6"/>
      <c r="R56" s="6"/>
      <c r="S56" s="1"/>
      <c r="T56" s="1"/>
      <c r="U56" s="1"/>
      <c r="V56" s="1"/>
      <c r="W56" s="1"/>
      <c r="X56" s="1"/>
      <c r="Y56" s="1"/>
      <c r="Z56" s="1"/>
      <c r="AA56" s="1"/>
    </row>
    <row r="57" spans="1:27" outlineLevel="1">
      <c r="A57" s="178"/>
      <c r="B57" s="190" t="s">
        <v>28</v>
      </c>
      <c r="C57" s="18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1">
        <f>SUM(D57:O57)</f>
        <v>0</v>
      </c>
      <c r="Q57" s="6"/>
      <c r="R57" s="6"/>
      <c r="S57" s="1"/>
      <c r="T57" s="1"/>
      <c r="U57" s="1"/>
      <c r="V57" s="1"/>
      <c r="W57" s="1"/>
      <c r="X57" s="1"/>
      <c r="Y57" s="1"/>
      <c r="Z57" s="1"/>
      <c r="AA57" s="1"/>
    </row>
    <row r="58" spans="1:27" outlineLevel="1">
      <c r="A58" s="178"/>
      <c r="B58" s="190" t="s">
        <v>29</v>
      </c>
      <c r="C58" s="1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1">
        <f>SUM(D58:O58)</f>
        <v>0</v>
      </c>
      <c r="Q58" s="6"/>
      <c r="R58" s="6"/>
      <c r="S58" s="1"/>
      <c r="T58" s="1"/>
      <c r="U58" s="1"/>
      <c r="V58" s="1"/>
      <c r="W58" s="1"/>
      <c r="X58" s="1"/>
      <c r="Y58" s="1"/>
      <c r="Z58" s="1"/>
      <c r="AA58" s="1"/>
    </row>
    <row r="59" spans="1:27" outlineLevel="1">
      <c r="A59" s="178"/>
      <c r="B59" s="190" t="s">
        <v>30</v>
      </c>
      <c r="C59" s="18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1">
        <f>SUM(D59:O59)</f>
        <v>0</v>
      </c>
      <c r="Q59" s="6"/>
      <c r="R59" s="6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outlineLevel="1" thickBot="1">
      <c r="A60" s="179"/>
      <c r="B60" s="191" t="s">
        <v>20</v>
      </c>
      <c r="C60" s="192"/>
      <c r="D60" s="23">
        <f t="shared" ref="D60:P60" si="8">SUM(D56:D59)</f>
        <v>0</v>
      </c>
      <c r="E60" s="23">
        <f t="shared" si="8"/>
        <v>0</v>
      </c>
      <c r="F60" s="23">
        <f t="shared" si="8"/>
        <v>0</v>
      </c>
      <c r="G60" s="23">
        <f t="shared" si="8"/>
        <v>0</v>
      </c>
      <c r="H60" s="23">
        <f t="shared" si="8"/>
        <v>0</v>
      </c>
      <c r="I60" s="23">
        <f t="shared" si="8"/>
        <v>0</v>
      </c>
      <c r="J60" s="23">
        <f t="shared" si="8"/>
        <v>0</v>
      </c>
      <c r="K60" s="23">
        <f t="shared" si="8"/>
        <v>0</v>
      </c>
      <c r="L60" s="23">
        <f t="shared" si="8"/>
        <v>0</v>
      </c>
      <c r="M60" s="23">
        <f t="shared" si="8"/>
        <v>0</v>
      </c>
      <c r="N60" s="23">
        <f t="shared" si="8"/>
        <v>0</v>
      </c>
      <c r="O60" s="23">
        <f t="shared" si="8"/>
        <v>0</v>
      </c>
      <c r="P60" s="13">
        <f t="shared" si="8"/>
        <v>0</v>
      </c>
      <c r="Q60" s="6"/>
      <c r="R60" s="6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outlineLevel="1" thickTop="1" thickBot="1">
      <c r="A61" s="5" t="s">
        <v>39</v>
      </c>
      <c r="B61" s="186" t="s">
        <v>34</v>
      </c>
      <c r="C61" s="187"/>
      <c r="D61" s="24">
        <f t="shared" ref="D61:P61" si="9">SUM(D55,D60)</f>
        <v>0</v>
      </c>
      <c r="E61" s="24">
        <f t="shared" si="9"/>
        <v>0</v>
      </c>
      <c r="F61" s="24">
        <f t="shared" si="9"/>
        <v>0</v>
      </c>
      <c r="G61" s="24">
        <f t="shared" si="9"/>
        <v>0</v>
      </c>
      <c r="H61" s="24">
        <f t="shared" si="9"/>
        <v>0</v>
      </c>
      <c r="I61" s="24">
        <f t="shared" si="9"/>
        <v>0</v>
      </c>
      <c r="J61" s="24">
        <f t="shared" si="9"/>
        <v>0</v>
      </c>
      <c r="K61" s="24">
        <f t="shared" si="9"/>
        <v>0</v>
      </c>
      <c r="L61" s="24">
        <f t="shared" si="9"/>
        <v>0</v>
      </c>
      <c r="M61" s="24">
        <f t="shared" si="9"/>
        <v>0</v>
      </c>
      <c r="N61" s="24">
        <f t="shared" si="9"/>
        <v>0</v>
      </c>
      <c r="O61" s="24">
        <f t="shared" si="9"/>
        <v>0</v>
      </c>
      <c r="P61" s="25">
        <f t="shared" si="9"/>
        <v>0</v>
      </c>
      <c r="Q61" s="6"/>
      <c r="R61" s="6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thickTop="1">
      <c r="A62" s="173"/>
      <c r="B62" s="174"/>
      <c r="C62" s="174"/>
      <c r="D62" s="175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6"/>
      <c r="R62" s="6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Bot="1">
      <c r="A63" s="174"/>
      <c r="B63" s="174"/>
      <c r="C63" s="174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6"/>
      <c r="R63" s="6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outlineLevel="1" thickTop="1">
      <c r="A64" s="177" t="s">
        <v>40</v>
      </c>
      <c r="B64" s="180" t="s">
        <v>36</v>
      </c>
      <c r="C64" s="18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>
        <f>SUM(D64:O64)</f>
        <v>0</v>
      </c>
      <c r="Q64" s="6"/>
      <c r="R64" s="6"/>
      <c r="S64" s="1"/>
      <c r="T64" s="1"/>
      <c r="U64" s="1"/>
      <c r="V64" s="1"/>
      <c r="W64" s="1"/>
      <c r="X64" s="1"/>
      <c r="Y64" s="1"/>
      <c r="Z64" s="1"/>
      <c r="AA64" s="1"/>
    </row>
    <row r="65" spans="1:27" outlineLevel="1">
      <c r="A65" s="178"/>
      <c r="B65" s="182" t="s">
        <v>28</v>
      </c>
      <c r="C65" s="18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1">
        <f>SUM(D65:O65)</f>
        <v>0</v>
      </c>
      <c r="Q65" s="6"/>
      <c r="R65" s="6"/>
      <c r="S65" s="1"/>
      <c r="T65" s="1"/>
      <c r="U65" s="1"/>
      <c r="V65" s="1"/>
      <c r="W65" s="1"/>
      <c r="X65" s="1"/>
      <c r="Y65" s="1"/>
      <c r="Z65" s="1"/>
      <c r="AA65" s="1"/>
    </row>
    <row r="66" spans="1:27" outlineLevel="1">
      <c r="A66" s="178"/>
      <c r="B66" s="182" t="s">
        <v>29</v>
      </c>
      <c r="C66" s="18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1">
        <f>SUM(D66:O66)</f>
        <v>0</v>
      </c>
      <c r="Q66" s="6"/>
      <c r="R66" s="6"/>
      <c r="S66" s="1"/>
      <c r="T66" s="1"/>
      <c r="U66" s="1"/>
      <c r="V66" s="1"/>
      <c r="W66" s="1"/>
      <c r="X66" s="1"/>
      <c r="Y66" s="1"/>
      <c r="Z66" s="1"/>
      <c r="AA66" s="1"/>
    </row>
    <row r="67" spans="1:27" outlineLevel="1">
      <c r="A67" s="178"/>
      <c r="B67" s="182" t="s">
        <v>30</v>
      </c>
      <c r="C67" s="18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11">
        <f>SUM(D67:O67)</f>
        <v>0</v>
      </c>
      <c r="Q67" s="6"/>
      <c r="R67" s="6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outlineLevel="1" thickBot="1">
      <c r="A68" s="179"/>
      <c r="B68" s="184" t="s">
        <v>20</v>
      </c>
      <c r="C68" s="185"/>
      <c r="D68" s="12">
        <f t="shared" ref="D68:P68" si="10">SUM(D64:D67)</f>
        <v>0</v>
      </c>
      <c r="E68" s="12">
        <f t="shared" si="10"/>
        <v>0</v>
      </c>
      <c r="F68" s="12">
        <f t="shared" si="10"/>
        <v>0</v>
      </c>
      <c r="G68" s="12">
        <f t="shared" si="10"/>
        <v>0</v>
      </c>
      <c r="H68" s="12">
        <f t="shared" si="10"/>
        <v>0</v>
      </c>
      <c r="I68" s="12">
        <f t="shared" si="10"/>
        <v>0</v>
      </c>
      <c r="J68" s="12">
        <f t="shared" si="10"/>
        <v>0</v>
      </c>
      <c r="K68" s="12">
        <f t="shared" si="10"/>
        <v>0</v>
      </c>
      <c r="L68" s="12">
        <f t="shared" si="10"/>
        <v>0</v>
      </c>
      <c r="M68" s="12">
        <f t="shared" si="10"/>
        <v>0</v>
      </c>
      <c r="N68" s="12">
        <f t="shared" si="10"/>
        <v>0</v>
      </c>
      <c r="O68" s="12">
        <f t="shared" si="10"/>
        <v>0</v>
      </c>
      <c r="P68" s="13">
        <f t="shared" si="10"/>
        <v>0</v>
      </c>
      <c r="Q68" s="6"/>
      <c r="R68" s="6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thickTop="1">
      <c r="A69" s="173"/>
      <c r="B69" s="174"/>
      <c r="C69" s="174"/>
      <c r="D69" s="175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6"/>
      <c r="R69" s="6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thickBot="1">
      <c r="A70" s="174"/>
      <c r="B70" s="174"/>
      <c r="C70" s="174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6"/>
      <c r="R70" s="6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outlineLevel="1" thickTop="1">
      <c r="A71" s="177" t="s">
        <v>41</v>
      </c>
      <c r="B71" s="180" t="s">
        <v>36</v>
      </c>
      <c r="C71" s="181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2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</row>
    <row r="72" spans="1:27" outlineLevel="1">
      <c r="A72" s="178"/>
      <c r="B72" s="182" t="s">
        <v>28</v>
      </c>
      <c r="C72" s="18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27"/>
      <c r="P72" s="6"/>
      <c r="Q72" s="6"/>
      <c r="R72" s="6"/>
      <c r="S72" s="1"/>
      <c r="T72" s="1"/>
      <c r="U72" s="1"/>
      <c r="V72" s="1"/>
      <c r="W72" s="1"/>
      <c r="X72" s="1"/>
      <c r="Y72" s="1"/>
      <c r="Z72" s="1"/>
      <c r="AA72" s="1"/>
    </row>
    <row r="73" spans="1:27" outlineLevel="1">
      <c r="A73" s="178"/>
      <c r="B73" s="182" t="s">
        <v>29</v>
      </c>
      <c r="C73" s="18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7"/>
      <c r="P73" s="6"/>
      <c r="Q73" s="6"/>
      <c r="R73" s="6"/>
      <c r="S73" s="1"/>
      <c r="T73" s="1"/>
      <c r="U73" s="1"/>
      <c r="V73" s="1"/>
      <c r="W73" s="1"/>
      <c r="X73" s="1"/>
      <c r="Y73" s="1"/>
      <c r="Z73" s="1"/>
      <c r="AA73" s="1"/>
    </row>
    <row r="74" spans="1:27" outlineLevel="1">
      <c r="A74" s="178"/>
      <c r="B74" s="182" t="s">
        <v>30</v>
      </c>
      <c r="C74" s="18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27"/>
      <c r="P74" s="6"/>
      <c r="Q74" s="6"/>
      <c r="R74" s="6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outlineLevel="1" thickBot="1">
      <c r="A75" s="179"/>
      <c r="B75" s="184" t="s">
        <v>20</v>
      </c>
      <c r="C75" s="185"/>
      <c r="D75" s="12">
        <f t="shared" ref="D75:O75" si="11">SUM(D71:D74)</f>
        <v>0</v>
      </c>
      <c r="E75" s="12">
        <f t="shared" si="11"/>
        <v>0</v>
      </c>
      <c r="F75" s="12">
        <f t="shared" si="11"/>
        <v>0</v>
      </c>
      <c r="G75" s="12">
        <f t="shared" si="11"/>
        <v>0</v>
      </c>
      <c r="H75" s="12">
        <f t="shared" si="11"/>
        <v>0</v>
      </c>
      <c r="I75" s="12">
        <f t="shared" si="11"/>
        <v>0</v>
      </c>
      <c r="J75" s="12">
        <f t="shared" si="11"/>
        <v>0</v>
      </c>
      <c r="K75" s="12">
        <f t="shared" si="11"/>
        <v>0</v>
      </c>
      <c r="L75" s="12">
        <f t="shared" si="11"/>
        <v>0</v>
      </c>
      <c r="M75" s="12">
        <f t="shared" si="11"/>
        <v>0</v>
      </c>
      <c r="N75" s="12">
        <f t="shared" si="11"/>
        <v>0</v>
      </c>
      <c r="O75" s="28">
        <f t="shared" si="11"/>
        <v>0</v>
      </c>
      <c r="P75" s="6"/>
      <c r="Q75" s="6"/>
      <c r="R75" s="6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outlineLevel="1" thickTop="1">
      <c r="A76" s="3"/>
      <c r="B76" s="3"/>
      <c r="C76" s="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outlineLevel="1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/>
      <c r="Y77" s="1"/>
      <c r="Z77" s="1"/>
      <c r="AA77" s="1"/>
    </row>
    <row r="78" spans="1:27" s="62" customFormat="1" ht="15.75" thickBot="1">
      <c r="A78" s="218" t="s">
        <v>84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9"/>
      <c r="R78" s="29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33" customHeight="1" outlineLevel="1" thickTop="1">
      <c r="A79" s="177" t="s">
        <v>15</v>
      </c>
      <c r="B79" s="180" t="s">
        <v>16</v>
      </c>
      <c r="C79" s="181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0">
        <f>SUM(D79:O79)</f>
        <v>0</v>
      </c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</row>
    <row r="80" spans="1:27" outlineLevel="1">
      <c r="A80" s="178"/>
      <c r="B80" s="182" t="s">
        <v>17</v>
      </c>
      <c r="C80" s="18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1">
        <f>SUM(D80:O80)</f>
        <v>0</v>
      </c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</row>
    <row r="81" spans="1:27" outlineLevel="1">
      <c r="A81" s="178"/>
      <c r="B81" s="182" t="s">
        <v>18</v>
      </c>
      <c r="C81" s="18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1">
        <f>SUM(D81:O81)</f>
        <v>0</v>
      </c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</row>
    <row r="82" spans="1:27" outlineLevel="1">
      <c r="A82" s="178"/>
      <c r="B82" s="182" t="s">
        <v>19</v>
      </c>
      <c r="C82" s="18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1">
        <f>SUM(D82:O82)</f>
        <v>0</v>
      </c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outlineLevel="1" thickBot="1">
      <c r="A83" s="179"/>
      <c r="B83" s="184" t="s">
        <v>20</v>
      </c>
      <c r="C83" s="185"/>
      <c r="D83" s="12">
        <f t="shared" ref="D83:P83" si="12">SUM(D79:D82)</f>
        <v>0</v>
      </c>
      <c r="E83" s="12">
        <f t="shared" si="12"/>
        <v>0</v>
      </c>
      <c r="F83" s="12">
        <f t="shared" si="12"/>
        <v>0</v>
      </c>
      <c r="G83" s="12">
        <f t="shared" si="12"/>
        <v>0</v>
      </c>
      <c r="H83" s="12">
        <f t="shared" si="12"/>
        <v>0</v>
      </c>
      <c r="I83" s="12">
        <f t="shared" si="12"/>
        <v>0</v>
      </c>
      <c r="J83" s="12">
        <f t="shared" si="12"/>
        <v>0</v>
      </c>
      <c r="K83" s="12">
        <f t="shared" si="12"/>
        <v>0</v>
      </c>
      <c r="L83" s="12">
        <f t="shared" si="12"/>
        <v>0</v>
      </c>
      <c r="M83" s="12">
        <f t="shared" si="12"/>
        <v>0</v>
      </c>
      <c r="N83" s="12">
        <f t="shared" si="12"/>
        <v>0</v>
      </c>
      <c r="O83" s="12">
        <f t="shared" si="12"/>
        <v>0</v>
      </c>
      <c r="P83" s="13">
        <f t="shared" si="12"/>
        <v>0</v>
      </c>
      <c r="Q83" s="6"/>
      <c r="R83" s="6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thickTop="1">
      <c r="A84" s="173"/>
      <c r="B84" s="174"/>
      <c r="C84" s="174"/>
      <c r="D84" s="175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6"/>
      <c r="R84" s="6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thickBot="1">
      <c r="A85" s="174"/>
      <c r="B85" s="174"/>
      <c r="C85" s="174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6"/>
      <c r="R85" s="6"/>
      <c r="S85" s="1"/>
      <c r="T85" s="1"/>
      <c r="U85" s="1"/>
      <c r="V85" s="1"/>
      <c r="W85" s="1"/>
      <c r="X85" s="1"/>
      <c r="Y85" s="1"/>
      <c r="Z85" s="1"/>
      <c r="AA85" s="1"/>
    </row>
    <row r="86" spans="1:27" ht="44.25" customHeight="1" thickTop="1">
      <c r="A86" s="177" t="s">
        <v>21</v>
      </c>
      <c r="B86" s="180" t="s">
        <v>22</v>
      </c>
      <c r="C86" s="181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0">
        <f>SUM(D86:O86)</f>
        <v>0</v>
      </c>
      <c r="Q86" s="6"/>
      <c r="R86" s="6"/>
      <c r="S86" s="1"/>
      <c r="T86" s="1"/>
      <c r="U86" s="1"/>
      <c r="V86" s="1"/>
      <c r="W86" s="1"/>
      <c r="X86" s="1"/>
      <c r="Y86" s="1"/>
      <c r="Z86" s="1"/>
      <c r="AA86" s="1"/>
    </row>
    <row r="87" spans="1:27" ht="24.75" customHeight="1">
      <c r="A87" s="178"/>
      <c r="B87" s="182" t="s">
        <v>23</v>
      </c>
      <c r="C87" s="18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11">
        <f>SUM(D87:O87)</f>
        <v>0</v>
      </c>
      <c r="Q87" s="6"/>
      <c r="R87" s="6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thickBot="1">
      <c r="A88" s="179"/>
      <c r="B88" s="184" t="s">
        <v>14</v>
      </c>
      <c r="C88" s="185"/>
      <c r="D88" s="12">
        <f t="shared" ref="D88:P88" si="13">SUM(D86:D87)</f>
        <v>0</v>
      </c>
      <c r="E88" s="12">
        <f t="shared" si="13"/>
        <v>0</v>
      </c>
      <c r="F88" s="12">
        <f t="shared" si="13"/>
        <v>0</v>
      </c>
      <c r="G88" s="12">
        <f t="shared" si="13"/>
        <v>0</v>
      </c>
      <c r="H88" s="12">
        <f t="shared" si="13"/>
        <v>0</v>
      </c>
      <c r="I88" s="12">
        <f t="shared" si="13"/>
        <v>0</v>
      </c>
      <c r="J88" s="12">
        <f t="shared" si="13"/>
        <v>0</v>
      </c>
      <c r="K88" s="12">
        <f t="shared" si="13"/>
        <v>0</v>
      </c>
      <c r="L88" s="12">
        <f t="shared" si="13"/>
        <v>0</v>
      </c>
      <c r="M88" s="12">
        <f t="shared" si="13"/>
        <v>0</v>
      </c>
      <c r="N88" s="12">
        <f t="shared" si="13"/>
        <v>0</v>
      </c>
      <c r="O88" s="12">
        <f t="shared" si="13"/>
        <v>0</v>
      </c>
      <c r="P88" s="13">
        <f t="shared" si="13"/>
        <v>0</v>
      </c>
      <c r="Q88" s="6"/>
      <c r="R88" s="6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thickTop="1">
      <c r="A89" s="173"/>
      <c r="B89" s="174"/>
      <c r="C89" s="174"/>
      <c r="D89" s="175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6"/>
      <c r="R89" s="6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thickBot="1">
      <c r="A90" s="174"/>
      <c r="B90" s="174"/>
      <c r="C90" s="174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6"/>
      <c r="R90" s="6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outlineLevel="1" thickTop="1">
      <c r="A91" s="198" t="s">
        <v>24</v>
      </c>
      <c r="B91" s="200" t="s">
        <v>25</v>
      </c>
      <c r="C91" s="201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4">
        <f>SUM(D91:O91)</f>
        <v>0</v>
      </c>
      <c r="Q91" s="6"/>
      <c r="R91" s="6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outlineLevel="1" thickBot="1">
      <c r="A92" s="199"/>
      <c r="B92" s="202" t="s">
        <v>20</v>
      </c>
      <c r="C92" s="203"/>
      <c r="D92" s="15">
        <f t="shared" ref="D92:P92" si="14">SUM(D91)</f>
        <v>0</v>
      </c>
      <c r="E92" s="15">
        <f t="shared" si="14"/>
        <v>0</v>
      </c>
      <c r="F92" s="15">
        <f t="shared" si="14"/>
        <v>0</v>
      </c>
      <c r="G92" s="15">
        <f t="shared" si="14"/>
        <v>0</v>
      </c>
      <c r="H92" s="15">
        <f t="shared" si="14"/>
        <v>0</v>
      </c>
      <c r="I92" s="15">
        <f t="shared" si="14"/>
        <v>0</v>
      </c>
      <c r="J92" s="15">
        <f t="shared" si="14"/>
        <v>0</v>
      </c>
      <c r="K92" s="15">
        <f t="shared" si="14"/>
        <v>0</v>
      </c>
      <c r="L92" s="15">
        <f t="shared" si="14"/>
        <v>0</v>
      </c>
      <c r="M92" s="15">
        <f t="shared" si="14"/>
        <v>0</v>
      </c>
      <c r="N92" s="15">
        <f t="shared" si="14"/>
        <v>0</v>
      </c>
      <c r="O92" s="15">
        <f t="shared" si="14"/>
        <v>0</v>
      </c>
      <c r="P92" s="16">
        <f t="shared" si="14"/>
        <v>0</v>
      </c>
      <c r="Q92" s="6"/>
      <c r="R92" s="6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3"/>
      <c r="B93" s="174"/>
      <c r="C93" s="174"/>
      <c r="D93" s="175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6"/>
      <c r="R93" s="6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thickBot="1">
      <c r="A94" s="174"/>
      <c r="B94" s="174"/>
      <c r="C94" s="174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6"/>
      <c r="R94" s="6"/>
      <c r="S94" s="1"/>
      <c r="T94" s="1"/>
      <c r="U94" s="1"/>
      <c r="V94" s="1"/>
      <c r="W94" s="1"/>
      <c r="X94" s="1"/>
      <c r="Y94" s="1"/>
      <c r="Z94" s="1"/>
      <c r="AA94" s="1"/>
    </row>
    <row r="95" spans="1:27" s="62" customFormat="1" ht="15.75" outlineLevel="1" thickTop="1">
      <c r="A95" s="177" t="s">
        <v>26</v>
      </c>
      <c r="B95" s="214" t="s">
        <v>27</v>
      </c>
      <c r="C95" s="215"/>
      <c r="D95" s="39">
        <f>+'GSTR3B 2020-21'!O143</f>
        <v>0</v>
      </c>
      <c r="E95" s="39">
        <f>D143</f>
        <v>0</v>
      </c>
      <c r="F95" s="39">
        <f t="shared" ref="F95:O95" si="15">E143</f>
        <v>0</v>
      </c>
      <c r="G95" s="39">
        <f t="shared" si="15"/>
        <v>0</v>
      </c>
      <c r="H95" s="39">
        <f t="shared" si="15"/>
        <v>0</v>
      </c>
      <c r="I95" s="39">
        <f t="shared" si="15"/>
        <v>0</v>
      </c>
      <c r="J95" s="39">
        <f t="shared" si="15"/>
        <v>0</v>
      </c>
      <c r="K95" s="39">
        <f t="shared" si="15"/>
        <v>0</v>
      </c>
      <c r="L95" s="39">
        <f t="shared" si="15"/>
        <v>0</v>
      </c>
      <c r="M95" s="39">
        <f t="shared" si="15"/>
        <v>0</v>
      </c>
      <c r="N95" s="39">
        <f t="shared" si="15"/>
        <v>0</v>
      </c>
      <c r="O95" s="40">
        <f t="shared" si="15"/>
        <v>0</v>
      </c>
      <c r="P95" s="29"/>
      <c r="Q95" s="29"/>
      <c r="R95" s="29"/>
      <c r="S95" s="30"/>
      <c r="T95" s="30"/>
      <c r="U95" s="30"/>
      <c r="V95" s="30"/>
      <c r="W95" s="30"/>
      <c r="X95" s="30"/>
      <c r="Y95" s="30"/>
      <c r="Z95" s="30"/>
      <c r="AA95" s="30"/>
    </row>
    <row r="96" spans="1:27" s="62" customFormat="1" outlineLevel="1">
      <c r="A96" s="178"/>
      <c r="B96" s="216" t="s">
        <v>28</v>
      </c>
      <c r="C96" s="217"/>
      <c r="D96" s="29">
        <f>+'GSTR3B 2020-21'!O144</f>
        <v>0</v>
      </c>
      <c r="E96" s="29">
        <f t="shared" ref="E96:O98" si="16">D144</f>
        <v>0</v>
      </c>
      <c r="F96" s="29">
        <f t="shared" si="16"/>
        <v>0</v>
      </c>
      <c r="G96" s="29">
        <f t="shared" si="16"/>
        <v>0</v>
      </c>
      <c r="H96" s="29">
        <f t="shared" si="16"/>
        <v>0</v>
      </c>
      <c r="I96" s="29">
        <f t="shared" si="16"/>
        <v>0</v>
      </c>
      <c r="J96" s="29">
        <f t="shared" si="16"/>
        <v>0</v>
      </c>
      <c r="K96" s="29">
        <f t="shared" si="16"/>
        <v>0</v>
      </c>
      <c r="L96" s="29">
        <f t="shared" si="16"/>
        <v>0</v>
      </c>
      <c r="M96" s="29">
        <f t="shared" si="16"/>
        <v>0</v>
      </c>
      <c r="N96" s="29">
        <f t="shared" si="16"/>
        <v>0</v>
      </c>
      <c r="O96" s="41">
        <f t="shared" si="16"/>
        <v>0</v>
      </c>
      <c r="P96" s="29"/>
      <c r="Q96" s="29"/>
      <c r="R96" s="29"/>
      <c r="S96" s="30"/>
      <c r="T96" s="30"/>
      <c r="U96" s="30"/>
      <c r="V96" s="30"/>
      <c r="W96" s="30"/>
      <c r="X96" s="30"/>
      <c r="Y96" s="30"/>
      <c r="Z96" s="30"/>
      <c r="AA96" s="30"/>
    </row>
    <row r="97" spans="1:27" s="62" customFormat="1" outlineLevel="1">
      <c r="A97" s="178"/>
      <c r="B97" s="216" t="s">
        <v>29</v>
      </c>
      <c r="C97" s="217"/>
      <c r="D97" s="29">
        <f>+'GSTR3B 2020-21'!O145</f>
        <v>0</v>
      </c>
      <c r="E97" s="29">
        <f t="shared" si="16"/>
        <v>0</v>
      </c>
      <c r="F97" s="29">
        <f t="shared" si="16"/>
        <v>0</v>
      </c>
      <c r="G97" s="29">
        <f t="shared" si="16"/>
        <v>0</v>
      </c>
      <c r="H97" s="29">
        <f t="shared" si="16"/>
        <v>0</v>
      </c>
      <c r="I97" s="29">
        <f t="shared" si="16"/>
        <v>0</v>
      </c>
      <c r="J97" s="29">
        <f t="shared" si="16"/>
        <v>0</v>
      </c>
      <c r="K97" s="29">
        <f t="shared" si="16"/>
        <v>0</v>
      </c>
      <c r="L97" s="29">
        <f t="shared" si="16"/>
        <v>0</v>
      </c>
      <c r="M97" s="29">
        <f t="shared" si="16"/>
        <v>0</v>
      </c>
      <c r="N97" s="29">
        <f t="shared" si="16"/>
        <v>0</v>
      </c>
      <c r="O97" s="41">
        <f t="shared" si="16"/>
        <v>0</v>
      </c>
      <c r="P97" s="29"/>
      <c r="Q97" s="29"/>
      <c r="R97" s="29"/>
      <c r="S97" s="30"/>
      <c r="T97" s="30"/>
      <c r="U97" s="30"/>
      <c r="V97" s="30"/>
      <c r="W97" s="30"/>
      <c r="X97" s="30"/>
      <c r="Y97" s="30"/>
      <c r="Z97" s="30"/>
      <c r="AA97" s="30"/>
    </row>
    <row r="98" spans="1:27" s="62" customFormat="1" outlineLevel="1">
      <c r="A98" s="178"/>
      <c r="B98" s="216" t="s">
        <v>30</v>
      </c>
      <c r="C98" s="217"/>
      <c r="D98" s="29">
        <f>+'GSTR3B 2020-21'!O146</f>
        <v>0</v>
      </c>
      <c r="E98" s="29">
        <f t="shared" si="16"/>
        <v>0</v>
      </c>
      <c r="F98" s="29">
        <f t="shared" si="16"/>
        <v>0</v>
      </c>
      <c r="G98" s="29">
        <f t="shared" si="16"/>
        <v>0</v>
      </c>
      <c r="H98" s="29">
        <f t="shared" si="16"/>
        <v>0</v>
      </c>
      <c r="I98" s="29">
        <f t="shared" si="16"/>
        <v>0</v>
      </c>
      <c r="J98" s="29">
        <f t="shared" si="16"/>
        <v>0</v>
      </c>
      <c r="K98" s="29">
        <f t="shared" si="16"/>
        <v>0</v>
      </c>
      <c r="L98" s="29">
        <f t="shared" si="16"/>
        <v>0</v>
      </c>
      <c r="M98" s="29">
        <f t="shared" si="16"/>
        <v>0</v>
      </c>
      <c r="N98" s="29">
        <f t="shared" si="16"/>
        <v>0</v>
      </c>
      <c r="O98" s="41">
        <f t="shared" si="16"/>
        <v>0</v>
      </c>
      <c r="P98" s="29"/>
      <c r="Q98" s="29"/>
      <c r="R98" s="29"/>
      <c r="S98" s="30"/>
      <c r="T98" s="30"/>
      <c r="U98" s="30"/>
      <c r="V98" s="30"/>
      <c r="W98" s="30"/>
      <c r="X98" s="30"/>
      <c r="Y98" s="30"/>
      <c r="Z98" s="30"/>
      <c r="AA98" s="30"/>
    </row>
    <row r="99" spans="1:27" ht="15.75" outlineLevel="1" thickBot="1">
      <c r="A99" s="179"/>
      <c r="B99" s="184" t="s">
        <v>20</v>
      </c>
      <c r="C99" s="185"/>
      <c r="D99" s="12">
        <f t="shared" ref="D99:O99" si="17">SUM(D95:D98)</f>
        <v>0</v>
      </c>
      <c r="E99" s="12">
        <f t="shared" si="17"/>
        <v>0</v>
      </c>
      <c r="F99" s="12">
        <f t="shared" si="17"/>
        <v>0</v>
      </c>
      <c r="G99" s="12">
        <f t="shared" si="17"/>
        <v>0</v>
      </c>
      <c r="H99" s="12">
        <f t="shared" si="17"/>
        <v>0</v>
      </c>
      <c r="I99" s="12">
        <f t="shared" si="17"/>
        <v>0</v>
      </c>
      <c r="J99" s="12">
        <f t="shared" si="17"/>
        <v>0</v>
      </c>
      <c r="K99" s="12">
        <f t="shared" si="17"/>
        <v>0</v>
      </c>
      <c r="L99" s="12">
        <f t="shared" si="17"/>
        <v>0</v>
      </c>
      <c r="M99" s="12">
        <f t="shared" si="17"/>
        <v>0</v>
      </c>
      <c r="N99" s="12">
        <f t="shared" si="17"/>
        <v>0</v>
      </c>
      <c r="O99" s="19">
        <f t="shared" si="17"/>
        <v>0</v>
      </c>
      <c r="P99" s="6"/>
      <c r="Q99" s="6"/>
      <c r="R99" s="6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thickTop="1">
      <c r="A100" s="173"/>
      <c r="B100" s="174"/>
      <c r="C100" s="174"/>
      <c r="D100" s="175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6"/>
      <c r="R100" s="6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thickBot="1">
      <c r="A101" s="174"/>
      <c r="B101" s="174"/>
      <c r="C101" s="174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6"/>
      <c r="R101" s="6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outlineLevel="1" thickTop="1">
      <c r="A102" s="177" t="s">
        <v>31</v>
      </c>
      <c r="B102" s="180" t="s">
        <v>27</v>
      </c>
      <c r="C102" s="181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>
        <f>SUM(D102:O102)</f>
        <v>0</v>
      </c>
      <c r="Q102" s="6"/>
      <c r="R102" s="6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outlineLevel="1">
      <c r="A103" s="178"/>
      <c r="B103" s="182" t="s">
        <v>28</v>
      </c>
      <c r="C103" s="18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1">
        <f>SUM(D103:O103)</f>
        <v>0</v>
      </c>
      <c r="Q103" s="6"/>
      <c r="R103" s="6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outlineLevel="1">
      <c r="A104" s="178"/>
      <c r="B104" s="182" t="s">
        <v>29</v>
      </c>
      <c r="C104" s="18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1">
        <f>SUM(D104:O104)</f>
        <v>0</v>
      </c>
      <c r="Q104" s="6"/>
      <c r="R104" s="6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outlineLevel="1">
      <c r="A105" s="178"/>
      <c r="B105" s="182" t="s">
        <v>30</v>
      </c>
      <c r="C105" s="18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1">
        <f>SUM(D105:O105)</f>
        <v>0</v>
      </c>
      <c r="Q105" s="6"/>
      <c r="R105" s="6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outlineLevel="1" thickBot="1">
      <c r="A106" s="179"/>
      <c r="B106" s="184" t="s">
        <v>20</v>
      </c>
      <c r="C106" s="185"/>
      <c r="D106" s="12">
        <f t="shared" ref="D106:P106" si="18">SUM(D102:D105)</f>
        <v>0</v>
      </c>
      <c r="E106" s="12">
        <f t="shared" si="18"/>
        <v>0</v>
      </c>
      <c r="F106" s="12">
        <f t="shared" si="18"/>
        <v>0</v>
      </c>
      <c r="G106" s="12">
        <f t="shared" si="18"/>
        <v>0</v>
      </c>
      <c r="H106" s="12">
        <f t="shared" si="18"/>
        <v>0</v>
      </c>
      <c r="I106" s="12">
        <f t="shared" si="18"/>
        <v>0</v>
      </c>
      <c r="J106" s="12">
        <f t="shared" si="18"/>
        <v>0</v>
      </c>
      <c r="K106" s="12">
        <f t="shared" si="18"/>
        <v>0</v>
      </c>
      <c r="L106" s="12">
        <f t="shared" si="18"/>
        <v>0</v>
      </c>
      <c r="M106" s="12">
        <f t="shared" si="18"/>
        <v>0</v>
      </c>
      <c r="N106" s="12">
        <f t="shared" si="18"/>
        <v>0</v>
      </c>
      <c r="O106" s="12">
        <f t="shared" si="18"/>
        <v>0</v>
      </c>
      <c r="P106" s="13">
        <f t="shared" si="18"/>
        <v>0</v>
      </c>
      <c r="Q106" s="6"/>
      <c r="R106" s="6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outlineLevel="1" thickTop="1">
      <c r="A107" s="177" t="s">
        <v>32</v>
      </c>
      <c r="B107" s="180" t="s">
        <v>27</v>
      </c>
      <c r="C107" s="181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>
        <f>SUM(D107:O107)</f>
        <v>0</v>
      </c>
      <c r="Q107" s="6"/>
      <c r="R107" s="6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outlineLevel="1">
      <c r="A108" s="178"/>
      <c r="B108" s="182" t="s">
        <v>28</v>
      </c>
      <c r="C108" s="18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1">
        <f>SUM(D108:O108)</f>
        <v>0</v>
      </c>
      <c r="Q108" s="6"/>
      <c r="R108" s="6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outlineLevel="1">
      <c r="A109" s="178"/>
      <c r="B109" s="182" t="s">
        <v>29</v>
      </c>
      <c r="C109" s="18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1">
        <f>SUM(D109:O109)</f>
        <v>0</v>
      </c>
      <c r="Q109" s="6"/>
      <c r="R109" s="6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outlineLevel="1">
      <c r="A110" s="178"/>
      <c r="B110" s="182" t="s">
        <v>30</v>
      </c>
      <c r="C110" s="18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1">
        <f>SUM(D110:O110)</f>
        <v>0</v>
      </c>
      <c r="Q110" s="6"/>
      <c r="R110" s="6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outlineLevel="1" thickBot="1">
      <c r="A111" s="179"/>
      <c r="B111" s="184" t="s">
        <v>20</v>
      </c>
      <c r="C111" s="195"/>
      <c r="D111" s="12">
        <f t="shared" ref="D111:P111" si="19">SUM(D107:D110)</f>
        <v>0</v>
      </c>
      <c r="E111" s="12">
        <f t="shared" si="19"/>
        <v>0</v>
      </c>
      <c r="F111" s="12">
        <f t="shared" si="19"/>
        <v>0</v>
      </c>
      <c r="G111" s="12">
        <f t="shared" si="19"/>
        <v>0</v>
      </c>
      <c r="H111" s="12">
        <f t="shared" si="19"/>
        <v>0</v>
      </c>
      <c r="I111" s="12">
        <f t="shared" si="19"/>
        <v>0</v>
      </c>
      <c r="J111" s="12">
        <f t="shared" si="19"/>
        <v>0</v>
      </c>
      <c r="K111" s="12">
        <f t="shared" si="19"/>
        <v>0</v>
      </c>
      <c r="L111" s="12">
        <f t="shared" si="19"/>
        <v>0</v>
      </c>
      <c r="M111" s="12">
        <f t="shared" si="19"/>
        <v>0</v>
      </c>
      <c r="N111" s="12">
        <f t="shared" si="19"/>
        <v>0</v>
      </c>
      <c r="O111" s="12">
        <f t="shared" si="19"/>
        <v>0</v>
      </c>
      <c r="P111" s="13">
        <f t="shared" si="19"/>
        <v>0</v>
      </c>
      <c r="Q111" s="6"/>
      <c r="R111" s="6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 outlineLevel="1" thickTop="1" thickBot="1">
      <c r="A112" s="4" t="s">
        <v>33</v>
      </c>
      <c r="B112" s="193" t="s">
        <v>34</v>
      </c>
      <c r="C112" s="194"/>
      <c r="D112" s="20">
        <f t="shared" ref="D112:P112" si="20">SUM(D106,D111)</f>
        <v>0</v>
      </c>
      <c r="E112" s="20">
        <f t="shared" si="20"/>
        <v>0</v>
      </c>
      <c r="F112" s="20">
        <f t="shared" si="20"/>
        <v>0</v>
      </c>
      <c r="G112" s="20">
        <f t="shared" si="20"/>
        <v>0</v>
      </c>
      <c r="H112" s="20">
        <f t="shared" si="20"/>
        <v>0</v>
      </c>
      <c r="I112" s="20">
        <f t="shared" si="20"/>
        <v>0</v>
      </c>
      <c r="J112" s="20">
        <f t="shared" si="20"/>
        <v>0</v>
      </c>
      <c r="K112" s="20">
        <f t="shared" si="20"/>
        <v>0</v>
      </c>
      <c r="L112" s="20">
        <f t="shared" si="20"/>
        <v>0</v>
      </c>
      <c r="M112" s="20">
        <f t="shared" si="20"/>
        <v>0</v>
      </c>
      <c r="N112" s="20">
        <f t="shared" si="20"/>
        <v>0</v>
      </c>
      <c r="O112" s="20">
        <f t="shared" si="20"/>
        <v>0</v>
      </c>
      <c r="P112" s="21">
        <f t="shared" si="20"/>
        <v>0</v>
      </c>
      <c r="Q112" s="6"/>
      <c r="R112" s="6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62" customFormat="1" ht="15.75" customHeight="1">
      <c r="A113" s="42"/>
      <c r="B113" s="43"/>
      <c r="C113" s="43" t="s">
        <v>42</v>
      </c>
      <c r="D113" s="159">
        <v>44336</v>
      </c>
      <c r="E113" s="45">
        <f>D113+31</f>
        <v>44367</v>
      </c>
      <c r="F113" s="45">
        <f>E113+30</f>
        <v>44397</v>
      </c>
      <c r="G113" s="45">
        <f t="shared" ref="G113:O113" si="21">F113+31</f>
        <v>44428</v>
      </c>
      <c r="H113" s="45">
        <f t="shared" si="21"/>
        <v>44459</v>
      </c>
      <c r="I113" s="45">
        <f>H113+30</f>
        <v>44489</v>
      </c>
      <c r="J113" s="45">
        <f t="shared" si="21"/>
        <v>44520</v>
      </c>
      <c r="K113" s="45">
        <f>J113+30</f>
        <v>44550</v>
      </c>
      <c r="L113" s="45">
        <f t="shared" si="21"/>
        <v>44581</v>
      </c>
      <c r="M113" s="45">
        <f t="shared" si="21"/>
        <v>44612</v>
      </c>
      <c r="N113" s="45">
        <f>M113+29</f>
        <v>44641</v>
      </c>
      <c r="O113" s="45">
        <f t="shared" si="21"/>
        <v>44672</v>
      </c>
      <c r="P113" s="46"/>
      <c r="Q113" s="29"/>
      <c r="R113" s="29"/>
      <c r="S113" s="30"/>
      <c r="T113" s="30"/>
      <c r="U113" s="30"/>
      <c r="V113" s="30"/>
      <c r="W113" s="30"/>
      <c r="X113" s="30"/>
      <c r="Y113" s="30"/>
      <c r="Z113" s="30"/>
      <c r="AA113" s="30"/>
    </row>
    <row r="114" spans="1:27" s="62" customFormat="1" ht="15.75" customHeight="1">
      <c r="A114" s="52"/>
      <c r="B114" s="53"/>
      <c r="C114" s="53" t="s">
        <v>44</v>
      </c>
      <c r="D114" s="54">
        <f>+IF(D113&gt;=D115,0,D115-D113+1)</f>
        <v>0</v>
      </c>
      <c r="E114" s="54">
        <f t="shared" ref="E114:O114" si="22">+IF(E113&gt;=E115,0,E115-E113+1)</f>
        <v>0</v>
      </c>
      <c r="F114" s="54">
        <f t="shared" ca="1" si="22"/>
        <v>0</v>
      </c>
      <c r="G114" s="54">
        <f t="shared" ca="1" si="22"/>
        <v>0</v>
      </c>
      <c r="H114" s="54">
        <f t="shared" ca="1" si="22"/>
        <v>0</v>
      </c>
      <c r="I114" s="54">
        <f t="shared" ca="1" si="22"/>
        <v>0</v>
      </c>
      <c r="J114" s="54">
        <f t="shared" ca="1" si="22"/>
        <v>0</v>
      </c>
      <c r="K114" s="54">
        <f t="shared" ca="1" si="22"/>
        <v>0</v>
      </c>
      <c r="L114" s="54">
        <f t="shared" ca="1" si="22"/>
        <v>0</v>
      </c>
      <c r="M114" s="54">
        <f t="shared" ca="1" si="22"/>
        <v>0</v>
      </c>
      <c r="N114" s="54">
        <f t="shared" ca="1" si="22"/>
        <v>0</v>
      </c>
      <c r="O114" s="54">
        <f t="shared" ca="1" si="22"/>
        <v>0</v>
      </c>
      <c r="P114" s="55">
        <f ca="1">SUM(D114:O114)</f>
        <v>0</v>
      </c>
      <c r="Q114" s="29"/>
      <c r="R114" s="29"/>
      <c r="S114" s="30"/>
      <c r="T114" s="30"/>
      <c r="U114" s="30"/>
      <c r="V114" s="30"/>
      <c r="W114" s="30"/>
      <c r="X114" s="30"/>
      <c r="Y114" s="30"/>
      <c r="Z114" s="30"/>
      <c r="AA114" s="30"/>
    </row>
    <row r="115" spans="1:27" s="62" customFormat="1" ht="15.75" customHeight="1" thickBot="1">
      <c r="A115" s="47"/>
      <c r="B115" s="47"/>
      <c r="C115" s="47" t="s">
        <v>43</v>
      </c>
      <c r="D115" s="48">
        <f>D113</f>
        <v>44336</v>
      </c>
      <c r="E115" s="48">
        <f>+E113</f>
        <v>44367</v>
      </c>
      <c r="F115" s="48">
        <f ca="1">IF(E115=TODAY(),E115,F113)</f>
        <v>44397</v>
      </c>
      <c r="G115" s="48">
        <f t="shared" ref="G115:O115" ca="1" si="23">IF(F115=TODAY(),F115,G113)</f>
        <v>44428</v>
      </c>
      <c r="H115" s="48">
        <f t="shared" ca="1" si="23"/>
        <v>44459</v>
      </c>
      <c r="I115" s="48">
        <f t="shared" ca="1" si="23"/>
        <v>44489</v>
      </c>
      <c r="J115" s="48">
        <f t="shared" ca="1" si="23"/>
        <v>44520</v>
      </c>
      <c r="K115" s="48">
        <f t="shared" ca="1" si="23"/>
        <v>44550</v>
      </c>
      <c r="L115" s="48">
        <f t="shared" ca="1" si="23"/>
        <v>44581</v>
      </c>
      <c r="M115" s="48">
        <f t="shared" ca="1" si="23"/>
        <v>44612</v>
      </c>
      <c r="N115" s="48">
        <f t="shared" ca="1" si="23"/>
        <v>44641</v>
      </c>
      <c r="O115" s="48">
        <f t="shared" ca="1" si="23"/>
        <v>44672</v>
      </c>
      <c r="P115" s="49"/>
      <c r="Q115" s="29"/>
      <c r="R115" s="29"/>
      <c r="S115" s="30"/>
      <c r="T115" s="30"/>
      <c r="U115" s="30"/>
      <c r="V115" s="30"/>
      <c r="W115" s="30"/>
      <c r="X115" s="30"/>
      <c r="Y115" s="30"/>
      <c r="Z115" s="30"/>
      <c r="AA115" s="30"/>
    </row>
    <row r="116" spans="1:27" s="62" customFormat="1" ht="15.75" outlineLevel="1" thickTop="1">
      <c r="A116" s="177" t="s">
        <v>35</v>
      </c>
      <c r="B116" s="214" t="s">
        <v>36</v>
      </c>
      <c r="C116" s="215"/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/>
      <c r="J116" s="39"/>
      <c r="K116" s="39"/>
      <c r="L116" s="39"/>
      <c r="M116" s="39"/>
      <c r="N116" s="39"/>
      <c r="O116" s="39"/>
      <c r="P116" s="50">
        <f>SUM(D116:O116)</f>
        <v>0</v>
      </c>
      <c r="Q116" s="29"/>
      <c r="R116" s="29"/>
      <c r="S116" s="30"/>
      <c r="T116" s="30"/>
      <c r="U116" s="30"/>
      <c r="V116" s="30"/>
      <c r="W116" s="30"/>
      <c r="X116" s="30"/>
      <c r="Y116" s="30"/>
      <c r="Z116" s="30"/>
      <c r="AA116" s="30"/>
    </row>
    <row r="117" spans="1:27" s="62" customFormat="1" outlineLevel="1">
      <c r="A117" s="178"/>
      <c r="B117" s="216" t="s">
        <v>28</v>
      </c>
      <c r="C117" s="217"/>
      <c r="D117" s="29">
        <f>IF(D103&gt;0,D114*25,D114*20)</f>
        <v>0</v>
      </c>
      <c r="E117" s="29">
        <f>IF(E103&gt;0,E114*25,E114*20)</f>
        <v>0</v>
      </c>
      <c r="F117" s="29">
        <f t="shared" ref="F117:O117" ca="1" si="24">IF(F103&gt;0,F114*25,F114*20)</f>
        <v>0</v>
      </c>
      <c r="G117" s="29">
        <f t="shared" ca="1" si="24"/>
        <v>0</v>
      </c>
      <c r="H117" s="29">
        <f t="shared" ca="1" si="24"/>
        <v>0</v>
      </c>
      <c r="I117" s="29">
        <f t="shared" ca="1" si="24"/>
        <v>0</v>
      </c>
      <c r="J117" s="29">
        <f t="shared" ca="1" si="24"/>
        <v>0</v>
      </c>
      <c r="K117" s="29">
        <f t="shared" ca="1" si="24"/>
        <v>0</v>
      </c>
      <c r="L117" s="29">
        <f t="shared" ca="1" si="24"/>
        <v>0</v>
      </c>
      <c r="M117" s="29">
        <f t="shared" ca="1" si="24"/>
        <v>0</v>
      </c>
      <c r="N117" s="29">
        <f t="shared" ca="1" si="24"/>
        <v>0</v>
      </c>
      <c r="O117" s="29">
        <f t="shared" ca="1" si="24"/>
        <v>0</v>
      </c>
      <c r="P117" s="51">
        <f ca="1">SUM(D117:O117)</f>
        <v>0</v>
      </c>
      <c r="Q117" s="29"/>
      <c r="R117" s="29"/>
      <c r="S117" s="30"/>
      <c r="T117" s="30"/>
      <c r="U117" s="30"/>
      <c r="V117" s="30"/>
      <c r="W117" s="30"/>
      <c r="X117" s="30"/>
      <c r="Y117" s="30"/>
      <c r="Z117" s="30"/>
      <c r="AA117" s="30"/>
    </row>
    <row r="118" spans="1:27" s="62" customFormat="1" outlineLevel="1">
      <c r="A118" s="178"/>
      <c r="B118" s="216" t="s">
        <v>29</v>
      </c>
      <c r="C118" s="217"/>
      <c r="D118" s="29">
        <f>IF(D104&gt;0,D114*25,D114*20)</f>
        <v>0</v>
      </c>
      <c r="E118" s="29">
        <f>IF(E104&gt;0,E114*25,E114*20)</f>
        <v>0</v>
      </c>
      <c r="F118" s="29">
        <f t="shared" ref="F118:O118" ca="1" si="25">IF(F104&gt;0,F114*25,F114*20)</f>
        <v>0</v>
      </c>
      <c r="G118" s="29">
        <f t="shared" ca="1" si="25"/>
        <v>0</v>
      </c>
      <c r="H118" s="29">
        <f t="shared" ca="1" si="25"/>
        <v>0</v>
      </c>
      <c r="I118" s="29">
        <f t="shared" ca="1" si="25"/>
        <v>0</v>
      </c>
      <c r="J118" s="29">
        <f t="shared" ca="1" si="25"/>
        <v>0</v>
      </c>
      <c r="K118" s="29">
        <f t="shared" ca="1" si="25"/>
        <v>0</v>
      </c>
      <c r="L118" s="29">
        <f t="shared" ca="1" si="25"/>
        <v>0</v>
      </c>
      <c r="M118" s="29">
        <f t="shared" ca="1" si="25"/>
        <v>0</v>
      </c>
      <c r="N118" s="29">
        <f t="shared" ca="1" si="25"/>
        <v>0</v>
      </c>
      <c r="O118" s="29">
        <f t="shared" ca="1" si="25"/>
        <v>0</v>
      </c>
      <c r="P118" s="51">
        <f ca="1">SUM(D118:O118)</f>
        <v>0</v>
      </c>
      <c r="Q118" s="29"/>
      <c r="R118" s="29"/>
      <c r="S118" s="30"/>
      <c r="T118" s="30"/>
      <c r="U118" s="30"/>
      <c r="V118" s="30"/>
      <c r="W118" s="30"/>
      <c r="X118" s="30"/>
      <c r="Y118" s="30"/>
      <c r="Z118" s="30"/>
      <c r="AA118" s="30"/>
    </row>
    <row r="119" spans="1:27" s="62" customFormat="1" outlineLevel="1">
      <c r="A119" s="178"/>
      <c r="B119" s="216" t="s">
        <v>30</v>
      </c>
      <c r="C119" s="217"/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/>
      <c r="J119" s="29"/>
      <c r="K119" s="29"/>
      <c r="L119" s="29"/>
      <c r="M119" s="29"/>
      <c r="N119" s="29"/>
      <c r="O119" s="29"/>
      <c r="P119" s="51">
        <f>SUM(D119:O119)</f>
        <v>0</v>
      </c>
      <c r="Q119" s="29"/>
      <c r="R119" s="29"/>
      <c r="S119" s="30"/>
      <c r="T119" s="30"/>
      <c r="U119" s="30"/>
      <c r="V119" s="30"/>
      <c r="W119" s="30"/>
      <c r="X119" s="30"/>
      <c r="Y119" s="30"/>
      <c r="Z119" s="30"/>
      <c r="AA119" s="30"/>
    </row>
    <row r="120" spans="1:27" ht="15.75" outlineLevel="1" thickBot="1">
      <c r="A120" s="179"/>
      <c r="B120" s="184" t="s">
        <v>20</v>
      </c>
      <c r="C120" s="185"/>
      <c r="D120" s="12">
        <f>SUM(D116:D119)</f>
        <v>0</v>
      </c>
      <c r="E120" s="12">
        <f t="shared" ref="E120:O120" si="26">SUM(E116:E119)</f>
        <v>0</v>
      </c>
      <c r="F120" s="12">
        <f t="shared" ca="1" si="26"/>
        <v>0</v>
      </c>
      <c r="G120" s="12">
        <f t="shared" ca="1" si="26"/>
        <v>0</v>
      </c>
      <c r="H120" s="12">
        <f t="shared" ca="1" si="26"/>
        <v>0</v>
      </c>
      <c r="I120" s="12">
        <f t="shared" ca="1" si="26"/>
        <v>0</v>
      </c>
      <c r="J120" s="12">
        <f t="shared" ca="1" si="26"/>
        <v>0</v>
      </c>
      <c r="K120" s="12">
        <f t="shared" ca="1" si="26"/>
        <v>0</v>
      </c>
      <c r="L120" s="12">
        <f t="shared" ca="1" si="26"/>
        <v>0</v>
      </c>
      <c r="M120" s="12">
        <f t="shared" ca="1" si="26"/>
        <v>0</v>
      </c>
      <c r="N120" s="12">
        <f t="shared" ca="1" si="26"/>
        <v>0</v>
      </c>
      <c r="O120" s="12">
        <f t="shared" ca="1" si="26"/>
        <v>0</v>
      </c>
      <c r="P120" s="13">
        <f ca="1">SUM(P116:P119)</f>
        <v>0</v>
      </c>
      <c r="Q120" s="6"/>
      <c r="R120" s="6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thickTop="1">
      <c r="A121" s="173"/>
      <c r="B121" s="174"/>
      <c r="C121" s="174"/>
      <c r="D121" s="175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6"/>
      <c r="R121" s="6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thickBot="1">
      <c r="A122" s="174"/>
      <c r="B122" s="174"/>
      <c r="C122" s="174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6"/>
      <c r="R122" s="6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outlineLevel="1" thickTop="1">
      <c r="A123" s="177" t="s">
        <v>37</v>
      </c>
      <c r="B123" s="180" t="s">
        <v>27</v>
      </c>
      <c r="C123" s="18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>
        <f>SUM(D123:O123)</f>
        <v>0</v>
      </c>
      <c r="Q123" s="6"/>
      <c r="R123" s="6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outlineLevel="1">
      <c r="A124" s="178"/>
      <c r="B124" s="182" t="s">
        <v>28</v>
      </c>
      <c r="C124" s="18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1">
        <f>SUM(D124:O124)</f>
        <v>0</v>
      </c>
      <c r="Q124" s="6"/>
      <c r="R124" s="6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outlineLevel="1">
      <c r="A125" s="178"/>
      <c r="B125" s="182" t="s">
        <v>29</v>
      </c>
      <c r="C125" s="18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11">
        <f>SUM(D125:O125)</f>
        <v>0</v>
      </c>
      <c r="Q125" s="6"/>
      <c r="R125" s="6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outlineLevel="1">
      <c r="A126" s="178"/>
      <c r="B126" s="182" t="s">
        <v>30</v>
      </c>
      <c r="C126" s="18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1">
        <f>SUM(D126:O126)</f>
        <v>0</v>
      </c>
      <c r="Q126" s="6"/>
      <c r="R126" s="6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outlineLevel="1" thickBot="1">
      <c r="A127" s="179"/>
      <c r="B127" s="184" t="s">
        <v>20</v>
      </c>
      <c r="C127" s="185"/>
      <c r="D127" s="12">
        <f t="shared" ref="D127:P127" si="27">SUM(D123:D126)</f>
        <v>0</v>
      </c>
      <c r="E127" s="12">
        <f t="shared" si="27"/>
        <v>0</v>
      </c>
      <c r="F127" s="12">
        <f t="shared" si="27"/>
        <v>0</v>
      </c>
      <c r="G127" s="12">
        <f t="shared" si="27"/>
        <v>0</v>
      </c>
      <c r="H127" s="12">
        <f t="shared" si="27"/>
        <v>0</v>
      </c>
      <c r="I127" s="12">
        <f t="shared" si="27"/>
        <v>0</v>
      </c>
      <c r="J127" s="12">
        <f t="shared" si="27"/>
        <v>0</v>
      </c>
      <c r="K127" s="12">
        <f t="shared" si="27"/>
        <v>0</v>
      </c>
      <c r="L127" s="12">
        <f t="shared" si="27"/>
        <v>0</v>
      </c>
      <c r="M127" s="12">
        <f t="shared" si="27"/>
        <v>0</v>
      </c>
      <c r="N127" s="12">
        <f t="shared" si="27"/>
        <v>0</v>
      </c>
      <c r="O127" s="12">
        <f t="shared" si="27"/>
        <v>0</v>
      </c>
      <c r="P127" s="13">
        <f t="shared" si="27"/>
        <v>0</v>
      </c>
      <c r="Q127" s="6"/>
      <c r="R127" s="6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outlineLevel="1" thickTop="1">
      <c r="A128" s="188" t="s">
        <v>38</v>
      </c>
      <c r="B128" s="189" t="s">
        <v>27</v>
      </c>
      <c r="C128" s="18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>
        <f>SUM(D128:O128)</f>
        <v>0</v>
      </c>
      <c r="Q128" s="6"/>
      <c r="R128" s="6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outlineLevel="1">
      <c r="A129" s="178"/>
      <c r="B129" s="190" t="s">
        <v>28</v>
      </c>
      <c r="C129" s="18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1">
        <f>SUM(D129:O129)</f>
        <v>0</v>
      </c>
      <c r="Q129" s="6"/>
      <c r="R129" s="6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outlineLevel="1">
      <c r="A130" s="178"/>
      <c r="B130" s="190" t="s">
        <v>29</v>
      </c>
      <c r="C130" s="18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1">
        <f>SUM(D130:O130)</f>
        <v>0</v>
      </c>
      <c r="Q130" s="6"/>
      <c r="R130" s="6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outlineLevel="1">
      <c r="A131" s="178"/>
      <c r="B131" s="190" t="s">
        <v>30</v>
      </c>
      <c r="C131" s="18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1">
        <f>SUM(D131:O131)</f>
        <v>0</v>
      </c>
      <c r="Q131" s="6"/>
      <c r="R131" s="6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outlineLevel="1" thickBot="1">
      <c r="A132" s="179"/>
      <c r="B132" s="191" t="s">
        <v>20</v>
      </c>
      <c r="C132" s="192"/>
      <c r="D132" s="23">
        <f t="shared" ref="D132:P132" si="28">SUM(D128:D131)</f>
        <v>0</v>
      </c>
      <c r="E132" s="23">
        <f t="shared" si="28"/>
        <v>0</v>
      </c>
      <c r="F132" s="23">
        <f t="shared" si="28"/>
        <v>0</v>
      </c>
      <c r="G132" s="23">
        <f t="shared" si="28"/>
        <v>0</v>
      </c>
      <c r="H132" s="23">
        <f t="shared" si="28"/>
        <v>0</v>
      </c>
      <c r="I132" s="23">
        <f t="shared" si="28"/>
        <v>0</v>
      </c>
      <c r="J132" s="23">
        <f t="shared" si="28"/>
        <v>0</v>
      </c>
      <c r="K132" s="23">
        <f t="shared" si="28"/>
        <v>0</v>
      </c>
      <c r="L132" s="23">
        <f t="shared" si="28"/>
        <v>0</v>
      </c>
      <c r="M132" s="23">
        <f t="shared" si="28"/>
        <v>0</v>
      </c>
      <c r="N132" s="23">
        <f t="shared" si="28"/>
        <v>0</v>
      </c>
      <c r="O132" s="23">
        <f t="shared" si="28"/>
        <v>0</v>
      </c>
      <c r="P132" s="13">
        <f t="shared" si="28"/>
        <v>0</v>
      </c>
      <c r="Q132" s="6"/>
      <c r="R132" s="6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 outlineLevel="1" thickTop="1" thickBot="1">
      <c r="A133" s="56" t="s">
        <v>39</v>
      </c>
      <c r="B133" s="213" t="s">
        <v>34</v>
      </c>
      <c r="C133" s="181"/>
      <c r="D133" s="146">
        <f t="shared" ref="D133:P133" si="29">SUM(D127,D132)</f>
        <v>0</v>
      </c>
      <c r="E133" s="146">
        <f t="shared" si="29"/>
        <v>0</v>
      </c>
      <c r="F133" s="146">
        <f t="shared" si="29"/>
        <v>0</v>
      </c>
      <c r="G133" s="146">
        <f t="shared" si="29"/>
        <v>0</v>
      </c>
      <c r="H133" s="146">
        <f t="shared" si="29"/>
        <v>0</v>
      </c>
      <c r="I133" s="146">
        <f t="shared" si="29"/>
        <v>0</v>
      </c>
      <c r="J133" s="146">
        <f t="shared" si="29"/>
        <v>0</v>
      </c>
      <c r="K133" s="146">
        <f t="shared" si="29"/>
        <v>0</v>
      </c>
      <c r="L133" s="146">
        <f t="shared" si="29"/>
        <v>0</v>
      </c>
      <c r="M133" s="146">
        <f t="shared" si="29"/>
        <v>0</v>
      </c>
      <c r="N133" s="146">
        <f t="shared" si="29"/>
        <v>0</v>
      </c>
      <c r="O133" s="146">
        <f t="shared" si="29"/>
        <v>0</v>
      </c>
      <c r="P133" s="147">
        <f t="shared" si="29"/>
        <v>0</v>
      </c>
      <c r="Q133" s="6"/>
      <c r="R133" s="6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s="65" customFormat="1" ht="15.75" customHeight="1">
      <c r="A134" s="161"/>
      <c r="B134" s="162"/>
      <c r="C134" s="163"/>
      <c r="D134" s="167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9"/>
      <c r="Q134" s="63"/>
      <c r="R134" s="63"/>
      <c r="S134" s="64"/>
      <c r="T134" s="64"/>
      <c r="U134" s="64"/>
      <c r="V134" s="64"/>
      <c r="W134" s="64"/>
      <c r="X134" s="64"/>
      <c r="Y134" s="64"/>
      <c r="Z134" s="64"/>
      <c r="AA134" s="64"/>
    </row>
    <row r="135" spans="1:27" s="65" customFormat="1" ht="15.75" customHeight="1" thickBot="1">
      <c r="A135" s="164"/>
      <c r="B135" s="165"/>
      <c r="C135" s="166"/>
      <c r="D135" s="170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2"/>
      <c r="Q135" s="63"/>
      <c r="R135" s="63"/>
      <c r="S135" s="64"/>
      <c r="T135" s="64"/>
      <c r="U135" s="64"/>
      <c r="V135" s="64"/>
      <c r="W135" s="64"/>
      <c r="X135" s="64"/>
      <c r="Y135" s="64"/>
      <c r="Z135" s="64"/>
      <c r="AA135" s="64"/>
    </row>
    <row r="136" spans="1:27" outlineLevel="1">
      <c r="A136" s="212" t="s">
        <v>40</v>
      </c>
      <c r="B136" s="209" t="s">
        <v>36</v>
      </c>
      <c r="C136" s="183"/>
      <c r="D136" s="142">
        <f>+'Setoff 2021-22'!E19+D116</f>
        <v>0</v>
      </c>
      <c r="E136" s="142">
        <f>+'Setoff 2021-22'!E39+E116</f>
        <v>0</v>
      </c>
      <c r="F136" s="142">
        <f>+'Setoff 2021-22'!E59+F116</f>
        <v>0</v>
      </c>
      <c r="G136" s="142">
        <f>+'Setoff 2021-22'!E79+G116</f>
        <v>0</v>
      </c>
      <c r="H136" s="142">
        <f>+'Setoff 2021-22'!E99+H116</f>
        <v>0</v>
      </c>
      <c r="I136" s="142">
        <f>+'Setoff 2021-22'!E119+I116</f>
        <v>0</v>
      </c>
      <c r="J136" s="142">
        <f>+'Setoff 2021-22'!E139+J116</f>
        <v>0</v>
      </c>
      <c r="K136" s="142">
        <f>+'Setoff 2021-22'!E159+K116</f>
        <v>0</v>
      </c>
      <c r="L136" s="142">
        <f>+'Setoff 2021-22'!E179+L116</f>
        <v>0</v>
      </c>
      <c r="M136" s="142">
        <f>+'Setoff 2021-22'!E199+M116</f>
        <v>0</v>
      </c>
      <c r="N136" s="142">
        <f>+'Setoff 2021-22'!E219+N116</f>
        <v>0</v>
      </c>
      <c r="O136" s="142">
        <f>+'Setoff 2021-22'!E239+O116</f>
        <v>0</v>
      </c>
      <c r="P136" s="22">
        <f t="shared" ref="P136:P139" si="30">SUM(D136:O136)</f>
        <v>0</v>
      </c>
      <c r="Q136" s="6"/>
      <c r="R136" s="6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outlineLevel="1">
      <c r="A137" s="178"/>
      <c r="B137" s="182" t="s">
        <v>28</v>
      </c>
      <c r="C137" s="183"/>
      <c r="D137" s="29">
        <f>+'Setoff 2021-22'!E20+D117</f>
        <v>0</v>
      </c>
      <c r="E137" s="29">
        <f>+'Setoff 2021-22'!E40+E117</f>
        <v>0</v>
      </c>
      <c r="F137" s="29">
        <f ca="1">+'Setoff 2021-22'!E60+F117</f>
        <v>0</v>
      </c>
      <c r="G137" s="29">
        <f ca="1">+'Setoff 2021-22'!E80+G117</f>
        <v>0</v>
      </c>
      <c r="H137" s="29">
        <f ca="1">+'Setoff 2021-22'!E100+H117</f>
        <v>0</v>
      </c>
      <c r="I137" s="29">
        <f ca="1">+'Setoff 2021-22'!E120+I117</f>
        <v>0</v>
      </c>
      <c r="J137" s="29">
        <f ca="1">+'Setoff 2021-22'!E140+J117</f>
        <v>0</v>
      </c>
      <c r="K137" s="29">
        <f ca="1">+'Setoff 2021-22'!E160+K117</f>
        <v>0</v>
      </c>
      <c r="L137" s="29">
        <f ca="1">+'Setoff 2021-22'!E180+L117</f>
        <v>0</v>
      </c>
      <c r="M137" s="29">
        <f ca="1">+'Setoff 2021-22'!E200+M117</f>
        <v>0</v>
      </c>
      <c r="N137" s="29">
        <f ca="1">+'Setoff 2021-22'!E220+N117</f>
        <v>0</v>
      </c>
      <c r="O137" s="29">
        <f ca="1">+'Setoff 2021-22'!E240+O117</f>
        <v>0</v>
      </c>
      <c r="P137" s="11">
        <f t="shared" ca="1" si="30"/>
        <v>0</v>
      </c>
      <c r="Q137" s="6"/>
      <c r="R137" s="6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outlineLevel="1">
      <c r="A138" s="178"/>
      <c r="B138" s="182" t="s">
        <v>29</v>
      </c>
      <c r="C138" s="183"/>
      <c r="D138" s="29">
        <f>+'Setoff 2021-22'!E21+D118</f>
        <v>0</v>
      </c>
      <c r="E138" s="29">
        <f>+'Setoff 2021-22'!E41+E118</f>
        <v>0</v>
      </c>
      <c r="F138" s="29">
        <f ca="1">+'Setoff 2021-22'!E61+F118</f>
        <v>0</v>
      </c>
      <c r="G138" s="29">
        <f ca="1">+'Setoff 2021-22'!E81+G118</f>
        <v>0</v>
      </c>
      <c r="H138" s="29">
        <f ca="1">+'Setoff 2021-22'!E101+H118</f>
        <v>0</v>
      </c>
      <c r="I138" s="29">
        <f ca="1">+'Setoff 2021-22'!E121+I118</f>
        <v>0</v>
      </c>
      <c r="J138" s="29">
        <f ca="1">+'Setoff 2021-22'!E141+J118</f>
        <v>0</v>
      </c>
      <c r="K138" s="29">
        <f ca="1">+'Setoff 2021-22'!E161+K118</f>
        <v>0</v>
      </c>
      <c r="L138" s="29">
        <f ca="1">+'Setoff 2021-22'!E181+L118</f>
        <v>0</v>
      </c>
      <c r="M138" s="29">
        <f ca="1">+'Setoff 2021-22'!E201+M118</f>
        <v>0</v>
      </c>
      <c r="N138" s="29">
        <f ca="1">+'Setoff 2021-22'!E221+N118</f>
        <v>0</v>
      </c>
      <c r="O138" s="29">
        <f ca="1">+'Setoff 2021-22'!E241+O118</f>
        <v>0</v>
      </c>
      <c r="P138" s="11">
        <f t="shared" ca="1" si="30"/>
        <v>0</v>
      </c>
      <c r="Q138" s="6"/>
      <c r="R138" s="6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outlineLevel="1">
      <c r="A139" s="178"/>
      <c r="B139" s="182" t="s">
        <v>30</v>
      </c>
      <c r="C139" s="183"/>
      <c r="D139" s="29">
        <f>+'Setoff 2021-22'!E22+D119</f>
        <v>0</v>
      </c>
      <c r="E139" s="29">
        <f>+'Setoff 2021-22'!E42+E119</f>
        <v>0</v>
      </c>
      <c r="F139" s="29">
        <f>+'Setoff 2021-22'!E62+F119</f>
        <v>0</v>
      </c>
      <c r="G139" s="29">
        <f>+'Setoff 2021-22'!E82+G119</f>
        <v>0</v>
      </c>
      <c r="H139" s="29">
        <f>+'Setoff 2021-22'!E102+H119</f>
        <v>0</v>
      </c>
      <c r="I139" s="29">
        <f>+'Setoff 2021-22'!E122+I119</f>
        <v>0</v>
      </c>
      <c r="J139" s="29">
        <f>+'Setoff 2021-22'!E142+J119</f>
        <v>0</v>
      </c>
      <c r="K139" s="29">
        <f>+'Setoff 2021-22'!E162+K119</f>
        <v>0</v>
      </c>
      <c r="L139" s="29">
        <f>+'Setoff 2021-22'!E182+L119</f>
        <v>0</v>
      </c>
      <c r="M139" s="29">
        <f>+'Setoff 2021-22'!E202+M119</f>
        <v>0</v>
      </c>
      <c r="N139" s="29">
        <f>+'Setoff 2021-22'!E222+N119</f>
        <v>0</v>
      </c>
      <c r="O139" s="29">
        <f>+'Setoff 2021-22'!E242+O119</f>
        <v>0</v>
      </c>
      <c r="P139" s="11">
        <f t="shared" si="30"/>
        <v>0</v>
      </c>
      <c r="Q139" s="6"/>
      <c r="R139" s="6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outlineLevel="1" thickBot="1">
      <c r="A140" s="179"/>
      <c r="B140" s="184" t="s">
        <v>20</v>
      </c>
      <c r="C140" s="185"/>
      <c r="D140" s="12">
        <f t="shared" ref="D140:P140" si="31">SUM(D136:D139)</f>
        <v>0</v>
      </c>
      <c r="E140" s="12">
        <f t="shared" si="31"/>
        <v>0</v>
      </c>
      <c r="F140" s="12">
        <f t="shared" ca="1" si="31"/>
        <v>0</v>
      </c>
      <c r="G140" s="12">
        <f t="shared" ca="1" si="31"/>
        <v>0</v>
      </c>
      <c r="H140" s="12">
        <f t="shared" ca="1" si="31"/>
        <v>0</v>
      </c>
      <c r="I140" s="12">
        <f t="shared" ca="1" si="31"/>
        <v>0</v>
      </c>
      <c r="J140" s="12">
        <f t="shared" ca="1" si="31"/>
        <v>0</v>
      </c>
      <c r="K140" s="12">
        <f t="shared" ca="1" si="31"/>
        <v>0</v>
      </c>
      <c r="L140" s="12">
        <f t="shared" ca="1" si="31"/>
        <v>0</v>
      </c>
      <c r="M140" s="12">
        <f t="shared" ca="1" si="31"/>
        <v>0</v>
      </c>
      <c r="N140" s="12">
        <f t="shared" ca="1" si="31"/>
        <v>0</v>
      </c>
      <c r="O140" s="12">
        <f t="shared" ca="1" si="31"/>
        <v>0</v>
      </c>
      <c r="P140" s="13">
        <f t="shared" ca="1" si="31"/>
        <v>0</v>
      </c>
      <c r="Q140" s="6"/>
      <c r="R140" s="6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thickTop="1">
      <c r="A141" s="173"/>
      <c r="B141" s="174"/>
      <c r="C141" s="174"/>
      <c r="D141" s="175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6"/>
      <c r="R141" s="6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thickBot="1">
      <c r="A142" s="174"/>
      <c r="B142" s="174"/>
      <c r="C142" s="174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6"/>
      <c r="R142" s="6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outlineLevel="1">
      <c r="A143" s="204" t="s">
        <v>41</v>
      </c>
      <c r="B143" s="207" t="s">
        <v>36</v>
      </c>
      <c r="C143" s="208"/>
      <c r="D143" s="140">
        <f>+'Setoff 2021-22'!H19</f>
        <v>0</v>
      </c>
      <c r="E143" s="140">
        <f>+'Setoff 2021-22'!H39</f>
        <v>0</v>
      </c>
      <c r="F143" s="140">
        <f>+'Setoff 2021-22'!H59</f>
        <v>0</v>
      </c>
      <c r="G143" s="140">
        <f>+'Setoff 2021-22'!H79</f>
        <v>0</v>
      </c>
      <c r="H143" s="140">
        <f>+'Setoff 2021-22'!H99</f>
        <v>0</v>
      </c>
      <c r="I143" s="140">
        <f>+'Setoff 2021-22'!H119</f>
        <v>0</v>
      </c>
      <c r="J143" s="140">
        <f>+'Setoff 2021-22'!H139</f>
        <v>0</v>
      </c>
      <c r="K143" s="140">
        <f>+'Setoff 2021-22'!H159</f>
        <v>0</v>
      </c>
      <c r="L143" s="140">
        <f>+'Setoff 2021-22'!H179</f>
        <v>0</v>
      </c>
      <c r="M143" s="140">
        <f>+'Setoff 2021-22'!H199</f>
        <v>0</v>
      </c>
      <c r="N143" s="140">
        <f>+'Setoff 2021-22'!H219</f>
        <v>0</v>
      </c>
      <c r="O143" s="141">
        <f>+'Setoff 2021-22'!H239</f>
        <v>0</v>
      </c>
      <c r="P143" s="6"/>
      <c r="Q143" s="6"/>
      <c r="R143" s="6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outlineLevel="1">
      <c r="A144" s="205"/>
      <c r="B144" s="209" t="s">
        <v>28</v>
      </c>
      <c r="C144" s="183"/>
      <c r="D144" s="142">
        <f>+'Setoff 2021-22'!H20</f>
        <v>0</v>
      </c>
      <c r="E144" s="142">
        <f>+'Setoff 2021-22'!H40</f>
        <v>0</v>
      </c>
      <c r="F144" s="142">
        <f>+'Setoff 2021-22'!H60</f>
        <v>0</v>
      </c>
      <c r="G144" s="142">
        <f>+'Setoff 2021-22'!H80</f>
        <v>0</v>
      </c>
      <c r="H144" s="142">
        <f>+'Setoff 2021-22'!H100</f>
        <v>0</v>
      </c>
      <c r="I144" s="142">
        <f>+'Setoff 2021-22'!H120</f>
        <v>0</v>
      </c>
      <c r="J144" s="142">
        <f>+'Setoff 2021-22'!H140</f>
        <v>0</v>
      </c>
      <c r="K144" s="142">
        <f>+'Setoff 2021-22'!H160</f>
        <v>0</v>
      </c>
      <c r="L144" s="142">
        <f>+'Setoff 2021-22'!H180</f>
        <v>0</v>
      </c>
      <c r="M144" s="142">
        <f>+'Setoff 2021-22'!H200</f>
        <v>0</v>
      </c>
      <c r="N144" s="142">
        <f>+'Setoff 2021-22'!H220</f>
        <v>0</v>
      </c>
      <c r="O144" s="143">
        <f>+'Setoff 2021-22'!H240</f>
        <v>0</v>
      </c>
      <c r="P144" s="6"/>
      <c r="Q144" s="6"/>
      <c r="R144" s="6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outlineLevel="1">
      <c r="A145" s="205"/>
      <c r="B145" s="209" t="s">
        <v>29</v>
      </c>
      <c r="C145" s="183"/>
      <c r="D145" s="142">
        <f>+'Setoff 2021-22'!H21</f>
        <v>0</v>
      </c>
      <c r="E145" s="142">
        <f>+'Setoff 2021-22'!H41</f>
        <v>0</v>
      </c>
      <c r="F145" s="142">
        <f>+'Setoff 2021-22'!H61</f>
        <v>0</v>
      </c>
      <c r="G145" s="142">
        <f>+'Setoff 2021-22'!H81</f>
        <v>0</v>
      </c>
      <c r="H145" s="142">
        <f>+'Setoff 2021-22'!H101</f>
        <v>0</v>
      </c>
      <c r="I145" s="142">
        <f>+'Setoff 2021-22'!H121</f>
        <v>0</v>
      </c>
      <c r="J145" s="142">
        <f>+'Setoff 2021-22'!H141</f>
        <v>0</v>
      </c>
      <c r="K145" s="142">
        <f>+'Setoff 2021-22'!H161</f>
        <v>0</v>
      </c>
      <c r="L145" s="142">
        <f>+'Setoff 2021-22'!H181</f>
        <v>0</v>
      </c>
      <c r="M145" s="142">
        <f>+'Setoff 2021-22'!H201</f>
        <v>0</v>
      </c>
      <c r="N145" s="142">
        <f>+'Setoff 2021-22'!H221</f>
        <v>0</v>
      </c>
      <c r="O145" s="143">
        <f>+'Setoff 2021-22'!H241</f>
        <v>0</v>
      </c>
      <c r="P145" s="6"/>
      <c r="Q145" s="6"/>
      <c r="R145" s="6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outlineLevel="1">
      <c r="A146" s="205"/>
      <c r="B146" s="209" t="s">
        <v>30</v>
      </c>
      <c r="C146" s="183"/>
      <c r="D146" s="142">
        <f>+'Setoff 2021-22'!H22</f>
        <v>0</v>
      </c>
      <c r="E146" s="142">
        <f>+'Setoff 2021-22'!H42</f>
        <v>0</v>
      </c>
      <c r="F146" s="142">
        <f>+'Setoff 2021-22'!H62</f>
        <v>0</v>
      </c>
      <c r="G146" s="142">
        <f>+'Setoff 2021-22'!H82</f>
        <v>0</v>
      </c>
      <c r="H146" s="142">
        <f>+'Setoff 2021-22'!H102</f>
        <v>0</v>
      </c>
      <c r="I146" s="142">
        <f>+'Setoff 2021-22'!H122</f>
        <v>0</v>
      </c>
      <c r="J146" s="142">
        <f>+'Setoff 2021-22'!H142</f>
        <v>0</v>
      </c>
      <c r="K146" s="142">
        <f>+'Setoff 2021-22'!H162</f>
        <v>0</v>
      </c>
      <c r="L146" s="142">
        <f>+'Setoff 2021-22'!H182</f>
        <v>0</v>
      </c>
      <c r="M146" s="142">
        <f>+'Setoff 2021-22'!H202</f>
        <v>0</v>
      </c>
      <c r="N146" s="142">
        <f>+'Setoff 2021-22'!H222</f>
        <v>0</v>
      </c>
      <c r="O146" s="143">
        <f>+'Setoff 2021-22'!H242</f>
        <v>0</v>
      </c>
      <c r="P146" s="6"/>
      <c r="Q146" s="6"/>
      <c r="R146" s="6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outlineLevel="1" thickBot="1">
      <c r="A147" s="206"/>
      <c r="B147" s="210" t="s">
        <v>20</v>
      </c>
      <c r="C147" s="211"/>
      <c r="D147" s="144">
        <f t="shared" ref="D147:O147" si="32">SUM(D143:D146)</f>
        <v>0</v>
      </c>
      <c r="E147" s="144">
        <f t="shared" si="32"/>
        <v>0</v>
      </c>
      <c r="F147" s="144">
        <f t="shared" si="32"/>
        <v>0</v>
      </c>
      <c r="G147" s="144">
        <f t="shared" si="32"/>
        <v>0</v>
      </c>
      <c r="H147" s="144">
        <f t="shared" si="32"/>
        <v>0</v>
      </c>
      <c r="I147" s="144">
        <f t="shared" si="32"/>
        <v>0</v>
      </c>
      <c r="J147" s="144">
        <f t="shared" si="32"/>
        <v>0</v>
      </c>
      <c r="K147" s="144">
        <f t="shared" si="32"/>
        <v>0</v>
      </c>
      <c r="L147" s="144">
        <f t="shared" si="32"/>
        <v>0</v>
      </c>
      <c r="M147" s="144">
        <f t="shared" si="32"/>
        <v>0</v>
      </c>
      <c r="N147" s="144">
        <f t="shared" si="32"/>
        <v>0</v>
      </c>
      <c r="O147" s="145">
        <f t="shared" si="32"/>
        <v>0</v>
      </c>
      <c r="P147" s="6"/>
      <c r="Q147" s="6"/>
      <c r="R147" s="6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3"/>
      <c r="B148" s="3"/>
      <c r="C148" s="3"/>
      <c r="D148" s="6">
        <f>+D99+D127+D132-D106+D140-D132-D120</f>
        <v>0</v>
      </c>
      <c r="E148" s="6">
        <f t="shared" ref="E148:O148" si="33">+E99+E127+E132-E106+E140-E132-E120</f>
        <v>0</v>
      </c>
      <c r="F148" s="6">
        <f t="shared" ca="1" si="33"/>
        <v>0</v>
      </c>
      <c r="G148" s="6">
        <f t="shared" ca="1" si="33"/>
        <v>0</v>
      </c>
      <c r="H148" s="6">
        <f t="shared" ca="1" si="33"/>
        <v>0</v>
      </c>
      <c r="I148" s="6">
        <f t="shared" ca="1" si="33"/>
        <v>0</v>
      </c>
      <c r="J148" s="6">
        <f t="shared" ca="1" si="33"/>
        <v>0</v>
      </c>
      <c r="K148" s="6">
        <f t="shared" ca="1" si="33"/>
        <v>0</v>
      </c>
      <c r="L148" s="6">
        <f t="shared" ca="1" si="33"/>
        <v>0</v>
      </c>
      <c r="M148" s="6">
        <f t="shared" ca="1" si="33"/>
        <v>0</v>
      </c>
      <c r="N148" s="6">
        <f t="shared" ca="1" si="33"/>
        <v>0</v>
      </c>
      <c r="O148" s="6">
        <f t="shared" ca="1" si="33"/>
        <v>0</v>
      </c>
      <c r="P148" s="6"/>
      <c r="Q148" s="6"/>
      <c r="R148" s="6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s="33" customFormat="1" ht="15.75" customHeight="1" thickBot="1">
      <c r="A149" s="160" t="s">
        <v>85</v>
      </c>
      <c r="B149" s="160"/>
      <c r="C149" s="160"/>
      <c r="D149" s="31">
        <f>+D147-D148</f>
        <v>0</v>
      </c>
      <c r="E149" s="31">
        <f t="shared" ref="E149:O149" si="34">+E147-E148</f>
        <v>0</v>
      </c>
      <c r="F149" s="31">
        <f t="shared" ca="1" si="34"/>
        <v>0</v>
      </c>
      <c r="G149" s="31">
        <f t="shared" ca="1" si="34"/>
        <v>0</v>
      </c>
      <c r="H149" s="31">
        <f t="shared" ca="1" si="34"/>
        <v>0</v>
      </c>
      <c r="I149" s="31">
        <f t="shared" ca="1" si="34"/>
        <v>0</v>
      </c>
      <c r="J149" s="31">
        <f t="shared" ca="1" si="34"/>
        <v>0</v>
      </c>
      <c r="K149" s="31">
        <f t="shared" ca="1" si="34"/>
        <v>0</v>
      </c>
      <c r="L149" s="31">
        <f t="shared" ca="1" si="34"/>
        <v>0</v>
      </c>
      <c r="M149" s="31">
        <f t="shared" ca="1" si="34"/>
        <v>0</v>
      </c>
      <c r="N149" s="31">
        <f t="shared" ca="1" si="34"/>
        <v>0</v>
      </c>
      <c r="O149" s="31">
        <f t="shared" ca="1" si="34"/>
        <v>0</v>
      </c>
      <c r="P149" s="31"/>
      <c r="Q149" s="31"/>
      <c r="R149" s="31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33" customHeight="1" outlineLevel="1" thickTop="1">
      <c r="A150" s="177" t="s">
        <v>15</v>
      </c>
      <c r="B150" s="180" t="s">
        <v>16</v>
      </c>
      <c r="C150" s="181"/>
      <c r="D150" s="9">
        <f t="shared" ref="D150:O153" si="35">+D8-D79</f>
        <v>0</v>
      </c>
      <c r="E150" s="9">
        <f t="shared" si="35"/>
        <v>0</v>
      </c>
      <c r="F150" s="9">
        <f t="shared" si="35"/>
        <v>0</v>
      </c>
      <c r="G150" s="9">
        <f t="shared" si="35"/>
        <v>0</v>
      </c>
      <c r="H150" s="9">
        <f t="shared" si="35"/>
        <v>0</v>
      </c>
      <c r="I150" s="9">
        <f t="shared" si="35"/>
        <v>0</v>
      </c>
      <c r="J150" s="9">
        <f t="shared" si="35"/>
        <v>0</v>
      </c>
      <c r="K150" s="9">
        <f t="shared" si="35"/>
        <v>0</v>
      </c>
      <c r="L150" s="9">
        <f t="shared" si="35"/>
        <v>0</v>
      </c>
      <c r="M150" s="9">
        <f t="shared" si="35"/>
        <v>0</v>
      </c>
      <c r="N150" s="9">
        <f t="shared" si="35"/>
        <v>0</v>
      </c>
      <c r="O150" s="9">
        <f t="shared" si="35"/>
        <v>0</v>
      </c>
      <c r="P150" s="10">
        <f>SUM(D150:O150)</f>
        <v>0</v>
      </c>
      <c r="Q150" s="6"/>
      <c r="R150" s="6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outlineLevel="1">
      <c r="A151" s="178"/>
      <c r="B151" s="182" t="s">
        <v>17</v>
      </c>
      <c r="C151" s="183"/>
      <c r="D151" s="6">
        <f t="shared" si="35"/>
        <v>0</v>
      </c>
      <c r="E151" s="6">
        <f t="shared" si="35"/>
        <v>0</v>
      </c>
      <c r="F151" s="6">
        <f t="shared" si="35"/>
        <v>0</v>
      </c>
      <c r="G151" s="6">
        <f t="shared" si="35"/>
        <v>0</v>
      </c>
      <c r="H151" s="6">
        <f t="shared" si="35"/>
        <v>0</v>
      </c>
      <c r="I151" s="6">
        <f t="shared" si="35"/>
        <v>0</v>
      </c>
      <c r="J151" s="6">
        <f t="shared" si="35"/>
        <v>0</v>
      </c>
      <c r="K151" s="6">
        <f t="shared" si="35"/>
        <v>0</v>
      </c>
      <c r="L151" s="6">
        <f t="shared" si="35"/>
        <v>0</v>
      </c>
      <c r="M151" s="6">
        <f t="shared" si="35"/>
        <v>0</v>
      </c>
      <c r="N151" s="6">
        <f t="shared" si="35"/>
        <v>0</v>
      </c>
      <c r="O151" s="6">
        <f t="shared" si="35"/>
        <v>0</v>
      </c>
      <c r="P151" s="11">
        <f>SUM(D151:O151)</f>
        <v>0</v>
      </c>
      <c r="Q151" s="6"/>
      <c r="R151" s="6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outlineLevel="1">
      <c r="A152" s="178"/>
      <c r="B152" s="182" t="s">
        <v>18</v>
      </c>
      <c r="C152" s="183"/>
      <c r="D152" s="6">
        <f t="shared" si="35"/>
        <v>0</v>
      </c>
      <c r="E152" s="6">
        <f t="shared" si="35"/>
        <v>0</v>
      </c>
      <c r="F152" s="6">
        <f t="shared" si="35"/>
        <v>0</v>
      </c>
      <c r="G152" s="6">
        <f t="shared" si="35"/>
        <v>0</v>
      </c>
      <c r="H152" s="6">
        <f t="shared" si="35"/>
        <v>0</v>
      </c>
      <c r="I152" s="6">
        <f t="shared" si="35"/>
        <v>0</v>
      </c>
      <c r="J152" s="6">
        <f t="shared" si="35"/>
        <v>0</v>
      </c>
      <c r="K152" s="6">
        <f t="shared" si="35"/>
        <v>0</v>
      </c>
      <c r="L152" s="6">
        <f t="shared" si="35"/>
        <v>0</v>
      </c>
      <c r="M152" s="6">
        <f t="shared" si="35"/>
        <v>0</v>
      </c>
      <c r="N152" s="6">
        <f t="shared" si="35"/>
        <v>0</v>
      </c>
      <c r="O152" s="6">
        <f t="shared" si="35"/>
        <v>0</v>
      </c>
      <c r="P152" s="11">
        <f>SUM(D152:O152)</f>
        <v>0</v>
      </c>
      <c r="Q152" s="6"/>
      <c r="R152" s="6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outlineLevel="1">
      <c r="A153" s="178"/>
      <c r="B153" s="182" t="s">
        <v>19</v>
      </c>
      <c r="C153" s="183"/>
      <c r="D153" s="6">
        <f t="shared" si="35"/>
        <v>0</v>
      </c>
      <c r="E153" s="6">
        <f t="shared" si="35"/>
        <v>0</v>
      </c>
      <c r="F153" s="6">
        <f t="shared" si="35"/>
        <v>0</v>
      </c>
      <c r="G153" s="6">
        <f t="shared" si="35"/>
        <v>0</v>
      </c>
      <c r="H153" s="6">
        <f t="shared" si="35"/>
        <v>0</v>
      </c>
      <c r="I153" s="6">
        <f t="shared" si="35"/>
        <v>0</v>
      </c>
      <c r="J153" s="6">
        <f t="shared" si="35"/>
        <v>0</v>
      </c>
      <c r="K153" s="6">
        <f t="shared" si="35"/>
        <v>0</v>
      </c>
      <c r="L153" s="6">
        <f t="shared" si="35"/>
        <v>0</v>
      </c>
      <c r="M153" s="6">
        <f t="shared" si="35"/>
        <v>0</v>
      </c>
      <c r="N153" s="6">
        <f t="shared" si="35"/>
        <v>0</v>
      </c>
      <c r="O153" s="6">
        <f t="shared" si="35"/>
        <v>0</v>
      </c>
      <c r="P153" s="11">
        <f>SUM(D153:O153)</f>
        <v>0</v>
      </c>
      <c r="Q153" s="6"/>
      <c r="R153" s="6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outlineLevel="1" thickBot="1">
      <c r="A154" s="179"/>
      <c r="B154" s="184" t="s">
        <v>20</v>
      </c>
      <c r="C154" s="185"/>
      <c r="D154" s="12">
        <f t="shared" ref="D154:P154" si="36">SUM(D150:D153)</f>
        <v>0</v>
      </c>
      <c r="E154" s="12">
        <f t="shared" si="36"/>
        <v>0</v>
      </c>
      <c r="F154" s="12">
        <f t="shared" si="36"/>
        <v>0</v>
      </c>
      <c r="G154" s="12">
        <f t="shared" si="36"/>
        <v>0</v>
      </c>
      <c r="H154" s="12">
        <f t="shared" si="36"/>
        <v>0</v>
      </c>
      <c r="I154" s="12">
        <f t="shared" si="36"/>
        <v>0</v>
      </c>
      <c r="J154" s="12">
        <f t="shared" si="36"/>
        <v>0</v>
      </c>
      <c r="K154" s="12">
        <f t="shared" si="36"/>
        <v>0</v>
      </c>
      <c r="L154" s="12">
        <f t="shared" si="36"/>
        <v>0</v>
      </c>
      <c r="M154" s="12">
        <f t="shared" si="36"/>
        <v>0</v>
      </c>
      <c r="N154" s="12">
        <f t="shared" si="36"/>
        <v>0</v>
      </c>
      <c r="O154" s="12">
        <f t="shared" si="36"/>
        <v>0</v>
      </c>
      <c r="P154" s="13">
        <f t="shared" si="36"/>
        <v>0</v>
      </c>
      <c r="Q154" s="6"/>
      <c r="R154" s="6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Top="1">
      <c r="A155" s="173"/>
      <c r="B155" s="174"/>
      <c r="C155" s="174"/>
      <c r="D155" s="175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6"/>
      <c r="R155" s="6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174"/>
      <c r="B156" s="174"/>
      <c r="C156" s="174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6"/>
      <c r="R156" s="6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44.25" customHeight="1" thickTop="1">
      <c r="A157" s="177" t="s">
        <v>21</v>
      </c>
      <c r="B157" s="180" t="s">
        <v>22</v>
      </c>
      <c r="C157" s="181"/>
      <c r="D157" s="9">
        <f t="shared" ref="D157:O158" si="37">+D15-D86</f>
        <v>0</v>
      </c>
      <c r="E157" s="9">
        <f t="shared" si="37"/>
        <v>0</v>
      </c>
      <c r="F157" s="9">
        <f t="shared" si="37"/>
        <v>0</v>
      </c>
      <c r="G157" s="9">
        <f t="shared" si="37"/>
        <v>0</v>
      </c>
      <c r="H157" s="9">
        <f t="shared" si="37"/>
        <v>0</v>
      </c>
      <c r="I157" s="9">
        <f t="shared" si="37"/>
        <v>0</v>
      </c>
      <c r="J157" s="9">
        <f t="shared" si="37"/>
        <v>0</v>
      </c>
      <c r="K157" s="9">
        <f t="shared" si="37"/>
        <v>0</v>
      </c>
      <c r="L157" s="9">
        <f t="shared" si="37"/>
        <v>0</v>
      </c>
      <c r="M157" s="9">
        <f t="shared" si="37"/>
        <v>0</v>
      </c>
      <c r="N157" s="9">
        <f t="shared" si="37"/>
        <v>0</v>
      </c>
      <c r="O157" s="9">
        <f t="shared" si="37"/>
        <v>0</v>
      </c>
      <c r="P157" s="10">
        <f>SUM(D157:O157)</f>
        <v>0</v>
      </c>
      <c r="Q157" s="6"/>
      <c r="R157" s="6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.75" customHeight="1">
      <c r="A158" s="178"/>
      <c r="B158" s="182" t="s">
        <v>23</v>
      </c>
      <c r="C158" s="183"/>
      <c r="D158" s="6">
        <f t="shared" si="37"/>
        <v>0</v>
      </c>
      <c r="E158" s="6">
        <f t="shared" si="37"/>
        <v>0</v>
      </c>
      <c r="F158" s="6">
        <f t="shared" si="37"/>
        <v>0</v>
      </c>
      <c r="G158" s="6">
        <f t="shared" si="37"/>
        <v>0</v>
      </c>
      <c r="H158" s="6">
        <f t="shared" si="37"/>
        <v>0</v>
      </c>
      <c r="I158" s="6">
        <f t="shared" si="37"/>
        <v>0</v>
      </c>
      <c r="J158" s="6">
        <f t="shared" si="37"/>
        <v>0</v>
      </c>
      <c r="K158" s="6">
        <f t="shared" si="37"/>
        <v>0</v>
      </c>
      <c r="L158" s="6">
        <f t="shared" si="37"/>
        <v>0</v>
      </c>
      <c r="M158" s="6">
        <f t="shared" si="37"/>
        <v>0</v>
      </c>
      <c r="N158" s="6">
        <f t="shared" si="37"/>
        <v>0</v>
      </c>
      <c r="O158" s="6">
        <f t="shared" si="37"/>
        <v>0</v>
      </c>
      <c r="P158" s="11">
        <f>SUM(D158:O158)</f>
        <v>0</v>
      </c>
      <c r="Q158" s="6"/>
      <c r="R158" s="6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179"/>
      <c r="B159" s="184" t="s">
        <v>14</v>
      </c>
      <c r="C159" s="185"/>
      <c r="D159" s="12">
        <f t="shared" ref="D159:P159" si="38">SUM(D157:D158)</f>
        <v>0</v>
      </c>
      <c r="E159" s="12">
        <f t="shared" si="38"/>
        <v>0</v>
      </c>
      <c r="F159" s="12">
        <f t="shared" si="38"/>
        <v>0</v>
      </c>
      <c r="G159" s="12">
        <f t="shared" si="38"/>
        <v>0</v>
      </c>
      <c r="H159" s="12">
        <f t="shared" si="38"/>
        <v>0</v>
      </c>
      <c r="I159" s="12">
        <f t="shared" si="38"/>
        <v>0</v>
      </c>
      <c r="J159" s="12">
        <f t="shared" si="38"/>
        <v>0</v>
      </c>
      <c r="K159" s="12">
        <f t="shared" si="38"/>
        <v>0</v>
      </c>
      <c r="L159" s="12">
        <f t="shared" si="38"/>
        <v>0</v>
      </c>
      <c r="M159" s="12">
        <f t="shared" si="38"/>
        <v>0</v>
      </c>
      <c r="N159" s="12">
        <f t="shared" si="38"/>
        <v>0</v>
      </c>
      <c r="O159" s="12">
        <f t="shared" si="38"/>
        <v>0</v>
      </c>
      <c r="P159" s="13">
        <f t="shared" si="38"/>
        <v>0</v>
      </c>
      <c r="Q159" s="6"/>
      <c r="R159" s="6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thickTop="1">
      <c r="A160" s="173"/>
      <c r="B160" s="174"/>
      <c r="C160" s="174"/>
      <c r="D160" s="175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6"/>
      <c r="R160" s="6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174"/>
      <c r="B161" s="174"/>
      <c r="C161" s="174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6"/>
      <c r="R161" s="6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outlineLevel="1" thickTop="1">
      <c r="A162" s="198" t="s">
        <v>24</v>
      </c>
      <c r="B162" s="200" t="s">
        <v>25</v>
      </c>
      <c r="C162" s="201"/>
      <c r="D162" s="9">
        <f t="shared" ref="D162:O162" si="39">+D20-D91</f>
        <v>0</v>
      </c>
      <c r="E162" s="9">
        <f t="shared" si="39"/>
        <v>0</v>
      </c>
      <c r="F162" s="9">
        <f t="shared" si="39"/>
        <v>0</v>
      </c>
      <c r="G162" s="9">
        <f t="shared" si="39"/>
        <v>0</v>
      </c>
      <c r="H162" s="9">
        <f t="shared" si="39"/>
        <v>0</v>
      </c>
      <c r="I162" s="9">
        <f t="shared" si="39"/>
        <v>0</v>
      </c>
      <c r="J162" s="9">
        <f t="shared" si="39"/>
        <v>0</v>
      </c>
      <c r="K162" s="9">
        <f t="shared" si="39"/>
        <v>0</v>
      </c>
      <c r="L162" s="9">
        <f t="shared" si="39"/>
        <v>0</v>
      </c>
      <c r="M162" s="9">
        <f t="shared" si="39"/>
        <v>0</v>
      </c>
      <c r="N162" s="9">
        <f t="shared" si="39"/>
        <v>0</v>
      </c>
      <c r="O162" s="9">
        <f t="shared" si="39"/>
        <v>0</v>
      </c>
      <c r="P162" s="14">
        <f>SUM(D162:O162)</f>
        <v>0</v>
      </c>
      <c r="Q162" s="6"/>
      <c r="R162" s="6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outlineLevel="1" thickBot="1">
      <c r="A163" s="199"/>
      <c r="B163" s="202" t="s">
        <v>20</v>
      </c>
      <c r="C163" s="203"/>
      <c r="D163" s="15">
        <f t="shared" ref="D163:P163" si="40">SUM(D162)</f>
        <v>0</v>
      </c>
      <c r="E163" s="15">
        <f t="shared" si="40"/>
        <v>0</v>
      </c>
      <c r="F163" s="15">
        <f t="shared" si="40"/>
        <v>0</v>
      </c>
      <c r="G163" s="15">
        <f t="shared" si="40"/>
        <v>0</v>
      </c>
      <c r="H163" s="15">
        <f t="shared" si="40"/>
        <v>0</v>
      </c>
      <c r="I163" s="15">
        <f t="shared" si="40"/>
        <v>0</v>
      </c>
      <c r="J163" s="15">
        <f t="shared" si="40"/>
        <v>0</v>
      </c>
      <c r="K163" s="15">
        <f t="shared" si="40"/>
        <v>0</v>
      </c>
      <c r="L163" s="15">
        <f t="shared" si="40"/>
        <v>0</v>
      </c>
      <c r="M163" s="15">
        <f t="shared" si="40"/>
        <v>0</v>
      </c>
      <c r="N163" s="15">
        <f t="shared" si="40"/>
        <v>0</v>
      </c>
      <c r="O163" s="15">
        <f t="shared" si="40"/>
        <v>0</v>
      </c>
      <c r="P163" s="16">
        <f t="shared" si="40"/>
        <v>0</v>
      </c>
      <c r="Q163" s="6"/>
      <c r="R163" s="6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3"/>
      <c r="B164" s="174"/>
      <c r="C164" s="174"/>
      <c r="D164" s="175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6"/>
      <c r="R164" s="6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thickBot="1">
      <c r="A165" s="174"/>
      <c r="B165" s="174"/>
      <c r="C165" s="174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6"/>
      <c r="R165" s="6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outlineLevel="1" thickTop="1">
      <c r="A166" s="177" t="s">
        <v>26</v>
      </c>
      <c r="B166" s="180" t="s">
        <v>27</v>
      </c>
      <c r="C166" s="181"/>
      <c r="D166" s="9">
        <f>+D24-D95</f>
        <v>0</v>
      </c>
      <c r="E166" s="9">
        <f t="shared" ref="E166:O169" si="41">+E24-E95</f>
        <v>0</v>
      </c>
      <c r="F166" s="9">
        <f t="shared" si="41"/>
        <v>0</v>
      </c>
      <c r="G166" s="9">
        <f t="shared" si="41"/>
        <v>0</v>
      </c>
      <c r="H166" s="9">
        <f t="shared" si="41"/>
        <v>0</v>
      </c>
      <c r="I166" s="9">
        <f t="shared" si="41"/>
        <v>0</v>
      </c>
      <c r="J166" s="9">
        <f t="shared" si="41"/>
        <v>0</v>
      </c>
      <c r="K166" s="9">
        <f t="shared" si="41"/>
        <v>0</v>
      </c>
      <c r="L166" s="9">
        <f t="shared" si="41"/>
        <v>0</v>
      </c>
      <c r="M166" s="9">
        <f t="shared" si="41"/>
        <v>0</v>
      </c>
      <c r="N166" s="9">
        <f t="shared" si="41"/>
        <v>0</v>
      </c>
      <c r="O166" s="17">
        <f t="shared" si="41"/>
        <v>0</v>
      </c>
      <c r="P166" s="6"/>
      <c r="Q166" s="6"/>
      <c r="R166" s="6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outlineLevel="1">
      <c r="A167" s="178"/>
      <c r="B167" s="182" t="s">
        <v>28</v>
      </c>
      <c r="C167" s="183"/>
      <c r="D167" s="6">
        <f>+D25-D96</f>
        <v>0</v>
      </c>
      <c r="E167" s="6">
        <f t="shared" si="41"/>
        <v>0</v>
      </c>
      <c r="F167" s="6">
        <f t="shared" si="41"/>
        <v>0</v>
      </c>
      <c r="G167" s="6">
        <f t="shared" si="41"/>
        <v>0</v>
      </c>
      <c r="H167" s="6">
        <f t="shared" si="41"/>
        <v>0</v>
      </c>
      <c r="I167" s="6">
        <f t="shared" si="41"/>
        <v>0</v>
      </c>
      <c r="J167" s="6">
        <f t="shared" si="41"/>
        <v>0</v>
      </c>
      <c r="K167" s="6">
        <f t="shared" si="41"/>
        <v>0</v>
      </c>
      <c r="L167" s="6">
        <f t="shared" si="41"/>
        <v>0</v>
      </c>
      <c r="M167" s="6">
        <f t="shared" si="41"/>
        <v>0</v>
      </c>
      <c r="N167" s="6">
        <f t="shared" si="41"/>
        <v>0</v>
      </c>
      <c r="O167" s="18">
        <f t="shared" si="41"/>
        <v>0</v>
      </c>
      <c r="P167" s="6"/>
      <c r="Q167" s="6"/>
      <c r="R167" s="6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outlineLevel="1">
      <c r="A168" s="178"/>
      <c r="B168" s="182" t="s">
        <v>29</v>
      </c>
      <c r="C168" s="183"/>
      <c r="D168" s="6">
        <f>+D26-D97</f>
        <v>0</v>
      </c>
      <c r="E168" s="6">
        <f t="shared" si="41"/>
        <v>0</v>
      </c>
      <c r="F168" s="6">
        <f t="shared" si="41"/>
        <v>0</v>
      </c>
      <c r="G168" s="6">
        <f t="shared" si="41"/>
        <v>0</v>
      </c>
      <c r="H168" s="6">
        <f t="shared" si="41"/>
        <v>0</v>
      </c>
      <c r="I168" s="6">
        <f t="shared" si="41"/>
        <v>0</v>
      </c>
      <c r="J168" s="6">
        <f t="shared" si="41"/>
        <v>0</v>
      </c>
      <c r="K168" s="6">
        <f t="shared" si="41"/>
        <v>0</v>
      </c>
      <c r="L168" s="6">
        <f t="shared" si="41"/>
        <v>0</v>
      </c>
      <c r="M168" s="6">
        <f t="shared" si="41"/>
        <v>0</v>
      </c>
      <c r="N168" s="6">
        <f t="shared" si="41"/>
        <v>0</v>
      </c>
      <c r="O168" s="18">
        <f t="shared" si="41"/>
        <v>0</v>
      </c>
      <c r="P168" s="6"/>
      <c r="Q168" s="6"/>
      <c r="R168" s="6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outlineLevel="1">
      <c r="A169" s="178"/>
      <c r="B169" s="182" t="s">
        <v>30</v>
      </c>
      <c r="C169" s="183"/>
      <c r="D169" s="6">
        <f>+D27-D98</f>
        <v>0</v>
      </c>
      <c r="E169" s="6">
        <f t="shared" si="41"/>
        <v>0</v>
      </c>
      <c r="F169" s="6">
        <f t="shared" si="41"/>
        <v>0</v>
      </c>
      <c r="G169" s="6">
        <f t="shared" si="41"/>
        <v>0</v>
      </c>
      <c r="H169" s="6">
        <f t="shared" si="41"/>
        <v>0</v>
      </c>
      <c r="I169" s="6">
        <f t="shared" si="41"/>
        <v>0</v>
      </c>
      <c r="J169" s="6">
        <f t="shared" si="41"/>
        <v>0</v>
      </c>
      <c r="K169" s="6">
        <f t="shared" si="41"/>
        <v>0</v>
      </c>
      <c r="L169" s="6">
        <f t="shared" si="41"/>
        <v>0</v>
      </c>
      <c r="M169" s="6">
        <f t="shared" si="41"/>
        <v>0</v>
      </c>
      <c r="N169" s="6">
        <f t="shared" si="41"/>
        <v>0</v>
      </c>
      <c r="O169" s="18">
        <f t="shared" si="41"/>
        <v>0</v>
      </c>
      <c r="P169" s="6"/>
      <c r="Q169" s="6"/>
      <c r="R169" s="6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outlineLevel="1" thickBot="1">
      <c r="A170" s="179"/>
      <c r="B170" s="184" t="s">
        <v>20</v>
      </c>
      <c r="C170" s="185"/>
      <c r="D170" s="12">
        <f t="shared" ref="D170:O170" si="42">SUM(D166:D169)</f>
        <v>0</v>
      </c>
      <c r="E170" s="12">
        <f t="shared" si="42"/>
        <v>0</v>
      </c>
      <c r="F170" s="12">
        <f t="shared" si="42"/>
        <v>0</v>
      </c>
      <c r="G170" s="12">
        <f t="shared" si="42"/>
        <v>0</v>
      </c>
      <c r="H170" s="12">
        <f t="shared" si="42"/>
        <v>0</v>
      </c>
      <c r="I170" s="12">
        <f t="shared" si="42"/>
        <v>0</v>
      </c>
      <c r="J170" s="12">
        <f t="shared" si="42"/>
        <v>0</v>
      </c>
      <c r="K170" s="12">
        <f t="shared" si="42"/>
        <v>0</v>
      </c>
      <c r="L170" s="12">
        <f t="shared" si="42"/>
        <v>0</v>
      </c>
      <c r="M170" s="12">
        <f t="shared" si="42"/>
        <v>0</v>
      </c>
      <c r="N170" s="12">
        <f t="shared" si="42"/>
        <v>0</v>
      </c>
      <c r="O170" s="19">
        <f t="shared" si="42"/>
        <v>0</v>
      </c>
      <c r="P170" s="6"/>
      <c r="Q170" s="6"/>
      <c r="R170" s="6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thickTop="1">
      <c r="A171" s="173"/>
      <c r="B171" s="174"/>
      <c r="C171" s="174"/>
      <c r="D171" s="175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6"/>
      <c r="R171" s="6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thickBot="1">
      <c r="A172" s="174"/>
      <c r="B172" s="174"/>
      <c r="C172" s="174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6"/>
      <c r="R172" s="6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outlineLevel="1" thickTop="1">
      <c r="A173" s="177" t="s">
        <v>31</v>
      </c>
      <c r="B173" s="180" t="s">
        <v>27</v>
      </c>
      <c r="C173" s="181"/>
      <c r="D173" s="9">
        <f t="shared" ref="D173:O176" si="43">+D31-D102</f>
        <v>0</v>
      </c>
      <c r="E173" s="9">
        <f t="shared" si="43"/>
        <v>0</v>
      </c>
      <c r="F173" s="9">
        <f t="shared" si="43"/>
        <v>0</v>
      </c>
      <c r="G173" s="9">
        <f t="shared" si="43"/>
        <v>0</v>
      </c>
      <c r="H173" s="9">
        <f t="shared" si="43"/>
        <v>0</v>
      </c>
      <c r="I173" s="9">
        <f t="shared" si="43"/>
        <v>0</v>
      </c>
      <c r="J173" s="9">
        <f t="shared" si="43"/>
        <v>0</v>
      </c>
      <c r="K173" s="9">
        <f t="shared" si="43"/>
        <v>0</v>
      </c>
      <c r="L173" s="9">
        <f t="shared" si="43"/>
        <v>0</v>
      </c>
      <c r="M173" s="9">
        <f t="shared" si="43"/>
        <v>0</v>
      </c>
      <c r="N173" s="9">
        <f t="shared" si="43"/>
        <v>0</v>
      </c>
      <c r="O173" s="9">
        <f t="shared" si="43"/>
        <v>0</v>
      </c>
      <c r="P173" s="10">
        <f>SUM(D173:O173)</f>
        <v>0</v>
      </c>
      <c r="Q173" s="6"/>
      <c r="R173" s="6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outlineLevel="1">
      <c r="A174" s="178"/>
      <c r="B174" s="182" t="s">
        <v>28</v>
      </c>
      <c r="C174" s="183"/>
      <c r="D174" s="6">
        <f t="shared" si="43"/>
        <v>0</v>
      </c>
      <c r="E174" s="6">
        <f t="shared" si="43"/>
        <v>0</v>
      </c>
      <c r="F174" s="6">
        <f t="shared" si="43"/>
        <v>0</v>
      </c>
      <c r="G174" s="6">
        <f t="shared" si="43"/>
        <v>0</v>
      </c>
      <c r="H174" s="6">
        <f t="shared" si="43"/>
        <v>0</v>
      </c>
      <c r="I174" s="6">
        <f t="shared" si="43"/>
        <v>0</v>
      </c>
      <c r="J174" s="6">
        <f t="shared" si="43"/>
        <v>0</v>
      </c>
      <c r="K174" s="6">
        <f t="shared" si="43"/>
        <v>0</v>
      </c>
      <c r="L174" s="6">
        <f t="shared" si="43"/>
        <v>0</v>
      </c>
      <c r="M174" s="6">
        <f t="shared" si="43"/>
        <v>0</v>
      </c>
      <c r="N174" s="6">
        <f t="shared" si="43"/>
        <v>0</v>
      </c>
      <c r="O174" s="6">
        <f t="shared" si="43"/>
        <v>0</v>
      </c>
      <c r="P174" s="11">
        <f>SUM(D174:O174)</f>
        <v>0</v>
      </c>
      <c r="Q174" s="6"/>
      <c r="R174" s="6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outlineLevel="1">
      <c r="A175" s="178"/>
      <c r="B175" s="182" t="s">
        <v>29</v>
      </c>
      <c r="C175" s="183"/>
      <c r="D175" s="6">
        <f t="shared" si="43"/>
        <v>0</v>
      </c>
      <c r="E175" s="6">
        <f t="shared" si="43"/>
        <v>0</v>
      </c>
      <c r="F175" s="6">
        <f t="shared" si="43"/>
        <v>0</v>
      </c>
      <c r="G175" s="6">
        <f t="shared" si="43"/>
        <v>0</v>
      </c>
      <c r="H175" s="6">
        <f t="shared" si="43"/>
        <v>0</v>
      </c>
      <c r="I175" s="6">
        <f t="shared" si="43"/>
        <v>0</v>
      </c>
      <c r="J175" s="6">
        <f t="shared" si="43"/>
        <v>0</v>
      </c>
      <c r="K175" s="6">
        <f t="shared" si="43"/>
        <v>0</v>
      </c>
      <c r="L175" s="6">
        <f t="shared" si="43"/>
        <v>0</v>
      </c>
      <c r="M175" s="6">
        <f t="shared" si="43"/>
        <v>0</v>
      </c>
      <c r="N175" s="6">
        <f t="shared" si="43"/>
        <v>0</v>
      </c>
      <c r="O175" s="6">
        <f t="shared" si="43"/>
        <v>0</v>
      </c>
      <c r="P175" s="11">
        <f>SUM(D175:O175)</f>
        <v>0</v>
      </c>
      <c r="Q175" s="6"/>
      <c r="R175" s="6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outlineLevel="1">
      <c r="A176" s="178"/>
      <c r="B176" s="182" t="s">
        <v>30</v>
      </c>
      <c r="C176" s="183"/>
      <c r="D176" s="6">
        <f t="shared" si="43"/>
        <v>0</v>
      </c>
      <c r="E176" s="6">
        <f t="shared" si="43"/>
        <v>0</v>
      </c>
      <c r="F176" s="6">
        <f t="shared" si="43"/>
        <v>0</v>
      </c>
      <c r="G176" s="6">
        <f t="shared" si="43"/>
        <v>0</v>
      </c>
      <c r="H176" s="6">
        <f t="shared" si="43"/>
        <v>0</v>
      </c>
      <c r="I176" s="6">
        <f t="shared" si="43"/>
        <v>0</v>
      </c>
      <c r="J176" s="6">
        <f t="shared" si="43"/>
        <v>0</v>
      </c>
      <c r="K176" s="6">
        <f t="shared" si="43"/>
        <v>0</v>
      </c>
      <c r="L176" s="6">
        <f t="shared" si="43"/>
        <v>0</v>
      </c>
      <c r="M176" s="6">
        <f t="shared" si="43"/>
        <v>0</v>
      </c>
      <c r="N176" s="6">
        <f t="shared" si="43"/>
        <v>0</v>
      </c>
      <c r="O176" s="6">
        <f t="shared" si="43"/>
        <v>0</v>
      </c>
      <c r="P176" s="11">
        <f>SUM(D176:O176)</f>
        <v>0</v>
      </c>
      <c r="Q176" s="6"/>
      <c r="R176" s="6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s="152" customFormat="1" ht="15.75" outlineLevel="1" thickBot="1">
      <c r="A177" s="179"/>
      <c r="B177" s="196" t="s">
        <v>20</v>
      </c>
      <c r="C177" s="197"/>
      <c r="D177" s="148">
        <f t="shared" ref="D177:P177" si="44">SUM(D173:D176)</f>
        <v>0</v>
      </c>
      <c r="E177" s="148">
        <f t="shared" si="44"/>
        <v>0</v>
      </c>
      <c r="F177" s="148">
        <f t="shared" si="44"/>
        <v>0</v>
      </c>
      <c r="G177" s="148">
        <f t="shared" si="44"/>
        <v>0</v>
      </c>
      <c r="H177" s="148">
        <f t="shared" si="44"/>
        <v>0</v>
      </c>
      <c r="I177" s="148">
        <f t="shared" si="44"/>
        <v>0</v>
      </c>
      <c r="J177" s="148">
        <f t="shared" si="44"/>
        <v>0</v>
      </c>
      <c r="K177" s="148">
        <f t="shared" si="44"/>
        <v>0</v>
      </c>
      <c r="L177" s="148">
        <f t="shared" si="44"/>
        <v>0</v>
      </c>
      <c r="M177" s="148">
        <f t="shared" si="44"/>
        <v>0</v>
      </c>
      <c r="N177" s="148">
        <f t="shared" si="44"/>
        <v>0</v>
      </c>
      <c r="O177" s="148">
        <f t="shared" si="44"/>
        <v>0</v>
      </c>
      <c r="P177" s="149">
        <f t="shared" si="44"/>
        <v>0</v>
      </c>
      <c r="Q177" s="150"/>
      <c r="R177" s="150"/>
      <c r="S177" s="151"/>
      <c r="T177" s="151"/>
      <c r="U177" s="151"/>
      <c r="V177" s="151"/>
      <c r="W177" s="151"/>
      <c r="X177" s="151"/>
      <c r="Y177" s="151"/>
      <c r="Z177" s="151"/>
      <c r="AA177" s="151"/>
    </row>
    <row r="178" spans="1:27" ht="15.75" outlineLevel="1" thickTop="1">
      <c r="A178" s="177" t="s">
        <v>32</v>
      </c>
      <c r="B178" s="180" t="s">
        <v>27</v>
      </c>
      <c r="C178" s="181"/>
      <c r="D178" s="9">
        <f t="shared" ref="D178:O181" si="45">+D36-D107</f>
        <v>0</v>
      </c>
      <c r="E178" s="9">
        <f t="shared" si="45"/>
        <v>0</v>
      </c>
      <c r="F178" s="9">
        <f t="shared" si="45"/>
        <v>0</v>
      </c>
      <c r="G178" s="9">
        <f t="shared" si="45"/>
        <v>0</v>
      </c>
      <c r="H178" s="9">
        <f t="shared" si="45"/>
        <v>0</v>
      </c>
      <c r="I178" s="9">
        <f t="shared" si="45"/>
        <v>0</v>
      </c>
      <c r="J178" s="9">
        <f t="shared" si="45"/>
        <v>0</v>
      </c>
      <c r="K178" s="9">
        <f t="shared" si="45"/>
        <v>0</v>
      </c>
      <c r="L178" s="9">
        <f t="shared" si="45"/>
        <v>0</v>
      </c>
      <c r="M178" s="9">
        <f t="shared" si="45"/>
        <v>0</v>
      </c>
      <c r="N178" s="9">
        <f t="shared" si="45"/>
        <v>0</v>
      </c>
      <c r="O178" s="9">
        <f t="shared" si="45"/>
        <v>0</v>
      </c>
      <c r="P178" s="10">
        <f>SUM(D178:O178)</f>
        <v>0</v>
      </c>
      <c r="Q178" s="6"/>
      <c r="R178" s="6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outlineLevel="1">
      <c r="A179" s="178"/>
      <c r="B179" s="182" t="s">
        <v>28</v>
      </c>
      <c r="C179" s="183"/>
      <c r="D179" s="6">
        <f t="shared" si="45"/>
        <v>0</v>
      </c>
      <c r="E179" s="6">
        <f t="shared" si="45"/>
        <v>0</v>
      </c>
      <c r="F179" s="6">
        <f t="shared" si="45"/>
        <v>0</v>
      </c>
      <c r="G179" s="6">
        <f t="shared" si="45"/>
        <v>0</v>
      </c>
      <c r="H179" s="6">
        <f t="shared" si="45"/>
        <v>0</v>
      </c>
      <c r="I179" s="6">
        <f t="shared" si="45"/>
        <v>0</v>
      </c>
      <c r="J179" s="6">
        <f t="shared" si="45"/>
        <v>0</v>
      </c>
      <c r="K179" s="6">
        <f t="shared" si="45"/>
        <v>0</v>
      </c>
      <c r="L179" s="6">
        <f t="shared" si="45"/>
        <v>0</v>
      </c>
      <c r="M179" s="6">
        <f t="shared" si="45"/>
        <v>0</v>
      </c>
      <c r="N179" s="6">
        <f t="shared" si="45"/>
        <v>0</v>
      </c>
      <c r="O179" s="6">
        <f t="shared" si="45"/>
        <v>0</v>
      </c>
      <c r="P179" s="11">
        <f>SUM(D179:O179)</f>
        <v>0</v>
      </c>
      <c r="Q179" s="6"/>
      <c r="R179" s="6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outlineLevel="1">
      <c r="A180" s="178"/>
      <c r="B180" s="182" t="s">
        <v>29</v>
      </c>
      <c r="C180" s="183"/>
      <c r="D180" s="6">
        <f t="shared" si="45"/>
        <v>0</v>
      </c>
      <c r="E180" s="6">
        <f t="shared" si="45"/>
        <v>0</v>
      </c>
      <c r="F180" s="6">
        <f t="shared" si="45"/>
        <v>0</v>
      </c>
      <c r="G180" s="6">
        <f t="shared" si="45"/>
        <v>0</v>
      </c>
      <c r="H180" s="6">
        <f t="shared" si="45"/>
        <v>0</v>
      </c>
      <c r="I180" s="6">
        <f t="shared" si="45"/>
        <v>0</v>
      </c>
      <c r="J180" s="6">
        <f t="shared" si="45"/>
        <v>0</v>
      </c>
      <c r="K180" s="6">
        <f t="shared" si="45"/>
        <v>0</v>
      </c>
      <c r="L180" s="6">
        <f t="shared" si="45"/>
        <v>0</v>
      </c>
      <c r="M180" s="6">
        <f t="shared" si="45"/>
        <v>0</v>
      </c>
      <c r="N180" s="6">
        <f t="shared" si="45"/>
        <v>0</v>
      </c>
      <c r="O180" s="6">
        <f t="shared" si="45"/>
        <v>0</v>
      </c>
      <c r="P180" s="11">
        <f>SUM(D180:O180)</f>
        <v>0</v>
      </c>
      <c r="Q180" s="6"/>
      <c r="R180" s="6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outlineLevel="1">
      <c r="A181" s="178"/>
      <c r="B181" s="182" t="s">
        <v>30</v>
      </c>
      <c r="C181" s="183"/>
      <c r="D181" s="6">
        <f t="shared" si="45"/>
        <v>0</v>
      </c>
      <c r="E181" s="6">
        <f t="shared" si="45"/>
        <v>0</v>
      </c>
      <c r="F181" s="6">
        <f t="shared" si="45"/>
        <v>0</v>
      </c>
      <c r="G181" s="6">
        <f t="shared" si="45"/>
        <v>0</v>
      </c>
      <c r="H181" s="6">
        <f t="shared" si="45"/>
        <v>0</v>
      </c>
      <c r="I181" s="6">
        <f t="shared" si="45"/>
        <v>0</v>
      </c>
      <c r="J181" s="6">
        <f t="shared" si="45"/>
        <v>0</v>
      </c>
      <c r="K181" s="6">
        <f t="shared" si="45"/>
        <v>0</v>
      </c>
      <c r="L181" s="6">
        <f t="shared" si="45"/>
        <v>0</v>
      </c>
      <c r="M181" s="6">
        <f t="shared" si="45"/>
        <v>0</v>
      </c>
      <c r="N181" s="6">
        <f t="shared" si="45"/>
        <v>0</v>
      </c>
      <c r="O181" s="6">
        <f t="shared" si="45"/>
        <v>0</v>
      </c>
      <c r="P181" s="11">
        <f>SUM(D181:O181)</f>
        <v>0</v>
      </c>
      <c r="Q181" s="6"/>
      <c r="R181" s="6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outlineLevel="1" thickBot="1">
      <c r="A182" s="179"/>
      <c r="B182" s="184" t="s">
        <v>20</v>
      </c>
      <c r="C182" s="195"/>
      <c r="D182" s="12">
        <f t="shared" ref="D182:P182" si="46">SUM(D178:D181)</f>
        <v>0</v>
      </c>
      <c r="E182" s="12">
        <f t="shared" si="46"/>
        <v>0</v>
      </c>
      <c r="F182" s="12">
        <f t="shared" si="46"/>
        <v>0</v>
      </c>
      <c r="G182" s="12">
        <f t="shared" si="46"/>
        <v>0</v>
      </c>
      <c r="H182" s="12">
        <f t="shared" si="46"/>
        <v>0</v>
      </c>
      <c r="I182" s="12">
        <f t="shared" si="46"/>
        <v>0</v>
      </c>
      <c r="J182" s="12">
        <f t="shared" si="46"/>
        <v>0</v>
      </c>
      <c r="K182" s="12">
        <f t="shared" si="46"/>
        <v>0</v>
      </c>
      <c r="L182" s="12">
        <f t="shared" si="46"/>
        <v>0</v>
      </c>
      <c r="M182" s="12">
        <f t="shared" si="46"/>
        <v>0</v>
      </c>
      <c r="N182" s="12">
        <f t="shared" si="46"/>
        <v>0</v>
      </c>
      <c r="O182" s="12">
        <f t="shared" si="46"/>
        <v>0</v>
      </c>
      <c r="P182" s="13">
        <f t="shared" si="46"/>
        <v>0</v>
      </c>
      <c r="Q182" s="6"/>
      <c r="R182" s="6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 outlineLevel="1" thickTop="1" thickBot="1">
      <c r="A183" s="4" t="s">
        <v>33</v>
      </c>
      <c r="B183" s="193" t="s">
        <v>34</v>
      </c>
      <c r="C183" s="194"/>
      <c r="D183" s="20">
        <f t="shared" ref="D183:P183" si="47">SUM(D177,D182)</f>
        <v>0</v>
      </c>
      <c r="E183" s="20">
        <f t="shared" si="47"/>
        <v>0</v>
      </c>
      <c r="F183" s="20">
        <f t="shared" si="47"/>
        <v>0</v>
      </c>
      <c r="G183" s="20">
        <f t="shared" si="47"/>
        <v>0</v>
      </c>
      <c r="H183" s="20">
        <f t="shared" si="47"/>
        <v>0</v>
      </c>
      <c r="I183" s="20">
        <f t="shared" si="47"/>
        <v>0</v>
      </c>
      <c r="J183" s="20">
        <f t="shared" si="47"/>
        <v>0</v>
      </c>
      <c r="K183" s="20">
        <f t="shared" si="47"/>
        <v>0</v>
      </c>
      <c r="L183" s="20">
        <f t="shared" si="47"/>
        <v>0</v>
      </c>
      <c r="M183" s="20">
        <f t="shared" si="47"/>
        <v>0</v>
      </c>
      <c r="N183" s="20">
        <f t="shared" si="47"/>
        <v>0</v>
      </c>
      <c r="O183" s="20">
        <f t="shared" si="47"/>
        <v>0</v>
      </c>
      <c r="P183" s="21">
        <f t="shared" si="47"/>
        <v>0</v>
      </c>
      <c r="Q183" s="6"/>
      <c r="R183" s="6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3"/>
      <c r="B184" s="174"/>
      <c r="C184" s="174"/>
      <c r="D184" s="175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6"/>
      <c r="R184" s="6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thickBot="1">
      <c r="A185" s="174"/>
      <c r="B185" s="174"/>
      <c r="C185" s="174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6"/>
      <c r="R185" s="6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outlineLevel="1" thickTop="1">
      <c r="A186" s="177" t="s">
        <v>35</v>
      </c>
      <c r="B186" s="180" t="s">
        <v>36</v>
      </c>
      <c r="C186" s="181"/>
      <c r="D186" s="9">
        <f t="shared" ref="D186:O189" si="48">+D44-D116</f>
        <v>0</v>
      </c>
      <c r="E186" s="9">
        <f t="shared" si="48"/>
        <v>0</v>
      </c>
      <c r="F186" s="9">
        <f t="shared" si="48"/>
        <v>0</v>
      </c>
      <c r="G186" s="9">
        <f t="shared" si="48"/>
        <v>0</v>
      </c>
      <c r="H186" s="9">
        <f t="shared" si="48"/>
        <v>0</v>
      </c>
      <c r="I186" s="9">
        <f t="shared" si="48"/>
        <v>0</v>
      </c>
      <c r="J186" s="9">
        <f t="shared" si="48"/>
        <v>0</v>
      </c>
      <c r="K186" s="9">
        <f t="shared" si="48"/>
        <v>0</v>
      </c>
      <c r="L186" s="9">
        <f t="shared" si="48"/>
        <v>0</v>
      </c>
      <c r="M186" s="9">
        <f t="shared" si="48"/>
        <v>0</v>
      </c>
      <c r="N186" s="9">
        <f t="shared" si="48"/>
        <v>0</v>
      </c>
      <c r="O186" s="9">
        <f t="shared" si="48"/>
        <v>0</v>
      </c>
      <c r="P186" s="10">
        <f>SUM(D186:O186)</f>
        <v>0</v>
      </c>
      <c r="Q186" s="6"/>
      <c r="R186" s="6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outlineLevel="1">
      <c r="A187" s="178"/>
      <c r="B187" s="182" t="s">
        <v>28</v>
      </c>
      <c r="C187" s="183"/>
      <c r="D187" s="6">
        <f t="shared" si="48"/>
        <v>0</v>
      </c>
      <c r="E187" s="6">
        <f t="shared" si="48"/>
        <v>0</v>
      </c>
      <c r="F187" s="6">
        <f t="shared" ca="1" si="48"/>
        <v>0</v>
      </c>
      <c r="G187" s="6">
        <f t="shared" ca="1" si="48"/>
        <v>0</v>
      </c>
      <c r="H187" s="6">
        <f t="shared" ca="1" si="48"/>
        <v>0</v>
      </c>
      <c r="I187" s="6">
        <f t="shared" ca="1" si="48"/>
        <v>0</v>
      </c>
      <c r="J187" s="6">
        <f t="shared" ca="1" si="48"/>
        <v>0</v>
      </c>
      <c r="K187" s="6">
        <f t="shared" ca="1" si="48"/>
        <v>0</v>
      </c>
      <c r="L187" s="6">
        <f t="shared" ca="1" si="48"/>
        <v>0</v>
      </c>
      <c r="M187" s="6">
        <f t="shared" ca="1" si="48"/>
        <v>0</v>
      </c>
      <c r="N187" s="6">
        <f t="shared" ca="1" si="48"/>
        <v>0</v>
      </c>
      <c r="O187" s="6">
        <f t="shared" ca="1" si="48"/>
        <v>0</v>
      </c>
      <c r="P187" s="22">
        <f ca="1">SUM(D187:O187)</f>
        <v>0</v>
      </c>
      <c r="Q187" s="6"/>
      <c r="R187" s="6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outlineLevel="1">
      <c r="A188" s="178"/>
      <c r="B188" s="182" t="s">
        <v>29</v>
      </c>
      <c r="C188" s="183"/>
      <c r="D188" s="6">
        <f t="shared" si="48"/>
        <v>0</v>
      </c>
      <c r="E188" s="6">
        <f t="shared" si="48"/>
        <v>0</v>
      </c>
      <c r="F188" s="6">
        <f t="shared" ca="1" si="48"/>
        <v>0</v>
      </c>
      <c r="G188" s="6">
        <f t="shared" ca="1" si="48"/>
        <v>0</v>
      </c>
      <c r="H188" s="6">
        <f t="shared" ca="1" si="48"/>
        <v>0</v>
      </c>
      <c r="I188" s="6">
        <f t="shared" ca="1" si="48"/>
        <v>0</v>
      </c>
      <c r="J188" s="6">
        <f t="shared" ca="1" si="48"/>
        <v>0</v>
      </c>
      <c r="K188" s="6">
        <f t="shared" ca="1" si="48"/>
        <v>0</v>
      </c>
      <c r="L188" s="6">
        <f t="shared" ca="1" si="48"/>
        <v>0</v>
      </c>
      <c r="M188" s="6">
        <f t="shared" ca="1" si="48"/>
        <v>0</v>
      </c>
      <c r="N188" s="6">
        <f t="shared" ca="1" si="48"/>
        <v>0</v>
      </c>
      <c r="O188" s="6">
        <f t="shared" ca="1" si="48"/>
        <v>0</v>
      </c>
      <c r="P188" s="22">
        <f ca="1">SUM(D188:O188)</f>
        <v>0</v>
      </c>
      <c r="Q188" s="6"/>
      <c r="R188" s="6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outlineLevel="1">
      <c r="A189" s="178"/>
      <c r="B189" s="182" t="s">
        <v>30</v>
      </c>
      <c r="C189" s="183"/>
      <c r="D189" s="6">
        <f t="shared" si="48"/>
        <v>0</v>
      </c>
      <c r="E189" s="6">
        <f t="shared" si="48"/>
        <v>0</v>
      </c>
      <c r="F189" s="6">
        <f t="shared" si="48"/>
        <v>0</v>
      </c>
      <c r="G189" s="6">
        <f t="shared" si="48"/>
        <v>0</v>
      </c>
      <c r="H189" s="6">
        <f t="shared" si="48"/>
        <v>0</v>
      </c>
      <c r="I189" s="6">
        <f t="shared" si="48"/>
        <v>0</v>
      </c>
      <c r="J189" s="6">
        <f t="shared" si="48"/>
        <v>0</v>
      </c>
      <c r="K189" s="6">
        <f t="shared" si="48"/>
        <v>0</v>
      </c>
      <c r="L189" s="6">
        <f t="shared" si="48"/>
        <v>0</v>
      </c>
      <c r="M189" s="6">
        <f t="shared" si="48"/>
        <v>0</v>
      </c>
      <c r="N189" s="6">
        <f t="shared" si="48"/>
        <v>0</v>
      </c>
      <c r="O189" s="6">
        <f t="shared" si="48"/>
        <v>0</v>
      </c>
      <c r="P189" s="22">
        <f>SUM(D189:O189)</f>
        <v>0</v>
      </c>
      <c r="Q189" s="6"/>
      <c r="R189" s="6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outlineLevel="1" thickBot="1">
      <c r="A190" s="179"/>
      <c r="B190" s="184" t="s">
        <v>20</v>
      </c>
      <c r="C190" s="185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3">
        <f ca="1">SUM(P186:P189)</f>
        <v>0</v>
      </c>
      <c r="Q190" s="6"/>
      <c r="R190" s="6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thickTop="1">
      <c r="A191" s="173"/>
      <c r="B191" s="174"/>
      <c r="C191" s="174"/>
      <c r="D191" s="175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6"/>
      <c r="R191" s="6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thickBot="1">
      <c r="A192" s="174"/>
      <c r="B192" s="174"/>
      <c r="C192" s="174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6"/>
      <c r="R192" s="6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outlineLevel="1" thickTop="1">
      <c r="A193" s="177" t="s">
        <v>37</v>
      </c>
      <c r="B193" s="180" t="s">
        <v>27</v>
      </c>
      <c r="C193" s="181"/>
      <c r="D193" s="9">
        <f t="shared" ref="D193:O196" si="49">+D51-D123</f>
        <v>0</v>
      </c>
      <c r="E193" s="9">
        <f t="shared" si="49"/>
        <v>0</v>
      </c>
      <c r="F193" s="9">
        <f t="shared" si="49"/>
        <v>0</v>
      </c>
      <c r="G193" s="9">
        <f t="shared" si="49"/>
        <v>0</v>
      </c>
      <c r="H193" s="9">
        <f t="shared" si="49"/>
        <v>0</v>
      </c>
      <c r="I193" s="9">
        <f t="shared" si="49"/>
        <v>0</v>
      </c>
      <c r="J193" s="9">
        <f t="shared" si="49"/>
        <v>0</v>
      </c>
      <c r="K193" s="9">
        <f t="shared" si="49"/>
        <v>0</v>
      </c>
      <c r="L193" s="9">
        <f t="shared" si="49"/>
        <v>0</v>
      </c>
      <c r="M193" s="9">
        <f t="shared" si="49"/>
        <v>0</v>
      </c>
      <c r="N193" s="9">
        <f t="shared" si="49"/>
        <v>0</v>
      </c>
      <c r="O193" s="9">
        <f t="shared" si="49"/>
        <v>0</v>
      </c>
      <c r="P193" s="10">
        <f>SUM(D193:O193)</f>
        <v>0</v>
      </c>
      <c r="Q193" s="6"/>
      <c r="R193" s="6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outlineLevel="1">
      <c r="A194" s="178"/>
      <c r="B194" s="182" t="s">
        <v>28</v>
      </c>
      <c r="C194" s="183"/>
      <c r="D194" s="6">
        <f t="shared" si="49"/>
        <v>0</v>
      </c>
      <c r="E194" s="6">
        <f t="shared" si="49"/>
        <v>0</v>
      </c>
      <c r="F194" s="6">
        <f t="shared" si="49"/>
        <v>0</v>
      </c>
      <c r="G194" s="6">
        <f t="shared" si="49"/>
        <v>0</v>
      </c>
      <c r="H194" s="6">
        <f t="shared" si="49"/>
        <v>0</v>
      </c>
      <c r="I194" s="6">
        <f t="shared" si="49"/>
        <v>0</v>
      </c>
      <c r="J194" s="6">
        <f t="shared" si="49"/>
        <v>0</v>
      </c>
      <c r="K194" s="6">
        <f t="shared" si="49"/>
        <v>0</v>
      </c>
      <c r="L194" s="6">
        <f t="shared" si="49"/>
        <v>0</v>
      </c>
      <c r="M194" s="6">
        <f t="shared" si="49"/>
        <v>0</v>
      </c>
      <c r="N194" s="6">
        <f t="shared" si="49"/>
        <v>0</v>
      </c>
      <c r="O194" s="6">
        <f t="shared" si="49"/>
        <v>0</v>
      </c>
      <c r="P194" s="11">
        <f>SUM(D194:O194)</f>
        <v>0</v>
      </c>
      <c r="Q194" s="6"/>
      <c r="R194" s="6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outlineLevel="1">
      <c r="A195" s="178"/>
      <c r="B195" s="182" t="s">
        <v>29</v>
      </c>
      <c r="C195" s="183"/>
      <c r="D195" s="6">
        <f t="shared" si="49"/>
        <v>0</v>
      </c>
      <c r="E195" s="6">
        <f t="shared" si="49"/>
        <v>0</v>
      </c>
      <c r="F195" s="6">
        <f t="shared" si="49"/>
        <v>0</v>
      </c>
      <c r="G195" s="6">
        <f t="shared" si="49"/>
        <v>0</v>
      </c>
      <c r="H195" s="6">
        <f t="shared" si="49"/>
        <v>0</v>
      </c>
      <c r="I195" s="6">
        <f t="shared" si="49"/>
        <v>0</v>
      </c>
      <c r="J195" s="6">
        <f t="shared" si="49"/>
        <v>0</v>
      </c>
      <c r="K195" s="6">
        <f t="shared" si="49"/>
        <v>0</v>
      </c>
      <c r="L195" s="6">
        <f t="shared" si="49"/>
        <v>0</v>
      </c>
      <c r="M195" s="6">
        <f t="shared" si="49"/>
        <v>0</v>
      </c>
      <c r="N195" s="6">
        <f t="shared" si="49"/>
        <v>0</v>
      </c>
      <c r="O195" s="6">
        <f t="shared" si="49"/>
        <v>0</v>
      </c>
      <c r="P195" s="11">
        <f>SUM(D195:O195)</f>
        <v>0</v>
      </c>
      <c r="Q195" s="6"/>
      <c r="R195" s="6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outlineLevel="1">
      <c r="A196" s="178"/>
      <c r="B196" s="182" t="s">
        <v>30</v>
      </c>
      <c r="C196" s="183"/>
      <c r="D196" s="6">
        <f t="shared" si="49"/>
        <v>0</v>
      </c>
      <c r="E196" s="6">
        <f t="shared" si="49"/>
        <v>0</v>
      </c>
      <c r="F196" s="6">
        <f t="shared" si="49"/>
        <v>0</v>
      </c>
      <c r="G196" s="6">
        <f t="shared" si="49"/>
        <v>0</v>
      </c>
      <c r="H196" s="6">
        <f t="shared" si="49"/>
        <v>0</v>
      </c>
      <c r="I196" s="6">
        <f t="shared" si="49"/>
        <v>0</v>
      </c>
      <c r="J196" s="6">
        <f t="shared" si="49"/>
        <v>0</v>
      </c>
      <c r="K196" s="6">
        <f t="shared" si="49"/>
        <v>0</v>
      </c>
      <c r="L196" s="6">
        <f t="shared" si="49"/>
        <v>0</v>
      </c>
      <c r="M196" s="6">
        <f t="shared" si="49"/>
        <v>0</v>
      </c>
      <c r="N196" s="6">
        <f t="shared" si="49"/>
        <v>0</v>
      </c>
      <c r="O196" s="6">
        <f t="shared" si="49"/>
        <v>0</v>
      </c>
      <c r="P196" s="11">
        <f>SUM(D196:O196)</f>
        <v>0</v>
      </c>
      <c r="Q196" s="6"/>
      <c r="R196" s="6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outlineLevel="1" thickBot="1">
      <c r="A197" s="179"/>
      <c r="B197" s="184" t="s">
        <v>20</v>
      </c>
      <c r="C197" s="185"/>
      <c r="D197" s="12">
        <f t="shared" ref="D197:P197" si="50">SUM(D193:D196)</f>
        <v>0</v>
      </c>
      <c r="E197" s="12">
        <f t="shared" si="50"/>
        <v>0</v>
      </c>
      <c r="F197" s="12">
        <f t="shared" si="50"/>
        <v>0</v>
      </c>
      <c r="G197" s="12">
        <f t="shared" si="50"/>
        <v>0</v>
      </c>
      <c r="H197" s="12">
        <f t="shared" si="50"/>
        <v>0</v>
      </c>
      <c r="I197" s="12">
        <f t="shared" si="50"/>
        <v>0</v>
      </c>
      <c r="J197" s="12">
        <f t="shared" si="50"/>
        <v>0</v>
      </c>
      <c r="K197" s="12">
        <f t="shared" si="50"/>
        <v>0</v>
      </c>
      <c r="L197" s="12">
        <f t="shared" si="50"/>
        <v>0</v>
      </c>
      <c r="M197" s="12">
        <f t="shared" si="50"/>
        <v>0</v>
      </c>
      <c r="N197" s="12">
        <f t="shared" si="50"/>
        <v>0</v>
      </c>
      <c r="O197" s="12">
        <f t="shared" si="50"/>
        <v>0</v>
      </c>
      <c r="P197" s="13">
        <f t="shared" si="50"/>
        <v>0</v>
      </c>
      <c r="Q197" s="6"/>
      <c r="R197" s="6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outlineLevel="1" thickTop="1">
      <c r="A198" s="188" t="s">
        <v>38</v>
      </c>
      <c r="B198" s="189" t="s">
        <v>27</v>
      </c>
      <c r="C198" s="181"/>
      <c r="D198" s="9">
        <f t="shared" ref="D198:O201" si="51">+D56-D128</f>
        <v>0</v>
      </c>
      <c r="E198" s="9">
        <f t="shared" si="51"/>
        <v>0</v>
      </c>
      <c r="F198" s="9">
        <f t="shared" si="51"/>
        <v>0</v>
      </c>
      <c r="G198" s="9">
        <f t="shared" si="51"/>
        <v>0</v>
      </c>
      <c r="H198" s="9">
        <f t="shared" si="51"/>
        <v>0</v>
      </c>
      <c r="I198" s="9">
        <f t="shared" si="51"/>
        <v>0</v>
      </c>
      <c r="J198" s="9">
        <f t="shared" si="51"/>
        <v>0</v>
      </c>
      <c r="K198" s="9">
        <f t="shared" si="51"/>
        <v>0</v>
      </c>
      <c r="L198" s="9">
        <f t="shared" si="51"/>
        <v>0</v>
      </c>
      <c r="M198" s="9">
        <f t="shared" si="51"/>
        <v>0</v>
      </c>
      <c r="N198" s="9">
        <f t="shared" si="51"/>
        <v>0</v>
      </c>
      <c r="O198" s="9">
        <f t="shared" si="51"/>
        <v>0</v>
      </c>
      <c r="P198" s="10">
        <f>SUM(D198:O198)</f>
        <v>0</v>
      </c>
      <c r="Q198" s="6"/>
      <c r="R198" s="6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outlineLevel="1">
      <c r="A199" s="178"/>
      <c r="B199" s="190" t="s">
        <v>28</v>
      </c>
      <c r="C199" s="183"/>
      <c r="D199" s="6">
        <f t="shared" si="51"/>
        <v>0</v>
      </c>
      <c r="E199" s="6">
        <f t="shared" si="51"/>
        <v>0</v>
      </c>
      <c r="F199" s="6">
        <f t="shared" si="51"/>
        <v>0</v>
      </c>
      <c r="G199" s="6">
        <f t="shared" si="51"/>
        <v>0</v>
      </c>
      <c r="H199" s="6">
        <f t="shared" si="51"/>
        <v>0</v>
      </c>
      <c r="I199" s="6">
        <f t="shared" si="51"/>
        <v>0</v>
      </c>
      <c r="J199" s="6">
        <f t="shared" si="51"/>
        <v>0</v>
      </c>
      <c r="K199" s="6">
        <f t="shared" si="51"/>
        <v>0</v>
      </c>
      <c r="L199" s="6">
        <f t="shared" si="51"/>
        <v>0</v>
      </c>
      <c r="M199" s="6">
        <f t="shared" si="51"/>
        <v>0</v>
      </c>
      <c r="N199" s="6">
        <f t="shared" si="51"/>
        <v>0</v>
      </c>
      <c r="O199" s="6">
        <f t="shared" si="51"/>
        <v>0</v>
      </c>
      <c r="P199" s="11">
        <f>SUM(D199:O199)</f>
        <v>0</v>
      </c>
      <c r="Q199" s="6"/>
      <c r="R199" s="6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outlineLevel="1">
      <c r="A200" s="178"/>
      <c r="B200" s="190" t="s">
        <v>29</v>
      </c>
      <c r="C200" s="183"/>
      <c r="D200" s="6">
        <f t="shared" si="51"/>
        <v>0</v>
      </c>
      <c r="E200" s="6">
        <f t="shared" si="51"/>
        <v>0</v>
      </c>
      <c r="F200" s="6">
        <f t="shared" si="51"/>
        <v>0</v>
      </c>
      <c r="G200" s="6">
        <f t="shared" si="51"/>
        <v>0</v>
      </c>
      <c r="H200" s="6">
        <f t="shared" si="51"/>
        <v>0</v>
      </c>
      <c r="I200" s="6">
        <f t="shared" si="51"/>
        <v>0</v>
      </c>
      <c r="J200" s="6">
        <f t="shared" si="51"/>
        <v>0</v>
      </c>
      <c r="K200" s="6">
        <f t="shared" si="51"/>
        <v>0</v>
      </c>
      <c r="L200" s="6">
        <f t="shared" si="51"/>
        <v>0</v>
      </c>
      <c r="M200" s="6">
        <f t="shared" si="51"/>
        <v>0</v>
      </c>
      <c r="N200" s="6">
        <f t="shared" si="51"/>
        <v>0</v>
      </c>
      <c r="O200" s="6">
        <f t="shared" si="51"/>
        <v>0</v>
      </c>
      <c r="P200" s="11">
        <f>SUM(D200:O200)</f>
        <v>0</v>
      </c>
      <c r="Q200" s="6"/>
      <c r="R200" s="6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outlineLevel="1">
      <c r="A201" s="178"/>
      <c r="B201" s="190" t="s">
        <v>30</v>
      </c>
      <c r="C201" s="183"/>
      <c r="D201" s="6">
        <f t="shared" si="51"/>
        <v>0</v>
      </c>
      <c r="E201" s="6">
        <f t="shared" si="51"/>
        <v>0</v>
      </c>
      <c r="F201" s="6">
        <f t="shared" si="51"/>
        <v>0</v>
      </c>
      <c r="G201" s="6">
        <f t="shared" si="51"/>
        <v>0</v>
      </c>
      <c r="H201" s="6">
        <f t="shared" si="51"/>
        <v>0</v>
      </c>
      <c r="I201" s="6">
        <f t="shared" si="51"/>
        <v>0</v>
      </c>
      <c r="J201" s="6">
        <f t="shared" si="51"/>
        <v>0</v>
      </c>
      <c r="K201" s="6">
        <f t="shared" si="51"/>
        <v>0</v>
      </c>
      <c r="L201" s="6">
        <f t="shared" si="51"/>
        <v>0</v>
      </c>
      <c r="M201" s="6">
        <f t="shared" si="51"/>
        <v>0</v>
      </c>
      <c r="N201" s="6">
        <f t="shared" si="51"/>
        <v>0</v>
      </c>
      <c r="O201" s="6">
        <f t="shared" si="51"/>
        <v>0</v>
      </c>
      <c r="P201" s="11">
        <f>SUM(D201:O201)</f>
        <v>0</v>
      </c>
      <c r="Q201" s="6"/>
      <c r="R201" s="6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outlineLevel="1" thickBot="1">
      <c r="A202" s="179"/>
      <c r="B202" s="191" t="s">
        <v>20</v>
      </c>
      <c r="C202" s="192"/>
      <c r="D202" s="23">
        <f t="shared" ref="D202:P202" si="52">SUM(D198:D201)</f>
        <v>0</v>
      </c>
      <c r="E202" s="23">
        <f t="shared" si="52"/>
        <v>0</v>
      </c>
      <c r="F202" s="23">
        <f t="shared" si="52"/>
        <v>0</v>
      </c>
      <c r="G202" s="23">
        <f t="shared" si="52"/>
        <v>0</v>
      </c>
      <c r="H202" s="23">
        <f t="shared" si="52"/>
        <v>0</v>
      </c>
      <c r="I202" s="23">
        <f t="shared" si="52"/>
        <v>0</v>
      </c>
      <c r="J202" s="23">
        <f t="shared" si="52"/>
        <v>0</v>
      </c>
      <c r="K202" s="23">
        <f t="shared" si="52"/>
        <v>0</v>
      </c>
      <c r="L202" s="23">
        <f t="shared" si="52"/>
        <v>0</v>
      </c>
      <c r="M202" s="23">
        <f t="shared" si="52"/>
        <v>0</v>
      </c>
      <c r="N202" s="23">
        <f t="shared" si="52"/>
        <v>0</v>
      </c>
      <c r="O202" s="23">
        <f t="shared" si="52"/>
        <v>0</v>
      </c>
      <c r="P202" s="13">
        <f t="shared" si="52"/>
        <v>0</v>
      </c>
      <c r="Q202" s="6"/>
      <c r="R202" s="6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5" outlineLevel="1" thickTop="1" thickBot="1">
      <c r="A203" s="5" t="s">
        <v>39</v>
      </c>
      <c r="B203" s="186" t="s">
        <v>34</v>
      </c>
      <c r="C203" s="187"/>
      <c r="D203" s="24">
        <f t="shared" ref="D203:P203" si="53">SUM(D197,D202)</f>
        <v>0</v>
      </c>
      <c r="E203" s="24">
        <f t="shared" si="53"/>
        <v>0</v>
      </c>
      <c r="F203" s="24">
        <f t="shared" si="53"/>
        <v>0</v>
      </c>
      <c r="G203" s="24">
        <f t="shared" si="53"/>
        <v>0</v>
      </c>
      <c r="H203" s="24">
        <f t="shared" si="53"/>
        <v>0</v>
      </c>
      <c r="I203" s="24">
        <f t="shared" si="53"/>
        <v>0</v>
      </c>
      <c r="J203" s="24">
        <f t="shared" si="53"/>
        <v>0</v>
      </c>
      <c r="K203" s="24">
        <f t="shared" si="53"/>
        <v>0</v>
      </c>
      <c r="L203" s="24">
        <f t="shared" si="53"/>
        <v>0</v>
      </c>
      <c r="M203" s="24">
        <f t="shared" si="53"/>
        <v>0</v>
      </c>
      <c r="N203" s="24">
        <f t="shared" si="53"/>
        <v>0</v>
      </c>
      <c r="O203" s="24">
        <f t="shared" si="53"/>
        <v>0</v>
      </c>
      <c r="P203" s="25">
        <f t="shared" si="53"/>
        <v>0</v>
      </c>
      <c r="Q203" s="6"/>
      <c r="R203" s="6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thickTop="1">
      <c r="A204" s="173"/>
      <c r="B204" s="174"/>
      <c r="C204" s="174"/>
      <c r="D204" s="175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6"/>
      <c r="R204" s="6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thickBot="1">
      <c r="A205" s="174"/>
      <c r="B205" s="174"/>
      <c r="C205" s="174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6"/>
      <c r="R205" s="6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outlineLevel="1" thickTop="1">
      <c r="A206" s="177" t="s">
        <v>40</v>
      </c>
      <c r="B206" s="180" t="s">
        <v>36</v>
      </c>
      <c r="C206" s="181"/>
      <c r="D206" s="9">
        <f>+D64-D136</f>
        <v>0</v>
      </c>
      <c r="E206" s="9">
        <f t="shared" ref="E206:O209" si="54">+E64-E136</f>
        <v>0</v>
      </c>
      <c r="F206" s="9">
        <f t="shared" si="54"/>
        <v>0</v>
      </c>
      <c r="G206" s="9">
        <f t="shared" si="54"/>
        <v>0</v>
      </c>
      <c r="H206" s="9">
        <f t="shared" si="54"/>
        <v>0</v>
      </c>
      <c r="I206" s="9">
        <f t="shared" si="54"/>
        <v>0</v>
      </c>
      <c r="J206" s="9">
        <f t="shared" si="54"/>
        <v>0</v>
      </c>
      <c r="K206" s="9">
        <f t="shared" si="54"/>
        <v>0</v>
      </c>
      <c r="L206" s="9">
        <f t="shared" si="54"/>
        <v>0</v>
      </c>
      <c r="M206" s="9">
        <f t="shared" si="54"/>
        <v>0</v>
      </c>
      <c r="N206" s="9">
        <f t="shared" si="54"/>
        <v>0</v>
      </c>
      <c r="O206" s="9">
        <f t="shared" si="54"/>
        <v>0</v>
      </c>
      <c r="P206" s="10">
        <f>SUM(D206:O206)</f>
        <v>0</v>
      </c>
      <c r="Q206" s="6"/>
      <c r="R206" s="6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outlineLevel="1">
      <c r="A207" s="178"/>
      <c r="B207" s="182" t="s">
        <v>28</v>
      </c>
      <c r="C207" s="183"/>
      <c r="D207" s="6">
        <f>+D65-D137</f>
        <v>0</v>
      </c>
      <c r="E207" s="6">
        <f t="shared" si="54"/>
        <v>0</v>
      </c>
      <c r="F207" s="6">
        <f t="shared" ca="1" si="54"/>
        <v>0</v>
      </c>
      <c r="G207" s="6">
        <f t="shared" ca="1" si="54"/>
        <v>0</v>
      </c>
      <c r="H207" s="6">
        <f t="shared" ca="1" si="54"/>
        <v>0</v>
      </c>
      <c r="I207" s="6">
        <f t="shared" ca="1" si="54"/>
        <v>0</v>
      </c>
      <c r="J207" s="6">
        <f t="shared" ca="1" si="54"/>
        <v>0</v>
      </c>
      <c r="K207" s="6">
        <f t="shared" ca="1" si="54"/>
        <v>0</v>
      </c>
      <c r="L207" s="6">
        <f t="shared" ca="1" si="54"/>
        <v>0</v>
      </c>
      <c r="M207" s="6">
        <f t="shared" ca="1" si="54"/>
        <v>0</v>
      </c>
      <c r="N207" s="6">
        <f t="shared" ca="1" si="54"/>
        <v>0</v>
      </c>
      <c r="O207" s="6">
        <f t="shared" ca="1" si="54"/>
        <v>0</v>
      </c>
      <c r="P207" s="11">
        <f ca="1">SUM(D207:O207)</f>
        <v>0</v>
      </c>
      <c r="Q207" s="6"/>
      <c r="R207" s="6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outlineLevel="1">
      <c r="A208" s="178"/>
      <c r="B208" s="182" t="s">
        <v>29</v>
      </c>
      <c r="C208" s="183"/>
      <c r="D208" s="6">
        <f>+D66-D138</f>
        <v>0</v>
      </c>
      <c r="E208" s="6">
        <f t="shared" si="54"/>
        <v>0</v>
      </c>
      <c r="F208" s="6">
        <f t="shared" ca="1" si="54"/>
        <v>0</v>
      </c>
      <c r="G208" s="6">
        <f t="shared" ca="1" si="54"/>
        <v>0</v>
      </c>
      <c r="H208" s="6">
        <f t="shared" ca="1" si="54"/>
        <v>0</v>
      </c>
      <c r="I208" s="6">
        <f t="shared" ca="1" si="54"/>
        <v>0</v>
      </c>
      <c r="J208" s="6">
        <f t="shared" ca="1" si="54"/>
        <v>0</v>
      </c>
      <c r="K208" s="6">
        <f t="shared" ca="1" si="54"/>
        <v>0</v>
      </c>
      <c r="L208" s="6">
        <f t="shared" ca="1" si="54"/>
        <v>0</v>
      </c>
      <c r="M208" s="6">
        <f t="shared" ca="1" si="54"/>
        <v>0</v>
      </c>
      <c r="N208" s="6">
        <f t="shared" ca="1" si="54"/>
        <v>0</v>
      </c>
      <c r="O208" s="6">
        <f t="shared" ca="1" si="54"/>
        <v>0</v>
      </c>
      <c r="P208" s="11">
        <f ca="1">SUM(D208:O208)</f>
        <v>0</v>
      </c>
      <c r="Q208" s="6"/>
      <c r="R208" s="6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outlineLevel="1">
      <c r="A209" s="178"/>
      <c r="B209" s="182" t="s">
        <v>30</v>
      </c>
      <c r="C209" s="183"/>
      <c r="D209" s="6">
        <f>+D67-D139</f>
        <v>0</v>
      </c>
      <c r="E209" s="6">
        <f t="shared" si="54"/>
        <v>0</v>
      </c>
      <c r="F209" s="6">
        <f t="shared" si="54"/>
        <v>0</v>
      </c>
      <c r="G209" s="6">
        <f t="shared" si="54"/>
        <v>0</v>
      </c>
      <c r="H209" s="6">
        <f t="shared" si="54"/>
        <v>0</v>
      </c>
      <c r="I209" s="6">
        <f t="shared" si="54"/>
        <v>0</v>
      </c>
      <c r="J209" s="6">
        <f t="shared" si="54"/>
        <v>0</v>
      </c>
      <c r="K209" s="6">
        <f t="shared" si="54"/>
        <v>0</v>
      </c>
      <c r="L209" s="6">
        <f t="shared" si="54"/>
        <v>0</v>
      </c>
      <c r="M209" s="6">
        <f t="shared" si="54"/>
        <v>0</v>
      </c>
      <c r="N209" s="6">
        <f t="shared" si="54"/>
        <v>0</v>
      </c>
      <c r="O209" s="6">
        <f t="shared" si="54"/>
        <v>0</v>
      </c>
      <c r="P209" s="11">
        <f>SUM(D209:O209)</f>
        <v>0</v>
      </c>
      <c r="Q209" s="6"/>
      <c r="R209" s="6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outlineLevel="1" thickBot="1">
      <c r="A210" s="179"/>
      <c r="B210" s="184" t="s">
        <v>20</v>
      </c>
      <c r="C210" s="185"/>
      <c r="D210" s="12">
        <f t="shared" ref="D210:P210" si="55">SUM(D206:D209)</f>
        <v>0</v>
      </c>
      <c r="E210" s="12">
        <f t="shared" si="55"/>
        <v>0</v>
      </c>
      <c r="F210" s="12">
        <f t="shared" ca="1" si="55"/>
        <v>0</v>
      </c>
      <c r="G210" s="12">
        <f t="shared" ca="1" si="55"/>
        <v>0</v>
      </c>
      <c r="H210" s="12">
        <f t="shared" ca="1" si="55"/>
        <v>0</v>
      </c>
      <c r="I210" s="12">
        <f t="shared" ca="1" si="55"/>
        <v>0</v>
      </c>
      <c r="J210" s="12">
        <f t="shared" ca="1" si="55"/>
        <v>0</v>
      </c>
      <c r="K210" s="12">
        <f t="shared" ca="1" si="55"/>
        <v>0</v>
      </c>
      <c r="L210" s="12">
        <f t="shared" ca="1" si="55"/>
        <v>0</v>
      </c>
      <c r="M210" s="12">
        <f t="shared" ca="1" si="55"/>
        <v>0</v>
      </c>
      <c r="N210" s="12">
        <f t="shared" ca="1" si="55"/>
        <v>0</v>
      </c>
      <c r="O210" s="12">
        <f t="shared" ca="1" si="55"/>
        <v>0</v>
      </c>
      <c r="P210" s="13">
        <f t="shared" ca="1" si="55"/>
        <v>0</v>
      </c>
      <c r="Q210" s="6"/>
      <c r="R210" s="6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thickTop="1">
      <c r="A211" s="173"/>
      <c r="B211" s="174"/>
      <c r="C211" s="174"/>
      <c r="D211" s="175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6"/>
      <c r="R211" s="6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thickBot="1">
      <c r="A212" s="174"/>
      <c r="B212" s="174"/>
      <c r="C212" s="174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6"/>
      <c r="R212" s="6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outlineLevel="1" thickTop="1">
      <c r="A213" s="177" t="s">
        <v>41</v>
      </c>
      <c r="B213" s="180" t="s">
        <v>36</v>
      </c>
      <c r="C213" s="181"/>
      <c r="D213" s="9">
        <f>+D71-D143</f>
        <v>0</v>
      </c>
      <c r="E213" s="9">
        <f t="shared" ref="E213:O216" si="56">+E71-E143</f>
        <v>0</v>
      </c>
      <c r="F213" s="9">
        <f t="shared" si="56"/>
        <v>0</v>
      </c>
      <c r="G213" s="9">
        <f t="shared" si="56"/>
        <v>0</v>
      </c>
      <c r="H213" s="9">
        <f t="shared" si="56"/>
        <v>0</v>
      </c>
      <c r="I213" s="9">
        <f t="shared" si="56"/>
        <v>0</v>
      </c>
      <c r="J213" s="9">
        <f t="shared" si="56"/>
        <v>0</v>
      </c>
      <c r="K213" s="9">
        <f t="shared" si="56"/>
        <v>0</v>
      </c>
      <c r="L213" s="9">
        <f t="shared" si="56"/>
        <v>0</v>
      </c>
      <c r="M213" s="9">
        <f t="shared" si="56"/>
        <v>0</v>
      </c>
      <c r="N213" s="9">
        <f t="shared" si="56"/>
        <v>0</v>
      </c>
      <c r="O213" s="26">
        <f t="shared" si="56"/>
        <v>0</v>
      </c>
      <c r="P213" s="6"/>
      <c r="Q213" s="6"/>
      <c r="R213" s="6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outlineLevel="1">
      <c r="A214" s="178"/>
      <c r="B214" s="182" t="s">
        <v>28</v>
      </c>
      <c r="C214" s="183"/>
      <c r="D214" s="6">
        <f>+D72-D144</f>
        <v>0</v>
      </c>
      <c r="E214" s="6">
        <f t="shared" si="56"/>
        <v>0</v>
      </c>
      <c r="F214" s="6">
        <f t="shared" si="56"/>
        <v>0</v>
      </c>
      <c r="G214" s="6">
        <f t="shared" si="56"/>
        <v>0</v>
      </c>
      <c r="H214" s="6">
        <f t="shared" si="56"/>
        <v>0</v>
      </c>
      <c r="I214" s="6">
        <f t="shared" si="56"/>
        <v>0</v>
      </c>
      <c r="J214" s="6">
        <f t="shared" si="56"/>
        <v>0</v>
      </c>
      <c r="K214" s="6">
        <f t="shared" si="56"/>
        <v>0</v>
      </c>
      <c r="L214" s="6">
        <f t="shared" si="56"/>
        <v>0</v>
      </c>
      <c r="M214" s="6">
        <f t="shared" si="56"/>
        <v>0</v>
      </c>
      <c r="N214" s="6">
        <f t="shared" si="56"/>
        <v>0</v>
      </c>
      <c r="O214" s="27">
        <f t="shared" si="56"/>
        <v>0</v>
      </c>
      <c r="P214" s="6"/>
      <c r="Q214" s="6"/>
      <c r="R214" s="6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outlineLevel="1">
      <c r="A215" s="178"/>
      <c r="B215" s="182" t="s">
        <v>29</v>
      </c>
      <c r="C215" s="183"/>
      <c r="D215" s="6">
        <f>+D73-D145</f>
        <v>0</v>
      </c>
      <c r="E215" s="6">
        <f t="shared" si="56"/>
        <v>0</v>
      </c>
      <c r="F215" s="6">
        <f t="shared" si="56"/>
        <v>0</v>
      </c>
      <c r="G215" s="6">
        <f t="shared" si="56"/>
        <v>0</v>
      </c>
      <c r="H215" s="6">
        <f t="shared" si="56"/>
        <v>0</v>
      </c>
      <c r="I215" s="6">
        <f t="shared" si="56"/>
        <v>0</v>
      </c>
      <c r="J215" s="6">
        <f t="shared" si="56"/>
        <v>0</v>
      </c>
      <c r="K215" s="6">
        <f t="shared" si="56"/>
        <v>0</v>
      </c>
      <c r="L215" s="6">
        <f t="shared" si="56"/>
        <v>0</v>
      </c>
      <c r="M215" s="6">
        <f t="shared" si="56"/>
        <v>0</v>
      </c>
      <c r="N215" s="6">
        <f t="shared" si="56"/>
        <v>0</v>
      </c>
      <c r="O215" s="27">
        <f t="shared" si="56"/>
        <v>0</v>
      </c>
      <c r="P215" s="6"/>
      <c r="Q215" s="6"/>
      <c r="R215" s="6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outlineLevel="1">
      <c r="A216" s="178"/>
      <c r="B216" s="182" t="s">
        <v>30</v>
      </c>
      <c r="C216" s="183"/>
      <c r="D216" s="6">
        <f>+D74-D146</f>
        <v>0</v>
      </c>
      <c r="E216" s="6">
        <f t="shared" si="56"/>
        <v>0</v>
      </c>
      <c r="F216" s="6">
        <f t="shared" si="56"/>
        <v>0</v>
      </c>
      <c r="G216" s="6">
        <f t="shared" si="56"/>
        <v>0</v>
      </c>
      <c r="H216" s="6">
        <f t="shared" si="56"/>
        <v>0</v>
      </c>
      <c r="I216" s="6">
        <f t="shared" si="56"/>
        <v>0</v>
      </c>
      <c r="J216" s="6">
        <f t="shared" si="56"/>
        <v>0</v>
      </c>
      <c r="K216" s="6">
        <f t="shared" si="56"/>
        <v>0</v>
      </c>
      <c r="L216" s="6">
        <f t="shared" si="56"/>
        <v>0</v>
      </c>
      <c r="M216" s="6">
        <f t="shared" si="56"/>
        <v>0</v>
      </c>
      <c r="N216" s="6">
        <f t="shared" si="56"/>
        <v>0</v>
      </c>
      <c r="O216" s="27">
        <f t="shared" si="56"/>
        <v>0</v>
      </c>
      <c r="P216" s="6"/>
      <c r="Q216" s="6"/>
      <c r="R216" s="6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outlineLevel="1" thickBot="1">
      <c r="A217" s="179"/>
      <c r="B217" s="184" t="s">
        <v>20</v>
      </c>
      <c r="C217" s="185"/>
      <c r="D217" s="12">
        <f t="shared" ref="D217:O217" si="57">SUM(D213:D216)</f>
        <v>0</v>
      </c>
      <c r="E217" s="12">
        <f t="shared" si="57"/>
        <v>0</v>
      </c>
      <c r="F217" s="12">
        <f t="shared" si="57"/>
        <v>0</v>
      </c>
      <c r="G217" s="12">
        <f t="shared" si="57"/>
        <v>0</v>
      </c>
      <c r="H217" s="12">
        <f t="shared" si="57"/>
        <v>0</v>
      </c>
      <c r="I217" s="12">
        <f t="shared" si="57"/>
        <v>0</v>
      </c>
      <c r="J217" s="12">
        <f t="shared" si="57"/>
        <v>0</v>
      </c>
      <c r="K217" s="12">
        <f t="shared" si="57"/>
        <v>0</v>
      </c>
      <c r="L217" s="12">
        <f t="shared" si="57"/>
        <v>0</v>
      </c>
      <c r="M217" s="12">
        <f t="shared" si="57"/>
        <v>0</v>
      </c>
      <c r="N217" s="12">
        <f t="shared" si="57"/>
        <v>0</v>
      </c>
      <c r="O217" s="28">
        <f t="shared" si="57"/>
        <v>0</v>
      </c>
      <c r="P217" s="6">
        <f ca="1">+P210-O217</f>
        <v>0</v>
      </c>
      <c r="Q217" s="6"/>
      <c r="R217" s="6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thickTop="1">
      <c r="A218" s="3"/>
      <c r="B218" s="3"/>
      <c r="C218" s="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3"/>
      <c r="B219" s="3"/>
      <c r="C219" s="3"/>
      <c r="D219" s="57"/>
      <c r="E219" s="58"/>
      <c r="F219" s="58"/>
      <c r="G219" s="58"/>
      <c r="H219" s="58"/>
      <c r="I219" s="58"/>
      <c r="J219" s="58"/>
      <c r="K219" s="58"/>
      <c r="L219" s="6"/>
      <c r="M219" s="6"/>
      <c r="N219" s="6"/>
      <c r="O219" s="6"/>
      <c r="P219" s="6"/>
      <c r="Q219" s="6"/>
      <c r="R219" s="6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3"/>
      <c r="B220" s="3"/>
      <c r="C220" s="3"/>
      <c r="D220" s="58"/>
      <c r="E220" s="58"/>
      <c r="F220" s="58"/>
      <c r="G220" s="58"/>
      <c r="H220" s="58"/>
      <c r="I220" s="58"/>
      <c r="J220" s="58"/>
      <c r="K220" s="58"/>
      <c r="L220" s="6"/>
      <c r="M220" s="6"/>
      <c r="N220" s="6"/>
      <c r="O220" s="6"/>
      <c r="P220" s="6"/>
      <c r="Q220" s="6"/>
      <c r="R220" s="6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3"/>
      <c r="B221" s="3"/>
      <c r="C221" s="3"/>
      <c r="D221" s="57"/>
      <c r="E221" s="58"/>
      <c r="F221" s="58"/>
      <c r="G221" s="58"/>
      <c r="H221" s="58"/>
      <c r="I221" s="58"/>
      <c r="J221" s="58"/>
      <c r="K221" s="58"/>
      <c r="L221" s="6"/>
      <c r="M221" s="6"/>
      <c r="N221" s="6"/>
      <c r="O221" s="6"/>
      <c r="P221" s="6"/>
      <c r="Q221" s="6"/>
      <c r="R221" s="6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3"/>
      <c r="B222" s="3"/>
      <c r="C222" s="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s="37" customFormat="1" ht="15.75" customHeight="1">
      <c r="A223" s="34"/>
      <c r="B223" s="34"/>
      <c r="C223" s="3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15.75" customHeight="1">
      <c r="A224" s="3"/>
      <c r="B224" s="3"/>
      <c r="C224" s="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3"/>
      <c r="B225" s="3"/>
      <c r="C225" s="3"/>
      <c r="D225" s="3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3"/>
      <c r="B226" s="3"/>
      <c r="C226" s="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3"/>
      <c r="B227" s="3"/>
      <c r="C227" s="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3"/>
      <c r="B228" s="3"/>
      <c r="C228" s="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3"/>
      <c r="B229" s="3"/>
      <c r="C229" s="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3"/>
      <c r="B230" s="3"/>
      <c r="C230" s="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3"/>
      <c r="B231" s="3"/>
      <c r="C231" s="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3"/>
      <c r="B232" s="3"/>
      <c r="C232" s="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3"/>
      <c r="B233" s="3"/>
      <c r="C233" s="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3"/>
      <c r="B234" s="3"/>
      <c r="C234" s="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3"/>
      <c r="B235" s="3"/>
      <c r="C235" s="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3"/>
      <c r="B236" s="3"/>
      <c r="C236" s="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3"/>
      <c r="B237" s="3"/>
      <c r="C237" s="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3"/>
      <c r="B238" s="3"/>
      <c r="C238" s="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3"/>
      <c r="B239" s="3"/>
      <c r="C239" s="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3"/>
      <c r="B240" s="3"/>
      <c r="C240" s="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3"/>
      <c r="B241" s="3"/>
      <c r="C241" s="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3"/>
      <c r="B242" s="3"/>
      <c r="C242" s="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3"/>
      <c r="B243" s="3"/>
      <c r="C243" s="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3"/>
      <c r="B244" s="3"/>
      <c r="C244" s="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3"/>
      <c r="B245" s="3"/>
      <c r="C245" s="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3"/>
      <c r="B246" s="3"/>
      <c r="C246" s="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3"/>
      <c r="B247" s="3"/>
      <c r="C247" s="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3"/>
      <c r="B248" s="3"/>
      <c r="C248" s="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3"/>
      <c r="B249" s="3"/>
      <c r="C249" s="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3"/>
      <c r="B250" s="3"/>
      <c r="C250" s="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3"/>
      <c r="B251" s="3"/>
      <c r="C251" s="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3"/>
      <c r="B252" s="3"/>
      <c r="C252" s="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3"/>
      <c r="B253" s="3"/>
      <c r="C253" s="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3"/>
      <c r="B254" s="3"/>
      <c r="C254" s="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3"/>
      <c r="B255" s="3"/>
      <c r="C255" s="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3"/>
      <c r="B256" s="3"/>
      <c r="C256" s="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3"/>
      <c r="B257" s="3"/>
      <c r="C257" s="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3"/>
      <c r="B258" s="3"/>
      <c r="C258" s="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3"/>
      <c r="B259" s="3"/>
      <c r="C259" s="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3"/>
      <c r="B260" s="3"/>
      <c r="C260" s="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3"/>
      <c r="B261" s="3"/>
      <c r="C261" s="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3"/>
      <c r="B262" s="3"/>
      <c r="C262" s="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3"/>
      <c r="B263" s="3"/>
      <c r="C263" s="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3"/>
      <c r="B264" s="3"/>
      <c r="C264" s="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3"/>
      <c r="B265" s="3"/>
      <c r="C265" s="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3"/>
      <c r="B266" s="3"/>
      <c r="C266" s="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3"/>
      <c r="B267" s="3"/>
      <c r="C267" s="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3"/>
      <c r="B268" s="3"/>
      <c r="C268" s="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3"/>
      <c r="B269" s="3"/>
      <c r="C269" s="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3"/>
      <c r="B270" s="3"/>
      <c r="C270" s="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3"/>
      <c r="B271" s="3"/>
      <c r="C271" s="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3"/>
      <c r="B272" s="3"/>
      <c r="C272" s="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3"/>
      <c r="B273" s="3"/>
      <c r="C273" s="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3"/>
      <c r="B274" s="3"/>
      <c r="C274" s="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3"/>
      <c r="B275" s="3"/>
      <c r="C275" s="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3"/>
      <c r="B276" s="3"/>
      <c r="C276" s="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3"/>
      <c r="B277" s="3"/>
      <c r="C277" s="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3"/>
      <c r="B278" s="3"/>
      <c r="C278" s="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3"/>
      <c r="B279" s="3"/>
      <c r="C279" s="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3"/>
      <c r="B280" s="3"/>
      <c r="C280" s="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3"/>
      <c r="B281" s="3"/>
      <c r="C281" s="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3"/>
      <c r="B282" s="3"/>
      <c r="C282" s="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3"/>
      <c r="B283" s="3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3"/>
      <c r="B284" s="3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3"/>
      <c r="B285" s="3"/>
      <c r="C285" s="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3"/>
      <c r="B286" s="3"/>
      <c r="C286" s="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3"/>
      <c r="B287" s="3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3"/>
      <c r="B288" s="3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3"/>
      <c r="B289" s="3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3"/>
      <c r="B290" s="3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3"/>
      <c r="B291" s="3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3"/>
      <c r="B292" s="3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3"/>
      <c r="B293" s="3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3"/>
      <c r="B294" s="3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3"/>
      <c r="B295" s="3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3"/>
      <c r="B296" s="3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3"/>
      <c r="B297" s="3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3"/>
      <c r="B298" s="3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3"/>
      <c r="B299" s="3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3"/>
      <c r="B300" s="3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3"/>
      <c r="B301" s="3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3"/>
      <c r="B302" s="3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3"/>
      <c r="B303" s="3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3"/>
      <c r="B304" s="3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3"/>
      <c r="B305" s="3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3"/>
      <c r="B306" s="3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3"/>
      <c r="B307" s="3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3"/>
      <c r="B308" s="3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3"/>
      <c r="B309" s="3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3"/>
      <c r="B310" s="3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3"/>
      <c r="B311" s="3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3"/>
      <c r="B312" s="3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3"/>
      <c r="B313" s="3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3"/>
      <c r="B314" s="3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3"/>
      <c r="B315" s="3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3"/>
      <c r="B316" s="3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3"/>
      <c r="B317" s="3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3"/>
      <c r="B318" s="3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3"/>
      <c r="B319" s="3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3"/>
      <c r="B320" s="3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3"/>
      <c r="B321" s="3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3"/>
      <c r="B322" s="3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3"/>
      <c r="B323" s="3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3"/>
      <c r="B324" s="3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3"/>
      <c r="B325" s="3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3"/>
      <c r="B326" s="3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3"/>
      <c r="B327" s="3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3"/>
      <c r="B328" s="3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3"/>
      <c r="B329" s="3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3"/>
      <c r="B330" s="3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3"/>
      <c r="B331" s="3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3"/>
      <c r="B332" s="3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3"/>
      <c r="B333" s="3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3"/>
      <c r="B334" s="3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3"/>
      <c r="B335" s="3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3"/>
      <c r="B336" s="3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3"/>
      <c r="B337" s="3"/>
      <c r="C337" s="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3"/>
      <c r="B338" s="3"/>
      <c r="C338" s="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3"/>
      <c r="B339" s="3"/>
      <c r="C339" s="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3"/>
      <c r="B340" s="3"/>
      <c r="C340" s="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3"/>
      <c r="B341" s="3"/>
      <c r="C341" s="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3"/>
      <c r="B342" s="3"/>
      <c r="C342" s="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3"/>
      <c r="B343" s="3"/>
      <c r="C343" s="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3"/>
      <c r="B344" s="3"/>
      <c r="C344" s="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3"/>
      <c r="B345" s="3"/>
      <c r="C345" s="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3"/>
      <c r="B346" s="3"/>
      <c r="C346" s="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3"/>
      <c r="B347" s="3"/>
      <c r="C347" s="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3"/>
      <c r="B348" s="3"/>
      <c r="C348" s="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3"/>
      <c r="B349" s="3"/>
      <c r="C349" s="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3"/>
      <c r="B350" s="3"/>
      <c r="C350" s="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3"/>
      <c r="B351" s="3"/>
      <c r="C351" s="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3"/>
      <c r="B352" s="3"/>
      <c r="C352" s="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3"/>
      <c r="B353" s="3"/>
      <c r="C353" s="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3"/>
      <c r="B354" s="3"/>
      <c r="C354" s="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3"/>
      <c r="B355" s="3"/>
      <c r="C355" s="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3"/>
      <c r="B356" s="3"/>
      <c r="C356" s="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3"/>
      <c r="B357" s="3"/>
      <c r="C357" s="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3"/>
      <c r="B358" s="3"/>
      <c r="C358" s="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3"/>
      <c r="B359" s="3"/>
      <c r="C359" s="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3"/>
      <c r="B360" s="3"/>
      <c r="C360" s="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3"/>
      <c r="B361" s="3"/>
      <c r="C361" s="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3"/>
      <c r="B362" s="3"/>
      <c r="C362" s="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3"/>
      <c r="B363" s="3"/>
      <c r="C363" s="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3"/>
      <c r="B364" s="3"/>
      <c r="C364" s="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3"/>
      <c r="B365" s="3"/>
      <c r="C365" s="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3"/>
      <c r="B366" s="3"/>
      <c r="C366" s="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3"/>
      <c r="B367" s="3"/>
      <c r="C367" s="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3"/>
      <c r="B368" s="3"/>
      <c r="C368" s="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3"/>
      <c r="B369" s="3"/>
      <c r="C369" s="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3"/>
      <c r="B370" s="3"/>
      <c r="C370" s="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3"/>
      <c r="B371" s="3"/>
      <c r="C371" s="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3"/>
      <c r="B372" s="3"/>
      <c r="C372" s="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3"/>
      <c r="B373" s="3"/>
      <c r="C373" s="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3"/>
      <c r="B374" s="3"/>
      <c r="C374" s="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3"/>
      <c r="B375" s="3"/>
      <c r="C375" s="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3"/>
      <c r="B376" s="3"/>
      <c r="C376" s="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3"/>
      <c r="B377" s="3"/>
      <c r="C377" s="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3"/>
      <c r="B378" s="3"/>
      <c r="C378" s="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3"/>
      <c r="B379" s="3"/>
      <c r="C379" s="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3"/>
      <c r="B380" s="3"/>
      <c r="C380" s="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3"/>
      <c r="B381" s="3"/>
      <c r="C381" s="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3"/>
      <c r="B382" s="3"/>
      <c r="C382" s="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3"/>
      <c r="B383" s="3"/>
      <c r="C383" s="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3"/>
      <c r="B384" s="3"/>
      <c r="C384" s="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3"/>
      <c r="B385" s="3"/>
      <c r="C385" s="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3"/>
      <c r="B386" s="3"/>
      <c r="C386" s="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3"/>
      <c r="B387" s="3"/>
      <c r="C387" s="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3"/>
      <c r="B388" s="3"/>
      <c r="C388" s="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3"/>
      <c r="B389" s="3"/>
      <c r="C389" s="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3"/>
      <c r="B390" s="3"/>
      <c r="C390" s="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3"/>
      <c r="B391" s="3"/>
      <c r="C391" s="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3"/>
      <c r="B392" s="3"/>
      <c r="C392" s="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3"/>
      <c r="B393" s="3"/>
      <c r="C393" s="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3"/>
      <c r="B394" s="3"/>
      <c r="C394" s="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3"/>
      <c r="B395" s="3"/>
      <c r="C395" s="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3"/>
      <c r="B396" s="3"/>
      <c r="C396" s="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3"/>
      <c r="B397" s="3"/>
      <c r="C397" s="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3"/>
      <c r="B398" s="3"/>
      <c r="C398" s="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3"/>
      <c r="B399" s="3"/>
      <c r="C399" s="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3"/>
      <c r="B400" s="3"/>
      <c r="C400" s="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3"/>
      <c r="B401" s="3"/>
      <c r="C401" s="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3"/>
      <c r="B402" s="3"/>
      <c r="C402" s="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3"/>
      <c r="B403" s="3"/>
      <c r="C403" s="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3"/>
      <c r="B404" s="3"/>
      <c r="C404" s="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3"/>
      <c r="B405" s="3"/>
      <c r="C405" s="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3"/>
      <c r="B406" s="3"/>
      <c r="C406" s="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3"/>
      <c r="B407" s="3"/>
      <c r="C407" s="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3"/>
      <c r="B408" s="3"/>
      <c r="C408" s="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3"/>
      <c r="B409" s="3"/>
      <c r="C409" s="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3"/>
      <c r="B410" s="3"/>
      <c r="C410" s="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3"/>
      <c r="B411" s="3"/>
      <c r="C411" s="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3"/>
      <c r="B412" s="3"/>
      <c r="C412" s="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3"/>
      <c r="B413" s="3"/>
      <c r="C413" s="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3"/>
      <c r="B414" s="3"/>
      <c r="C414" s="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3"/>
      <c r="B415" s="3"/>
      <c r="C415" s="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3"/>
      <c r="B416" s="3"/>
      <c r="C416" s="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3"/>
      <c r="B417" s="3"/>
      <c r="C417" s="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3"/>
      <c r="B418" s="3"/>
      <c r="C418" s="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3"/>
      <c r="B419" s="3"/>
      <c r="C419" s="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3"/>
      <c r="B420" s="3"/>
      <c r="C420" s="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3"/>
      <c r="B421" s="3"/>
      <c r="C421" s="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3"/>
      <c r="B422" s="3"/>
      <c r="C422" s="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3"/>
      <c r="B423" s="3"/>
      <c r="C423" s="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3"/>
      <c r="B424" s="3"/>
      <c r="C424" s="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3"/>
      <c r="B425" s="3"/>
      <c r="C425" s="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3"/>
      <c r="B426" s="3"/>
      <c r="C426" s="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3"/>
      <c r="B427" s="3"/>
      <c r="C427" s="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3"/>
      <c r="B428" s="3"/>
      <c r="C428" s="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3"/>
      <c r="B429" s="3"/>
      <c r="C429" s="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3"/>
      <c r="B430" s="3"/>
      <c r="C430" s="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3"/>
      <c r="B431" s="3"/>
      <c r="C431" s="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3"/>
      <c r="B432" s="3"/>
      <c r="C432" s="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3"/>
      <c r="B433" s="3"/>
      <c r="C433" s="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3"/>
      <c r="B434" s="3"/>
      <c r="C434" s="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3"/>
      <c r="B435" s="3"/>
      <c r="C435" s="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3"/>
      <c r="B436" s="3"/>
      <c r="C436" s="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3"/>
      <c r="B437" s="3"/>
      <c r="C437" s="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3"/>
      <c r="B438" s="3"/>
      <c r="C438" s="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3"/>
      <c r="B439" s="3"/>
      <c r="C439" s="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3"/>
      <c r="B440" s="3"/>
      <c r="C440" s="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3"/>
      <c r="B441" s="3"/>
      <c r="C441" s="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3"/>
      <c r="B442" s="3"/>
      <c r="C442" s="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3"/>
      <c r="B443" s="3"/>
      <c r="C443" s="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3"/>
      <c r="B444" s="3"/>
      <c r="C444" s="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3"/>
      <c r="B445" s="3"/>
      <c r="C445" s="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3"/>
      <c r="B446" s="3"/>
      <c r="C446" s="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3"/>
      <c r="B447" s="3"/>
      <c r="C447" s="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3"/>
      <c r="B448" s="3"/>
      <c r="C448" s="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3"/>
      <c r="B449" s="3"/>
      <c r="C449" s="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3"/>
      <c r="B450" s="3"/>
      <c r="C450" s="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3"/>
      <c r="B451" s="3"/>
      <c r="C451" s="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3"/>
      <c r="B452" s="3"/>
      <c r="C452" s="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3"/>
      <c r="B453" s="3"/>
      <c r="C453" s="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3"/>
      <c r="B454" s="3"/>
      <c r="C454" s="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3"/>
      <c r="B455" s="3"/>
      <c r="C455" s="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3"/>
      <c r="B456" s="3"/>
      <c r="C456" s="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3"/>
      <c r="B457" s="3"/>
      <c r="C457" s="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3"/>
      <c r="B458" s="3"/>
      <c r="C458" s="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3"/>
      <c r="B459" s="3"/>
      <c r="C459" s="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3"/>
      <c r="B460" s="3"/>
      <c r="C460" s="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3"/>
      <c r="B461" s="3"/>
      <c r="C461" s="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3"/>
      <c r="B462" s="3"/>
      <c r="C462" s="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3"/>
      <c r="B463" s="3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3"/>
      <c r="B464" s="3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3"/>
      <c r="B465" s="3"/>
      <c r="C465" s="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3"/>
      <c r="B466" s="3"/>
      <c r="C466" s="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3"/>
      <c r="B467" s="3"/>
      <c r="C467" s="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3"/>
      <c r="B468" s="3"/>
      <c r="C468" s="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3"/>
      <c r="B469" s="3"/>
      <c r="C469" s="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3"/>
      <c r="B470" s="3"/>
      <c r="C470" s="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3"/>
      <c r="B471" s="3"/>
      <c r="C471" s="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3"/>
      <c r="B472" s="3"/>
      <c r="C472" s="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3"/>
      <c r="B473" s="3"/>
      <c r="C473" s="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3"/>
      <c r="B474" s="3"/>
      <c r="C474" s="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3"/>
      <c r="B475" s="3"/>
      <c r="C475" s="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3"/>
      <c r="B476" s="3"/>
      <c r="C476" s="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3"/>
      <c r="B477" s="3"/>
      <c r="C477" s="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3"/>
      <c r="B478" s="3"/>
      <c r="C478" s="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3"/>
      <c r="B479" s="3"/>
      <c r="C479" s="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3"/>
      <c r="B480" s="3"/>
      <c r="C480" s="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3"/>
      <c r="B481" s="3"/>
      <c r="C481" s="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3"/>
      <c r="B482" s="3"/>
      <c r="C482" s="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3"/>
      <c r="B483" s="3"/>
      <c r="C483" s="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3"/>
      <c r="B484" s="3"/>
      <c r="C484" s="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3"/>
      <c r="B485" s="3"/>
      <c r="C485" s="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3"/>
      <c r="B486" s="3"/>
      <c r="C486" s="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3"/>
      <c r="B487" s="3"/>
      <c r="C487" s="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3"/>
      <c r="B488" s="3"/>
      <c r="C488" s="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3"/>
      <c r="B489" s="3"/>
      <c r="C489" s="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3"/>
      <c r="B490" s="3"/>
      <c r="C490" s="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3"/>
      <c r="B491" s="3"/>
      <c r="C491" s="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3"/>
      <c r="B492" s="3"/>
      <c r="C492" s="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3"/>
      <c r="B493" s="3"/>
      <c r="C493" s="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3"/>
      <c r="B494" s="3"/>
      <c r="C494" s="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3"/>
      <c r="B495" s="3"/>
      <c r="C495" s="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3"/>
      <c r="B496" s="3"/>
      <c r="C496" s="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3"/>
      <c r="B497" s="3"/>
      <c r="C497" s="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3"/>
      <c r="B498" s="3"/>
      <c r="C498" s="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3"/>
      <c r="B499" s="3"/>
      <c r="C499" s="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3"/>
      <c r="B500" s="3"/>
      <c r="C500" s="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3"/>
      <c r="B501" s="3"/>
      <c r="C501" s="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3"/>
      <c r="B502" s="3"/>
      <c r="C502" s="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3"/>
      <c r="B503" s="3"/>
      <c r="C503" s="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3"/>
      <c r="B504" s="3"/>
      <c r="C504" s="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3"/>
      <c r="B505" s="3"/>
      <c r="C505" s="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3"/>
      <c r="B506" s="3"/>
      <c r="C506" s="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3"/>
      <c r="B507" s="3"/>
      <c r="C507" s="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3"/>
      <c r="B508" s="3"/>
      <c r="C508" s="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3"/>
      <c r="B509" s="3"/>
      <c r="C509" s="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3"/>
      <c r="B510" s="3"/>
      <c r="C510" s="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3"/>
      <c r="B511" s="3"/>
      <c r="C511" s="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3"/>
      <c r="B512" s="3"/>
      <c r="C512" s="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3"/>
      <c r="B513" s="3"/>
      <c r="C513" s="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3"/>
      <c r="B514" s="3"/>
      <c r="C514" s="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3"/>
      <c r="B515" s="3"/>
      <c r="C515" s="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3"/>
      <c r="B516" s="3"/>
      <c r="C516" s="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3"/>
      <c r="B517" s="3"/>
      <c r="C517" s="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3"/>
      <c r="B518" s="3"/>
      <c r="C518" s="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3"/>
      <c r="B519" s="3"/>
      <c r="C519" s="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3"/>
      <c r="B520" s="3"/>
      <c r="C520" s="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3"/>
      <c r="B521" s="3"/>
      <c r="C521" s="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3"/>
      <c r="B522" s="3"/>
      <c r="C522" s="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3"/>
      <c r="B523" s="3"/>
      <c r="C523" s="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3"/>
      <c r="B524" s="3"/>
      <c r="C524" s="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3"/>
      <c r="B525" s="3"/>
      <c r="C525" s="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3"/>
      <c r="B526" s="3"/>
      <c r="C526" s="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3"/>
      <c r="B527" s="3"/>
      <c r="C527" s="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3"/>
      <c r="B528" s="3"/>
      <c r="C528" s="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3"/>
      <c r="B529" s="3"/>
      <c r="C529" s="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3"/>
      <c r="B530" s="3"/>
      <c r="C530" s="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3"/>
      <c r="B531" s="3"/>
      <c r="C531" s="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3"/>
      <c r="B532" s="3"/>
      <c r="C532" s="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3"/>
      <c r="B533" s="3"/>
      <c r="C533" s="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3"/>
      <c r="B534" s="3"/>
      <c r="C534" s="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3"/>
      <c r="B535" s="3"/>
      <c r="C535" s="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3"/>
      <c r="B536" s="3"/>
      <c r="C536" s="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3"/>
      <c r="B537" s="3"/>
      <c r="C537" s="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3"/>
      <c r="B538" s="3"/>
      <c r="C538" s="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3"/>
      <c r="B539" s="3"/>
      <c r="C539" s="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3"/>
      <c r="B540" s="3"/>
      <c r="C540" s="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3"/>
      <c r="B541" s="3"/>
      <c r="C541" s="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3"/>
      <c r="B542" s="3"/>
      <c r="C542" s="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3"/>
      <c r="B543" s="3"/>
      <c r="C543" s="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3"/>
      <c r="B544" s="3"/>
      <c r="C544" s="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3"/>
      <c r="B545" s="3"/>
      <c r="C545" s="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3"/>
      <c r="B546" s="3"/>
      <c r="C546" s="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3"/>
      <c r="B547" s="3"/>
      <c r="C547" s="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3"/>
      <c r="B548" s="3"/>
      <c r="C548" s="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3"/>
      <c r="B549" s="3"/>
      <c r="C549" s="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3"/>
      <c r="B550" s="3"/>
      <c r="C550" s="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3"/>
      <c r="B551" s="3"/>
      <c r="C551" s="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3"/>
      <c r="B552" s="3"/>
      <c r="C552" s="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3"/>
      <c r="B553" s="3"/>
      <c r="C553" s="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3"/>
      <c r="B554" s="3"/>
      <c r="C554" s="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3"/>
      <c r="B555" s="3"/>
      <c r="C555" s="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3"/>
      <c r="B556" s="3"/>
      <c r="C556" s="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3"/>
      <c r="B557" s="3"/>
      <c r="C557" s="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3"/>
      <c r="B558" s="3"/>
      <c r="C558" s="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3"/>
      <c r="B559" s="3"/>
      <c r="C559" s="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3"/>
      <c r="B560" s="3"/>
      <c r="C560" s="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3"/>
      <c r="B561" s="3"/>
      <c r="C561" s="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3"/>
      <c r="B562" s="3"/>
      <c r="C562" s="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3"/>
      <c r="B563" s="3"/>
      <c r="C563" s="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3"/>
      <c r="B564" s="3"/>
      <c r="C564" s="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3"/>
      <c r="B565" s="3"/>
      <c r="C565" s="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3"/>
      <c r="B566" s="3"/>
      <c r="C566" s="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3"/>
      <c r="B567" s="3"/>
      <c r="C567" s="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3"/>
      <c r="B568" s="3"/>
      <c r="C568" s="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3"/>
      <c r="B569" s="3"/>
      <c r="C569" s="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3"/>
      <c r="B570" s="3"/>
      <c r="C570" s="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3"/>
      <c r="B571" s="3"/>
      <c r="C571" s="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3"/>
      <c r="B572" s="3"/>
      <c r="C572" s="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3"/>
      <c r="B573" s="3"/>
      <c r="C573" s="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3"/>
      <c r="B574" s="3"/>
      <c r="C574" s="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3"/>
      <c r="B575" s="3"/>
      <c r="C575" s="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3"/>
      <c r="B576" s="3"/>
      <c r="C576" s="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3"/>
      <c r="B577" s="3"/>
      <c r="C577" s="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3"/>
      <c r="B578" s="3"/>
      <c r="C578" s="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3"/>
      <c r="B579" s="3"/>
      <c r="C579" s="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3"/>
      <c r="B580" s="3"/>
      <c r="C580" s="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3"/>
      <c r="B581" s="3"/>
      <c r="C581" s="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3"/>
      <c r="B582" s="3"/>
      <c r="C582" s="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3"/>
      <c r="B583" s="3"/>
      <c r="C583" s="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3"/>
      <c r="B584" s="3"/>
      <c r="C584" s="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3"/>
      <c r="B585" s="3"/>
      <c r="C585" s="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3"/>
      <c r="B586" s="3"/>
      <c r="C586" s="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3"/>
      <c r="B587" s="3"/>
      <c r="C587" s="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3"/>
      <c r="B588" s="3"/>
      <c r="C588" s="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3"/>
      <c r="B589" s="3"/>
      <c r="C589" s="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3"/>
      <c r="B590" s="3"/>
      <c r="C590" s="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3"/>
      <c r="B591" s="3"/>
      <c r="C591" s="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3"/>
      <c r="B592" s="3"/>
      <c r="C592" s="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3"/>
      <c r="B593" s="3"/>
      <c r="C593" s="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3"/>
      <c r="B594" s="3"/>
      <c r="C594" s="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3"/>
      <c r="B595" s="3"/>
      <c r="C595" s="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3"/>
      <c r="B596" s="3"/>
      <c r="C596" s="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3"/>
      <c r="B597" s="3"/>
      <c r="C597" s="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3"/>
      <c r="B598" s="3"/>
      <c r="C598" s="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3"/>
      <c r="B599" s="3"/>
      <c r="C599" s="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3"/>
      <c r="B600" s="3"/>
      <c r="C600" s="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3"/>
      <c r="B601" s="3"/>
      <c r="C601" s="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3"/>
      <c r="B602" s="3"/>
      <c r="C602" s="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3"/>
      <c r="B603" s="3"/>
      <c r="C603" s="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3"/>
      <c r="B604" s="3"/>
      <c r="C604" s="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3"/>
      <c r="B605" s="3"/>
      <c r="C605" s="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3"/>
      <c r="B606" s="3"/>
      <c r="C606" s="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3"/>
      <c r="B607" s="3"/>
      <c r="C607" s="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3"/>
      <c r="B608" s="3"/>
      <c r="C608" s="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3"/>
      <c r="B609" s="3"/>
      <c r="C609" s="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3"/>
      <c r="B610" s="3"/>
      <c r="C610" s="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3"/>
      <c r="B611" s="3"/>
      <c r="C611" s="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3"/>
      <c r="B612" s="3"/>
      <c r="C612" s="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3"/>
      <c r="B613" s="3"/>
      <c r="C613" s="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3"/>
      <c r="B614" s="3"/>
      <c r="C614" s="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3"/>
      <c r="B615" s="3"/>
      <c r="C615" s="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3"/>
      <c r="B616" s="3"/>
      <c r="C616" s="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3"/>
      <c r="B617" s="3"/>
      <c r="C617" s="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3"/>
      <c r="B618" s="3"/>
      <c r="C618" s="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3"/>
      <c r="B619" s="3"/>
      <c r="C619" s="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3"/>
      <c r="B620" s="3"/>
      <c r="C620" s="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3"/>
      <c r="B621" s="3"/>
      <c r="C621" s="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3"/>
      <c r="B622" s="3"/>
      <c r="C622" s="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3"/>
      <c r="B623" s="3"/>
      <c r="C623" s="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3"/>
      <c r="B624" s="3"/>
      <c r="C624" s="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3"/>
      <c r="B625" s="3"/>
      <c r="C625" s="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3"/>
      <c r="B626" s="3"/>
      <c r="C626" s="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3"/>
      <c r="B627" s="3"/>
      <c r="C627" s="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3"/>
      <c r="B628" s="3"/>
      <c r="C628" s="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3"/>
      <c r="B629" s="3"/>
      <c r="C629" s="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3"/>
      <c r="B630" s="3"/>
      <c r="C630" s="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3"/>
      <c r="B631" s="3"/>
      <c r="C631" s="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3"/>
      <c r="B632" s="3"/>
      <c r="C632" s="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3"/>
      <c r="B633" s="3"/>
      <c r="C633" s="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3"/>
      <c r="B634" s="3"/>
      <c r="C634" s="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3"/>
      <c r="B635" s="3"/>
      <c r="C635" s="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3"/>
      <c r="B636" s="3"/>
      <c r="C636" s="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3"/>
      <c r="B637" s="3"/>
      <c r="C637" s="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3"/>
      <c r="B638" s="3"/>
      <c r="C638" s="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3"/>
      <c r="B639" s="3"/>
      <c r="C639" s="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3"/>
      <c r="B640" s="3"/>
      <c r="C640" s="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3"/>
      <c r="B641" s="3"/>
      <c r="C641" s="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3"/>
      <c r="B642" s="3"/>
      <c r="C642" s="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3"/>
      <c r="B643" s="3"/>
      <c r="C643" s="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3"/>
      <c r="B644" s="3"/>
      <c r="C644" s="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3"/>
      <c r="B645" s="3"/>
      <c r="C645" s="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3"/>
      <c r="B646" s="3"/>
      <c r="C646" s="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3"/>
      <c r="B647" s="3"/>
      <c r="C647" s="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3"/>
      <c r="B648" s="3"/>
      <c r="C648" s="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3"/>
      <c r="B649" s="3"/>
      <c r="C649" s="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3"/>
      <c r="B650" s="3"/>
      <c r="C650" s="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3"/>
      <c r="B651" s="3"/>
      <c r="C651" s="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3"/>
      <c r="B652" s="3"/>
      <c r="C652" s="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3"/>
      <c r="B653" s="3"/>
      <c r="C653" s="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3"/>
      <c r="B654" s="3"/>
      <c r="C654" s="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3"/>
      <c r="B655" s="3"/>
      <c r="C655" s="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3"/>
      <c r="B656" s="3"/>
      <c r="C656" s="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3"/>
      <c r="B657" s="3"/>
      <c r="C657" s="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3"/>
      <c r="B658" s="3"/>
      <c r="C658" s="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3"/>
      <c r="B659" s="3"/>
      <c r="C659" s="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3"/>
      <c r="B660" s="3"/>
      <c r="C660" s="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3"/>
      <c r="B661" s="3"/>
      <c r="C661" s="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3"/>
      <c r="B662" s="3"/>
      <c r="C662" s="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3"/>
      <c r="B663" s="3"/>
      <c r="C663" s="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3"/>
      <c r="B664" s="3"/>
      <c r="C664" s="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3"/>
      <c r="B665" s="3"/>
      <c r="C665" s="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3"/>
      <c r="B666" s="3"/>
      <c r="C666" s="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3"/>
      <c r="B667" s="3"/>
      <c r="C667" s="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3"/>
      <c r="B668" s="3"/>
      <c r="C668" s="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3"/>
      <c r="B669" s="3"/>
      <c r="C669" s="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3"/>
      <c r="B670" s="3"/>
      <c r="C670" s="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3"/>
      <c r="B671" s="3"/>
      <c r="C671" s="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3"/>
      <c r="B672" s="3"/>
      <c r="C672" s="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3"/>
      <c r="B673" s="3"/>
      <c r="C673" s="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3"/>
      <c r="B674" s="3"/>
      <c r="C674" s="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3"/>
      <c r="B675" s="3"/>
      <c r="C675" s="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3"/>
      <c r="B676" s="3"/>
      <c r="C676" s="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3"/>
      <c r="B677" s="3"/>
      <c r="C677" s="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3"/>
      <c r="B678" s="3"/>
      <c r="C678" s="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3"/>
      <c r="B679" s="3"/>
      <c r="C679" s="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3"/>
      <c r="B680" s="3"/>
      <c r="C680" s="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3"/>
      <c r="B681" s="3"/>
      <c r="C681" s="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3"/>
      <c r="B682" s="3"/>
      <c r="C682" s="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3"/>
      <c r="B683" s="3"/>
      <c r="C683" s="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3"/>
      <c r="B684" s="3"/>
      <c r="C684" s="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3"/>
      <c r="B685" s="3"/>
      <c r="C685" s="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3"/>
      <c r="B686" s="3"/>
      <c r="C686" s="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3"/>
      <c r="B687" s="3"/>
      <c r="C687" s="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3"/>
      <c r="B688" s="3"/>
      <c r="C688" s="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3"/>
      <c r="B689" s="3"/>
      <c r="C689" s="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3"/>
      <c r="B690" s="3"/>
      <c r="C690" s="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3"/>
      <c r="B691" s="3"/>
      <c r="C691" s="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3"/>
      <c r="B692" s="3"/>
      <c r="C692" s="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3"/>
      <c r="B693" s="3"/>
      <c r="C693" s="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3"/>
      <c r="B694" s="3"/>
      <c r="C694" s="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3"/>
      <c r="B695" s="3"/>
      <c r="C695" s="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3"/>
      <c r="B696" s="3"/>
      <c r="C696" s="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3"/>
      <c r="B697" s="3"/>
      <c r="C697" s="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3"/>
      <c r="B698" s="3"/>
      <c r="C698" s="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3"/>
      <c r="B699" s="3"/>
      <c r="C699" s="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3"/>
      <c r="B700" s="3"/>
      <c r="C700" s="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3"/>
      <c r="B701" s="3"/>
      <c r="C701" s="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3"/>
      <c r="B702" s="3"/>
      <c r="C702" s="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3"/>
      <c r="B703" s="3"/>
      <c r="C703" s="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3"/>
      <c r="B704" s="3"/>
      <c r="C704" s="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3"/>
      <c r="B705" s="3"/>
      <c r="C705" s="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3"/>
      <c r="B706" s="3"/>
      <c r="C706" s="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3"/>
      <c r="B707" s="3"/>
      <c r="C707" s="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3"/>
      <c r="B708" s="3"/>
      <c r="C708" s="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3"/>
      <c r="B709" s="3"/>
      <c r="C709" s="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3"/>
      <c r="B710" s="3"/>
      <c r="C710" s="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3"/>
      <c r="B711" s="3"/>
      <c r="C711" s="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3"/>
      <c r="B712" s="3"/>
      <c r="C712" s="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3"/>
      <c r="B713" s="3"/>
      <c r="C713" s="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3"/>
      <c r="B714" s="3"/>
      <c r="C714" s="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3"/>
      <c r="B715" s="3"/>
      <c r="C715" s="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3"/>
      <c r="B716" s="3"/>
      <c r="C716" s="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3"/>
      <c r="B717" s="3"/>
      <c r="C717" s="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3"/>
      <c r="B718" s="3"/>
      <c r="C718" s="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3"/>
      <c r="B719" s="3"/>
      <c r="C719" s="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3"/>
      <c r="B720" s="3"/>
      <c r="C720" s="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3"/>
      <c r="B721" s="3"/>
      <c r="C721" s="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3"/>
      <c r="B722" s="3"/>
      <c r="C722" s="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3"/>
      <c r="B723" s="3"/>
      <c r="C723" s="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3"/>
      <c r="B724" s="3"/>
      <c r="C724" s="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3"/>
      <c r="B725" s="3"/>
      <c r="C725" s="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3"/>
      <c r="B726" s="3"/>
      <c r="C726" s="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3"/>
      <c r="B727" s="3"/>
      <c r="C727" s="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3"/>
      <c r="B728" s="3"/>
      <c r="C728" s="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3"/>
      <c r="B729" s="3"/>
      <c r="C729" s="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3"/>
      <c r="B730" s="3"/>
      <c r="C730" s="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3"/>
      <c r="B731" s="3"/>
      <c r="C731" s="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3"/>
      <c r="B732" s="3"/>
      <c r="C732" s="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3"/>
      <c r="B733" s="3"/>
      <c r="C733" s="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3"/>
      <c r="B734" s="3"/>
      <c r="C734" s="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3"/>
      <c r="B735" s="3"/>
      <c r="C735" s="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3"/>
      <c r="B736" s="3"/>
      <c r="C736" s="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3"/>
      <c r="B737" s="3"/>
      <c r="C737" s="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3"/>
      <c r="B738" s="3"/>
      <c r="C738" s="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3"/>
      <c r="B739" s="3"/>
      <c r="C739" s="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3"/>
      <c r="B740" s="3"/>
      <c r="C740" s="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3"/>
      <c r="B741" s="3"/>
      <c r="C741" s="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3"/>
      <c r="B742" s="3"/>
      <c r="C742" s="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3"/>
      <c r="B743" s="3"/>
      <c r="C743" s="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3"/>
      <c r="B744" s="3"/>
      <c r="C744" s="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3"/>
      <c r="B745" s="3"/>
      <c r="C745" s="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3"/>
      <c r="B746" s="3"/>
      <c r="C746" s="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3"/>
      <c r="B747" s="3"/>
      <c r="C747" s="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3"/>
      <c r="B748" s="3"/>
      <c r="C748" s="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3"/>
      <c r="B749" s="3"/>
      <c r="C749" s="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3"/>
      <c r="B750" s="3"/>
      <c r="C750" s="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3"/>
      <c r="B751" s="3"/>
      <c r="C751" s="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3"/>
      <c r="B752" s="3"/>
      <c r="C752" s="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3"/>
      <c r="B753" s="3"/>
      <c r="C753" s="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3"/>
      <c r="B754" s="3"/>
      <c r="C754" s="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3"/>
      <c r="B755" s="3"/>
      <c r="C755" s="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3"/>
      <c r="B756" s="3"/>
      <c r="C756" s="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3"/>
      <c r="B757" s="3"/>
      <c r="C757" s="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3"/>
      <c r="B758" s="3"/>
      <c r="C758" s="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3"/>
      <c r="B759" s="3"/>
      <c r="C759" s="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3"/>
      <c r="B760" s="3"/>
      <c r="C760" s="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3"/>
      <c r="B761" s="3"/>
      <c r="C761" s="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3"/>
      <c r="B762" s="3"/>
      <c r="C762" s="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3"/>
      <c r="B763" s="3"/>
      <c r="C763" s="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3"/>
      <c r="B764" s="3"/>
      <c r="C764" s="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3"/>
      <c r="B765" s="3"/>
      <c r="C765" s="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3"/>
      <c r="B766" s="3"/>
      <c r="C766" s="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3"/>
      <c r="B767" s="3"/>
      <c r="C767" s="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3"/>
      <c r="B768" s="3"/>
      <c r="C768" s="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3"/>
      <c r="B769" s="3"/>
      <c r="C769" s="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3"/>
      <c r="B770" s="3"/>
      <c r="C770" s="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3"/>
      <c r="B771" s="3"/>
      <c r="C771" s="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3"/>
      <c r="B772" s="3"/>
      <c r="C772" s="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3"/>
      <c r="B773" s="3"/>
      <c r="C773" s="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3"/>
      <c r="B774" s="3"/>
      <c r="C774" s="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3"/>
      <c r="B775" s="3"/>
      <c r="C775" s="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3"/>
      <c r="B776" s="3"/>
      <c r="C776" s="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3"/>
      <c r="B777" s="3"/>
      <c r="C777" s="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3"/>
      <c r="B778" s="3"/>
      <c r="C778" s="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3"/>
      <c r="B779" s="3"/>
      <c r="C779" s="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3"/>
      <c r="B780" s="3"/>
      <c r="C780" s="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3"/>
      <c r="B781" s="3"/>
      <c r="C781" s="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3"/>
      <c r="B782" s="3"/>
      <c r="C782" s="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3"/>
      <c r="B783" s="3"/>
      <c r="C783" s="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3"/>
      <c r="B784" s="3"/>
      <c r="C784" s="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3"/>
      <c r="B785" s="3"/>
      <c r="C785" s="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3"/>
      <c r="B786" s="3"/>
      <c r="C786" s="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3"/>
      <c r="B787" s="3"/>
      <c r="C787" s="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3"/>
      <c r="B788" s="3"/>
      <c r="C788" s="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3"/>
      <c r="B789" s="3"/>
      <c r="C789" s="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3"/>
      <c r="B790" s="3"/>
      <c r="C790" s="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3"/>
      <c r="B791" s="3"/>
      <c r="C791" s="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3"/>
      <c r="B792" s="3"/>
      <c r="C792" s="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3"/>
      <c r="B793" s="3"/>
      <c r="C793" s="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3"/>
      <c r="B794" s="3"/>
      <c r="C794" s="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3"/>
      <c r="B795" s="3"/>
      <c r="C795" s="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3"/>
      <c r="B796" s="3"/>
      <c r="C796" s="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3"/>
      <c r="B797" s="3"/>
      <c r="C797" s="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3"/>
      <c r="B798" s="3"/>
      <c r="C798" s="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3"/>
      <c r="B799" s="3"/>
      <c r="C799" s="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3"/>
      <c r="B800" s="3"/>
      <c r="C800" s="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3"/>
      <c r="B801" s="3"/>
      <c r="C801" s="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3"/>
      <c r="B802" s="3"/>
      <c r="C802" s="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3"/>
      <c r="B803" s="3"/>
      <c r="C803" s="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3"/>
      <c r="B804" s="3"/>
      <c r="C804" s="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3"/>
      <c r="B805" s="3"/>
      <c r="C805" s="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3"/>
      <c r="B806" s="3"/>
      <c r="C806" s="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3"/>
      <c r="B807" s="3"/>
      <c r="C807" s="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3"/>
      <c r="B808" s="3"/>
      <c r="C808" s="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3"/>
      <c r="B809" s="3"/>
      <c r="C809" s="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3"/>
      <c r="B810" s="3"/>
      <c r="C810" s="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3"/>
      <c r="B811" s="3"/>
      <c r="C811" s="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3"/>
      <c r="B812" s="3"/>
      <c r="C812" s="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3"/>
      <c r="B813" s="3"/>
      <c r="C813" s="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3"/>
      <c r="B814" s="3"/>
      <c r="C814" s="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3"/>
      <c r="B815" s="3"/>
      <c r="C815" s="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3"/>
      <c r="B816" s="3"/>
      <c r="C816" s="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3"/>
      <c r="B817" s="3"/>
      <c r="C817" s="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3"/>
      <c r="B818" s="3"/>
      <c r="C818" s="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3"/>
      <c r="B819" s="3"/>
      <c r="C819" s="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3"/>
      <c r="B820" s="3"/>
      <c r="C820" s="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3"/>
      <c r="B821" s="3"/>
      <c r="C821" s="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3"/>
      <c r="B822" s="3"/>
      <c r="C822" s="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3"/>
      <c r="B823" s="3"/>
      <c r="C823" s="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3"/>
      <c r="B824" s="3"/>
      <c r="C824" s="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3"/>
      <c r="B825" s="3"/>
      <c r="C825" s="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3"/>
      <c r="B826" s="3"/>
      <c r="C826" s="3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3"/>
      <c r="B827" s="3"/>
      <c r="C827" s="3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3"/>
      <c r="B828" s="3"/>
      <c r="C828" s="3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3"/>
      <c r="B829" s="3"/>
      <c r="C829" s="3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3"/>
      <c r="B830" s="3"/>
      <c r="C830" s="3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3"/>
      <c r="B831" s="3"/>
      <c r="C831" s="3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3"/>
      <c r="B832" s="3"/>
      <c r="C832" s="3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3"/>
      <c r="B833" s="3"/>
      <c r="C833" s="3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3"/>
      <c r="B834" s="3"/>
      <c r="C834" s="3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3"/>
      <c r="B835" s="3"/>
      <c r="C835" s="3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3"/>
      <c r="B836" s="3"/>
      <c r="C836" s="3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3"/>
      <c r="B837" s="3"/>
      <c r="C837" s="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3"/>
      <c r="B838" s="3"/>
      <c r="C838" s="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3"/>
      <c r="B839" s="3"/>
      <c r="C839" s="3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3"/>
      <c r="B840" s="3"/>
      <c r="C840" s="3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3"/>
      <c r="B841" s="3"/>
      <c r="C841" s="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3"/>
      <c r="B842" s="3"/>
      <c r="C842" s="3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3"/>
      <c r="B843" s="3"/>
      <c r="C843" s="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3"/>
      <c r="B844" s="3"/>
      <c r="C844" s="3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3"/>
      <c r="B845" s="3"/>
      <c r="C845" s="3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3"/>
      <c r="B846" s="3"/>
      <c r="C846" s="3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3"/>
      <c r="B847" s="3"/>
      <c r="C847" s="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3"/>
      <c r="B848" s="3"/>
      <c r="C848" s="3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3"/>
      <c r="B849" s="3"/>
      <c r="C849" s="3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3"/>
      <c r="B850" s="3"/>
      <c r="C850" s="3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3"/>
      <c r="B851" s="3"/>
      <c r="C851" s="3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3"/>
      <c r="B852" s="3"/>
      <c r="C852" s="3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3"/>
      <c r="B853" s="3"/>
      <c r="C853" s="3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3"/>
      <c r="B854" s="3"/>
      <c r="C854" s="3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3"/>
      <c r="B855" s="3"/>
      <c r="C855" s="3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3"/>
      <c r="B856" s="3"/>
      <c r="C856" s="3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3"/>
      <c r="B857" s="3"/>
      <c r="C857" s="3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3"/>
      <c r="B858" s="3"/>
      <c r="C858" s="3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3"/>
      <c r="B859" s="3"/>
      <c r="C859" s="3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3"/>
      <c r="B860" s="3"/>
      <c r="C860" s="3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3"/>
      <c r="B861" s="3"/>
      <c r="C861" s="3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3"/>
      <c r="B862" s="3"/>
      <c r="C862" s="3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3"/>
      <c r="B863" s="3"/>
      <c r="C863" s="3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3"/>
      <c r="B864" s="3"/>
      <c r="C864" s="3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3"/>
      <c r="B865" s="3"/>
      <c r="C865" s="3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3"/>
      <c r="B866" s="3"/>
      <c r="C866" s="3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3"/>
      <c r="B867" s="3"/>
      <c r="C867" s="3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3"/>
      <c r="B868" s="3"/>
      <c r="C868" s="3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3"/>
      <c r="B869" s="3"/>
      <c r="C869" s="3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3"/>
      <c r="B870" s="3"/>
      <c r="C870" s="3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3"/>
      <c r="B871" s="3"/>
      <c r="C871" s="3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3"/>
      <c r="B872" s="3"/>
      <c r="C872" s="3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3"/>
      <c r="B873" s="3"/>
      <c r="C873" s="3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3"/>
      <c r="B874" s="3"/>
      <c r="C874" s="3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3"/>
      <c r="B875" s="3"/>
      <c r="C875" s="3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3"/>
      <c r="B876" s="3"/>
      <c r="C876" s="3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3"/>
      <c r="B877" s="3"/>
      <c r="C877" s="3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3"/>
      <c r="B878" s="3"/>
      <c r="C878" s="3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3"/>
      <c r="B879" s="3"/>
      <c r="C879" s="3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3"/>
      <c r="B880" s="3"/>
      <c r="C880" s="3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3"/>
      <c r="B881" s="3"/>
      <c r="C881" s="3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3"/>
      <c r="B882" s="3"/>
      <c r="C882" s="3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3"/>
      <c r="B883" s="3"/>
      <c r="C883" s="3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3"/>
      <c r="B884" s="3"/>
      <c r="C884" s="3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3"/>
      <c r="B885" s="3"/>
      <c r="C885" s="3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3"/>
      <c r="B886" s="3"/>
      <c r="C886" s="3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3"/>
      <c r="B887" s="3"/>
      <c r="C887" s="3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3"/>
      <c r="B888" s="3"/>
      <c r="C888" s="3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3"/>
      <c r="B889" s="3"/>
      <c r="C889" s="3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3"/>
      <c r="B890" s="3"/>
      <c r="C890" s="3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3"/>
      <c r="B891" s="3"/>
      <c r="C891" s="3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3"/>
      <c r="B892" s="3"/>
      <c r="C892" s="3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3"/>
      <c r="B893" s="3"/>
      <c r="C893" s="3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3"/>
      <c r="B894" s="3"/>
      <c r="C894" s="3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3"/>
      <c r="B895" s="3"/>
      <c r="C895" s="3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3"/>
      <c r="B896" s="3"/>
      <c r="C896" s="3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3"/>
      <c r="B897" s="3"/>
      <c r="C897" s="3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3"/>
      <c r="B898" s="3"/>
      <c r="C898" s="3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3"/>
      <c r="B899" s="3"/>
      <c r="C899" s="3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3"/>
      <c r="B900" s="3"/>
      <c r="C900" s="3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3"/>
      <c r="B901" s="3"/>
      <c r="C901" s="3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3"/>
      <c r="B902" s="3"/>
      <c r="C902" s="3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3"/>
      <c r="B903" s="3"/>
      <c r="C903" s="3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3"/>
      <c r="B904" s="3"/>
      <c r="C904" s="3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3"/>
      <c r="B905" s="3"/>
      <c r="C905" s="3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3"/>
      <c r="B906" s="3"/>
      <c r="C906" s="3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3"/>
      <c r="B907" s="3"/>
      <c r="C907" s="3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3"/>
      <c r="B908" s="3"/>
      <c r="C908" s="3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3"/>
      <c r="B909" s="3"/>
      <c r="C909" s="3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3"/>
      <c r="B910" s="3"/>
      <c r="C910" s="3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3"/>
      <c r="B911" s="3"/>
      <c r="C911" s="3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3"/>
      <c r="B912" s="3"/>
      <c r="C912" s="3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3"/>
      <c r="B913" s="3"/>
      <c r="C913" s="3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3"/>
      <c r="B914" s="3"/>
      <c r="C914" s="3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3"/>
      <c r="B915" s="3"/>
      <c r="C915" s="3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3"/>
      <c r="B916" s="3"/>
      <c r="C916" s="3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3"/>
      <c r="B917" s="3"/>
      <c r="C917" s="3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3"/>
      <c r="B918" s="3"/>
      <c r="C918" s="3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3"/>
      <c r="B919" s="3"/>
      <c r="C919" s="3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3"/>
      <c r="B920" s="3"/>
      <c r="C920" s="3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3"/>
      <c r="B921" s="3"/>
      <c r="C921" s="3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3"/>
      <c r="B922" s="3"/>
      <c r="C922" s="3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3"/>
      <c r="B923" s="3"/>
      <c r="C923" s="3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3"/>
      <c r="B924" s="3"/>
      <c r="C924" s="3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3"/>
      <c r="B925" s="3"/>
      <c r="C925" s="3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3"/>
      <c r="B926" s="3"/>
      <c r="C926" s="3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3"/>
      <c r="B927" s="3"/>
      <c r="C927" s="3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3"/>
      <c r="B928" s="3"/>
      <c r="C928" s="3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3"/>
      <c r="B929" s="3"/>
      <c r="C929" s="3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3"/>
      <c r="B930" s="3"/>
      <c r="C930" s="3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3"/>
      <c r="B931" s="3"/>
      <c r="C931" s="3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3"/>
      <c r="B932" s="3"/>
      <c r="C932" s="3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3"/>
      <c r="B933" s="3"/>
      <c r="C933" s="3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3"/>
      <c r="B934" s="3"/>
      <c r="C934" s="3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3"/>
      <c r="B935" s="3"/>
      <c r="C935" s="3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3"/>
      <c r="B936" s="3"/>
      <c r="C936" s="3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3"/>
      <c r="B937" s="3"/>
      <c r="C937" s="3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3"/>
      <c r="B938" s="3"/>
      <c r="C938" s="3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3"/>
      <c r="B939" s="3"/>
      <c r="C939" s="3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3"/>
      <c r="B940" s="3"/>
      <c r="C940" s="3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3"/>
      <c r="B941" s="3"/>
      <c r="C941" s="3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3"/>
      <c r="B942" s="3"/>
      <c r="C942" s="3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3"/>
      <c r="B943" s="3"/>
      <c r="C943" s="3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3"/>
      <c r="B944" s="3"/>
      <c r="C944" s="3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3"/>
      <c r="B945" s="3"/>
      <c r="C945" s="3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3"/>
      <c r="B946" s="3"/>
      <c r="C946" s="3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3"/>
      <c r="B947" s="3"/>
      <c r="C947" s="3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3"/>
      <c r="B948" s="3"/>
      <c r="C948" s="3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3"/>
      <c r="B949" s="3"/>
      <c r="C949" s="3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3"/>
      <c r="B950" s="3"/>
      <c r="C950" s="3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3"/>
      <c r="B951" s="3"/>
      <c r="C951" s="3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3"/>
      <c r="B952" s="3"/>
      <c r="C952" s="3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3"/>
      <c r="B953" s="3"/>
      <c r="C953" s="3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3"/>
      <c r="B954" s="3"/>
      <c r="C954" s="3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3"/>
      <c r="B955" s="3"/>
      <c r="C955" s="3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3"/>
      <c r="B956" s="3"/>
      <c r="C956" s="3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3"/>
      <c r="B957" s="3"/>
      <c r="C957" s="3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3"/>
      <c r="B958" s="3"/>
      <c r="C958" s="3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3"/>
      <c r="B959" s="3"/>
      <c r="C959" s="3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3"/>
      <c r="B960" s="3"/>
      <c r="C960" s="3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3"/>
      <c r="B961" s="3"/>
      <c r="C961" s="3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3"/>
      <c r="B962" s="3"/>
      <c r="C962" s="3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3"/>
      <c r="B963" s="3"/>
      <c r="C963" s="3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3"/>
      <c r="B964" s="3"/>
      <c r="C964" s="3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3"/>
      <c r="B965" s="3"/>
      <c r="C965" s="3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3"/>
      <c r="B966" s="3"/>
      <c r="C966" s="3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3"/>
      <c r="B967" s="3"/>
      <c r="C967" s="3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3"/>
      <c r="B968" s="3"/>
      <c r="C968" s="3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3"/>
      <c r="B969" s="3"/>
      <c r="C969" s="3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3"/>
      <c r="B970" s="3"/>
      <c r="C970" s="3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3"/>
      <c r="B971" s="3"/>
      <c r="C971" s="3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3"/>
      <c r="B972" s="3"/>
      <c r="C972" s="3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3"/>
      <c r="B973" s="3"/>
      <c r="C973" s="3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3"/>
      <c r="B974" s="3"/>
      <c r="C974" s="3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3"/>
      <c r="B975" s="3"/>
      <c r="C975" s="3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3"/>
      <c r="B976" s="3"/>
      <c r="C976" s="3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3"/>
      <c r="B977" s="3"/>
      <c r="C977" s="3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3"/>
      <c r="B978" s="3"/>
      <c r="C978" s="3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3"/>
      <c r="B979" s="3"/>
      <c r="C979" s="3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3"/>
      <c r="B980" s="3"/>
      <c r="C980" s="3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3"/>
      <c r="B981" s="3"/>
      <c r="C981" s="3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3"/>
      <c r="B982" s="3"/>
      <c r="C982" s="3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3"/>
      <c r="B983" s="3"/>
      <c r="C983" s="3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3"/>
      <c r="B984" s="3"/>
      <c r="C984" s="3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3"/>
      <c r="B985" s="3"/>
      <c r="C985" s="3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3"/>
      <c r="B986" s="3"/>
      <c r="C986" s="3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3"/>
      <c r="B987" s="3"/>
      <c r="C987" s="3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3"/>
      <c r="B988" s="3"/>
      <c r="C988" s="3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3"/>
      <c r="B989" s="3"/>
      <c r="C989" s="3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3"/>
      <c r="B990" s="3"/>
      <c r="C990" s="3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3"/>
      <c r="B991" s="3"/>
      <c r="C991" s="3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3"/>
      <c r="B992" s="3"/>
      <c r="C992" s="3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3"/>
      <c r="B993" s="3"/>
      <c r="C993" s="3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3"/>
      <c r="B994" s="3"/>
      <c r="C994" s="3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3"/>
      <c r="B995" s="3"/>
      <c r="C995" s="3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3"/>
      <c r="B996" s="3"/>
      <c r="C996" s="3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3"/>
      <c r="B997" s="3"/>
      <c r="C997" s="3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3"/>
      <c r="B998" s="3"/>
      <c r="C998" s="3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3"/>
      <c r="B999" s="3"/>
      <c r="C999" s="3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3"/>
      <c r="B1000" s="3"/>
      <c r="C1000" s="3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3"/>
      <c r="B1001" s="3"/>
      <c r="C1001" s="3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3"/>
      <c r="B1002" s="3"/>
      <c r="C1002" s="3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3"/>
      <c r="B1003" s="3"/>
      <c r="C1003" s="3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42">
    <mergeCell ref="B12:C12"/>
    <mergeCell ref="A13:C14"/>
    <mergeCell ref="D13:P14"/>
    <mergeCell ref="A15:A17"/>
    <mergeCell ref="B15:C15"/>
    <mergeCell ref="B16:C16"/>
    <mergeCell ref="B17:C17"/>
    <mergeCell ref="A1:C5"/>
    <mergeCell ref="D1:P5"/>
    <mergeCell ref="B6:C6"/>
    <mergeCell ref="B7:C7"/>
    <mergeCell ref="D7:P7"/>
    <mergeCell ref="A8:A12"/>
    <mergeCell ref="B8:C8"/>
    <mergeCell ref="B9:C9"/>
    <mergeCell ref="B10:C10"/>
    <mergeCell ref="B11:C11"/>
    <mergeCell ref="A24:A28"/>
    <mergeCell ref="B24:C24"/>
    <mergeCell ref="B25:C25"/>
    <mergeCell ref="B26:C26"/>
    <mergeCell ref="B27:C27"/>
    <mergeCell ref="B28:C28"/>
    <mergeCell ref="A18:C19"/>
    <mergeCell ref="D18:P19"/>
    <mergeCell ref="A20:A21"/>
    <mergeCell ref="B20:C20"/>
    <mergeCell ref="B21:C21"/>
    <mergeCell ref="A22:C23"/>
    <mergeCell ref="D22:P23"/>
    <mergeCell ref="A36:A40"/>
    <mergeCell ref="B36:C36"/>
    <mergeCell ref="B37:C37"/>
    <mergeCell ref="B38:C38"/>
    <mergeCell ref="B39:C39"/>
    <mergeCell ref="B40:C40"/>
    <mergeCell ref="A29:C30"/>
    <mergeCell ref="D29:P30"/>
    <mergeCell ref="A31:A35"/>
    <mergeCell ref="B31:C31"/>
    <mergeCell ref="B32:C32"/>
    <mergeCell ref="B33:C33"/>
    <mergeCell ref="B34:C34"/>
    <mergeCell ref="B35:C35"/>
    <mergeCell ref="B41:C41"/>
    <mergeCell ref="A42:C43"/>
    <mergeCell ref="D42:P43"/>
    <mergeCell ref="A44:A48"/>
    <mergeCell ref="B44:C44"/>
    <mergeCell ref="B45:C45"/>
    <mergeCell ref="B46:C46"/>
    <mergeCell ref="B47:C47"/>
    <mergeCell ref="B48:C48"/>
    <mergeCell ref="A56:A60"/>
    <mergeCell ref="B56:C56"/>
    <mergeCell ref="B57:C57"/>
    <mergeCell ref="B58:C58"/>
    <mergeCell ref="B59:C59"/>
    <mergeCell ref="B60:C60"/>
    <mergeCell ref="A49:C50"/>
    <mergeCell ref="D49:P50"/>
    <mergeCell ref="A51:A55"/>
    <mergeCell ref="B51:C51"/>
    <mergeCell ref="B52:C52"/>
    <mergeCell ref="B53:C53"/>
    <mergeCell ref="B54:C54"/>
    <mergeCell ref="B55:C55"/>
    <mergeCell ref="B61:C61"/>
    <mergeCell ref="A62:C63"/>
    <mergeCell ref="D62:P63"/>
    <mergeCell ref="A64:A68"/>
    <mergeCell ref="B64:C64"/>
    <mergeCell ref="B65:C65"/>
    <mergeCell ref="B66:C66"/>
    <mergeCell ref="B67:C67"/>
    <mergeCell ref="B68:C68"/>
    <mergeCell ref="A78:P78"/>
    <mergeCell ref="A79:A83"/>
    <mergeCell ref="B79:C79"/>
    <mergeCell ref="B80:C80"/>
    <mergeCell ref="B81:C81"/>
    <mergeCell ref="B82:C82"/>
    <mergeCell ref="B83:C83"/>
    <mergeCell ref="A69:C70"/>
    <mergeCell ref="D69:P70"/>
    <mergeCell ref="A71:A75"/>
    <mergeCell ref="B71:C71"/>
    <mergeCell ref="B72:C72"/>
    <mergeCell ref="B73:C73"/>
    <mergeCell ref="B74:C74"/>
    <mergeCell ref="B75:C75"/>
    <mergeCell ref="A89:C90"/>
    <mergeCell ref="D89:P90"/>
    <mergeCell ref="A91:A92"/>
    <mergeCell ref="B91:C91"/>
    <mergeCell ref="B92:C92"/>
    <mergeCell ref="A93:C94"/>
    <mergeCell ref="D93:P94"/>
    <mergeCell ref="A84:C85"/>
    <mergeCell ref="D84:P85"/>
    <mergeCell ref="A86:A88"/>
    <mergeCell ref="B86:C86"/>
    <mergeCell ref="B87:C87"/>
    <mergeCell ref="B88:C88"/>
    <mergeCell ref="A100:C101"/>
    <mergeCell ref="D100:P101"/>
    <mergeCell ref="A102:A106"/>
    <mergeCell ref="B102:C102"/>
    <mergeCell ref="B103:C103"/>
    <mergeCell ref="B104:C104"/>
    <mergeCell ref="B105:C105"/>
    <mergeCell ref="B106:C106"/>
    <mergeCell ref="A95:A99"/>
    <mergeCell ref="B95:C95"/>
    <mergeCell ref="B96:C96"/>
    <mergeCell ref="B97:C97"/>
    <mergeCell ref="B98:C98"/>
    <mergeCell ref="B99:C99"/>
    <mergeCell ref="B112:C112"/>
    <mergeCell ref="A116:A120"/>
    <mergeCell ref="B116:C116"/>
    <mergeCell ref="B117:C117"/>
    <mergeCell ref="B118:C118"/>
    <mergeCell ref="B119:C119"/>
    <mergeCell ref="B120:C120"/>
    <mergeCell ref="A107:A111"/>
    <mergeCell ref="B107:C107"/>
    <mergeCell ref="B108:C108"/>
    <mergeCell ref="B109:C109"/>
    <mergeCell ref="B110:C110"/>
    <mergeCell ref="B111:C111"/>
    <mergeCell ref="A128:A132"/>
    <mergeCell ref="B128:C128"/>
    <mergeCell ref="B129:C129"/>
    <mergeCell ref="B130:C130"/>
    <mergeCell ref="B131:C131"/>
    <mergeCell ref="B132:C132"/>
    <mergeCell ref="A121:C122"/>
    <mergeCell ref="D121:P122"/>
    <mergeCell ref="A123:A127"/>
    <mergeCell ref="B123:C123"/>
    <mergeCell ref="B124:C124"/>
    <mergeCell ref="B125:C125"/>
    <mergeCell ref="B126:C126"/>
    <mergeCell ref="B127:C127"/>
    <mergeCell ref="A141:C142"/>
    <mergeCell ref="D141:P142"/>
    <mergeCell ref="A143:A147"/>
    <mergeCell ref="B143:C143"/>
    <mergeCell ref="B144:C144"/>
    <mergeCell ref="B145:C145"/>
    <mergeCell ref="B146:C146"/>
    <mergeCell ref="B147:C147"/>
    <mergeCell ref="B133:C133"/>
    <mergeCell ref="A134:C135"/>
    <mergeCell ref="D134:P135"/>
    <mergeCell ref="A136:A140"/>
    <mergeCell ref="B136:C136"/>
    <mergeCell ref="B137:C137"/>
    <mergeCell ref="B138:C138"/>
    <mergeCell ref="B139:C139"/>
    <mergeCell ref="B140:C140"/>
    <mergeCell ref="A155:C156"/>
    <mergeCell ref="D155:P156"/>
    <mergeCell ref="A157:A159"/>
    <mergeCell ref="B157:C157"/>
    <mergeCell ref="B158:C158"/>
    <mergeCell ref="B159:C159"/>
    <mergeCell ref="A149:C149"/>
    <mergeCell ref="A150:A154"/>
    <mergeCell ref="B150:C150"/>
    <mergeCell ref="B151:C151"/>
    <mergeCell ref="B152:C152"/>
    <mergeCell ref="B153:C153"/>
    <mergeCell ref="B154:C154"/>
    <mergeCell ref="A166:A170"/>
    <mergeCell ref="B166:C166"/>
    <mergeCell ref="B167:C167"/>
    <mergeCell ref="B168:C168"/>
    <mergeCell ref="B169:C169"/>
    <mergeCell ref="B170:C170"/>
    <mergeCell ref="A160:C161"/>
    <mergeCell ref="D160:P161"/>
    <mergeCell ref="A162:A163"/>
    <mergeCell ref="B162:C162"/>
    <mergeCell ref="B163:C163"/>
    <mergeCell ref="A164:C165"/>
    <mergeCell ref="D164:P165"/>
    <mergeCell ref="A178:A182"/>
    <mergeCell ref="B178:C178"/>
    <mergeCell ref="B179:C179"/>
    <mergeCell ref="B180:C180"/>
    <mergeCell ref="B181:C181"/>
    <mergeCell ref="B182:C182"/>
    <mergeCell ref="A171:C172"/>
    <mergeCell ref="D171:P172"/>
    <mergeCell ref="A173:A177"/>
    <mergeCell ref="B173:C173"/>
    <mergeCell ref="B174:C174"/>
    <mergeCell ref="B175:C175"/>
    <mergeCell ref="B176:C176"/>
    <mergeCell ref="B177:C177"/>
    <mergeCell ref="B183:C183"/>
    <mergeCell ref="A184:C185"/>
    <mergeCell ref="D184:P185"/>
    <mergeCell ref="A186:A190"/>
    <mergeCell ref="B186:C186"/>
    <mergeCell ref="B187:C187"/>
    <mergeCell ref="B188:C188"/>
    <mergeCell ref="B189:C189"/>
    <mergeCell ref="B190:C190"/>
    <mergeCell ref="A198:A202"/>
    <mergeCell ref="B198:C198"/>
    <mergeCell ref="B199:C199"/>
    <mergeCell ref="B200:C200"/>
    <mergeCell ref="B201:C201"/>
    <mergeCell ref="B202:C202"/>
    <mergeCell ref="A191:C192"/>
    <mergeCell ref="D191:P192"/>
    <mergeCell ref="A193:A197"/>
    <mergeCell ref="B193:C193"/>
    <mergeCell ref="B194:C194"/>
    <mergeCell ref="B195:C195"/>
    <mergeCell ref="B196:C196"/>
    <mergeCell ref="B197:C197"/>
    <mergeCell ref="A211:C212"/>
    <mergeCell ref="D211:P212"/>
    <mergeCell ref="A213:A217"/>
    <mergeCell ref="B213:C213"/>
    <mergeCell ref="B214:C214"/>
    <mergeCell ref="B215:C215"/>
    <mergeCell ref="B216:C216"/>
    <mergeCell ref="B217:C217"/>
    <mergeCell ref="B203:C203"/>
    <mergeCell ref="A204:C205"/>
    <mergeCell ref="D204:P205"/>
    <mergeCell ref="A206:A210"/>
    <mergeCell ref="B206:C206"/>
    <mergeCell ref="B207:C207"/>
    <mergeCell ref="B208:C208"/>
    <mergeCell ref="B209:C209"/>
    <mergeCell ref="B210:C210"/>
  </mergeCells>
  <conditionalFormatting sqref="D150:P217">
    <cfRule type="top10" dxfId="0" priority="1" rank="10"/>
    <cfRule type="cellIs" priority="2" operator="greater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5"/>
  <sheetViews>
    <sheetView topLeftCell="A182" workbookViewId="0">
      <selection activeCell="E203" sqref="E203"/>
    </sheetView>
  </sheetViews>
  <sheetFormatPr defaultRowHeight="15"/>
  <cols>
    <col min="1" max="1" width="9.140625" style="155"/>
    <col min="2" max="2" width="8" style="155" customWidth="1"/>
    <col min="3" max="3" width="9" style="155" bestFit="1" customWidth="1"/>
    <col min="4" max="4" width="6.42578125" style="155" bestFit="1" customWidth="1"/>
    <col min="5" max="5" width="9" style="155" bestFit="1" customWidth="1"/>
    <col min="6" max="6" width="5.140625" style="155" bestFit="1" customWidth="1"/>
    <col min="7" max="7" width="9.7109375" style="155" bestFit="1" customWidth="1"/>
    <col min="8" max="8" width="12.5703125" style="155" bestFit="1" customWidth="1"/>
    <col min="9" max="9" width="6.42578125" style="155" bestFit="1" customWidth="1"/>
    <col min="10" max="10" width="10" style="155" bestFit="1" customWidth="1"/>
    <col min="11" max="11" width="10.28515625" style="155" customWidth="1"/>
    <col min="12" max="12" width="17.7109375" style="155" bestFit="1" customWidth="1"/>
    <col min="13" max="15" width="9" style="155" bestFit="1" customWidth="1"/>
    <col min="16" max="16" width="10" style="155" bestFit="1" customWidth="1"/>
    <col min="17" max="17" width="5" style="155" bestFit="1" customWidth="1"/>
    <col min="18" max="18" width="9" style="155" bestFit="1" customWidth="1"/>
    <col min="19" max="19" width="9.140625" style="155"/>
    <col min="20" max="20" width="15" style="155" bestFit="1" customWidth="1"/>
    <col min="21" max="21" width="11.5703125" style="156" bestFit="1" customWidth="1"/>
    <col min="22" max="22" width="12.28515625" style="155" bestFit="1" customWidth="1"/>
    <col min="23" max="23" width="11.5703125" style="156" bestFit="1" customWidth="1"/>
    <col min="24" max="16384" width="9.140625" style="155"/>
  </cols>
  <sheetData>
    <row r="2" spans="1:26" s="68" customFormat="1">
      <c r="B2" s="66" t="s">
        <v>47</v>
      </c>
      <c r="C2" s="67"/>
      <c r="D2" s="67"/>
      <c r="E2" s="67"/>
      <c r="T2" s="69"/>
      <c r="U2" s="127"/>
      <c r="V2" s="69"/>
      <c r="W2" s="127"/>
      <c r="X2" s="69"/>
      <c r="Y2" s="69"/>
      <c r="Z2" s="69"/>
    </row>
    <row r="3" spans="1:26" s="68" customFormat="1">
      <c r="B3" s="66" t="s">
        <v>48</v>
      </c>
      <c r="C3" s="67"/>
      <c r="D3" s="67"/>
      <c r="E3" s="67"/>
      <c r="T3" s="69"/>
      <c r="U3" s="127"/>
      <c r="V3" s="69"/>
      <c r="W3" s="127"/>
      <c r="X3" s="69"/>
      <c r="Y3" s="69"/>
      <c r="Z3" s="69"/>
    </row>
    <row r="4" spans="1:26" s="68" customFormat="1">
      <c r="B4" s="66" t="s">
        <v>49</v>
      </c>
      <c r="C4" s="67"/>
      <c r="D4" s="67"/>
      <c r="E4" s="67"/>
      <c r="T4" s="69"/>
      <c r="U4" s="127"/>
      <c r="V4" s="69"/>
      <c r="W4" s="127"/>
      <c r="X4" s="69"/>
      <c r="Y4" s="69"/>
      <c r="Z4" s="69"/>
    </row>
    <row r="5" spans="1:26" s="68" customFormat="1" ht="15.75" thickBot="1">
      <c r="A5" s="113" t="s">
        <v>73</v>
      </c>
      <c r="B5" s="68" t="s">
        <v>73</v>
      </c>
      <c r="C5" s="67"/>
      <c r="D5" s="67"/>
      <c r="E5" s="67"/>
      <c r="T5" s="69"/>
      <c r="U5" s="127"/>
      <c r="V5" s="69"/>
      <c r="W5" s="127"/>
      <c r="X5" s="69"/>
      <c r="Y5" s="69"/>
      <c r="Z5" s="69"/>
    </row>
    <row r="6" spans="1:26" s="68" customFormat="1">
      <c r="A6" s="113" t="s">
        <v>73</v>
      </c>
      <c r="B6" s="70"/>
      <c r="C6" s="71"/>
      <c r="D6" s="71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74"/>
      <c r="U6" s="128"/>
      <c r="V6" s="74"/>
      <c r="W6" s="128"/>
      <c r="X6" s="75"/>
      <c r="Y6" s="69"/>
      <c r="Z6" s="69"/>
    </row>
    <row r="7" spans="1:26" s="79" customFormat="1">
      <c r="A7" s="113" t="s">
        <v>73</v>
      </c>
      <c r="B7" s="240" t="s">
        <v>50</v>
      </c>
      <c r="C7" s="241"/>
      <c r="D7" s="241"/>
      <c r="E7" s="241"/>
      <c r="F7" s="76"/>
      <c r="G7" s="77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6"/>
      <c r="U7" s="129"/>
      <c r="V7" s="76"/>
      <c r="W7" s="129"/>
      <c r="X7" s="78"/>
    </row>
    <row r="8" spans="1:26" s="68" customFormat="1">
      <c r="A8" s="113" t="s">
        <v>73</v>
      </c>
      <c r="B8" s="80"/>
      <c r="C8" s="81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3"/>
      <c r="T8" s="84"/>
      <c r="U8" s="130"/>
      <c r="V8" s="84"/>
      <c r="W8" s="130"/>
      <c r="X8" s="85"/>
      <c r="Y8" s="69"/>
      <c r="Z8" s="69"/>
    </row>
    <row r="9" spans="1:26" s="68" customFormat="1">
      <c r="A9" s="113" t="s">
        <v>73</v>
      </c>
      <c r="B9" s="231" t="s">
        <v>51</v>
      </c>
      <c r="C9" s="232"/>
      <c r="D9" s="232"/>
      <c r="E9" s="233"/>
      <c r="F9" s="82"/>
      <c r="G9" s="231" t="s">
        <v>52</v>
      </c>
      <c r="H9" s="232"/>
      <c r="I9" s="232"/>
      <c r="J9" s="233"/>
      <c r="K9" s="82"/>
      <c r="L9" s="231" t="s">
        <v>53</v>
      </c>
      <c r="M9" s="232"/>
      <c r="N9" s="232"/>
      <c r="O9" s="232"/>
      <c r="P9" s="232"/>
      <c r="Q9" s="232"/>
      <c r="R9" s="233"/>
      <c r="S9" s="83"/>
      <c r="T9" s="84" t="s">
        <v>54</v>
      </c>
      <c r="U9" s="130">
        <f>+IF(J11-M11&lt;0,0,J11-M11)</f>
        <v>0</v>
      </c>
      <c r="V9" s="84" t="s">
        <v>55</v>
      </c>
      <c r="W9" s="130">
        <f>+J12-O12</f>
        <v>0</v>
      </c>
      <c r="X9" s="85"/>
      <c r="Y9" s="69"/>
      <c r="Z9" s="69"/>
    </row>
    <row r="10" spans="1:26" s="66" customFormat="1">
      <c r="A10" s="113" t="s">
        <v>73</v>
      </c>
      <c r="B10" s="86" t="s">
        <v>56</v>
      </c>
      <c r="C10" s="87" t="s">
        <v>57</v>
      </c>
      <c r="D10" s="88" t="s">
        <v>58</v>
      </c>
      <c r="E10" s="89" t="s">
        <v>59</v>
      </c>
      <c r="F10" s="90"/>
      <c r="G10" s="86" t="s">
        <v>56</v>
      </c>
      <c r="H10" s="87" t="s">
        <v>57</v>
      </c>
      <c r="I10" s="88" t="s">
        <v>58</v>
      </c>
      <c r="J10" s="89" t="s">
        <v>59</v>
      </c>
      <c r="K10" s="90"/>
      <c r="L10" s="86" t="s">
        <v>60</v>
      </c>
      <c r="M10" s="87"/>
      <c r="N10" s="88" t="s">
        <v>61</v>
      </c>
      <c r="O10" s="89" t="s">
        <v>62</v>
      </c>
      <c r="P10" s="91" t="s">
        <v>63</v>
      </c>
      <c r="Q10" s="87" t="s">
        <v>30</v>
      </c>
      <c r="R10" s="89" t="s">
        <v>59</v>
      </c>
      <c r="S10" s="92"/>
      <c r="T10" s="84" t="s">
        <v>64</v>
      </c>
      <c r="U10" s="130">
        <f>+U9-N12</f>
        <v>0</v>
      </c>
      <c r="V10" s="84" t="s">
        <v>65</v>
      </c>
      <c r="W10" s="130">
        <f>+J13-P13</f>
        <v>0</v>
      </c>
      <c r="X10" s="85"/>
      <c r="Y10" s="69"/>
      <c r="Z10" s="69"/>
    </row>
    <row r="11" spans="1:26" s="68" customFormat="1">
      <c r="A11" s="113" t="s">
        <v>73</v>
      </c>
      <c r="B11" s="93" t="s">
        <v>27</v>
      </c>
      <c r="C11" s="94">
        <f>+'GSTR3B 2021-22'!D102</f>
        <v>0</v>
      </c>
      <c r="D11" s="94">
        <f>+'GSTR3B 2021-22'!D107</f>
        <v>0</v>
      </c>
      <c r="E11" s="95">
        <f>SUM(C11:D11)</f>
        <v>0</v>
      </c>
      <c r="F11" s="82"/>
      <c r="G11" s="93" t="s">
        <v>27</v>
      </c>
      <c r="H11" s="94">
        <f>+'GSTR3B 2021-22'!D95+'GSTR3B 2021-22'!D123</f>
        <v>0</v>
      </c>
      <c r="I11" s="96">
        <f>+D11</f>
        <v>0</v>
      </c>
      <c r="J11" s="95">
        <f>SUM(H11:I11)</f>
        <v>0</v>
      </c>
      <c r="K11" s="82"/>
      <c r="L11" s="93" t="s">
        <v>27</v>
      </c>
      <c r="M11" s="96">
        <f>+C11</f>
        <v>0</v>
      </c>
      <c r="N11" s="96">
        <f>+MIN(J11,M11)</f>
        <v>0</v>
      </c>
      <c r="O11" s="95">
        <f>+MIN(U13,W9)</f>
        <v>0</v>
      </c>
      <c r="P11" s="97">
        <f>+IF(M11-N11-O11&lt;0,0,MIN((M11-N11-O11),W10))</f>
        <v>0</v>
      </c>
      <c r="Q11" s="98"/>
      <c r="R11" s="95">
        <f>SUM(N11:Q11)</f>
        <v>0</v>
      </c>
      <c r="S11" s="83"/>
      <c r="T11" s="84" t="s">
        <v>66</v>
      </c>
      <c r="U11" s="130">
        <f>+J11-N15</f>
        <v>0</v>
      </c>
      <c r="V11" s="84"/>
      <c r="W11" s="130"/>
      <c r="X11" s="85"/>
      <c r="Y11" s="69"/>
      <c r="Z11" s="69"/>
    </row>
    <row r="12" spans="1:26" s="68" customFormat="1">
      <c r="A12" s="113" t="s">
        <v>73</v>
      </c>
      <c r="B12" s="93" t="s">
        <v>28</v>
      </c>
      <c r="C12" s="94">
        <f>+'GSTR3B 2021-22'!D103</f>
        <v>0</v>
      </c>
      <c r="D12" s="94">
        <f>+'GSTR3B 2021-22'!D108</f>
        <v>0</v>
      </c>
      <c r="E12" s="95">
        <f>SUM(C12:D12)</f>
        <v>0</v>
      </c>
      <c r="F12" s="82"/>
      <c r="G12" s="93" t="s">
        <v>28</v>
      </c>
      <c r="H12" s="94">
        <f>+'GSTR3B 2021-22'!D96+'GSTR3B 2021-22'!D124</f>
        <v>0</v>
      </c>
      <c r="I12" s="96">
        <f>+D12</f>
        <v>0</v>
      </c>
      <c r="J12" s="95">
        <f>SUM(H12:I12)</f>
        <v>0</v>
      </c>
      <c r="K12" s="82"/>
      <c r="L12" s="93" t="s">
        <v>28</v>
      </c>
      <c r="M12" s="96">
        <f>+C12</f>
        <v>0</v>
      </c>
      <c r="N12" s="96">
        <f>+MIN(M12,U9)</f>
        <v>0</v>
      </c>
      <c r="O12" s="95">
        <f>+MIN(J12,U15)</f>
        <v>0</v>
      </c>
      <c r="P12" s="99"/>
      <c r="Q12" s="98"/>
      <c r="R12" s="95">
        <f>SUM(N12:Q12)</f>
        <v>0</v>
      </c>
      <c r="S12" s="83"/>
      <c r="T12" s="84"/>
      <c r="U12" s="130"/>
      <c r="V12" s="84"/>
      <c r="W12" s="130"/>
      <c r="X12" s="85"/>
      <c r="Y12" s="69"/>
      <c r="Z12" s="69"/>
    </row>
    <row r="13" spans="1:26" s="68" customFormat="1">
      <c r="A13" s="113" t="s">
        <v>73</v>
      </c>
      <c r="B13" s="93" t="s">
        <v>29</v>
      </c>
      <c r="C13" s="94">
        <f>+'GSTR3B 2021-22'!D104</f>
        <v>0</v>
      </c>
      <c r="D13" s="94">
        <f>+'GSTR3B 2021-22'!D109</f>
        <v>0</v>
      </c>
      <c r="E13" s="95">
        <f>SUM(C13:D13)</f>
        <v>0</v>
      </c>
      <c r="F13" s="82"/>
      <c r="G13" s="93" t="s">
        <v>29</v>
      </c>
      <c r="H13" s="94">
        <f>+'GSTR3B 2021-22'!D97+'GSTR3B 2021-22'!D125</f>
        <v>0</v>
      </c>
      <c r="I13" s="96">
        <f>I12</f>
        <v>0</v>
      </c>
      <c r="J13" s="95">
        <f>SUM(H13:I13)</f>
        <v>0</v>
      </c>
      <c r="K13" s="82"/>
      <c r="L13" s="93" t="s">
        <v>29</v>
      </c>
      <c r="M13" s="96">
        <f>+C13</f>
        <v>0</v>
      </c>
      <c r="N13" s="96">
        <f>+MIN(M13,U10)</f>
        <v>0</v>
      </c>
      <c r="O13" s="100"/>
      <c r="P13" s="101">
        <f>+MIN(J13,U16)</f>
        <v>0</v>
      </c>
      <c r="Q13" s="98"/>
      <c r="R13" s="95">
        <f>SUM(N13:Q13)</f>
        <v>0</v>
      </c>
      <c r="S13" s="83"/>
      <c r="T13" s="84" t="s">
        <v>67</v>
      </c>
      <c r="U13" s="132">
        <f>+IF(M11-J11&lt;0,0,M11-J11)</f>
        <v>0</v>
      </c>
      <c r="V13" s="84"/>
      <c r="W13" s="130"/>
      <c r="X13" s="85"/>
      <c r="Y13" s="69"/>
      <c r="Z13" s="69"/>
    </row>
    <row r="14" spans="1:26" s="68" customFormat="1">
      <c r="A14" s="113" t="s">
        <v>73</v>
      </c>
      <c r="B14" s="102" t="s">
        <v>46</v>
      </c>
      <c r="C14" s="103">
        <f>+'GSTR3B 2021-22'!D105</f>
        <v>0</v>
      </c>
      <c r="D14" s="94">
        <f>+'GSTR3B 2021-22'!D110</f>
        <v>0</v>
      </c>
      <c r="E14" s="104">
        <f>SUM(C14:D14)</f>
        <v>0</v>
      </c>
      <c r="F14" s="82"/>
      <c r="G14" s="102" t="s">
        <v>46</v>
      </c>
      <c r="H14" s="103">
        <f>+'GSTR3B 2021-22'!D98+'GSTR3B 2021-22'!D126</f>
        <v>0</v>
      </c>
      <c r="I14" s="105">
        <v>0</v>
      </c>
      <c r="J14" s="104">
        <f>SUM(H14:I14)</f>
        <v>0</v>
      </c>
      <c r="K14" s="82"/>
      <c r="L14" s="102" t="s">
        <v>46</v>
      </c>
      <c r="M14" s="105">
        <f>+C14</f>
        <v>0</v>
      </c>
      <c r="N14" s="106"/>
      <c r="O14" s="107"/>
      <c r="P14" s="108"/>
      <c r="Q14" s="105">
        <f>MIN(C14,H14)</f>
        <v>0</v>
      </c>
      <c r="R14" s="104">
        <f>SUM(N14:Q14)</f>
        <v>0</v>
      </c>
      <c r="S14" s="83"/>
      <c r="T14" s="84"/>
      <c r="U14" s="130"/>
      <c r="V14" s="84"/>
      <c r="W14" s="130"/>
      <c r="X14" s="85"/>
      <c r="Y14" s="69"/>
      <c r="Z14" s="69"/>
    </row>
    <row r="15" spans="1:26" s="113" customFormat="1">
      <c r="A15" s="113" t="s">
        <v>73</v>
      </c>
      <c r="B15" s="109" t="s">
        <v>14</v>
      </c>
      <c r="C15" s="158">
        <f>SUM(C11:C14)</f>
        <v>0</v>
      </c>
      <c r="D15" s="158">
        <f>SUM(D11:D14)</f>
        <v>0</v>
      </c>
      <c r="E15" s="158">
        <f>SUM(E11:E14)</f>
        <v>0</v>
      </c>
      <c r="F15" s="77"/>
      <c r="G15" s="109" t="s">
        <v>14</v>
      </c>
      <c r="H15" s="158">
        <f>SUM(H11:H14)</f>
        <v>0</v>
      </c>
      <c r="I15" s="158">
        <f>SUM(I11:I14)</f>
        <v>0</v>
      </c>
      <c r="J15" s="158">
        <f>SUM(J11:J14)</f>
        <v>0</v>
      </c>
      <c r="K15" s="77"/>
      <c r="L15" s="109" t="s">
        <v>14</v>
      </c>
      <c r="M15" s="158">
        <f>SUM(M11:M14)</f>
        <v>0</v>
      </c>
      <c r="N15" s="158">
        <f>SUM(N11:N14)</f>
        <v>0</v>
      </c>
      <c r="O15" s="158">
        <f>SUM(O11:O14)</f>
        <v>0</v>
      </c>
      <c r="P15" s="111">
        <f>SUM(P11:P14)</f>
        <v>0</v>
      </c>
      <c r="Q15" s="158">
        <f>SUM(Q11:Q14)</f>
        <v>0</v>
      </c>
      <c r="R15" s="158">
        <f>SUM(R11:R13)</f>
        <v>0</v>
      </c>
      <c r="S15" s="112"/>
      <c r="T15" s="84" t="s">
        <v>68</v>
      </c>
      <c r="U15" s="132">
        <f>+IF(M12-N12&lt;0,0,M12-N12)</f>
        <v>0</v>
      </c>
      <c r="V15" s="84"/>
      <c r="W15" s="130"/>
      <c r="X15" s="85"/>
      <c r="Y15" s="69"/>
      <c r="Z15" s="69"/>
    </row>
    <row r="16" spans="1:26" s="113" customFormat="1">
      <c r="A16" s="113" t="s">
        <v>73</v>
      </c>
      <c r="B16" s="114"/>
      <c r="C16" s="115"/>
      <c r="D16" s="115"/>
      <c r="E16" s="11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112"/>
      <c r="T16" s="84" t="s">
        <v>69</v>
      </c>
      <c r="U16" s="130">
        <f>+IF(M13-N13&lt;0,0,M13-N13)</f>
        <v>0</v>
      </c>
      <c r="V16" s="84"/>
      <c r="W16" s="130"/>
      <c r="X16" s="85"/>
      <c r="Y16" s="69"/>
      <c r="Z16" s="69"/>
    </row>
    <row r="17" spans="1:26" s="68" customFormat="1">
      <c r="A17" s="113" t="s">
        <v>73</v>
      </c>
      <c r="B17" s="231" t="s">
        <v>70</v>
      </c>
      <c r="C17" s="232"/>
      <c r="D17" s="232"/>
      <c r="E17" s="233"/>
      <c r="F17" s="82"/>
      <c r="G17" s="231" t="s">
        <v>71</v>
      </c>
      <c r="H17" s="232"/>
      <c r="I17" s="233"/>
      <c r="J17" s="90"/>
      <c r="K17" s="138" t="s">
        <v>83</v>
      </c>
      <c r="L17" s="82"/>
      <c r="M17" s="82"/>
      <c r="N17" s="82"/>
      <c r="O17" s="82"/>
      <c r="P17" s="82"/>
      <c r="Q17" s="82"/>
      <c r="R17" s="82"/>
      <c r="S17" s="83"/>
      <c r="T17" s="84"/>
      <c r="U17" s="130"/>
      <c r="V17" s="84"/>
      <c r="W17" s="130"/>
      <c r="X17" s="85"/>
      <c r="Y17" s="69"/>
      <c r="Z17" s="69"/>
    </row>
    <row r="18" spans="1:26" s="68" customFormat="1">
      <c r="A18" s="113" t="s">
        <v>73</v>
      </c>
      <c r="B18" s="86" t="s">
        <v>56</v>
      </c>
      <c r="C18" s="87" t="s">
        <v>57</v>
      </c>
      <c r="D18" s="88" t="s">
        <v>58</v>
      </c>
      <c r="E18" s="89" t="s">
        <v>59</v>
      </c>
      <c r="F18" s="82"/>
      <c r="G18" s="86" t="s">
        <v>56</v>
      </c>
      <c r="H18" s="87" t="s">
        <v>72</v>
      </c>
      <c r="I18" s="89"/>
      <c r="J18" s="90"/>
      <c r="K18" s="134"/>
      <c r="L18" s="82"/>
      <c r="M18" s="82"/>
      <c r="N18" s="82"/>
      <c r="O18" s="82"/>
      <c r="P18" s="82"/>
      <c r="Q18" s="82"/>
      <c r="R18" s="82"/>
      <c r="S18" s="83"/>
      <c r="T18" s="84"/>
      <c r="U18" s="130"/>
      <c r="V18" s="84"/>
      <c r="W18" s="130"/>
      <c r="X18" s="85"/>
      <c r="Y18" s="69"/>
      <c r="Z18" s="69"/>
    </row>
    <row r="19" spans="1:26" s="66" customFormat="1">
      <c r="A19" s="113" t="s">
        <v>73</v>
      </c>
      <c r="B19" s="93" t="s">
        <v>27</v>
      </c>
      <c r="C19" s="96">
        <f>+M11-R11</f>
        <v>0</v>
      </c>
      <c r="D19" s="96">
        <f>+D11</f>
        <v>0</v>
      </c>
      <c r="E19" s="95">
        <f>SUM(C19:D19)</f>
        <v>0</v>
      </c>
      <c r="F19" s="90"/>
      <c r="G19" s="93" t="s">
        <v>27</v>
      </c>
      <c r="H19" s="234">
        <f>+J11-N15</f>
        <v>0</v>
      </c>
      <c r="I19" s="235"/>
      <c r="J19" s="90"/>
      <c r="K19" s="135">
        <f>IF(E19-H19&gt;0,E19-H19,0)</f>
        <v>0</v>
      </c>
      <c r="L19" s="90"/>
      <c r="M19" s="90"/>
      <c r="N19" s="90"/>
      <c r="O19" s="90"/>
      <c r="P19" s="90"/>
      <c r="Q19" s="90"/>
      <c r="R19" s="90"/>
      <c r="S19" s="92"/>
      <c r="T19" s="84"/>
      <c r="U19" s="130"/>
      <c r="V19" s="84"/>
      <c r="W19" s="130"/>
      <c r="X19" s="85"/>
      <c r="Y19" s="69"/>
      <c r="Z19" s="69"/>
    </row>
    <row r="20" spans="1:26" s="118" customFormat="1">
      <c r="A20" s="113" t="s">
        <v>73</v>
      </c>
      <c r="B20" s="93" t="s">
        <v>28</v>
      </c>
      <c r="C20" s="96">
        <f>+M12-R12</f>
        <v>0</v>
      </c>
      <c r="D20" s="96">
        <f>+D12</f>
        <v>0</v>
      </c>
      <c r="E20" s="95">
        <f>SUM(C20:D20)</f>
        <v>0</v>
      </c>
      <c r="F20" s="116"/>
      <c r="G20" s="93" t="s">
        <v>28</v>
      </c>
      <c r="H20" s="236">
        <f>IF(C21&gt;0,0,J12-O15)</f>
        <v>0</v>
      </c>
      <c r="I20" s="237"/>
      <c r="J20" s="90"/>
      <c r="K20" s="135">
        <f t="shared" ref="K20:K22" si="0">IF(E20-H20&gt;0,E20-H20,0)</f>
        <v>0</v>
      </c>
      <c r="L20" s="116"/>
      <c r="M20" s="116"/>
      <c r="N20" s="116"/>
      <c r="O20" s="116"/>
      <c r="P20" s="116"/>
      <c r="Q20" s="116"/>
      <c r="R20" s="116"/>
      <c r="S20" s="117"/>
      <c r="T20" s="84"/>
      <c r="U20" s="130"/>
      <c r="V20" s="84"/>
      <c r="W20" s="130"/>
      <c r="X20" s="85"/>
      <c r="Y20" s="69"/>
      <c r="Z20" s="69"/>
    </row>
    <row r="21" spans="1:26" s="118" customFormat="1">
      <c r="A21" s="113" t="s">
        <v>73</v>
      </c>
      <c r="B21" s="93" t="s">
        <v>29</v>
      </c>
      <c r="C21" s="153">
        <f>IF(M13-R13-J12-O15&lt;0,0,M13-R13-J12-O15)</f>
        <v>0</v>
      </c>
      <c r="D21" s="96">
        <f>+D13</f>
        <v>0</v>
      </c>
      <c r="E21" s="95">
        <f>SUM(C21:D21)</f>
        <v>0</v>
      </c>
      <c r="F21" s="116"/>
      <c r="G21" s="93" t="s">
        <v>29</v>
      </c>
      <c r="H21" s="234">
        <f>+J13-P15</f>
        <v>0</v>
      </c>
      <c r="I21" s="235"/>
      <c r="J21" s="90"/>
      <c r="K21" s="135">
        <f t="shared" si="0"/>
        <v>0</v>
      </c>
      <c r="L21" s="133"/>
      <c r="M21" s="116"/>
      <c r="N21" s="116"/>
      <c r="O21" s="116"/>
      <c r="P21" s="116"/>
      <c r="Q21" s="116"/>
      <c r="R21" s="116"/>
      <c r="S21" s="117"/>
      <c r="T21" s="84"/>
      <c r="U21" s="130"/>
      <c r="V21" s="84"/>
      <c r="W21" s="130"/>
      <c r="X21" s="85"/>
      <c r="Y21" s="69"/>
      <c r="Z21" s="69"/>
    </row>
    <row r="22" spans="1:26" s="118" customFormat="1">
      <c r="A22" s="113" t="s">
        <v>73</v>
      </c>
      <c r="B22" s="102" t="s">
        <v>46</v>
      </c>
      <c r="C22" s="105">
        <f>+M14-R14</f>
        <v>0</v>
      </c>
      <c r="D22" s="105">
        <f>+D14</f>
        <v>0</v>
      </c>
      <c r="E22" s="104">
        <f>SUM(C22:D22)</f>
        <v>0</v>
      </c>
      <c r="F22" s="116"/>
      <c r="G22" s="102" t="s">
        <v>46</v>
      </c>
      <c r="H22" s="238">
        <f>+J14-Q15</f>
        <v>0</v>
      </c>
      <c r="I22" s="239"/>
      <c r="J22" s="90"/>
      <c r="K22" s="135">
        <f t="shared" si="0"/>
        <v>0</v>
      </c>
      <c r="L22" s="116"/>
      <c r="M22" s="116"/>
      <c r="N22" s="116"/>
      <c r="O22" s="116"/>
      <c r="P22" s="116"/>
      <c r="Q22" s="116"/>
      <c r="R22" s="116"/>
      <c r="S22" s="117"/>
      <c r="T22" s="84"/>
      <c r="U22" s="130"/>
      <c r="V22" s="84"/>
      <c r="W22" s="130"/>
      <c r="X22" s="85"/>
      <c r="Y22" s="69"/>
      <c r="Z22" s="69"/>
    </row>
    <row r="23" spans="1:26" s="118" customFormat="1">
      <c r="A23" s="113" t="s">
        <v>73</v>
      </c>
      <c r="B23" s="109" t="s">
        <v>14</v>
      </c>
      <c r="C23" s="158">
        <f>SUM(C19:C22)</f>
        <v>0</v>
      </c>
      <c r="D23" s="158">
        <f>SUM(D19:D22)</f>
        <v>0</v>
      </c>
      <c r="E23" s="158">
        <f>SUM(E19:E22)</f>
        <v>0</v>
      </c>
      <c r="F23" s="119"/>
      <c r="G23" s="109" t="s">
        <v>14</v>
      </c>
      <c r="H23" s="229">
        <f>+SUM(H19:I22)</f>
        <v>0</v>
      </c>
      <c r="I23" s="230"/>
      <c r="J23" s="120"/>
      <c r="K23" s="137">
        <f>SUM(K19:K22)</f>
        <v>0</v>
      </c>
      <c r="L23" s="116"/>
      <c r="M23" s="116"/>
      <c r="N23" s="116"/>
      <c r="O23" s="116"/>
      <c r="P23" s="116"/>
      <c r="Q23" s="116"/>
      <c r="R23" s="116"/>
      <c r="S23" s="117"/>
      <c r="T23" s="84"/>
      <c r="U23" s="130"/>
      <c r="V23" s="84"/>
      <c r="W23" s="130"/>
      <c r="X23" s="85"/>
      <c r="Y23" s="69"/>
      <c r="Z23" s="69"/>
    </row>
    <row r="24" spans="1:26" s="113" customFormat="1" ht="15.75" thickBot="1">
      <c r="A24" s="113" t="s">
        <v>73</v>
      </c>
      <c r="B24" s="121"/>
      <c r="C24" s="122"/>
      <c r="D24" s="122"/>
      <c r="E24" s="122"/>
      <c r="F24" s="122"/>
      <c r="G24" s="122"/>
      <c r="H24" s="122"/>
      <c r="I24" s="123"/>
      <c r="J24" s="123"/>
      <c r="K24" s="122"/>
      <c r="L24" s="122"/>
      <c r="M24" s="122"/>
      <c r="N24" s="122"/>
      <c r="O24" s="122"/>
      <c r="P24" s="122"/>
      <c r="Q24" s="122"/>
      <c r="R24" s="122"/>
      <c r="S24" s="124"/>
      <c r="T24" s="125"/>
      <c r="U24" s="131"/>
      <c r="V24" s="125"/>
      <c r="W24" s="131"/>
      <c r="X24" s="126"/>
      <c r="Y24" s="69"/>
      <c r="Z24" s="69"/>
    </row>
    <row r="25" spans="1:26" s="68" customFormat="1" ht="15.75" thickBot="1">
      <c r="A25" s="113" t="s">
        <v>3</v>
      </c>
      <c r="B25" s="68" t="s">
        <v>3</v>
      </c>
      <c r="C25" s="67"/>
      <c r="D25" s="67"/>
      <c r="E25" s="67"/>
      <c r="T25" s="69"/>
      <c r="U25" s="127"/>
      <c r="V25" s="69"/>
      <c r="W25" s="127"/>
      <c r="X25" s="69"/>
      <c r="Y25" s="69"/>
      <c r="Z25" s="69"/>
    </row>
    <row r="26" spans="1:26" s="68" customFormat="1">
      <c r="A26" s="113" t="s">
        <v>3</v>
      </c>
      <c r="B26" s="70"/>
      <c r="C26" s="71"/>
      <c r="D26" s="71"/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74"/>
      <c r="U26" s="128"/>
      <c r="V26" s="74"/>
      <c r="W26" s="128"/>
      <c r="X26" s="75"/>
      <c r="Y26" s="69"/>
      <c r="Z26" s="69"/>
    </row>
    <row r="27" spans="1:26" s="79" customFormat="1">
      <c r="A27" s="113" t="s">
        <v>3</v>
      </c>
      <c r="B27" s="240" t="s">
        <v>50</v>
      </c>
      <c r="C27" s="241"/>
      <c r="D27" s="241"/>
      <c r="E27" s="241"/>
      <c r="F27" s="76"/>
      <c r="G27" s="77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8"/>
      <c r="T27" s="76"/>
      <c r="U27" s="129"/>
      <c r="V27" s="76"/>
      <c r="W27" s="129"/>
      <c r="X27" s="78"/>
    </row>
    <row r="28" spans="1:26" s="68" customFormat="1">
      <c r="A28" s="113" t="s">
        <v>3</v>
      </c>
      <c r="B28" s="80"/>
      <c r="C28" s="81"/>
      <c r="D28" s="81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/>
      <c r="T28" s="84"/>
      <c r="U28" s="130"/>
      <c r="V28" s="84"/>
      <c r="W28" s="130"/>
      <c r="X28" s="85"/>
      <c r="Y28" s="69"/>
      <c r="Z28" s="69"/>
    </row>
    <row r="29" spans="1:26" s="68" customFormat="1">
      <c r="A29" s="113" t="s">
        <v>3</v>
      </c>
      <c r="B29" s="231" t="s">
        <v>51</v>
      </c>
      <c r="C29" s="232"/>
      <c r="D29" s="232"/>
      <c r="E29" s="233"/>
      <c r="F29" s="82"/>
      <c r="G29" s="231" t="s">
        <v>52</v>
      </c>
      <c r="H29" s="232"/>
      <c r="I29" s="232"/>
      <c r="J29" s="233"/>
      <c r="K29" s="82"/>
      <c r="L29" s="231" t="s">
        <v>53</v>
      </c>
      <c r="M29" s="232"/>
      <c r="N29" s="232"/>
      <c r="O29" s="232"/>
      <c r="P29" s="232"/>
      <c r="Q29" s="232"/>
      <c r="R29" s="233"/>
      <c r="S29" s="83"/>
      <c r="T29" s="84" t="s">
        <v>54</v>
      </c>
      <c r="U29" s="130">
        <f>+IF(J31-M31&lt;0,0,J31-M31)</f>
        <v>0</v>
      </c>
      <c r="V29" s="84" t="s">
        <v>55</v>
      </c>
      <c r="W29" s="130">
        <f>+J32-O32</f>
        <v>0</v>
      </c>
      <c r="X29" s="85"/>
      <c r="Y29" s="69"/>
      <c r="Z29" s="69"/>
    </row>
    <row r="30" spans="1:26" s="66" customFormat="1">
      <c r="A30" s="113" t="s">
        <v>3</v>
      </c>
      <c r="B30" s="86" t="s">
        <v>56</v>
      </c>
      <c r="C30" s="87" t="s">
        <v>57</v>
      </c>
      <c r="D30" s="88" t="s">
        <v>58</v>
      </c>
      <c r="E30" s="89" t="s">
        <v>59</v>
      </c>
      <c r="F30" s="90"/>
      <c r="G30" s="86" t="s">
        <v>56</v>
      </c>
      <c r="H30" s="87" t="s">
        <v>57</v>
      </c>
      <c r="I30" s="88" t="s">
        <v>58</v>
      </c>
      <c r="J30" s="89" t="s">
        <v>59</v>
      </c>
      <c r="K30" s="90"/>
      <c r="L30" s="86" t="s">
        <v>60</v>
      </c>
      <c r="M30" s="87"/>
      <c r="N30" s="88" t="s">
        <v>61</v>
      </c>
      <c r="O30" s="89" t="s">
        <v>62</v>
      </c>
      <c r="P30" s="91" t="s">
        <v>63</v>
      </c>
      <c r="Q30" s="87" t="s">
        <v>30</v>
      </c>
      <c r="R30" s="89" t="s">
        <v>59</v>
      </c>
      <c r="S30" s="92"/>
      <c r="T30" s="84" t="s">
        <v>64</v>
      </c>
      <c r="U30" s="130">
        <f>+U29-N32</f>
        <v>0</v>
      </c>
      <c r="V30" s="84" t="s">
        <v>65</v>
      </c>
      <c r="W30" s="130">
        <f>+J33-P33</f>
        <v>0</v>
      </c>
      <c r="X30" s="85"/>
      <c r="Y30" s="69"/>
      <c r="Z30" s="69"/>
    </row>
    <row r="31" spans="1:26" s="68" customFormat="1">
      <c r="A31" s="113" t="s">
        <v>3</v>
      </c>
      <c r="B31" s="93" t="s">
        <v>27</v>
      </c>
      <c r="C31" s="94">
        <f>+'GSTR3B 2021-22'!E102</f>
        <v>0</v>
      </c>
      <c r="D31" s="94">
        <f>+'GSTR3B 2021-22'!E107</f>
        <v>0</v>
      </c>
      <c r="E31" s="95">
        <f>SUM(C31:D31)</f>
        <v>0</v>
      </c>
      <c r="F31" s="82"/>
      <c r="G31" s="93" t="s">
        <v>27</v>
      </c>
      <c r="H31" s="94">
        <f>+'GSTR3B 2021-22'!E123+'GSTR3B 2021-22'!E95</f>
        <v>0</v>
      </c>
      <c r="I31" s="96">
        <f>+D31</f>
        <v>0</v>
      </c>
      <c r="J31" s="95">
        <f>SUM(H31:I31)</f>
        <v>0</v>
      </c>
      <c r="K31" s="82"/>
      <c r="L31" s="93" t="s">
        <v>27</v>
      </c>
      <c r="M31" s="96">
        <f>+C31</f>
        <v>0</v>
      </c>
      <c r="N31" s="96">
        <f>+MIN(J31,M31)</f>
        <v>0</v>
      </c>
      <c r="O31" s="95">
        <f>+MIN(U33,W29)</f>
        <v>0</v>
      </c>
      <c r="P31" s="97">
        <f>+IF(M31-N31-O31&lt;0,0,MIN((M31-N31-O31),W30))</f>
        <v>0</v>
      </c>
      <c r="Q31" s="98"/>
      <c r="R31" s="95">
        <f>SUM(N31:Q31)</f>
        <v>0</v>
      </c>
      <c r="S31" s="83"/>
      <c r="T31" s="84" t="s">
        <v>66</v>
      </c>
      <c r="U31" s="130">
        <f>+J31-N35</f>
        <v>0</v>
      </c>
      <c r="V31" s="84"/>
      <c r="W31" s="130"/>
      <c r="X31" s="85"/>
      <c r="Y31" s="69"/>
      <c r="Z31" s="69"/>
    </row>
    <row r="32" spans="1:26" s="68" customFormat="1">
      <c r="A32" s="113" t="s">
        <v>3</v>
      </c>
      <c r="B32" s="93" t="s">
        <v>28</v>
      </c>
      <c r="C32" s="94">
        <f>+'GSTR3B 2021-22'!E103</f>
        <v>0</v>
      </c>
      <c r="D32" s="94">
        <f>+'GSTR3B 2021-22'!E108</f>
        <v>0</v>
      </c>
      <c r="E32" s="95">
        <f>SUM(C32:D32)</f>
        <v>0</v>
      </c>
      <c r="F32" s="82"/>
      <c r="G32" s="93" t="s">
        <v>28</v>
      </c>
      <c r="H32" s="94">
        <f>+'GSTR3B 2021-22'!E124+'GSTR3B 2021-22'!E96</f>
        <v>0</v>
      </c>
      <c r="I32" s="96">
        <f>+D32</f>
        <v>0</v>
      </c>
      <c r="J32" s="95">
        <f>SUM(H32:I32)</f>
        <v>0</v>
      </c>
      <c r="K32" s="82"/>
      <c r="L32" s="93" t="s">
        <v>28</v>
      </c>
      <c r="M32" s="96">
        <f>+C32</f>
        <v>0</v>
      </c>
      <c r="N32" s="96">
        <f>+MIN(M32,U29)</f>
        <v>0</v>
      </c>
      <c r="O32" s="95">
        <f>+MIN(J32,U35)</f>
        <v>0</v>
      </c>
      <c r="P32" s="99"/>
      <c r="Q32" s="98"/>
      <c r="R32" s="95">
        <f>SUM(N32:Q32)</f>
        <v>0</v>
      </c>
      <c r="S32" s="83"/>
      <c r="T32" s="84"/>
      <c r="U32" s="130"/>
      <c r="V32" s="84"/>
      <c r="W32" s="130"/>
      <c r="X32" s="85"/>
      <c r="Y32" s="69"/>
      <c r="Z32" s="69"/>
    </row>
    <row r="33" spans="1:26" s="68" customFormat="1">
      <c r="A33" s="113" t="s">
        <v>3</v>
      </c>
      <c r="B33" s="93" t="s">
        <v>29</v>
      </c>
      <c r="C33" s="94">
        <f>+'GSTR3B 2021-22'!E104</f>
        <v>0</v>
      </c>
      <c r="D33" s="94">
        <f>+'GSTR3B 2021-22'!E109</f>
        <v>0</v>
      </c>
      <c r="E33" s="95">
        <f>SUM(C33:D33)</f>
        <v>0</v>
      </c>
      <c r="F33" s="82"/>
      <c r="G33" s="93" t="s">
        <v>29</v>
      </c>
      <c r="H33" s="94">
        <f>+'GSTR3B 2021-22'!E125+'GSTR3B 2021-22'!E97</f>
        <v>0</v>
      </c>
      <c r="I33" s="96">
        <f>I32</f>
        <v>0</v>
      </c>
      <c r="J33" s="95">
        <f>SUM(H33:I33)</f>
        <v>0</v>
      </c>
      <c r="K33" s="82"/>
      <c r="L33" s="93" t="s">
        <v>29</v>
      </c>
      <c r="M33" s="96">
        <f>+C33</f>
        <v>0</v>
      </c>
      <c r="N33" s="96">
        <f>+MIN(M33,U30)</f>
        <v>0</v>
      </c>
      <c r="O33" s="100"/>
      <c r="P33" s="154">
        <f>+MIN(J33,U36)</f>
        <v>0</v>
      </c>
      <c r="Q33" s="98"/>
      <c r="R33" s="95">
        <f>SUM(N33:Q33)</f>
        <v>0</v>
      </c>
      <c r="S33" s="83"/>
      <c r="T33" s="84" t="s">
        <v>67</v>
      </c>
      <c r="U33" s="132">
        <f>+IF(M31-J31&lt;0,0,M31-J31)</f>
        <v>0</v>
      </c>
      <c r="V33" s="84"/>
      <c r="W33" s="130"/>
      <c r="X33" s="85"/>
      <c r="Y33" s="69"/>
      <c r="Z33" s="69"/>
    </row>
    <row r="34" spans="1:26" s="68" customFormat="1">
      <c r="A34" s="113" t="s">
        <v>3</v>
      </c>
      <c r="B34" s="102" t="s">
        <v>46</v>
      </c>
      <c r="C34" s="94">
        <f>+'GSTR3B 2021-22'!E105</f>
        <v>0</v>
      </c>
      <c r="D34" s="94">
        <f>+'GSTR3B 2021-22'!E110</f>
        <v>0</v>
      </c>
      <c r="E34" s="104">
        <f>SUM(C34:D34)</f>
        <v>0</v>
      </c>
      <c r="F34" s="82"/>
      <c r="G34" s="102" t="s">
        <v>46</v>
      </c>
      <c r="H34" s="94">
        <f>+'GSTR3B 2021-22'!E126+'GSTR3B 2021-22'!E98</f>
        <v>0</v>
      </c>
      <c r="I34" s="105">
        <v>0</v>
      </c>
      <c r="J34" s="104">
        <f>SUM(H34:I34)</f>
        <v>0</v>
      </c>
      <c r="K34" s="82"/>
      <c r="L34" s="102" t="s">
        <v>46</v>
      </c>
      <c r="M34" s="105">
        <f>+C34</f>
        <v>0</v>
      </c>
      <c r="N34" s="106"/>
      <c r="O34" s="107"/>
      <c r="P34" s="108"/>
      <c r="Q34" s="105">
        <f>MIN(C34,H34)</f>
        <v>0</v>
      </c>
      <c r="R34" s="104">
        <f>SUM(N34:Q34)</f>
        <v>0</v>
      </c>
      <c r="S34" s="83"/>
      <c r="T34" s="84"/>
      <c r="U34" s="130"/>
      <c r="V34" s="84"/>
      <c r="W34" s="130"/>
      <c r="X34" s="85"/>
      <c r="Y34" s="69"/>
      <c r="Z34" s="69"/>
    </row>
    <row r="35" spans="1:26" s="113" customFormat="1">
      <c r="A35" s="113" t="s">
        <v>3</v>
      </c>
      <c r="B35" s="109" t="s">
        <v>14</v>
      </c>
      <c r="C35" s="158">
        <f>SUM(C31:C34)</f>
        <v>0</v>
      </c>
      <c r="D35" s="158">
        <f>SUM(D31:D34)</f>
        <v>0</v>
      </c>
      <c r="E35" s="158">
        <f>SUM(E31:E34)</f>
        <v>0</v>
      </c>
      <c r="F35" s="77"/>
      <c r="G35" s="109" t="s">
        <v>14</v>
      </c>
      <c r="H35" s="158">
        <f>SUM(H31:H34)</f>
        <v>0</v>
      </c>
      <c r="I35" s="158">
        <f>SUM(I31:I34)</f>
        <v>0</v>
      </c>
      <c r="J35" s="158">
        <f>SUM(J31:J34)</f>
        <v>0</v>
      </c>
      <c r="K35" s="77"/>
      <c r="L35" s="109" t="s">
        <v>14</v>
      </c>
      <c r="M35" s="158">
        <f>SUM(M31:M34)</f>
        <v>0</v>
      </c>
      <c r="N35" s="158">
        <f>SUM(N31:N34)</f>
        <v>0</v>
      </c>
      <c r="O35" s="158">
        <f>SUM(O31:O34)</f>
        <v>0</v>
      </c>
      <c r="P35" s="111">
        <f>SUM(P31:P34)</f>
        <v>0</v>
      </c>
      <c r="Q35" s="158">
        <f>SUM(Q31:Q34)</f>
        <v>0</v>
      </c>
      <c r="R35" s="158">
        <f>SUM(R31:R33)</f>
        <v>0</v>
      </c>
      <c r="S35" s="112"/>
      <c r="T35" s="84" t="s">
        <v>68</v>
      </c>
      <c r="U35" s="132">
        <f>+IF(M32-N32&lt;0,0,M32-N32)</f>
        <v>0</v>
      </c>
      <c r="V35" s="84"/>
      <c r="W35" s="130"/>
      <c r="X35" s="85"/>
      <c r="Y35" s="69"/>
      <c r="Z35" s="69"/>
    </row>
    <row r="36" spans="1:26" s="113" customFormat="1">
      <c r="A36" s="113" t="s">
        <v>3</v>
      </c>
      <c r="B36" s="114"/>
      <c r="C36" s="115"/>
      <c r="D36" s="115"/>
      <c r="E36" s="115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112"/>
      <c r="T36" s="84" t="s">
        <v>69</v>
      </c>
      <c r="U36" s="130">
        <f>+IF(M33-N33&lt;0,0,M33-N33)</f>
        <v>0</v>
      </c>
      <c r="V36" s="84"/>
      <c r="W36" s="130"/>
      <c r="X36" s="85"/>
      <c r="Y36" s="69"/>
      <c r="Z36" s="69"/>
    </row>
    <row r="37" spans="1:26" s="68" customFormat="1">
      <c r="A37" s="113" t="s">
        <v>3</v>
      </c>
      <c r="B37" s="231" t="s">
        <v>70</v>
      </c>
      <c r="C37" s="232"/>
      <c r="D37" s="232"/>
      <c r="E37" s="233"/>
      <c r="F37" s="82"/>
      <c r="G37" s="231" t="s">
        <v>71</v>
      </c>
      <c r="H37" s="232"/>
      <c r="I37" s="233"/>
      <c r="J37" s="90"/>
      <c r="K37" s="138" t="s">
        <v>83</v>
      </c>
      <c r="L37" s="82"/>
      <c r="M37" s="82"/>
      <c r="N37" s="82"/>
      <c r="O37" s="82"/>
      <c r="P37" s="82"/>
      <c r="Q37" s="82"/>
      <c r="R37" s="82"/>
      <c r="S37" s="83"/>
      <c r="T37" s="84"/>
      <c r="U37" s="130"/>
      <c r="V37" s="84"/>
      <c r="W37" s="130"/>
      <c r="X37" s="85"/>
      <c r="Y37" s="69"/>
      <c r="Z37" s="69"/>
    </row>
    <row r="38" spans="1:26" s="68" customFormat="1">
      <c r="A38" s="113" t="s">
        <v>3</v>
      </c>
      <c r="B38" s="86" t="s">
        <v>56</v>
      </c>
      <c r="C38" s="87" t="s">
        <v>57</v>
      </c>
      <c r="D38" s="88" t="s">
        <v>58</v>
      </c>
      <c r="E38" s="89" t="s">
        <v>59</v>
      </c>
      <c r="F38" s="82"/>
      <c r="G38" s="86" t="s">
        <v>56</v>
      </c>
      <c r="H38" s="87" t="s">
        <v>72</v>
      </c>
      <c r="I38" s="89"/>
      <c r="J38" s="90"/>
      <c r="K38" s="134"/>
      <c r="L38" s="82"/>
      <c r="M38" s="82"/>
      <c r="N38" s="82"/>
      <c r="O38" s="82"/>
      <c r="P38" s="82"/>
      <c r="Q38" s="82"/>
      <c r="R38" s="82"/>
      <c r="S38" s="83"/>
      <c r="T38" s="84"/>
      <c r="U38" s="130"/>
      <c r="V38" s="84"/>
      <c r="W38" s="130"/>
      <c r="X38" s="85"/>
      <c r="Y38" s="69"/>
      <c r="Z38" s="69"/>
    </row>
    <row r="39" spans="1:26" s="66" customFormat="1">
      <c r="A39" s="113" t="s">
        <v>3</v>
      </c>
      <c r="B39" s="93" t="s">
        <v>27</v>
      </c>
      <c r="C39" s="96">
        <f>+M31-R31</f>
        <v>0</v>
      </c>
      <c r="D39" s="96">
        <f>+D31</f>
        <v>0</v>
      </c>
      <c r="E39" s="95">
        <f>SUM(C39:D39)</f>
        <v>0</v>
      </c>
      <c r="F39" s="90"/>
      <c r="G39" s="93" t="s">
        <v>27</v>
      </c>
      <c r="H39" s="234">
        <f>+J31-N35</f>
        <v>0</v>
      </c>
      <c r="I39" s="235"/>
      <c r="J39" s="90"/>
      <c r="K39" s="135">
        <f>IF(E39-H39&gt;0,E39-H39,0)</f>
        <v>0</v>
      </c>
      <c r="L39" s="90"/>
      <c r="M39" s="90"/>
      <c r="N39" s="90"/>
      <c r="O39" s="90"/>
      <c r="P39" s="90"/>
      <c r="Q39" s="90"/>
      <c r="R39" s="90"/>
      <c r="S39" s="92"/>
      <c r="T39" s="84"/>
      <c r="U39" s="130"/>
      <c r="V39" s="84"/>
      <c r="W39" s="130"/>
      <c r="X39" s="85"/>
      <c r="Y39" s="69"/>
      <c r="Z39" s="69"/>
    </row>
    <row r="40" spans="1:26" s="118" customFormat="1">
      <c r="A40" s="113" t="s">
        <v>3</v>
      </c>
      <c r="B40" s="93" t="s">
        <v>28</v>
      </c>
      <c r="C40" s="96">
        <f>+M32-R32</f>
        <v>0</v>
      </c>
      <c r="D40" s="96">
        <f>+D32</f>
        <v>0</v>
      </c>
      <c r="E40" s="95">
        <f>SUM(C40:D40)</f>
        <v>0</v>
      </c>
      <c r="F40" s="116"/>
      <c r="G40" s="93" t="s">
        <v>28</v>
      </c>
      <c r="H40" s="236">
        <f>IF(C41&gt;0,0,J32-O35)</f>
        <v>0</v>
      </c>
      <c r="I40" s="237"/>
      <c r="J40" s="90"/>
      <c r="K40" s="135">
        <f>IF(C40-H40&gt;0,C40-H40,0)+E40</f>
        <v>0</v>
      </c>
      <c r="L40" s="116"/>
      <c r="M40" s="116"/>
      <c r="N40" s="116"/>
      <c r="O40" s="116"/>
      <c r="P40" s="116"/>
      <c r="Q40" s="116"/>
      <c r="R40" s="116"/>
      <c r="S40" s="117"/>
      <c r="T40" s="84"/>
      <c r="U40" s="130"/>
      <c r="V40" s="84"/>
      <c r="W40" s="130"/>
      <c r="X40" s="85"/>
      <c r="Y40" s="69"/>
      <c r="Z40" s="69"/>
    </row>
    <row r="41" spans="1:26" s="118" customFormat="1">
      <c r="A41" s="113" t="s">
        <v>3</v>
      </c>
      <c r="B41" s="93" t="s">
        <v>29</v>
      </c>
      <c r="C41" s="153">
        <f>IF(M33-R33-J32-O35&lt;0,0,M33-R33-J32-O35)</f>
        <v>0</v>
      </c>
      <c r="D41" s="96">
        <f>+D33</f>
        <v>0</v>
      </c>
      <c r="E41" s="95">
        <f>SUM(C41:D41)</f>
        <v>0</v>
      </c>
      <c r="F41" s="116"/>
      <c r="G41" s="93" t="s">
        <v>29</v>
      </c>
      <c r="H41" s="234">
        <f>+J33-P35</f>
        <v>0</v>
      </c>
      <c r="I41" s="235"/>
      <c r="J41" s="90"/>
      <c r="K41" s="136">
        <f>IF(IF(E40-H40&lt;0,IF(E41-H41&gt;0,E41-H41-H40,0),0)&lt;0,0,IF(E40-H40&lt;0,IF(E41-H41&gt;0,E41-H41-H40,0),0))</f>
        <v>0</v>
      </c>
      <c r="L41" s="116"/>
      <c r="M41" s="116"/>
      <c r="N41" s="116"/>
      <c r="O41" s="116"/>
      <c r="P41" s="116"/>
      <c r="Q41" s="116"/>
      <c r="R41" s="116"/>
      <c r="S41" s="117"/>
      <c r="T41" s="84"/>
      <c r="U41" s="130"/>
      <c r="V41" s="84"/>
      <c r="W41" s="130"/>
      <c r="X41" s="85"/>
      <c r="Y41" s="69"/>
      <c r="Z41" s="69"/>
    </row>
    <row r="42" spans="1:26" s="118" customFormat="1">
      <c r="A42" s="113" t="s">
        <v>3</v>
      </c>
      <c r="B42" s="102" t="s">
        <v>46</v>
      </c>
      <c r="C42" s="105">
        <f>+M34-R34</f>
        <v>0</v>
      </c>
      <c r="D42" s="105">
        <f>+D34</f>
        <v>0</v>
      </c>
      <c r="E42" s="104">
        <f>SUM(C42:D42)</f>
        <v>0</v>
      </c>
      <c r="F42" s="116"/>
      <c r="G42" s="102" t="s">
        <v>46</v>
      </c>
      <c r="H42" s="238">
        <f>+J34-Q35</f>
        <v>0</v>
      </c>
      <c r="I42" s="239"/>
      <c r="J42" s="90"/>
      <c r="K42" s="135">
        <f>IF(E42-H42&gt;0,E42-H42,0)</f>
        <v>0</v>
      </c>
      <c r="L42" s="116"/>
      <c r="M42" s="116"/>
      <c r="N42" s="116"/>
      <c r="O42" s="116"/>
      <c r="P42" s="116"/>
      <c r="Q42" s="116"/>
      <c r="R42" s="116"/>
      <c r="S42" s="117"/>
      <c r="T42" s="84"/>
      <c r="U42" s="130"/>
      <c r="V42" s="84"/>
      <c r="W42" s="130"/>
      <c r="X42" s="85"/>
      <c r="Y42" s="69"/>
      <c r="Z42" s="69"/>
    </row>
    <row r="43" spans="1:26" s="118" customFormat="1">
      <c r="A43" s="113" t="s">
        <v>3</v>
      </c>
      <c r="B43" s="109" t="s">
        <v>14</v>
      </c>
      <c r="C43" s="158">
        <f>SUM(C39:C42)</f>
        <v>0</v>
      </c>
      <c r="D43" s="158">
        <f>SUM(D39:D42)</f>
        <v>0</v>
      </c>
      <c r="E43" s="158">
        <f>SUM(E39:E42)</f>
        <v>0</v>
      </c>
      <c r="F43" s="119"/>
      <c r="G43" s="109" t="s">
        <v>14</v>
      </c>
      <c r="H43" s="229">
        <f>+SUM(H39:I42)</f>
        <v>0</v>
      </c>
      <c r="I43" s="230"/>
      <c r="J43" s="120"/>
      <c r="K43" s="137">
        <f>SUM(K39:K42)</f>
        <v>0</v>
      </c>
      <c r="L43" s="116"/>
      <c r="M43" s="116"/>
      <c r="N43" s="116"/>
      <c r="O43" s="116"/>
      <c r="P43" s="116"/>
      <c r="Q43" s="116"/>
      <c r="R43" s="116"/>
      <c r="S43" s="117"/>
      <c r="T43" s="84"/>
      <c r="U43" s="130"/>
      <c r="V43" s="84"/>
      <c r="W43" s="130"/>
      <c r="X43" s="85"/>
      <c r="Y43" s="69"/>
      <c r="Z43" s="69"/>
    </row>
    <row r="44" spans="1:26" s="113" customFormat="1" ht="15.75" thickBot="1">
      <c r="A44" s="113" t="s">
        <v>3</v>
      </c>
      <c r="B44" s="121"/>
      <c r="C44" s="122"/>
      <c r="D44" s="122"/>
      <c r="E44" s="122"/>
      <c r="F44" s="122"/>
      <c r="G44" s="122"/>
      <c r="H44" s="122"/>
      <c r="I44" s="123"/>
      <c r="J44" s="123"/>
      <c r="K44" s="122"/>
      <c r="L44" s="122"/>
      <c r="M44" s="122"/>
      <c r="N44" s="122"/>
      <c r="O44" s="122"/>
      <c r="P44" s="122"/>
      <c r="Q44" s="122"/>
      <c r="R44" s="122"/>
      <c r="S44" s="124"/>
      <c r="T44" s="125"/>
      <c r="U44" s="131"/>
      <c r="V44" s="125"/>
      <c r="W44" s="131"/>
      <c r="X44" s="126"/>
      <c r="Y44" s="69"/>
      <c r="Z44" s="69"/>
    </row>
    <row r="45" spans="1:26" s="68" customFormat="1" ht="15.75" thickBot="1">
      <c r="A45" s="113" t="s">
        <v>4</v>
      </c>
      <c r="B45" s="113" t="s">
        <v>4</v>
      </c>
      <c r="C45" s="67"/>
      <c r="D45" s="67"/>
      <c r="E45" s="67"/>
      <c r="T45" s="69"/>
      <c r="U45" s="127"/>
      <c r="V45" s="69"/>
      <c r="W45" s="127"/>
      <c r="X45" s="69"/>
      <c r="Y45" s="69"/>
      <c r="Z45" s="69"/>
    </row>
    <row r="46" spans="1:26" s="68" customFormat="1">
      <c r="A46" s="113" t="s">
        <v>4</v>
      </c>
      <c r="B46" s="70"/>
      <c r="C46" s="71"/>
      <c r="D46" s="71"/>
      <c r="E46" s="7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T46" s="74"/>
      <c r="U46" s="128"/>
      <c r="V46" s="74"/>
      <c r="W46" s="128"/>
      <c r="X46" s="75"/>
      <c r="Y46" s="69"/>
      <c r="Z46" s="69"/>
    </row>
    <row r="47" spans="1:26" s="79" customFormat="1">
      <c r="A47" s="113" t="s">
        <v>4</v>
      </c>
      <c r="B47" s="240" t="s">
        <v>50</v>
      </c>
      <c r="C47" s="241"/>
      <c r="D47" s="241"/>
      <c r="E47" s="241"/>
      <c r="F47" s="76"/>
      <c r="G47" s="77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8"/>
      <c r="T47" s="76"/>
      <c r="U47" s="129"/>
      <c r="V47" s="76"/>
      <c r="W47" s="129"/>
      <c r="X47" s="78"/>
    </row>
    <row r="48" spans="1:26" s="68" customFormat="1">
      <c r="A48" s="113" t="s">
        <v>4</v>
      </c>
      <c r="B48" s="80"/>
      <c r="C48" s="81"/>
      <c r="D48" s="81"/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/>
      <c r="T48" s="84"/>
      <c r="U48" s="130"/>
      <c r="V48" s="84"/>
      <c r="W48" s="130"/>
      <c r="X48" s="85"/>
      <c r="Y48" s="69"/>
      <c r="Z48" s="69"/>
    </row>
    <row r="49" spans="1:26" s="68" customFormat="1">
      <c r="A49" s="113" t="s">
        <v>4</v>
      </c>
      <c r="B49" s="231" t="s">
        <v>51</v>
      </c>
      <c r="C49" s="232"/>
      <c r="D49" s="232"/>
      <c r="E49" s="233"/>
      <c r="F49" s="82"/>
      <c r="G49" s="231" t="s">
        <v>52</v>
      </c>
      <c r="H49" s="232"/>
      <c r="I49" s="232"/>
      <c r="J49" s="233"/>
      <c r="K49" s="82"/>
      <c r="L49" s="231" t="s">
        <v>53</v>
      </c>
      <c r="M49" s="232"/>
      <c r="N49" s="232"/>
      <c r="O49" s="232"/>
      <c r="P49" s="232"/>
      <c r="Q49" s="232"/>
      <c r="R49" s="233"/>
      <c r="S49" s="83"/>
      <c r="T49" s="84" t="s">
        <v>54</v>
      </c>
      <c r="U49" s="130">
        <f>+IF(J51-M51&lt;0,0,J51-M51)</f>
        <v>0</v>
      </c>
      <c r="V49" s="84" t="s">
        <v>55</v>
      </c>
      <c r="W49" s="130">
        <f>+J52-O52</f>
        <v>0</v>
      </c>
      <c r="X49" s="85"/>
      <c r="Y49" s="69"/>
      <c r="Z49" s="69"/>
    </row>
    <row r="50" spans="1:26" s="66" customFormat="1">
      <c r="A50" s="113" t="s">
        <v>4</v>
      </c>
      <c r="B50" s="86" t="s">
        <v>56</v>
      </c>
      <c r="C50" s="87" t="s">
        <v>57</v>
      </c>
      <c r="D50" s="88" t="s">
        <v>58</v>
      </c>
      <c r="E50" s="89" t="s">
        <v>59</v>
      </c>
      <c r="F50" s="90"/>
      <c r="G50" s="86" t="s">
        <v>56</v>
      </c>
      <c r="H50" s="87" t="s">
        <v>57</v>
      </c>
      <c r="I50" s="88" t="s">
        <v>58</v>
      </c>
      <c r="J50" s="89" t="s">
        <v>59</v>
      </c>
      <c r="K50" s="90"/>
      <c r="L50" s="86" t="s">
        <v>60</v>
      </c>
      <c r="M50" s="87"/>
      <c r="N50" s="88" t="s">
        <v>61</v>
      </c>
      <c r="O50" s="89" t="s">
        <v>62</v>
      </c>
      <c r="P50" s="91" t="s">
        <v>63</v>
      </c>
      <c r="Q50" s="87" t="s">
        <v>30</v>
      </c>
      <c r="R50" s="89" t="s">
        <v>59</v>
      </c>
      <c r="S50" s="92"/>
      <c r="T50" s="84" t="s">
        <v>64</v>
      </c>
      <c r="U50" s="130">
        <f>+U49-N52</f>
        <v>0</v>
      </c>
      <c r="V50" s="84" t="s">
        <v>65</v>
      </c>
      <c r="W50" s="130">
        <f>+J53-P53</f>
        <v>0</v>
      </c>
      <c r="X50" s="85"/>
      <c r="Y50" s="69"/>
      <c r="Z50" s="69"/>
    </row>
    <row r="51" spans="1:26" s="68" customFormat="1">
      <c r="A51" s="113" t="s">
        <v>4</v>
      </c>
      <c r="B51" s="93" t="s">
        <v>27</v>
      </c>
      <c r="C51" s="94">
        <f>+'GSTR3B 2021-22'!F102</f>
        <v>0</v>
      </c>
      <c r="D51" s="94">
        <f>+'GSTR3B 2021-22'!F107</f>
        <v>0</v>
      </c>
      <c r="E51" s="95">
        <f>SUM(C51:D51)</f>
        <v>0</v>
      </c>
      <c r="F51" s="82"/>
      <c r="G51" s="93" t="s">
        <v>27</v>
      </c>
      <c r="H51" s="94">
        <f>+'GSTR3B 2021-22'!E95+'GSTR3B 2021-22'!F123</f>
        <v>0</v>
      </c>
      <c r="I51" s="96">
        <f>+D51</f>
        <v>0</v>
      </c>
      <c r="J51" s="95">
        <f>SUM(H51:I51)</f>
        <v>0</v>
      </c>
      <c r="K51" s="82"/>
      <c r="L51" s="93" t="s">
        <v>27</v>
      </c>
      <c r="M51" s="96">
        <f>+C51</f>
        <v>0</v>
      </c>
      <c r="N51" s="96">
        <f>+MIN(J51,M51)</f>
        <v>0</v>
      </c>
      <c r="O51" s="95">
        <f>+MIN(U53,W49)</f>
        <v>0</v>
      </c>
      <c r="P51" s="97">
        <f>+IF(M51-N51-O51&lt;0,0,MIN((M51-N51-O51),W50))</f>
        <v>0</v>
      </c>
      <c r="Q51" s="98"/>
      <c r="R51" s="95">
        <f>SUM(N51:Q51)</f>
        <v>0</v>
      </c>
      <c r="S51" s="83"/>
      <c r="T51" s="84" t="s">
        <v>66</v>
      </c>
      <c r="U51" s="130">
        <f>+J51-N55</f>
        <v>0</v>
      </c>
      <c r="V51" s="84"/>
      <c r="W51" s="130"/>
      <c r="X51" s="85"/>
      <c r="Y51" s="69"/>
      <c r="Z51" s="69"/>
    </row>
    <row r="52" spans="1:26" s="68" customFormat="1">
      <c r="A52" s="113" t="s">
        <v>4</v>
      </c>
      <c r="B52" s="93" t="s">
        <v>28</v>
      </c>
      <c r="C52" s="94">
        <f>+'GSTR3B 2021-22'!F103</f>
        <v>0</v>
      </c>
      <c r="D52" s="94">
        <f>+'GSTR3B 2021-22'!F108</f>
        <v>0</v>
      </c>
      <c r="E52" s="95">
        <f>SUM(C52:D52)</f>
        <v>0</v>
      </c>
      <c r="F52" s="82"/>
      <c r="G52" s="93" t="s">
        <v>28</v>
      </c>
      <c r="H52" s="94">
        <f>+'GSTR3B 2021-22'!F96+'GSTR3B 2021-22'!F124</f>
        <v>0</v>
      </c>
      <c r="I52" s="96">
        <f>+D52</f>
        <v>0</v>
      </c>
      <c r="J52" s="95">
        <f>SUM(H52:I52)</f>
        <v>0</v>
      </c>
      <c r="K52" s="82"/>
      <c r="L52" s="93" t="s">
        <v>28</v>
      </c>
      <c r="M52" s="96">
        <f>+C52</f>
        <v>0</v>
      </c>
      <c r="N52" s="96">
        <f>+MIN(M52,U49)</f>
        <v>0</v>
      </c>
      <c r="O52" s="95">
        <f>+MIN(J52,U55)</f>
        <v>0</v>
      </c>
      <c r="P52" s="99"/>
      <c r="Q52" s="98"/>
      <c r="R52" s="95">
        <f>SUM(N52:Q52)</f>
        <v>0</v>
      </c>
      <c r="S52" s="83"/>
      <c r="T52" s="84"/>
      <c r="U52" s="130"/>
      <c r="V52" s="84"/>
      <c r="W52" s="130"/>
      <c r="X52" s="85"/>
      <c r="Y52" s="69"/>
      <c r="Z52" s="69"/>
    </row>
    <row r="53" spans="1:26" s="68" customFormat="1">
      <c r="A53" s="113" t="s">
        <v>4</v>
      </c>
      <c r="B53" s="93" t="s">
        <v>29</v>
      </c>
      <c r="C53" s="94">
        <f>+'GSTR3B 2021-22'!F104</f>
        <v>0</v>
      </c>
      <c r="D53" s="94">
        <f>+'GSTR3B 2021-22'!F109</f>
        <v>0</v>
      </c>
      <c r="E53" s="95">
        <f>SUM(C53:D53)</f>
        <v>0</v>
      </c>
      <c r="F53" s="82"/>
      <c r="G53" s="93" t="s">
        <v>29</v>
      </c>
      <c r="H53" s="94">
        <f>+'GSTR3B 2021-22'!F97+'GSTR3B 2021-22'!F125</f>
        <v>0</v>
      </c>
      <c r="I53" s="96">
        <f>I52</f>
        <v>0</v>
      </c>
      <c r="J53" s="95">
        <f>SUM(H53:I53)</f>
        <v>0</v>
      </c>
      <c r="K53" s="82"/>
      <c r="L53" s="93" t="s">
        <v>29</v>
      </c>
      <c r="M53" s="96">
        <f>+C53</f>
        <v>0</v>
      </c>
      <c r="N53" s="96">
        <f>+MIN(M53,U50)</f>
        <v>0</v>
      </c>
      <c r="O53" s="100"/>
      <c r="P53" s="101">
        <f>+MIN(J53,U56)</f>
        <v>0</v>
      </c>
      <c r="Q53" s="98"/>
      <c r="R53" s="95">
        <f>SUM(N53:Q53)</f>
        <v>0</v>
      </c>
      <c r="S53" s="83"/>
      <c r="T53" s="84" t="s">
        <v>67</v>
      </c>
      <c r="U53" s="132">
        <f>+IF(M51-J51&lt;0,0,M51-J51)</f>
        <v>0</v>
      </c>
      <c r="V53" s="84"/>
      <c r="W53" s="130"/>
      <c r="X53" s="85"/>
      <c r="Y53" s="69"/>
      <c r="Z53" s="69"/>
    </row>
    <row r="54" spans="1:26" s="68" customFormat="1">
      <c r="A54" s="113" t="s">
        <v>4</v>
      </c>
      <c r="B54" s="102" t="s">
        <v>46</v>
      </c>
      <c r="C54" s="94">
        <f>+'GSTR3B 2021-22'!F105</f>
        <v>0</v>
      </c>
      <c r="D54" s="94">
        <f>+'GSTR3B 2021-22'!F110</f>
        <v>0</v>
      </c>
      <c r="E54" s="104">
        <f>SUM(C54:D54)</f>
        <v>0</v>
      </c>
      <c r="F54" s="82"/>
      <c r="G54" s="102" t="s">
        <v>46</v>
      </c>
      <c r="H54" s="94">
        <f>+'GSTR3B 2021-22'!F98+'GSTR3B 2021-22'!F126</f>
        <v>0</v>
      </c>
      <c r="I54" s="105">
        <v>0</v>
      </c>
      <c r="J54" s="104">
        <f>SUM(H54:I54)</f>
        <v>0</v>
      </c>
      <c r="K54" s="82"/>
      <c r="L54" s="102" t="s">
        <v>46</v>
      </c>
      <c r="M54" s="105">
        <f>+C54</f>
        <v>0</v>
      </c>
      <c r="N54" s="106"/>
      <c r="O54" s="107"/>
      <c r="P54" s="108"/>
      <c r="Q54" s="105">
        <f>MIN(C54,H54)</f>
        <v>0</v>
      </c>
      <c r="R54" s="104">
        <f>SUM(N54:Q54)</f>
        <v>0</v>
      </c>
      <c r="S54" s="83"/>
      <c r="T54" s="84"/>
      <c r="U54" s="130"/>
      <c r="V54" s="84"/>
      <c r="W54" s="130"/>
      <c r="X54" s="85"/>
      <c r="Y54" s="69"/>
      <c r="Z54" s="69"/>
    </row>
    <row r="55" spans="1:26" s="113" customFormat="1">
      <c r="A55" s="113" t="s">
        <v>4</v>
      </c>
      <c r="B55" s="109" t="s">
        <v>14</v>
      </c>
      <c r="C55" s="158">
        <f>SUM(C51:C54)</f>
        <v>0</v>
      </c>
      <c r="D55" s="158">
        <f>SUM(D51:D54)</f>
        <v>0</v>
      </c>
      <c r="E55" s="158">
        <f>SUM(E51:E54)</f>
        <v>0</v>
      </c>
      <c r="F55" s="77"/>
      <c r="G55" s="109" t="s">
        <v>14</v>
      </c>
      <c r="H55" s="158">
        <f>SUM(H51:H54)</f>
        <v>0</v>
      </c>
      <c r="I55" s="158">
        <f>SUM(I51:I54)</f>
        <v>0</v>
      </c>
      <c r="J55" s="158">
        <f>SUM(J51:J54)</f>
        <v>0</v>
      </c>
      <c r="K55" s="77"/>
      <c r="L55" s="109" t="s">
        <v>14</v>
      </c>
      <c r="M55" s="158">
        <f>SUM(M51:M54)</f>
        <v>0</v>
      </c>
      <c r="N55" s="158">
        <f>SUM(N51:N54)</f>
        <v>0</v>
      </c>
      <c r="O55" s="158">
        <f>SUM(O51:O54)</f>
        <v>0</v>
      </c>
      <c r="P55" s="111">
        <f>SUM(P51:P54)</f>
        <v>0</v>
      </c>
      <c r="Q55" s="158">
        <f>SUM(Q51:Q54)</f>
        <v>0</v>
      </c>
      <c r="R55" s="158">
        <f>SUM(R51:R53)</f>
        <v>0</v>
      </c>
      <c r="S55" s="112"/>
      <c r="T55" s="84" t="s">
        <v>68</v>
      </c>
      <c r="U55" s="132">
        <f>+IF(M52-N52&lt;0,0,M52-N52)</f>
        <v>0</v>
      </c>
      <c r="V55" s="84"/>
      <c r="W55" s="130"/>
      <c r="X55" s="85"/>
      <c r="Y55" s="69"/>
      <c r="Z55" s="69"/>
    </row>
    <row r="56" spans="1:26" s="113" customFormat="1">
      <c r="A56" s="113" t="s">
        <v>4</v>
      </c>
      <c r="B56" s="114"/>
      <c r="C56" s="115"/>
      <c r="D56" s="115"/>
      <c r="E56" s="115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112"/>
      <c r="T56" s="84" t="s">
        <v>69</v>
      </c>
      <c r="U56" s="130">
        <f>+IF(M53-N53&lt;0,0,M53-N53)</f>
        <v>0</v>
      </c>
      <c r="V56" s="84"/>
      <c r="W56" s="130"/>
      <c r="X56" s="85"/>
      <c r="Y56" s="69"/>
      <c r="Z56" s="69"/>
    </row>
    <row r="57" spans="1:26" s="68" customFormat="1">
      <c r="A57" s="113" t="s">
        <v>4</v>
      </c>
      <c r="B57" s="231" t="s">
        <v>70</v>
      </c>
      <c r="C57" s="232"/>
      <c r="D57" s="232"/>
      <c r="E57" s="233"/>
      <c r="F57" s="82"/>
      <c r="G57" s="231" t="s">
        <v>71</v>
      </c>
      <c r="H57" s="232"/>
      <c r="I57" s="233"/>
      <c r="J57" s="90"/>
      <c r="K57" s="138" t="s">
        <v>83</v>
      </c>
      <c r="L57" s="82"/>
      <c r="M57" s="82"/>
      <c r="N57" s="82"/>
      <c r="O57" s="82"/>
      <c r="P57" s="82"/>
      <c r="Q57" s="82"/>
      <c r="R57" s="82"/>
      <c r="S57" s="83"/>
      <c r="T57" s="84"/>
      <c r="U57" s="130"/>
      <c r="V57" s="84"/>
      <c r="W57" s="130"/>
      <c r="X57" s="85"/>
      <c r="Y57" s="69"/>
      <c r="Z57" s="69"/>
    </row>
    <row r="58" spans="1:26" s="68" customFormat="1">
      <c r="A58" s="113" t="s">
        <v>4</v>
      </c>
      <c r="B58" s="86" t="s">
        <v>56</v>
      </c>
      <c r="C58" s="87" t="s">
        <v>57</v>
      </c>
      <c r="D58" s="88" t="s">
        <v>58</v>
      </c>
      <c r="E58" s="89" t="s">
        <v>59</v>
      </c>
      <c r="F58" s="82"/>
      <c r="G58" s="86" t="s">
        <v>56</v>
      </c>
      <c r="H58" s="87" t="s">
        <v>72</v>
      </c>
      <c r="I58" s="89"/>
      <c r="J58" s="90"/>
      <c r="K58" s="134"/>
      <c r="L58" s="82"/>
      <c r="M58" s="82"/>
      <c r="N58" s="82"/>
      <c r="O58" s="82"/>
      <c r="P58" s="82"/>
      <c r="Q58" s="82"/>
      <c r="R58" s="82"/>
      <c r="S58" s="83"/>
      <c r="T58" s="84"/>
      <c r="U58" s="130"/>
      <c r="V58" s="84"/>
      <c r="W58" s="130"/>
      <c r="X58" s="85"/>
      <c r="Y58" s="69"/>
      <c r="Z58" s="69"/>
    </row>
    <row r="59" spans="1:26" s="66" customFormat="1">
      <c r="A59" s="113" t="s">
        <v>4</v>
      </c>
      <c r="B59" s="93" t="s">
        <v>27</v>
      </c>
      <c r="C59" s="96">
        <f>+M51-R51</f>
        <v>0</v>
      </c>
      <c r="D59" s="96">
        <f>+D51</f>
        <v>0</v>
      </c>
      <c r="E59" s="95">
        <f>SUM(C59:D59)</f>
        <v>0</v>
      </c>
      <c r="F59" s="90"/>
      <c r="G59" s="93" t="s">
        <v>27</v>
      </c>
      <c r="H59" s="234">
        <f>+J51-N55</f>
        <v>0</v>
      </c>
      <c r="I59" s="235"/>
      <c r="J59" s="90"/>
      <c r="K59" s="135">
        <f>IF(E59-H59&gt;0,E59-H59,0)</f>
        <v>0</v>
      </c>
      <c r="L59" s="90"/>
      <c r="M59" s="90"/>
      <c r="N59" s="90"/>
      <c r="O59" s="90"/>
      <c r="P59" s="90"/>
      <c r="Q59" s="90"/>
      <c r="R59" s="90"/>
      <c r="S59" s="92"/>
      <c r="T59" s="84"/>
      <c r="U59" s="130"/>
      <c r="V59" s="84"/>
      <c r="W59" s="130"/>
      <c r="X59" s="85"/>
      <c r="Y59" s="69"/>
      <c r="Z59" s="69"/>
    </row>
    <row r="60" spans="1:26" s="118" customFormat="1">
      <c r="A60" s="113" t="s">
        <v>4</v>
      </c>
      <c r="B60" s="93" t="s">
        <v>28</v>
      </c>
      <c r="C60" s="96">
        <f>+M52-R52</f>
        <v>0</v>
      </c>
      <c r="D60" s="96">
        <f>+D52</f>
        <v>0</v>
      </c>
      <c r="E60" s="95">
        <f>SUM(C60:D60)</f>
        <v>0</v>
      </c>
      <c r="F60" s="116"/>
      <c r="G60" s="93" t="s">
        <v>28</v>
      </c>
      <c r="H60" s="236">
        <f>IF(C61&gt;0,0,J52-O55)</f>
        <v>0</v>
      </c>
      <c r="I60" s="237"/>
      <c r="J60" s="90"/>
      <c r="K60" s="135">
        <f t="shared" ref="K60:K62" si="1">IF(E60-H60&gt;0,E60-H60,0)</f>
        <v>0</v>
      </c>
      <c r="L60" s="116"/>
      <c r="M60" s="116"/>
      <c r="N60" s="116"/>
      <c r="O60" s="116"/>
      <c r="P60" s="116"/>
      <c r="Q60" s="116"/>
      <c r="R60" s="116"/>
      <c r="S60" s="117"/>
      <c r="T60" s="84"/>
      <c r="U60" s="130"/>
      <c r="V60" s="84"/>
      <c r="W60" s="130"/>
      <c r="X60" s="85"/>
      <c r="Y60" s="69"/>
      <c r="Z60" s="69"/>
    </row>
    <row r="61" spans="1:26" s="118" customFormat="1">
      <c r="A61" s="113" t="s">
        <v>4</v>
      </c>
      <c r="B61" s="93" t="s">
        <v>29</v>
      </c>
      <c r="C61" s="153">
        <f>IF(M53-R53-J52-O55&lt;0,0,M53-R53-J52-O55)</f>
        <v>0</v>
      </c>
      <c r="D61" s="96">
        <f>+D53</f>
        <v>0</v>
      </c>
      <c r="E61" s="95">
        <f>SUM(C61:D61)</f>
        <v>0</v>
      </c>
      <c r="F61" s="116"/>
      <c r="G61" s="93" t="s">
        <v>29</v>
      </c>
      <c r="H61" s="234">
        <f>+J53-P55</f>
        <v>0</v>
      </c>
      <c r="I61" s="235"/>
      <c r="J61" s="90"/>
      <c r="K61" s="135">
        <f t="shared" si="1"/>
        <v>0</v>
      </c>
      <c r="L61" s="116"/>
      <c r="M61" s="116"/>
      <c r="N61" s="116"/>
      <c r="O61" s="116"/>
      <c r="P61" s="116"/>
      <c r="Q61" s="116"/>
      <c r="R61" s="116"/>
      <c r="S61" s="117"/>
      <c r="T61" s="84"/>
      <c r="U61" s="130"/>
      <c r="V61" s="84"/>
      <c r="W61" s="130"/>
      <c r="X61" s="85"/>
      <c r="Y61" s="69"/>
      <c r="Z61" s="69"/>
    </row>
    <row r="62" spans="1:26" s="118" customFormat="1">
      <c r="A62" s="113" t="s">
        <v>4</v>
      </c>
      <c r="B62" s="102" t="s">
        <v>46</v>
      </c>
      <c r="C62" s="105">
        <f>+M54-R54</f>
        <v>0</v>
      </c>
      <c r="D62" s="105">
        <f>+D54</f>
        <v>0</v>
      </c>
      <c r="E62" s="104">
        <f>SUM(C62:D62)</f>
        <v>0</v>
      </c>
      <c r="F62" s="116"/>
      <c r="G62" s="102" t="s">
        <v>46</v>
      </c>
      <c r="H62" s="238">
        <f>+J54-Q55</f>
        <v>0</v>
      </c>
      <c r="I62" s="239"/>
      <c r="J62" s="90"/>
      <c r="K62" s="135">
        <f t="shared" si="1"/>
        <v>0</v>
      </c>
      <c r="L62" s="116"/>
      <c r="M62" s="116"/>
      <c r="N62" s="116"/>
      <c r="O62" s="116"/>
      <c r="P62" s="116"/>
      <c r="Q62" s="116"/>
      <c r="R62" s="116"/>
      <c r="S62" s="117"/>
      <c r="T62" s="84"/>
      <c r="U62" s="130"/>
      <c r="V62" s="84"/>
      <c r="W62" s="130"/>
      <c r="X62" s="85"/>
      <c r="Y62" s="69"/>
      <c r="Z62" s="69"/>
    </row>
    <row r="63" spans="1:26" s="118" customFormat="1">
      <c r="A63" s="113" t="s">
        <v>4</v>
      </c>
      <c r="B63" s="109" t="s">
        <v>14</v>
      </c>
      <c r="C63" s="158">
        <f>SUM(C59:C62)</f>
        <v>0</v>
      </c>
      <c r="D63" s="158">
        <f>SUM(D59:D62)</f>
        <v>0</v>
      </c>
      <c r="E63" s="158">
        <f>SUM(E59:E62)</f>
        <v>0</v>
      </c>
      <c r="F63" s="119"/>
      <c r="G63" s="109" t="s">
        <v>14</v>
      </c>
      <c r="H63" s="229">
        <f>+SUM(H59:I62)</f>
        <v>0</v>
      </c>
      <c r="I63" s="230"/>
      <c r="J63" s="120"/>
      <c r="K63" s="137">
        <f>SUM(K59:K62)</f>
        <v>0</v>
      </c>
      <c r="L63" s="133">
        <f>+E63-H63</f>
        <v>0</v>
      </c>
      <c r="M63" s="116"/>
      <c r="N63" s="116"/>
      <c r="O63" s="116"/>
      <c r="P63" s="116"/>
      <c r="Q63" s="116"/>
      <c r="R63" s="116"/>
      <c r="S63" s="117"/>
      <c r="T63" s="84"/>
      <c r="U63" s="130"/>
      <c r="V63" s="84"/>
      <c r="W63" s="130"/>
      <c r="X63" s="85"/>
      <c r="Y63" s="69"/>
      <c r="Z63" s="69"/>
    </row>
    <row r="64" spans="1:26" s="113" customFormat="1" ht="15.75" thickBot="1">
      <c r="A64" s="113" t="s">
        <v>4</v>
      </c>
      <c r="B64" s="121"/>
      <c r="C64" s="122"/>
      <c r="D64" s="122"/>
      <c r="E64" s="122"/>
      <c r="F64" s="122"/>
      <c r="G64" s="122"/>
      <c r="H64" s="122"/>
      <c r="I64" s="123"/>
      <c r="J64" s="123"/>
      <c r="K64" s="122"/>
      <c r="L64" s="122"/>
      <c r="M64" s="122"/>
      <c r="N64" s="122"/>
      <c r="O64" s="122"/>
      <c r="P64" s="122"/>
      <c r="Q64" s="122"/>
      <c r="R64" s="122"/>
      <c r="S64" s="124"/>
      <c r="T64" s="125"/>
      <c r="U64" s="131"/>
      <c r="V64" s="125"/>
      <c r="W64" s="131"/>
      <c r="X64" s="126"/>
      <c r="Y64" s="69"/>
      <c r="Z64" s="69"/>
    </row>
    <row r="65" spans="1:26" s="68" customFormat="1" ht="15.75" thickBot="1">
      <c r="A65" s="113" t="s">
        <v>5</v>
      </c>
      <c r="B65" s="113" t="s">
        <v>5</v>
      </c>
      <c r="C65" s="67"/>
      <c r="D65" s="67"/>
      <c r="E65" s="67"/>
      <c r="T65" s="69"/>
      <c r="U65" s="127"/>
      <c r="V65" s="69"/>
      <c r="W65" s="127"/>
      <c r="X65" s="69"/>
      <c r="Y65" s="69"/>
      <c r="Z65" s="69"/>
    </row>
    <row r="66" spans="1:26" s="68" customFormat="1">
      <c r="A66" s="113" t="s">
        <v>5</v>
      </c>
      <c r="B66" s="70"/>
      <c r="C66" s="71"/>
      <c r="D66" s="71"/>
      <c r="E66" s="71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T66" s="74"/>
      <c r="U66" s="128"/>
      <c r="V66" s="74"/>
      <c r="W66" s="128"/>
      <c r="X66" s="75"/>
      <c r="Y66" s="69"/>
      <c r="Z66" s="69"/>
    </row>
    <row r="67" spans="1:26" s="79" customFormat="1">
      <c r="A67" s="113" t="s">
        <v>5</v>
      </c>
      <c r="B67" s="240" t="s">
        <v>50</v>
      </c>
      <c r="C67" s="241"/>
      <c r="D67" s="241"/>
      <c r="E67" s="241"/>
      <c r="F67" s="76"/>
      <c r="G67" s="77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8"/>
      <c r="T67" s="76"/>
      <c r="U67" s="129"/>
      <c r="V67" s="76"/>
      <c r="W67" s="129"/>
      <c r="X67" s="78"/>
    </row>
    <row r="68" spans="1:26" s="68" customFormat="1">
      <c r="A68" s="113" t="s">
        <v>5</v>
      </c>
      <c r="B68" s="80"/>
      <c r="C68" s="81"/>
      <c r="D68" s="81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T68" s="84"/>
      <c r="U68" s="130"/>
      <c r="V68" s="84"/>
      <c r="W68" s="130"/>
      <c r="X68" s="85"/>
      <c r="Y68" s="69"/>
      <c r="Z68" s="69"/>
    </row>
    <row r="69" spans="1:26" s="68" customFormat="1">
      <c r="A69" s="113" t="s">
        <v>5</v>
      </c>
      <c r="B69" s="231" t="s">
        <v>51</v>
      </c>
      <c r="C69" s="232"/>
      <c r="D69" s="232"/>
      <c r="E69" s="233"/>
      <c r="F69" s="82"/>
      <c r="G69" s="231" t="s">
        <v>52</v>
      </c>
      <c r="H69" s="232"/>
      <c r="I69" s="232"/>
      <c r="J69" s="233"/>
      <c r="K69" s="82"/>
      <c r="L69" s="231" t="s">
        <v>53</v>
      </c>
      <c r="M69" s="232"/>
      <c r="N69" s="232"/>
      <c r="O69" s="232"/>
      <c r="P69" s="232"/>
      <c r="Q69" s="232"/>
      <c r="R69" s="233"/>
      <c r="S69" s="83"/>
      <c r="T69" s="84" t="s">
        <v>54</v>
      </c>
      <c r="U69" s="130">
        <f>+IF(J71-M71&lt;0,0,J71-M71)</f>
        <v>0</v>
      </c>
      <c r="V69" s="84" t="s">
        <v>55</v>
      </c>
      <c r="W69" s="130">
        <f>+J72-O72</f>
        <v>0</v>
      </c>
      <c r="X69" s="85"/>
      <c r="Y69" s="69"/>
      <c r="Z69" s="69"/>
    </row>
    <row r="70" spans="1:26" s="66" customFormat="1">
      <c r="A70" s="113" t="s">
        <v>5</v>
      </c>
      <c r="B70" s="86" t="s">
        <v>56</v>
      </c>
      <c r="C70" s="87" t="s">
        <v>57</v>
      </c>
      <c r="D70" s="88" t="s">
        <v>58</v>
      </c>
      <c r="E70" s="89" t="s">
        <v>59</v>
      </c>
      <c r="F70" s="90"/>
      <c r="G70" s="86" t="s">
        <v>56</v>
      </c>
      <c r="H70" s="87" t="s">
        <v>57</v>
      </c>
      <c r="I70" s="88" t="s">
        <v>58</v>
      </c>
      <c r="J70" s="89" t="s">
        <v>59</v>
      </c>
      <c r="K70" s="90"/>
      <c r="L70" s="86" t="s">
        <v>60</v>
      </c>
      <c r="M70" s="87"/>
      <c r="N70" s="88" t="s">
        <v>61</v>
      </c>
      <c r="O70" s="89" t="s">
        <v>62</v>
      </c>
      <c r="P70" s="91" t="s">
        <v>63</v>
      </c>
      <c r="Q70" s="87" t="s">
        <v>30</v>
      </c>
      <c r="R70" s="89" t="s">
        <v>59</v>
      </c>
      <c r="S70" s="92"/>
      <c r="T70" s="84" t="s">
        <v>64</v>
      </c>
      <c r="U70" s="130">
        <f>+U69-N72</f>
        <v>0</v>
      </c>
      <c r="V70" s="84" t="s">
        <v>65</v>
      </c>
      <c r="W70" s="130">
        <f>+J73-P73</f>
        <v>0</v>
      </c>
      <c r="X70" s="85"/>
      <c r="Y70" s="69"/>
      <c r="Z70" s="69"/>
    </row>
    <row r="71" spans="1:26" s="68" customFormat="1">
      <c r="A71" s="113" t="s">
        <v>5</v>
      </c>
      <c r="B71" s="93" t="s">
        <v>27</v>
      </c>
      <c r="C71" s="94">
        <f>+'GSTR3B 2021-22'!G102</f>
        <v>0</v>
      </c>
      <c r="D71" s="94">
        <f>+'GSTR3B 2021-22'!G107</f>
        <v>0</v>
      </c>
      <c r="E71" s="95">
        <f>SUM(C71:D71)</f>
        <v>0</v>
      </c>
      <c r="F71" s="82"/>
      <c r="G71" s="93" t="s">
        <v>27</v>
      </c>
      <c r="H71" s="94">
        <f>+'GSTR3B 2021-22'!G123+'GSTR3B 2021-22'!G95</f>
        <v>0</v>
      </c>
      <c r="I71" s="96">
        <f>+D71</f>
        <v>0</v>
      </c>
      <c r="J71" s="95">
        <f>SUM(H71:I71)</f>
        <v>0</v>
      </c>
      <c r="K71" s="82"/>
      <c r="L71" s="93" t="s">
        <v>27</v>
      </c>
      <c r="M71" s="96">
        <f>+C71</f>
        <v>0</v>
      </c>
      <c r="N71" s="96">
        <f>+MIN(J71,M71)</f>
        <v>0</v>
      </c>
      <c r="O71" s="95">
        <f>+MIN(U73,W69)</f>
        <v>0</v>
      </c>
      <c r="P71" s="97">
        <f>+IF(M71-N71-O71&lt;0,0,MIN((M71-N71-O71),W70))</f>
        <v>0</v>
      </c>
      <c r="Q71" s="98"/>
      <c r="R71" s="95">
        <f>SUM(N71:Q71)</f>
        <v>0</v>
      </c>
      <c r="S71" s="83"/>
      <c r="T71" s="84" t="s">
        <v>66</v>
      </c>
      <c r="U71" s="130">
        <f>+J71-N75</f>
        <v>0</v>
      </c>
      <c r="V71" s="84"/>
      <c r="W71" s="130"/>
      <c r="X71" s="85"/>
      <c r="Y71" s="69"/>
      <c r="Z71" s="69"/>
    </row>
    <row r="72" spans="1:26" s="68" customFormat="1">
      <c r="A72" s="113" t="s">
        <v>5</v>
      </c>
      <c r="B72" s="93" t="s">
        <v>28</v>
      </c>
      <c r="C72" s="94">
        <f>+'GSTR3B 2021-22'!G103</f>
        <v>0</v>
      </c>
      <c r="D72" s="94">
        <f>+'GSTR3B 2021-22'!G108</f>
        <v>0</v>
      </c>
      <c r="E72" s="95">
        <f>SUM(C72:D72)</f>
        <v>0</v>
      </c>
      <c r="F72" s="82"/>
      <c r="G72" s="93" t="s">
        <v>28</v>
      </c>
      <c r="H72" s="94">
        <f>+'GSTR3B 2021-22'!G124+'GSTR3B 2021-22'!G96</f>
        <v>0</v>
      </c>
      <c r="I72" s="96">
        <f>+D72</f>
        <v>0</v>
      </c>
      <c r="J72" s="95">
        <f>SUM(H72:I72)</f>
        <v>0</v>
      </c>
      <c r="K72" s="82"/>
      <c r="L72" s="93" t="s">
        <v>28</v>
      </c>
      <c r="M72" s="96">
        <f>+C72</f>
        <v>0</v>
      </c>
      <c r="N72" s="96">
        <f>+MIN(M72,U69)</f>
        <v>0</v>
      </c>
      <c r="O72" s="95">
        <f>+MIN(J72,U75)</f>
        <v>0</v>
      </c>
      <c r="P72" s="99"/>
      <c r="Q72" s="98"/>
      <c r="R72" s="95">
        <f>SUM(N72:Q72)</f>
        <v>0</v>
      </c>
      <c r="S72" s="83"/>
      <c r="T72" s="84"/>
      <c r="U72" s="130"/>
      <c r="V72" s="84"/>
      <c r="W72" s="130"/>
      <c r="X72" s="85"/>
      <c r="Y72" s="69"/>
      <c r="Z72" s="69"/>
    </row>
    <row r="73" spans="1:26" s="68" customFormat="1">
      <c r="A73" s="113" t="s">
        <v>5</v>
      </c>
      <c r="B73" s="93" t="s">
        <v>29</v>
      </c>
      <c r="C73" s="94">
        <f>+'GSTR3B 2021-22'!G104</f>
        <v>0</v>
      </c>
      <c r="D73" s="94">
        <f>+'GSTR3B 2021-22'!G109</f>
        <v>0</v>
      </c>
      <c r="E73" s="95">
        <f>SUM(C73:D73)</f>
        <v>0</v>
      </c>
      <c r="F73" s="82"/>
      <c r="G73" s="93" t="s">
        <v>29</v>
      </c>
      <c r="H73" s="94">
        <f>+'GSTR3B 2021-22'!G125+'GSTR3B 2021-22'!G97</f>
        <v>0</v>
      </c>
      <c r="I73" s="96">
        <f>I72</f>
        <v>0</v>
      </c>
      <c r="J73" s="95">
        <f>SUM(H73:I73)</f>
        <v>0</v>
      </c>
      <c r="K73" s="82"/>
      <c r="L73" s="93" t="s">
        <v>29</v>
      </c>
      <c r="M73" s="96">
        <f>+C73</f>
        <v>0</v>
      </c>
      <c r="N73" s="96">
        <f>+MIN(M73,U70)</f>
        <v>0</v>
      </c>
      <c r="O73" s="100"/>
      <c r="P73" s="101">
        <f>+MIN(J73,U76)</f>
        <v>0</v>
      </c>
      <c r="Q73" s="98"/>
      <c r="R73" s="95">
        <f>SUM(N73:Q73)</f>
        <v>0</v>
      </c>
      <c r="S73" s="83"/>
      <c r="T73" s="84" t="s">
        <v>67</v>
      </c>
      <c r="U73" s="132">
        <f>+IF(M71-J71&lt;0,0,M71-J71)</f>
        <v>0</v>
      </c>
      <c r="V73" s="84"/>
      <c r="W73" s="130"/>
      <c r="X73" s="85"/>
      <c r="Y73" s="69"/>
      <c r="Z73" s="69"/>
    </row>
    <row r="74" spans="1:26" s="68" customFormat="1">
      <c r="A74" s="113" t="s">
        <v>5</v>
      </c>
      <c r="B74" s="102" t="s">
        <v>46</v>
      </c>
      <c r="C74" s="94">
        <f>+'GSTR3B 2021-22'!G105</f>
        <v>0</v>
      </c>
      <c r="D74" s="94">
        <f>+'GSTR3B 2021-22'!G110</f>
        <v>0</v>
      </c>
      <c r="E74" s="104">
        <f>SUM(C74:D74)</f>
        <v>0</v>
      </c>
      <c r="F74" s="82"/>
      <c r="G74" s="102" t="s">
        <v>46</v>
      </c>
      <c r="H74" s="94">
        <f>+'GSTR3B 2021-22'!G126+'GSTR3B 2021-22'!G98</f>
        <v>0</v>
      </c>
      <c r="I74" s="105">
        <v>0</v>
      </c>
      <c r="J74" s="104">
        <f>SUM(H74:I74)</f>
        <v>0</v>
      </c>
      <c r="K74" s="82"/>
      <c r="L74" s="102" t="s">
        <v>46</v>
      </c>
      <c r="M74" s="105">
        <f>+C74</f>
        <v>0</v>
      </c>
      <c r="N74" s="106"/>
      <c r="O74" s="107"/>
      <c r="P74" s="108"/>
      <c r="Q74" s="105">
        <f>MIN(C74,H74)</f>
        <v>0</v>
      </c>
      <c r="R74" s="104">
        <f>SUM(N74:Q74)</f>
        <v>0</v>
      </c>
      <c r="S74" s="83"/>
      <c r="T74" s="84"/>
      <c r="U74" s="130"/>
      <c r="V74" s="84"/>
      <c r="W74" s="130"/>
      <c r="X74" s="85"/>
      <c r="Y74" s="69"/>
      <c r="Z74" s="69"/>
    </row>
    <row r="75" spans="1:26" s="113" customFormat="1">
      <c r="A75" s="113" t="s">
        <v>5</v>
      </c>
      <c r="B75" s="109" t="s">
        <v>14</v>
      </c>
      <c r="C75" s="158">
        <f>SUM(C71:C74)</f>
        <v>0</v>
      </c>
      <c r="D75" s="158">
        <f>SUM(D71:D74)</f>
        <v>0</v>
      </c>
      <c r="E75" s="158">
        <f>SUM(E71:E74)</f>
        <v>0</v>
      </c>
      <c r="F75" s="77"/>
      <c r="G75" s="109" t="s">
        <v>14</v>
      </c>
      <c r="H75" s="158">
        <f>SUM(H71:H74)</f>
        <v>0</v>
      </c>
      <c r="I75" s="158">
        <f>SUM(I71:I74)</f>
        <v>0</v>
      </c>
      <c r="J75" s="158">
        <f>SUM(J71:J74)</f>
        <v>0</v>
      </c>
      <c r="K75" s="77"/>
      <c r="L75" s="109" t="s">
        <v>14</v>
      </c>
      <c r="M75" s="158">
        <f>SUM(M71:M74)</f>
        <v>0</v>
      </c>
      <c r="N75" s="158">
        <f>SUM(N71:N74)</f>
        <v>0</v>
      </c>
      <c r="O75" s="158">
        <f>SUM(O71:O74)</f>
        <v>0</v>
      </c>
      <c r="P75" s="111">
        <f>SUM(P71:P74)</f>
        <v>0</v>
      </c>
      <c r="Q75" s="158">
        <f>SUM(Q71:Q74)</f>
        <v>0</v>
      </c>
      <c r="R75" s="158">
        <f>SUM(R71:R73)</f>
        <v>0</v>
      </c>
      <c r="S75" s="112"/>
      <c r="T75" s="84" t="s">
        <v>68</v>
      </c>
      <c r="U75" s="132">
        <f>+IF(M72-N72&lt;0,0,M72-N72)</f>
        <v>0</v>
      </c>
      <c r="V75" s="84"/>
      <c r="W75" s="130"/>
      <c r="X75" s="85"/>
      <c r="Y75" s="69"/>
      <c r="Z75" s="69"/>
    </row>
    <row r="76" spans="1:26" s="113" customFormat="1">
      <c r="A76" s="113" t="s">
        <v>5</v>
      </c>
      <c r="B76" s="114"/>
      <c r="C76" s="115"/>
      <c r="D76" s="115"/>
      <c r="E76" s="115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112"/>
      <c r="T76" s="84" t="s">
        <v>69</v>
      </c>
      <c r="U76" s="130">
        <f>+IF(M73-N73&lt;0,0,M73-N73)</f>
        <v>0</v>
      </c>
      <c r="V76" s="84"/>
      <c r="W76" s="130"/>
      <c r="X76" s="85"/>
      <c r="Y76" s="69"/>
      <c r="Z76" s="69"/>
    </row>
    <row r="77" spans="1:26" s="68" customFormat="1">
      <c r="A77" s="113" t="s">
        <v>5</v>
      </c>
      <c r="B77" s="231" t="s">
        <v>70</v>
      </c>
      <c r="C77" s="232"/>
      <c r="D77" s="232"/>
      <c r="E77" s="233"/>
      <c r="F77" s="82"/>
      <c r="G77" s="231" t="s">
        <v>71</v>
      </c>
      <c r="H77" s="232"/>
      <c r="I77" s="233"/>
      <c r="J77" s="90"/>
      <c r="K77" s="138" t="s">
        <v>83</v>
      </c>
      <c r="L77" s="82"/>
      <c r="M77" s="82"/>
      <c r="N77" s="82"/>
      <c r="O77" s="82"/>
      <c r="P77" s="82"/>
      <c r="Q77" s="82"/>
      <c r="R77" s="82"/>
      <c r="S77" s="83"/>
      <c r="T77" s="84"/>
      <c r="U77" s="130"/>
      <c r="V77" s="84"/>
      <c r="W77" s="130"/>
      <c r="X77" s="85"/>
      <c r="Y77" s="69"/>
      <c r="Z77" s="69"/>
    </row>
    <row r="78" spans="1:26" s="68" customFormat="1">
      <c r="A78" s="113" t="s">
        <v>5</v>
      </c>
      <c r="B78" s="86" t="s">
        <v>56</v>
      </c>
      <c r="C78" s="87" t="s">
        <v>57</v>
      </c>
      <c r="D78" s="88" t="s">
        <v>58</v>
      </c>
      <c r="E78" s="89" t="s">
        <v>59</v>
      </c>
      <c r="F78" s="82"/>
      <c r="G78" s="86" t="s">
        <v>56</v>
      </c>
      <c r="H78" s="87" t="s">
        <v>72</v>
      </c>
      <c r="I78" s="89"/>
      <c r="J78" s="90"/>
      <c r="K78" s="134"/>
      <c r="L78" s="82"/>
      <c r="M78" s="82"/>
      <c r="N78" s="82"/>
      <c r="O78" s="82"/>
      <c r="P78" s="82"/>
      <c r="Q78" s="82"/>
      <c r="R78" s="82"/>
      <c r="S78" s="83"/>
      <c r="T78" s="84"/>
      <c r="U78" s="130"/>
      <c r="V78" s="84"/>
      <c r="W78" s="130"/>
      <c r="X78" s="85"/>
      <c r="Y78" s="69"/>
      <c r="Z78" s="69"/>
    </row>
    <row r="79" spans="1:26" s="66" customFormat="1">
      <c r="A79" s="113" t="s">
        <v>5</v>
      </c>
      <c r="B79" s="93" t="s">
        <v>27</v>
      </c>
      <c r="C79" s="96">
        <f>+M71-R71</f>
        <v>0</v>
      </c>
      <c r="D79" s="96">
        <f>+D71</f>
        <v>0</v>
      </c>
      <c r="E79" s="95">
        <f>SUM(C79:D79)</f>
        <v>0</v>
      </c>
      <c r="F79" s="90"/>
      <c r="G79" s="93" t="s">
        <v>27</v>
      </c>
      <c r="H79" s="234">
        <f>+J71-N75</f>
        <v>0</v>
      </c>
      <c r="I79" s="235"/>
      <c r="J79" s="90"/>
      <c r="K79" s="135">
        <f>IF(E79-H79&gt;0,E79-H79,0)</f>
        <v>0</v>
      </c>
      <c r="L79" s="90"/>
      <c r="M79" s="90"/>
      <c r="N79" s="90"/>
      <c r="O79" s="90"/>
      <c r="P79" s="90"/>
      <c r="Q79" s="90"/>
      <c r="R79" s="90"/>
      <c r="S79" s="92"/>
      <c r="T79" s="84"/>
      <c r="U79" s="130"/>
      <c r="V79" s="84"/>
      <c r="W79" s="130"/>
      <c r="X79" s="85"/>
      <c r="Y79" s="69"/>
      <c r="Z79" s="69"/>
    </row>
    <row r="80" spans="1:26" s="118" customFormat="1">
      <c r="A80" s="113" t="s">
        <v>5</v>
      </c>
      <c r="B80" s="93" t="s">
        <v>28</v>
      </c>
      <c r="C80" s="96">
        <f>+M72-R72</f>
        <v>0</v>
      </c>
      <c r="D80" s="96">
        <f>+D72</f>
        <v>0</v>
      </c>
      <c r="E80" s="95">
        <f>SUM(C80:D80)</f>
        <v>0</v>
      </c>
      <c r="F80" s="116"/>
      <c r="G80" s="93" t="s">
        <v>28</v>
      </c>
      <c r="H80" s="236">
        <f>IF(C81&gt;0,0,J72-O75)</f>
        <v>0</v>
      </c>
      <c r="I80" s="237"/>
      <c r="J80" s="90"/>
      <c r="K80" s="135">
        <f t="shared" ref="K80:K82" si="2">IF(E80-H80&gt;0,E80-H80,0)</f>
        <v>0</v>
      </c>
      <c r="L80" s="116"/>
      <c r="M80" s="116"/>
      <c r="N80" s="116"/>
      <c r="O80" s="116"/>
      <c r="P80" s="116"/>
      <c r="Q80" s="116"/>
      <c r="R80" s="116"/>
      <c r="S80" s="117"/>
      <c r="T80" s="84"/>
      <c r="U80" s="130"/>
      <c r="V80" s="84"/>
      <c r="W80" s="130"/>
      <c r="X80" s="85"/>
      <c r="Y80" s="69"/>
      <c r="Z80" s="69"/>
    </row>
    <row r="81" spans="1:26" s="118" customFormat="1">
      <c r="A81" s="113" t="s">
        <v>5</v>
      </c>
      <c r="B81" s="93" t="s">
        <v>29</v>
      </c>
      <c r="C81" s="153">
        <f>IF(M73-R73-J72-O75&lt;0,0,M73-R73-J72-O75)</f>
        <v>0</v>
      </c>
      <c r="D81" s="96">
        <f>+D73</f>
        <v>0</v>
      </c>
      <c r="E81" s="95">
        <f>SUM(C81:D81)</f>
        <v>0</v>
      </c>
      <c r="F81" s="116"/>
      <c r="G81" s="93" t="s">
        <v>29</v>
      </c>
      <c r="H81" s="234">
        <f>+J73-P75</f>
        <v>0</v>
      </c>
      <c r="I81" s="235"/>
      <c r="J81" s="90"/>
      <c r="K81" s="135">
        <f t="shared" si="2"/>
        <v>0</v>
      </c>
      <c r="L81" s="116"/>
      <c r="M81" s="116"/>
      <c r="N81" s="116"/>
      <c r="O81" s="116"/>
      <c r="P81" s="116"/>
      <c r="Q81" s="116"/>
      <c r="R81" s="116"/>
      <c r="S81" s="117"/>
      <c r="T81" s="84"/>
      <c r="U81" s="130"/>
      <c r="V81" s="84"/>
      <c r="W81" s="130"/>
      <c r="X81" s="85"/>
      <c r="Y81" s="69"/>
      <c r="Z81" s="69"/>
    </row>
    <row r="82" spans="1:26" s="118" customFormat="1">
      <c r="A82" s="113" t="s">
        <v>5</v>
      </c>
      <c r="B82" s="102" t="s">
        <v>46</v>
      </c>
      <c r="C82" s="105">
        <f>+M74-R74</f>
        <v>0</v>
      </c>
      <c r="D82" s="105">
        <f>+D74</f>
        <v>0</v>
      </c>
      <c r="E82" s="104">
        <f>SUM(C82:D82)</f>
        <v>0</v>
      </c>
      <c r="F82" s="116"/>
      <c r="G82" s="102" t="s">
        <v>46</v>
      </c>
      <c r="H82" s="238">
        <f>+J74-Q75</f>
        <v>0</v>
      </c>
      <c r="I82" s="239"/>
      <c r="J82" s="90"/>
      <c r="K82" s="135">
        <f t="shared" si="2"/>
        <v>0</v>
      </c>
      <c r="L82" s="116"/>
      <c r="M82" s="116"/>
      <c r="N82" s="116"/>
      <c r="O82" s="116"/>
      <c r="P82" s="116"/>
      <c r="Q82" s="116"/>
      <c r="R82" s="116"/>
      <c r="S82" s="117"/>
      <c r="T82" s="84"/>
      <c r="U82" s="130"/>
      <c r="V82" s="84"/>
      <c r="W82" s="130"/>
      <c r="X82" s="85"/>
      <c r="Y82" s="69"/>
      <c r="Z82" s="69"/>
    </row>
    <row r="83" spans="1:26" s="118" customFormat="1">
      <c r="A83" s="113" t="s">
        <v>5</v>
      </c>
      <c r="B83" s="109" t="s">
        <v>14</v>
      </c>
      <c r="C83" s="158">
        <f>SUM(C79:C82)</f>
        <v>0</v>
      </c>
      <c r="D83" s="158">
        <f>SUM(D79:D82)</f>
        <v>0</v>
      </c>
      <c r="E83" s="158">
        <f>SUM(E79:E82)</f>
        <v>0</v>
      </c>
      <c r="F83" s="119"/>
      <c r="G83" s="109" t="s">
        <v>14</v>
      </c>
      <c r="H83" s="229">
        <f>+SUM(H79:I82)</f>
        <v>0</v>
      </c>
      <c r="I83" s="230"/>
      <c r="J83" s="120"/>
      <c r="K83" s="137">
        <f>SUM(K79:K82)</f>
        <v>0</v>
      </c>
      <c r="L83" s="116"/>
      <c r="M83" s="116"/>
      <c r="N83" s="116"/>
      <c r="O83" s="116"/>
      <c r="P83" s="116"/>
      <c r="Q83" s="116"/>
      <c r="R83" s="116"/>
      <c r="S83" s="117"/>
      <c r="T83" s="84"/>
      <c r="U83" s="130"/>
      <c r="V83" s="84"/>
      <c r="W83" s="130"/>
      <c r="X83" s="85"/>
      <c r="Y83" s="69"/>
      <c r="Z83" s="69"/>
    </row>
    <row r="84" spans="1:26" s="113" customFormat="1" ht="15.75" thickBot="1">
      <c r="A84" s="113" t="s">
        <v>5</v>
      </c>
      <c r="B84" s="121"/>
      <c r="C84" s="122"/>
      <c r="D84" s="122"/>
      <c r="E84" s="122"/>
      <c r="F84" s="122"/>
      <c r="G84" s="122"/>
      <c r="H84" s="122"/>
      <c r="I84" s="123"/>
      <c r="J84" s="123"/>
      <c r="K84" s="122"/>
      <c r="L84" s="122"/>
      <c r="M84" s="122"/>
      <c r="N84" s="122"/>
      <c r="O84" s="122"/>
      <c r="P84" s="122"/>
      <c r="Q84" s="122"/>
      <c r="R84" s="122"/>
      <c r="S84" s="124"/>
      <c r="T84" s="125"/>
      <c r="U84" s="131"/>
      <c r="V84" s="125"/>
      <c r="W84" s="131"/>
      <c r="X84" s="126"/>
      <c r="Y84" s="69"/>
      <c r="Z84" s="69"/>
    </row>
    <row r="85" spans="1:26" s="68" customFormat="1" ht="15.75" thickBot="1">
      <c r="A85" s="113" t="s">
        <v>81</v>
      </c>
      <c r="B85" s="113" t="s">
        <v>81</v>
      </c>
      <c r="C85" s="67"/>
      <c r="D85" s="67"/>
      <c r="E85" s="67"/>
      <c r="T85" s="69"/>
      <c r="U85" s="127"/>
      <c r="V85" s="69"/>
      <c r="W85" s="127"/>
      <c r="X85" s="69"/>
      <c r="Y85" s="69"/>
      <c r="Z85" s="69"/>
    </row>
    <row r="86" spans="1:26" s="68" customFormat="1">
      <c r="A86" s="113" t="s">
        <v>81</v>
      </c>
      <c r="B86" s="70"/>
      <c r="C86" s="71"/>
      <c r="D86" s="71"/>
      <c r="E86" s="71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T86" s="74"/>
      <c r="U86" s="128"/>
      <c r="V86" s="74"/>
      <c r="W86" s="128"/>
      <c r="X86" s="75"/>
      <c r="Y86" s="69"/>
      <c r="Z86" s="69"/>
    </row>
    <row r="87" spans="1:26" s="79" customFormat="1">
      <c r="A87" s="113" t="s">
        <v>81</v>
      </c>
      <c r="B87" s="240" t="s">
        <v>50</v>
      </c>
      <c r="C87" s="241"/>
      <c r="D87" s="241"/>
      <c r="E87" s="241"/>
      <c r="F87" s="76"/>
      <c r="G87" s="77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8"/>
      <c r="T87" s="76"/>
      <c r="U87" s="129"/>
      <c r="V87" s="76"/>
      <c r="W87" s="129"/>
      <c r="X87" s="78"/>
    </row>
    <row r="88" spans="1:26" s="68" customFormat="1">
      <c r="A88" s="113" t="s">
        <v>81</v>
      </c>
      <c r="B88" s="80"/>
      <c r="C88" s="81"/>
      <c r="D88" s="81"/>
      <c r="E88" s="81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/>
      <c r="T88" s="84"/>
      <c r="U88" s="130"/>
      <c r="V88" s="84"/>
      <c r="W88" s="130"/>
      <c r="X88" s="85"/>
      <c r="Y88" s="69"/>
      <c r="Z88" s="69"/>
    </row>
    <row r="89" spans="1:26" s="68" customFormat="1">
      <c r="A89" s="113" t="s">
        <v>81</v>
      </c>
      <c r="B89" s="231" t="s">
        <v>51</v>
      </c>
      <c r="C89" s="232"/>
      <c r="D89" s="232"/>
      <c r="E89" s="233"/>
      <c r="F89" s="82"/>
      <c r="G89" s="231" t="s">
        <v>52</v>
      </c>
      <c r="H89" s="232"/>
      <c r="I89" s="232"/>
      <c r="J89" s="233"/>
      <c r="K89" s="82"/>
      <c r="L89" s="231" t="s">
        <v>53</v>
      </c>
      <c r="M89" s="232"/>
      <c r="N89" s="232"/>
      <c r="O89" s="232"/>
      <c r="P89" s="232"/>
      <c r="Q89" s="232"/>
      <c r="R89" s="233"/>
      <c r="S89" s="83"/>
      <c r="T89" s="84" t="s">
        <v>54</v>
      </c>
      <c r="U89" s="130">
        <f>+IF(J91-M91&lt;0,0,J91-M91)</f>
        <v>0</v>
      </c>
      <c r="V89" s="84" t="s">
        <v>55</v>
      </c>
      <c r="W89" s="130">
        <f>+J92-O92</f>
        <v>0</v>
      </c>
      <c r="X89" s="85"/>
      <c r="Y89" s="69"/>
      <c r="Z89" s="69"/>
    </row>
    <row r="90" spans="1:26" s="66" customFormat="1">
      <c r="A90" s="113" t="s">
        <v>81</v>
      </c>
      <c r="B90" s="86" t="s">
        <v>56</v>
      </c>
      <c r="C90" s="87" t="s">
        <v>57</v>
      </c>
      <c r="D90" s="88" t="s">
        <v>58</v>
      </c>
      <c r="E90" s="89" t="s">
        <v>59</v>
      </c>
      <c r="F90" s="90"/>
      <c r="G90" s="86" t="s">
        <v>56</v>
      </c>
      <c r="H90" s="87" t="s">
        <v>57</v>
      </c>
      <c r="I90" s="88" t="s">
        <v>58</v>
      </c>
      <c r="J90" s="89" t="s">
        <v>59</v>
      </c>
      <c r="K90" s="90"/>
      <c r="L90" s="86" t="s">
        <v>60</v>
      </c>
      <c r="M90" s="87"/>
      <c r="N90" s="88" t="s">
        <v>61</v>
      </c>
      <c r="O90" s="89" t="s">
        <v>62</v>
      </c>
      <c r="P90" s="91" t="s">
        <v>63</v>
      </c>
      <c r="Q90" s="87" t="s">
        <v>30</v>
      </c>
      <c r="R90" s="89" t="s">
        <v>59</v>
      </c>
      <c r="S90" s="92"/>
      <c r="T90" s="84" t="s">
        <v>64</v>
      </c>
      <c r="U90" s="130">
        <f>+U89-N92</f>
        <v>0</v>
      </c>
      <c r="V90" s="84" t="s">
        <v>65</v>
      </c>
      <c r="W90" s="130">
        <f>+J93-P93</f>
        <v>0</v>
      </c>
      <c r="X90" s="85"/>
      <c r="Y90" s="69"/>
      <c r="Z90" s="69"/>
    </row>
    <row r="91" spans="1:26" s="68" customFormat="1">
      <c r="A91" s="113" t="s">
        <v>81</v>
      </c>
      <c r="B91" s="93" t="s">
        <v>27</v>
      </c>
      <c r="C91" s="94">
        <f>+'GSTR3B 2021-22'!H102</f>
        <v>0</v>
      </c>
      <c r="D91" s="94">
        <f>+'GSTR3B 2021-22'!H107</f>
        <v>0</v>
      </c>
      <c r="E91" s="95">
        <f>SUM(C91:D91)</f>
        <v>0</v>
      </c>
      <c r="F91" s="82"/>
      <c r="G91" s="93" t="s">
        <v>27</v>
      </c>
      <c r="H91" s="94">
        <f>+'GSTR3B 2021-22'!H95+'GSTR3B 2021-22'!H123</f>
        <v>0</v>
      </c>
      <c r="I91" s="96">
        <f>+D91</f>
        <v>0</v>
      </c>
      <c r="J91" s="95">
        <f>SUM(H91:I91)</f>
        <v>0</v>
      </c>
      <c r="K91" s="82"/>
      <c r="L91" s="93" t="s">
        <v>27</v>
      </c>
      <c r="M91" s="96">
        <f>+C91</f>
        <v>0</v>
      </c>
      <c r="N91" s="96">
        <f>+MIN(J91,M91)</f>
        <v>0</v>
      </c>
      <c r="O91" s="95">
        <f>+MIN(U93,W89)</f>
        <v>0</v>
      </c>
      <c r="P91" s="97">
        <f>+IF(M91-N91-O91&lt;0,0,MIN((M91-N91-O91),W90))</f>
        <v>0</v>
      </c>
      <c r="Q91" s="98"/>
      <c r="R91" s="95">
        <f>SUM(N91:Q91)</f>
        <v>0</v>
      </c>
      <c r="S91" s="83"/>
      <c r="T91" s="84" t="s">
        <v>66</v>
      </c>
      <c r="U91" s="130">
        <f>+J91-N95</f>
        <v>0</v>
      </c>
      <c r="V91" s="84"/>
      <c r="W91" s="130"/>
      <c r="X91" s="85"/>
      <c r="Y91" s="69"/>
      <c r="Z91" s="69"/>
    </row>
    <row r="92" spans="1:26" s="68" customFormat="1">
      <c r="A92" s="113" t="s">
        <v>81</v>
      </c>
      <c r="B92" s="93" t="s">
        <v>28</v>
      </c>
      <c r="C92" s="94">
        <f>+'GSTR3B 2021-22'!H103</f>
        <v>0</v>
      </c>
      <c r="D92" s="94">
        <f>+'GSTR3B 2021-22'!H108</f>
        <v>0</v>
      </c>
      <c r="E92" s="95">
        <f>SUM(C92:D92)</f>
        <v>0</v>
      </c>
      <c r="F92" s="82"/>
      <c r="G92" s="93" t="s">
        <v>28</v>
      </c>
      <c r="H92" s="94">
        <f>+'GSTR3B 2021-22'!H96+'GSTR3B 2021-22'!H124</f>
        <v>0</v>
      </c>
      <c r="I92" s="96">
        <f>+D92</f>
        <v>0</v>
      </c>
      <c r="J92" s="95">
        <f>SUM(H92:I92)</f>
        <v>0</v>
      </c>
      <c r="K92" s="82"/>
      <c r="L92" s="93" t="s">
        <v>28</v>
      </c>
      <c r="M92" s="96">
        <f>+C92</f>
        <v>0</v>
      </c>
      <c r="N92" s="96">
        <f>+MIN(M92,U89)</f>
        <v>0</v>
      </c>
      <c r="O92" s="95">
        <f>+MIN(J92,U95)</f>
        <v>0</v>
      </c>
      <c r="P92" s="99"/>
      <c r="Q92" s="98"/>
      <c r="R92" s="95">
        <f>SUM(N92:Q92)</f>
        <v>0</v>
      </c>
      <c r="S92" s="83"/>
      <c r="T92" s="84"/>
      <c r="U92" s="130"/>
      <c r="V92" s="84"/>
      <c r="W92" s="130"/>
      <c r="X92" s="85"/>
      <c r="Y92" s="69"/>
      <c r="Z92" s="69"/>
    </row>
    <row r="93" spans="1:26" s="68" customFormat="1">
      <c r="A93" s="113" t="s">
        <v>81</v>
      </c>
      <c r="B93" s="93" t="s">
        <v>29</v>
      </c>
      <c r="C93" s="94">
        <f>+'GSTR3B 2021-22'!H104</f>
        <v>0</v>
      </c>
      <c r="D93" s="94">
        <f>+'GSTR3B 2021-22'!H109</f>
        <v>0</v>
      </c>
      <c r="E93" s="95">
        <f>SUM(C93:D93)</f>
        <v>0</v>
      </c>
      <c r="F93" s="82"/>
      <c r="G93" s="93" t="s">
        <v>29</v>
      </c>
      <c r="H93" s="94">
        <f>+'GSTR3B 2021-22'!H97+'GSTR3B 2021-22'!H125</f>
        <v>0</v>
      </c>
      <c r="I93" s="96">
        <f>I92</f>
        <v>0</v>
      </c>
      <c r="J93" s="95">
        <f>SUM(H93:I93)</f>
        <v>0</v>
      </c>
      <c r="K93" s="82"/>
      <c r="L93" s="93" t="s">
        <v>29</v>
      </c>
      <c r="M93" s="96">
        <f>+C93</f>
        <v>0</v>
      </c>
      <c r="N93" s="96">
        <f>+MIN(M93,U90)</f>
        <v>0</v>
      </c>
      <c r="O93" s="100"/>
      <c r="P93" s="101">
        <f>+MIN(J93,U96)</f>
        <v>0</v>
      </c>
      <c r="Q93" s="98"/>
      <c r="R93" s="95">
        <f>SUM(N93:Q93)</f>
        <v>0</v>
      </c>
      <c r="S93" s="83"/>
      <c r="T93" s="84" t="s">
        <v>67</v>
      </c>
      <c r="U93" s="132">
        <f>+IF(M91-J91&lt;0,0,M91-J91)</f>
        <v>0</v>
      </c>
      <c r="V93" s="84"/>
      <c r="W93" s="130"/>
      <c r="X93" s="85"/>
      <c r="Y93" s="69"/>
      <c r="Z93" s="69"/>
    </row>
    <row r="94" spans="1:26" s="68" customFormat="1">
      <c r="A94" s="113" t="s">
        <v>81</v>
      </c>
      <c r="B94" s="102" t="s">
        <v>46</v>
      </c>
      <c r="C94" s="94">
        <f>+'GSTR3B 2021-22'!H105</f>
        <v>0</v>
      </c>
      <c r="D94" s="94">
        <f>+'GSTR3B 2021-22'!H110</f>
        <v>0</v>
      </c>
      <c r="E94" s="104">
        <f>SUM(C94:D94)</f>
        <v>0</v>
      </c>
      <c r="F94" s="82"/>
      <c r="G94" s="102" t="s">
        <v>46</v>
      </c>
      <c r="H94" s="94">
        <f>+'GSTR3B 2021-22'!H98+'GSTR3B 2021-22'!H126</f>
        <v>0</v>
      </c>
      <c r="I94" s="105">
        <v>0</v>
      </c>
      <c r="J94" s="104">
        <f>SUM(H94:I94)</f>
        <v>0</v>
      </c>
      <c r="K94" s="82"/>
      <c r="L94" s="102" t="s">
        <v>46</v>
      </c>
      <c r="M94" s="105">
        <f>+C94</f>
        <v>0</v>
      </c>
      <c r="N94" s="106"/>
      <c r="O94" s="107"/>
      <c r="P94" s="108"/>
      <c r="Q94" s="105">
        <f>MIN(C94,H94)</f>
        <v>0</v>
      </c>
      <c r="R94" s="104">
        <f>SUM(N94:Q94)</f>
        <v>0</v>
      </c>
      <c r="S94" s="83"/>
      <c r="T94" s="84"/>
      <c r="U94" s="130"/>
      <c r="V94" s="84"/>
      <c r="W94" s="130"/>
      <c r="X94" s="85"/>
      <c r="Y94" s="69"/>
      <c r="Z94" s="69"/>
    </row>
    <row r="95" spans="1:26" s="113" customFormat="1">
      <c r="A95" s="113" t="s">
        <v>81</v>
      </c>
      <c r="B95" s="109" t="s">
        <v>14</v>
      </c>
      <c r="C95" s="158">
        <f>SUM(C91:C94)</f>
        <v>0</v>
      </c>
      <c r="D95" s="158">
        <f>SUM(D91:D94)</f>
        <v>0</v>
      </c>
      <c r="E95" s="158">
        <f>SUM(E91:E94)</f>
        <v>0</v>
      </c>
      <c r="F95" s="77"/>
      <c r="G95" s="109" t="s">
        <v>14</v>
      </c>
      <c r="H95" s="158">
        <f>SUM(H91:H94)</f>
        <v>0</v>
      </c>
      <c r="I95" s="158">
        <f>SUM(I91:I94)</f>
        <v>0</v>
      </c>
      <c r="J95" s="158">
        <f>SUM(J91:J94)</f>
        <v>0</v>
      </c>
      <c r="K95" s="77"/>
      <c r="L95" s="109" t="s">
        <v>14</v>
      </c>
      <c r="M95" s="158">
        <f>SUM(M91:M94)</f>
        <v>0</v>
      </c>
      <c r="N95" s="158">
        <f>SUM(N91:N94)</f>
        <v>0</v>
      </c>
      <c r="O95" s="158">
        <f>SUM(O91:O94)</f>
        <v>0</v>
      </c>
      <c r="P95" s="111">
        <f>SUM(P91:P94)</f>
        <v>0</v>
      </c>
      <c r="Q95" s="158">
        <f>SUM(Q91:Q94)</f>
        <v>0</v>
      </c>
      <c r="R95" s="158">
        <f>SUM(R91:R93)</f>
        <v>0</v>
      </c>
      <c r="S95" s="112"/>
      <c r="T95" s="84" t="s">
        <v>68</v>
      </c>
      <c r="U95" s="132">
        <f>+IF(M92-N92&lt;0,0,M92-N92)</f>
        <v>0</v>
      </c>
      <c r="V95" s="84"/>
      <c r="W95" s="130"/>
      <c r="X95" s="85"/>
      <c r="Y95" s="69"/>
      <c r="Z95" s="69"/>
    </row>
    <row r="96" spans="1:26" s="113" customFormat="1">
      <c r="A96" s="113" t="s">
        <v>81</v>
      </c>
      <c r="B96" s="114"/>
      <c r="C96" s="115"/>
      <c r="D96" s="115"/>
      <c r="E96" s="115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112"/>
      <c r="T96" s="84" t="s">
        <v>69</v>
      </c>
      <c r="U96" s="130">
        <f>+IF(M93-N93&lt;0,0,M93-N93)</f>
        <v>0</v>
      </c>
      <c r="V96" s="84"/>
      <c r="W96" s="130"/>
      <c r="X96" s="85"/>
      <c r="Y96" s="69"/>
      <c r="Z96" s="69"/>
    </row>
    <row r="97" spans="1:26" s="68" customFormat="1">
      <c r="A97" s="113" t="s">
        <v>81</v>
      </c>
      <c r="B97" s="231" t="s">
        <v>70</v>
      </c>
      <c r="C97" s="232"/>
      <c r="D97" s="232"/>
      <c r="E97" s="233"/>
      <c r="F97" s="82"/>
      <c r="G97" s="231" t="s">
        <v>71</v>
      </c>
      <c r="H97" s="232"/>
      <c r="I97" s="233"/>
      <c r="J97" s="90"/>
      <c r="K97" s="138" t="s">
        <v>83</v>
      </c>
      <c r="L97" s="82"/>
      <c r="M97" s="82"/>
      <c r="N97" s="82"/>
      <c r="O97" s="82"/>
      <c r="P97" s="82"/>
      <c r="Q97" s="82"/>
      <c r="R97" s="82"/>
      <c r="S97" s="83"/>
      <c r="T97" s="84"/>
      <c r="U97" s="130"/>
      <c r="V97" s="84"/>
      <c r="W97" s="130"/>
      <c r="X97" s="85"/>
      <c r="Y97" s="69"/>
      <c r="Z97" s="69"/>
    </row>
    <row r="98" spans="1:26" s="68" customFormat="1">
      <c r="A98" s="113" t="s">
        <v>81</v>
      </c>
      <c r="B98" s="86" t="s">
        <v>56</v>
      </c>
      <c r="C98" s="87" t="s">
        <v>57</v>
      </c>
      <c r="D98" s="88" t="s">
        <v>58</v>
      </c>
      <c r="E98" s="89" t="s">
        <v>59</v>
      </c>
      <c r="F98" s="82"/>
      <c r="G98" s="86" t="s">
        <v>56</v>
      </c>
      <c r="H98" s="87" t="s">
        <v>72</v>
      </c>
      <c r="I98" s="89"/>
      <c r="J98" s="90"/>
      <c r="K98" s="134"/>
      <c r="L98" s="82"/>
      <c r="M98" s="82"/>
      <c r="N98" s="82"/>
      <c r="O98" s="82"/>
      <c r="P98" s="82"/>
      <c r="Q98" s="82"/>
      <c r="R98" s="82"/>
      <c r="S98" s="83"/>
      <c r="T98" s="84"/>
      <c r="U98" s="130"/>
      <c r="V98" s="84"/>
      <c r="W98" s="130"/>
      <c r="X98" s="85"/>
      <c r="Y98" s="69"/>
      <c r="Z98" s="69"/>
    </row>
    <row r="99" spans="1:26" s="66" customFormat="1">
      <c r="A99" s="113" t="s">
        <v>81</v>
      </c>
      <c r="B99" s="93" t="s">
        <v>27</v>
      </c>
      <c r="C99" s="96">
        <f>+M91-R91</f>
        <v>0</v>
      </c>
      <c r="D99" s="96">
        <f>+D91</f>
        <v>0</v>
      </c>
      <c r="E99" s="95">
        <f>SUM(C99:D99)</f>
        <v>0</v>
      </c>
      <c r="F99" s="90"/>
      <c r="G99" s="93" t="s">
        <v>27</v>
      </c>
      <c r="H99" s="234">
        <f>+J91-N95</f>
        <v>0</v>
      </c>
      <c r="I99" s="235"/>
      <c r="J99" s="90"/>
      <c r="K99" s="135">
        <f>IF(E99-H99&gt;0,E99-H99,0)</f>
        <v>0</v>
      </c>
      <c r="L99" s="90"/>
      <c r="M99" s="90"/>
      <c r="N99" s="90"/>
      <c r="O99" s="90"/>
      <c r="P99" s="90"/>
      <c r="Q99" s="90"/>
      <c r="R99" s="90"/>
      <c r="S99" s="92"/>
      <c r="T99" s="84"/>
      <c r="U99" s="130"/>
      <c r="V99" s="84"/>
      <c r="W99" s="130"/>
      <c r="X99" s="85"/>
      <c r="Y99" s="69"/>
      <c r="Z99" s="69"/>
    </row>
    <row r="100" spans="1:26" s="118" customFormat="1">
      <c r="A100" s="113" t="s">
        <v>81</v>
      </c>
      <c r="B100" s="93" t="s">
        <v>28</v>
      </c>
      <c r="C100" s="96">
        <f>+M92-R92</f>
        <v>0</v>
      </c>
      <c r="D100" s="96">
        <f>+D92</f>
        <v>0</v>
      </c>
      <c r="E100" s="95">
        <f>SUM(C100:D100)</f>
        <v>0</v>
      </c>
      <c r="F100" s="116"/>
      <c r="G100" s="93" t="s">
        <v>28</v>
      </c>
      <c r="H100" s="236">
        <f>IF(C101&gt;0,0,J92-O95)</f>
        <v>0</v>
      </c>
      <c r="I100" s="237"/>
      <c r="J100" s="90"/>
      <c r="K100" s="135">
        <f t="shared" ref="K100:K102" si="3">IF(E100-H100&gt;0,E100-H100,0)</f>
        <v>0</v>
      </c>
      <c r="L100" s="116"/>
      <c r="M100" s="116"/>
      <c r="N100" s="116"/>
      <c r="O100" s="116"/>
      <c r="P100" s="116"/>
      <c r="Q100" s="116"/>
      <c r="R100" s="116"/>
      <c r="S100" s="117"/>
      <c r="T100" s="84"/>
      <c r="U100" s="130"/>
      <c r="V100" s="84"/>
      <c r="W100" s="130"/>
      <c r="X100" s="85"/>
      <c r="Y100" s="69"/>
      <c r="Z100" s="69"/>
    </row>
    <row r="101" spans="1:26" s="118" customFormat="1">
      <c r="A101" s="113" t="s">
        <v>81</v>
      </c>
      <c r="B101" s="93" t="s">
        <v>29</v>
      </c>
      <c r="C101" s="153">
        <f>IF(M93-R93-J92-O95&lt;0,0,M93-R93-J92-O95)</f>
        <v>0</v>
      </c>
      <c r="D101" s="96">
        <f>+D93</f>
        <v>0</v>
      </c>
      <c r="E101" s="95">
        <f>SUM(C101:D101)</f>
        <v>0</v>
      </c>
      <c r="F101" s="116"/>
      <c r="G101" s="93" t="s">
        <v>29</v>
      </c>
      <c r="H101" s="234">
        <f>+J93-P95</f>
        <v>0</v>
      </c>
      <c r="I101" s="235"/>
      <c r="J101" s="90"/>
      <c r="K101" s="135">
        <f t="shared" si="3"/>
        <v>0</v>
      </c>
      <c r="L101" s="116"/>
      <c r="M101" s="116"/>
      <c r="N101" s="116"/>
      <c r="O101" s="116"/>
      <c r="P101" s="116"/>
      <c r="Q101" s="116"/>
      <c r="R101" s="116"/>
      <c r="S101" s="117"/>
      <c r="T101" s="84"/>
      <c r="U101" s="130"/>
      <c r="V101" s="84"/>
      <c r="W101" s="130"/>
      <c r="X101" s="85"/>
      <c r="Y101" s="69"/>
      <c r="Z101" s="69"/>
    </row>
    <row r="102" spans="1:26" s="118" customFormat="1">
      <c r="A102" s="113" t="s">
        <v>81</v>
      </c>
      <c r="B102" s="102" t="s">
        <v>46</v>
      </c>
      <c r="C102" s="105">
        <f>+M94-R94</f>
        <v>0</v>
      </c>
      <c r="D102" s="105">
        <f>+D94</f>
        <v>0</v>
      </c>
      <c r="E102" s="104">
        <f>SUM(C102:D102)</f>
        <v>0</v>
      </c>
      <c r="F102" s="116"/>
      <c r="G102" s="102" t="s">
        <v>46</v>
      </c>
      <c r="H102" s="238">
        <f>+J94-Q95</f>
        <v>0</v>
      </c>
      <c r="I102" s="239"/>
      <c r="J102" s="90"/>
      <c r="K102" s="135">
        <f t="shared" si="3"/>
        <v>0</v>
      </c>
      <c r="L102" s="116"/>
      <c r="M102" s="116"/>
      <c r="N102" s="116"/>
      <c r="O102" s="116"/>
      <c r="P102" s="116"/>
      <c r="Q102" s="116"/>
      <c r="R102" s="116"/>
      <c r="S102" s="117"/>
      <c r="T102" s="84"/>
      <c r="U102" s="130"/>
      <c r="V102" s="84"/>
      <c r="W102" s="130"/>
      <c r="X102" s="85"/>
      <c r="Y102" s="69"/>
      <c r="Z102" s="69"/>
    </row>
    <row r="103" spans="1:26" s="118" customFormat="1">
      <c r="A103" s="113" t="s">
        <v>81</v>
      </c>
      <c r="B103" s="109" t="s">
        <v>14</v>
      </c>
      <c r="C103" s="158">
        <f>SUM(C99:C102)</f>
        <v>0</v>
      </c>
      <c r="D103" s="158">
        <f>SUM(D99:D102)</f>
        <v>0</v>
      </c>
      <c r="E103" s="158">
        <f>SUM(E99:E102)</f>
        <v>0</v>
      </c>
      <c r="F103" s="119"/>
      <c r="G103" s="109" t="s">
        <v>14</v>
      </c>
      <c r="H103" s="229">
        <f>+SUM(H99:I102)</f>
        <v>0</v>
      </c>
      <c r="I103" s="230"/>
      <c r="J103" s="120"/>
      <c r="K103" s="137">
        <f>SUM(K99:K102)</f>
        <v>0</v>
      </c>
      <c r="L103" s="116"/>
      <c r="M103" s="116"/>
      <c r="N103" s="116"/>
      <c r="O103" s="116"/>
      <c r="P103" s="116"/>
      <c r="Q103" s="116"/>
      <c r="R103" s="116"/>
      <c r="S103" s="117"/>
      <c r="T103" s="84"/>
      <c r="U103" s="130"/>
      <c r="V103" s="84"/>
      <c r="W103" s="130"/>
      <c r="X103" s="85"/>
      <c r="Y103" s="69"/>
      <c r="Z103" s="69"/>
    </row>
    <row r="104" spans="1:26" s="113" customFormat="1" ht="15.75" thickBot="1">
      <c r="A104" s="113" t="s">
        <v>81</v>
      </c>
      <c r="B104" s="121"/>
      <c r="C104" s="122"/>
      <c r="D104" s="122"/>
      <c r="E104" s="122"/>
      <c r="F104" s="122"/>
      <c r="G104" s="122"/>
      <c r="H104" s="122"/>
      <c r="I104" s="123"/>
      <c r="J104" s="123"/>
      <c r="K104" s="122"/>
      <c r="L104" s="122"/>
      <c r="M104" s="122"/>
      <c r="N104" s="122"/>
      <c r="O104" s="122"/>
      <c r="P104" s="122"/>
      <c r="Q104" s="122"/>
      <c r="R104" s="122"/>
      <c r="S104" s="124"/>
      <c r="T104" s="125"/>
      <c r="U104" s="131"/>
      <c r="V104" s="125"/>
      <c r="W104" s="131"/>
      <c r="X104" s="126"/>
      <c r="Y104" s="69"/>
      <c r="Z104" s="69"/>
    </row>
    <row r="105" spans="1:26" s="68" customFormat="1" ht="15.75" thickBot="1">
      <c r="A105" s="113" t="s">
        <v>80</v>
      </c>
      <c r="B105" s="113" t="s">
        <v>80</v>
      </c>
      <c r="C105" s="67"/>
      <c r="D105" s="67"/>
      <c r="E105" s="67"/>
      <c r="T105" s="69"/>
      <c r="U105" s="127"/>
      <c r="V105" s="69"/>
      <c r="W105" s="127"/>
      <c r="X105" s="69"/>
      <c r="Y105" s="69"/>
      <c r="Z105" s="69"/>
    </row>
    <row r="106" spans="1:26" s="68" customFormat="1">
      <c r="A106" s="113" t="s">
        <v>80</v>
      </c>
      <c r="B106" s="70"/>
      <c r="C106" s="71"/>
      <c r="D106" s="71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3"/>
      <c r="T106" s="74"/>
      <c r="U106" s="128"/>
      <c r="V106" s="74"/>
      <c r="W106" s="128"/>
      <c r="X106" s="75"/>
      <c r="Y106" s="69"/>
      <c r="Z106" s="69"/>
    </row>
    <row r="107" spans="1:26" s="79" customFormat="1">
      <c r="A107" s="113" t="s">
        <v>80</v>
      </c>
      <c r="B107" s="240" t="s">
        <v>50</v>
      </c>
      <c r="C107" s="241"/>
      <c r="D107" s="241"/>
      <c r="E107" s="241"/>
      <c r="F107" s="76"/>
      <c r="G107" s="77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8"/>
      <c r="T107" s="76"/>
      <c r="U107" s="129"/>
      <c r="V107" s="76"/>
      <c r="W107" s="129"/>
      <c r="X107" s="78"/>
    </row>
    <row r="108" spans="1:26" s="68" customFormat="1">
      <c r="A108" s="113" t="s">
        <v>80</v>
      </c>
      <c r="B108" s="80"/>
      <c r="C108" s="81"/>
      <c r="D108" s="81"/>
      <c r="E108" s="81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3"/>
      <c r="T108" s="84"/>
      <c r="U108" s="130"/>
      <c r="V108" s="84"/>
      <c r="W108" s="130"/>
      <c r="X108" s="85"/>
      <c r="Y108" s="69"/>
      <c r="Z108" s="69"/>
    </row>
    <row r="109" spans="1:26" s="68" customFormat="1">
      <c r="A109" s="113" t="s">
        <v>80</v>
      </c>
      <c r="B109" s="231" t="s">
        <v>51</v>
      </c>
      <c r="C109" s="232"/>
      <c r="D109" s="232"/>
      <c r="E109" s="233"/>
      <c r="F109" s="82"/>
      <c r="G109" s="231" t="s">
        <v>52</v>
      </c>
      <c r="H109" s="232"/>
      <c r="I109" s="232"/>
      <c r="J109" s="233"/>
      <c r="K109" s="82"/>
      <c r="L109" s="231" t="s">
        <v>53</v>
      </c>
      <c r="M109" s="232"/>
      <c r="N109" s="232"/>
      <c r="O109" s="232"/>
      <c r="P109" s="232"/>
      <c r="Q109" s="232"/>
      <c r="R109" s="233"/>
      <c r="S109" s="83"/>
      <c r="T109" s="84" t="s">
        <v>54</v>
      </c>
      <c r="U109" s="130">
        <f>+IF(J111-M111&lt;0,0,J111-M111)</f>
        <v>0</v>
      </c>
      <c r="V109" s="84" t="s">
        <v>55</v>
      </c>
      <c r="W109" s="130">
        <f>+J112-O112</f>
        <v>0</v>
      </c>
      <c r="X109" s="85"/>
      <c r="Y109" s="69"/>
      <c r="Z109" s="69"/>
    </row>
    <row r="110" spans="1:26" s="66" customFormat="1">
      <c r="A110" s="113" t="s">
        <v>80</v>
      </c>
      <c r="B110" s="86" t="s">
        <v>56</v>
      </c>
      <c r="C110" s="87" t="s">
        <v>57</v>
      </c>
      <c r="D110" s="88" t="s">
        <v>58</v>
      </c>
      <c r="E110" s="89" t="s">
        <v>59</v>
      </c>
      <c r="F110" s="90"/>
      <c r="G110" s="86" t="s">
        <v>56</v>
      </c>
      <c r="H110" s="87" t="s">
        <v>57</v>
      </c>
      <c r="I110" s="88" t="s">
        <v>58</v>
      </c>
      <c r="J110" s="89" t="s">
        <v>59</v>
      </c>
      <c r="K110" s="90"/>
      <c r="L110" s="86" t="s">
        <v>60</v>
      </c>
      <c r="M110" s="87"/>
      <c r="N110" s="88" t="s">
        <v>61</v>
      </c>
      <c r="O110" s="89" t="s">
        <v>62</v>
      </c>
      <c r="P110" s="91" t="s">
        <v>63</v>
      </c>
      <c r="Q110" s="87" t="s">
        <v>30</v>
      </c>
      <c r="R110" s="89" t="s">
        <v>59</v>
      </c>
      <c r="S110" s="92"/>
      <c r="T110" s="84" t="s">
        <v>64</v>
      </c>
      <c r="U110" s="130">
        <f>+U109-N112</f>
        <v>0</v>
      </c>
      <c r="V110" s="84" t="s">
        <v>65</v>
      </c>
      <c r="W110" s="130">
        <f>+J113-P113</f>
        <v>0</v>
      </c>
      <c r="X110" s="85"/>
      <c r="Y110" s="69"/>
      <c r="Z110" s="69"/>
    </row>
    <row r="111" spans="1:26" s="68" customFormat="1">
      <c r="A111" s="113" t="s">
        <v>80</v>
      </c>
      <c r="B111" s="93" t="s">
        <v>27</v>
      </c>
      <c r="C111" s="94">
        <f>+'GSTR3B 2021-22'!I102</f>
        <v>0</v>
      </c>
      <c r="D111" s="94">
        <f>+'GSTR3B 2021-22'!I107</f>
        <v>0</v>
      </c>
      <c r="E111" s="95">
        <f>SUM(C111:D111)</f>
        <v>0</v>
      </c>
      <c r="F111" s="82"/>
      <c r="G111" s="93" t="s">
        <v>27</v>
      </c>
      <c r="H111" s="94">
        <f>+'GSTR3B 2021-22'!I123+'GSTR3B 2021-22'!I95</f>
        <v>0</v>
      </c>
      <c r="I111" s="96">
        <f>+D111</f>
        <v>0</v>
      </c>
      <c r="J111" s="95">
        <f>SUM(H111:I111)</f>
        <v>0</v>
      </c>
      <c r="K111" s="82"/>
      <c r="L111" s="93" t="s">
        <v>27</v>
      </c>
      <c r="M111" s="96">
        <f>+C111</f>
        <v>0</v>
      </c>
      <c r="N111" s="96">
        <f>+MIN(J111,M111)</f>
        <v>0</v>
      </c>
      <c r="O111" s="95">
        <f>+MIN(U113,W109)</f>
        <v>0</v>
      </c>
      <c r="P111" s="97">
        <f>+IF(M111-N111-O111&lt;0,0,MIN((M111-N111-O111),W110))</f>
        <v>0</v>
      </c>
      <c r="Q111" s="98"/>
      <c r="R111" s="95">
        <f>SUM(N111:Q111)</f>
        <v>0</v>
      </c>
      <c r="S111" s="83"/>
      <c r="T111" s="84" t="s">
        <v>66</v>
      </c>
      <c r="U111" s="130">
        <f>+J111-N115</f>
        <v>0</v>
      </c>
      <c r="V111" s="84"/>
      <c r="W111" s="130"/>
      <c r="X111" s="85"/>
      <c r="Y111" s="69"/>
      <c r="Z111" s="69"/>
    </row>
    <row r="112" spans="1:26" s="68" customFormat="1">
      <c r="A112" s="113" t="s">
        <v>80</v>
      </c>
      <c r="B112" s="93" t="s">
        <v>28</v>
      </c>
      <c r="C112" s="94">
        <f>+'GSTR3B 2021-22'!I103</f>
        <v>0</v>
      </c>
      <c r="D112" s="94">
        <f>+'GSTR3B 2021-22'!I108</f>
        <v>0</v>
      </c>
      <c r="E112" s="95">
        <f>SUM(C112:D112)</f>
        <v>0</v>
      </c>
      <c r="F112" s="82"/>
      <c r="G112" s="93" t="s">
        <v>28</v>
      </c>
      <c r="H112" s="94">
        <f>+'GSTR3B 2021-22'!I124+'GSTR3B 2021-22'!I96</f>
        <v>0</v>
      </c>
      <c r="I112" s="96">
        <f>+D112</f>
        <v>0</v>
      </c>
      <c r="J112" s="95">
        <f>SUM(H112:I112)</f>
        <v>0</v>
      </c>
      <c r="K112" s="82"/>
      <c r="L112" s="93" t="s">
        <v>28</v>
      </c>
      <c r="M112" s="96">
        <f>+C112</f>
        <v>0</v>
      </c>
      <c r="N112" s="96">
        <f>+MIN(M112,U109)</f>
        <v>0</v>
      </c>
      <c r="O112" s="95">
        <f>+MIN(J112,U115)</f>
        <v>0</v>
      </c>
      <c r="P112" s="99"/>
      <c r="Q112" s="98"/>
      <c r="R112" s="95">
        <f>SUM(N112:Q112)</f>
        <v>0</v>
      </c>
      <c r="S112" s="83"/>
      <c r="T112" s="84"/>
      <c r="U112" s="130"/>
      <c r="V112" s="84"/>
      <c r="W112" s="130"/>
      <c r="X112" s="85"/>
      <c r="Y112" s="69"/>
      <c r="Z112" s="69"/>
    </row>
    <row r="113" spans="1:26" s="68" customFormat="1">
      <c r="A113" s="113" t="s">
        <v>80</v>
      </c>
      <c r="B113" s="93" t="s">
        <v>29</v>
      </c>
      <c r="C113" s="94">
        <f>+'GSTR3B 2021-22'!I104</f>
        <v>0</v>
      </c>
      <c r="D113" s="94">
        <f>+'GSTR3B 2021-22'!I109</f>
        <v>0</v>
      </c>
      <c r="E113" s="95">
        <f>SUM(C113:D113)</f>
        <v>0</v>
      </c>
      <c r="F113" s="82"/>
      <c r="G113" s="93" t="s">
        <v>29</v>
      </c>
      <c r="H113" s="94">
        <f>+'GSTR3B 2021-22'!I125+'GSTR3B 2021-22'!I97</f>
        <v>0</v>
      </c>
      <c r="I113" s="96">
        <f>I112</f>
        <v>0</v>
      </c>
      <c r="J113" s="95">
        <f>SUM(H113:I113)</f>
        <v>0</v>
      </c>
      <c r="K113" s="82"/>
      <c r="L113" s="93" t="s">
        <v>29</v>
      </c>
      <c r="M113" s="96">
        <f>+C113</f>
        <v>0</v>
      </c>
      <c r="N113" s="96">
        <f>+MIN(M113,U110)</f>
        <v>0</v>
      </c>
      <c r="O113" s="100"/>
      <c r="P113" s="101">
        <f>+MIN(J113,U116)</f>
        <v>0</v>
      </c>
      <c r="Q113" s="98"/>
      <c r="R113" s="95">
        <f>SUM(N113:Q113)</f>
        <v>0</v>
      </c>
      <c r="S113" s="83"/>
      <c r="T113" s="84" t="s">
        <v>67</v>
      </c>
      <c r="U113" s="132">
        <f>+IF(M111-J111&lt;0,0,M111-J111)</f>
        <v>0</v>
      </c>
      <c r="V113" s="84"/>
      <c r="W113" s="130"/>
      <c r="X113" s="85"/>
      <c r="Y113" s="69"/>
      <c r="Z113" s="69"/>
    </row>
    <row r="114" spans="1:26" s="68" customFormat="1">
      <c r="A114" s="113" t="s">
        <v>80</v>
      </c>
      <c r="B114" s="102" t="s">
        <v>46</v>
      </c>
      <c r="C114" s="94">
        <f>+'GSTR3B 2021-22'!I105</f>
        <v>0</v>
      </c>
      <c r="D114" s="94">
        <f>+'GSTR3B 2021-22'!I110</f>
        <v>0</v>
      </c>
      <c r="E114" s="104">
        <f>SUM(C114:D114)</f>
        <v>0</v>
      </c>
      <c r="F114" s="82"/>
      <c r="G114" s="102" t="s">
        <v>46</v>
      </c>
      <c r="H114" s="94">
        <f>+'GSTR3B 2021-22'!I126+'GSTR3B 2021-22'!I98</f>
        <v>0</v>
      </c>
      <c r="I114" s="105">
        <v>0</v>
      </c>
      <c r="J114" s="104">
        <f>SUM(H114:I114)</f>
        <v>0</v>
      </c>
      <c r="K114" s="82"/>
      <c r="L114" s="102" t="s">
        <v>46</v>
      </c>
      <c r="M114" s="105">
        <f>+C114</f>
        <v>0</v>
      </c>
      <c r="N114" s="106"/>
      <c r="O114" s="107"/>
      <c r="P114" s="108"/>
      <c r="Q114" s="105">
        <f>MIN(C114,H114)</f>
        <v>0</v>
      </c>
      <c r="R114" s="104">
        <f>SUM(N114:Q114)</f>
        <v>0</v>
      </c>
      <c r="S114" s="83"/>
      <c r="T114" s="84"/>
      <c r="U114" s="130"/>
      <c r="V114" s="84"/>
      <c r="W114" s="130"/>
      <c r="X114" s="85"/>
      <c r="Y114" s="69"/>
      <c r="Z114" s="69"/>
    </row>
    <row r="115" spans="1:26" s="113" customFormat="1">
      <c r="A115" s="113" t="s">
        <v>80</v>
      </c>
      <c r="B115" s="109" t="s">
        <v>14</v>
      </c>
      <c r="C115" s="158">
        <f>SUM(C111:C114)</f>
        <v>0</v>
      </c>
      <c r="D115" s="158">
        <f>SUM(D111:D114)</f>
        <v>0</v>
      </c>
      <c r="E115" s="158">
        <f>SUM(E111:E114)</f>
        <v>0</v>
      </c>
      <c r="F115" s="77"/>
      <c r="G115" s="109" t="s">
        <v>14</v>
      </c>
      <c r="H115" s="158">
        <f>SUM(H111:H114)</f>
        <v>0</v>
      </c>
      <c r="I115" s="158">
        <f>SUM(I111:I114)</f>
        <v>0</v>
      </c>
      <c r="J115" s="158">
        <f>SUM(J111:J114)</f>
        <v>0</v>
      </c>
      <c r="K115" s="77"/>
      <c r="L115" s="109" t="s">
        <v>14</v>
      </c>
      <c r="M115" s="158">
        <f>SUM(M111:M114)</f>
        <v>0</v>
      </c>
      <c r="N115" s="158">
        <f>SUM(N111:N114)</f>
        <v>0</v>
      </c>
      <c r="O115" s="158">
        <f>SUM(O111:O114)</f>
        <v>0</v>
      </c>
      <c r="P115" s="111">
        <f>SUM(P111:P114)</f>
        <v>0</v>
      </c>
      <c r="Q115" s="158">
        <f>SUM(Q111:Q114)</f>
        <v>0</v>
      </c>
      <c r="R115" s="158">
        <f>SUM(R111:R113)</f>
        <v>0</v>
      </c>
      <c r="S115" s="112"/>
      <c r="T115" s="84" t="s">
        <v>68</v>
      </c>
      <c r="U115" s="132">
        <f>+IF(M112-N112&lt;0,0,M112-N112)</f>
        <v>0</v>
      </c>
      <c r="V115" s="84"/>
      <c r="W115" s="130"/>
      <c r="X115" s="85"/>
      <c r="Y115" s="69"/>
      <c r="Z115" s="69"/>
    </row>
    <row r="116" spans="1:26" s="113" customFormat="1">
      <c r="A116" s="113" t="s">
        <v>80</v>
      </c>
      <c r="B116" s="114"/>
      <c r="C116" s="115"/>
      <c r="D116" s="115"/>
      <c r="E116" s="115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112"/>
      <c r="T116" s="84" t="s">
        <v>69</v>
      </c>
      <c r="U116" s="130">
        <f>+IF(M113-N113&lt;0,0,M113-N113)</f>
        <v>0</v>
      </c>
      <c r="V116" s="84"/>
      <c r="W116" s="130"/>
      <c r="X116" s="85"/>
      <c r="Y116" s="69"/>
      <c r="Z116" s="69"/>
    </row>
    <row r="117" spans="1:26" s="68" customFormat="1">
      <c r="A117" s="113" t="s">
        <v>80</v>
      </c>
      <c r="B117" s="231" t="s">
        <v>70</v>
      </c>
      <c r="C117" s="232"/>
      <c r="D117" s="232"/>
      <c r="E117" s="233"/>
      <c r="F117" s="82"/>
      <c r="G117" s="231" t="s">
        <v>71</v>
      </c>
      <c r="H117" s="232"/>
      <c r="I117" s="233"/>
      <c r="J117" s="90"/>
      <c r="K117" s="138" t="s">
        <v>83</v>
      </c>
      <c r="L117" s="82"/>
      <c r="M117" s="82"/>
      <c r="N117" s="82"/>
      <c r="O117" s="82"/>
      <c r="P117" s="82"/>
      <c r="Q117" s="82"/>
      <c r="R117" s="82"/>
      <c r="S117" s="83"/>
      <c r="T117" s="84"/>
      <c r="U117" s="130"/>
      <c r="V117" s="84"/>
      <c r="W117" s="130"/>
      <c r="X117" s="85"/>
      <c r="Y117" s="69"/>
      <c r="Z117" s="69"/>
    </row>
    <row r="118" spans="1:26" s="68" customFormat="1">
      <c r="A118" s="113" t="s">
        <v>80</v>
      </c>
      <c r="B118" s="86" t="s">
        <v>56</v>
      </c>
      <c r="C118" s="87" t="s">
        <v>57</v>
      </c>
      <c r="D118" s="88" t="s">
        <v>58</v>
      </c>
      <c r="E118" s="89" t="s">
        <v>59</v>
      </c>
      <c r="F118" s="82"/>
      <c r="G118" s="86" t="s">
        <v>56</v>
      </c>
      <c r="H118" s="87" t="s">
        <v>72</v>
      </c>
      <c r="I118" s="89"/>
      <c r="J118" s="90"/>
      <c r="K118" s="134"/>
      <c r="L118" s="82"/>
      <c r="M118" s="82"/>
      <c r="N118" s="82"/>
      <c r="O118" s="82"/>
      <c r="P118" s="82"/>
      <c r="Q118" s="82"/>
      <c r="R118" s="82"/>
      <c r="S118" s="83"/>
      <c r="T118" s="84"/>
      <c r="U118" s="130"/>
      <c r="V118" s="84"/>
      <c r="W118" s="130"/>
      <c r="X118" s="85"/>
      <c r="Y118" s="69"/>
      <c r="Z118" s="69"/>
    </row>
    <row r="119" spans="1:26" s="66" customFormat="1">
      <c r="A119" s="113" t="s">
        <v>80</v>
      </c>
      <c r="B119" s="93" t="s">
        <v>27</v>
      </c>
      <c r="C119" s="96">
        <f>+M111-R111</f>
        <v>0</v>
      </c>
      <c r="D119" s="96">
        <f>+D111</f>
        <v>0</v>
      </c>
      <c r="E119" s="95">
        <f>SUM(C119:D119)</f>
        <v>0</v>
      </c>
      <c r="F119" s="90"/>
      <c r="G119" s="93" t="s">
        <v>27</v>
      </c>
      <c r="H119" s="234">
        <f>+J111-N115</f>
        <v>0</v>
      </c>
      <c r="I119" s="235"/>
      <c r="J119" s="90"/>
      <c r="K119" s="135">
        <f>IF(E119-H119&gt;0,E119-H119,0)</f>
        <v>0</v>
      </c>
      <c r="L119" s="90"/>
      <c r="M119" s="90"/>
      <c r="N119" s="90"/>
      <c r="O119" s="90"/>
      <c r="P119" s="90"/>
      <c r="Q119" s="90"/>
      <c r="R119" s="90"/>
      <c r="S119" s="92"/>
      <c r="T119" s="84"/>
      <c r="U119" s="130"/>
      <c r="V119" s="84"/>
      <c r="W119" s="130"/>
      <c r="X119" s="85"/>
      <c r="Y119" s="69"/>
      <c r="Z119" s="69"/>
    </row>
    <row r="120" spans="1:26" s="118" customFormat="1">
      <c r="A120" s="113" t="s">
        <v>80</v>
      </c>
      <c r="B120" s="93" t="s">
        <v>28</v>
      </c>
      <c r="C120" s="96">
        <f>+M112-R112</f>
        <v>0</v>
      </c>
      <c r="D120" s="96">
        <f>+D112</f>
        <v>0</v>
      </c>
      <c r="E120" s="95">
        <f>SUM(C120:D120)</f>
        <v>0</v>
      </c>
      <c r="F120" s="116"/>
      <c r="G120" s="93" t="s">
        <v>28</v>
      </c>
      <c r="H120" s="236">
        <f>IF(C121&gt;0,0,J112-O115)</f>
        <v>0</v>
      </c>
      <c r="I120" s="237"/>
      <c r="J120" s="90"/>
      <c r="K120" s="135">
        <f t="shared" ref="K120:K122" si="4">IF(E120-H120&gt;0,E120-H120,0)</f>
        <v>0</v>
      </c>
      <c r="L120" s="116"/>
      <c r="M120" s="116"/>
      <c r="N120" s="116"/>
      <c r="O120" s="116"/>
      <c r="P120" s="116"/>
      <c r="Q120" s="116"/>
      <c r="R120" s="116"/>
      <c r="S120" s="117"/>
      <c r="T120" s="84"/>
      <c r="U120" s="130"/>
      <c r="V120" s="84"/>
      <c r="W120" s="130"/>
      <c r="X120" s="85"/>
      <c r="Y120" s="69"/>
      <c r="Z120" s="69"/>
    </row>
    <row r="121" spans="1:26" s="118" customFormat="1">
      <c r="A121" s="113" t="s">
        <v>80</v>
      </c>
      <c r="B121" s="93" t="s">
        <v>29</v>
      </c>
      <c r="C121" s="153">
        <f>IF(M113-R113-J112-O115&lt;0,0,M113-R113-J112-O115)</f>
        <v>0</v>
      </c>
      <c r="D121" s="96">
        <f>+D113</f>
        <v>0</v>
      </c>
      <c r="E121" s="95">
        <f>SUM(C121:D121)</f>
        <v>0</v>
      </c>
      <c r="F121" s="116"/>
      <c r="G121" s="93" t="s">
        <v>29</v>
      </c>
      <c r="H121" s="234">
        <f>+J113-P115</f>
        <v>0</v>
      </c>
      <c r="I121" s="235"/>
      <c r="J121" s="90"/>
      <c r="K121" s="135">
        <f t="shared" si="4"/>
        <v>0</v>
      </c>
      <c r="L121" s="116"/>
      <c r="M121" s="116"/>
      <c r="N121" s="116"/>
      <c r="O121" s="116"/>
      <c r="P121" s="116"/>
      <c r="Q121" s="116"/>
      <c r="R121" s="116"/>
      <c r="S121" s="117"/>
      <c r="T121" s="84"/>
      <c r="U121" s="130"/>
      <c r="V121" s="84"/>
      <c r="W121" s="130"/>
      <c r="X121" s="85"/>
      <c r="Y121" s="69"/>
      <c r="Z121" s="69"/>
    </row>
    <row r="122" spans="1:26" s="118" customFormat="1">
      <c r="A122" s="113" t="s">
        <v>80</v>
      </c>
      <c r="B122" s="102" t="s">
        <v>46</v>
      </c>
      <c r="C122" s="105">
        <f>+M114-R114</f>
        <v>0</v>
      </c>
      <c r="D122" s="105">
        <f>+D114</f>
        <v>0</v>
      </c>
      <c r="E122" s="104">
        <f>SUM(C122:D122)</f>
        <v>0</v>
      </c>
      <c r="F122" s="116"/>
      <c r="G122" s="102" t="s">
        <v>46</v>
      </c>
      <c r="H122" s="238">
        <f>+J114-Q115</f>
        <v>0</v>
      </c>
      <c r="I122" s="239"/>
      <c r="J122" s="90"/>
      <c r="K122" s="135">
        <f t="shared" si="4"/>
        <v>0</v>
      </c>
      <c r="L122" s="116"/>
      <c r="M122" s="116"/>
      <c r="N122" s="116"/>
      <c r="O122" s="116"/>
      <c r="P122" s="116"/>
      <c r="Q122" s="116"/>
      <c r="R122" s="116"/>
      <c r="S122" s="117"/>
      <c r="T122" s="84"/>
      <c r="U122" s="130"/>
      <c r="V122" s="84"/>
      <c r="W122" s="130"/>
      <c r="X122" s="85"/>
      <c r="Y122" s="69"/>
      <c r="Z122" s="69"/>
    </row>
    <row r="123" spans="1:26" s="118" customFormat="1">
      <c r="A123" s="113" t="s">
        <v>80</v>
      </c>
      <c r="B123" s="109" t="s">
        <v>14</v>
      </c>
      <c r="C123" s="158">
        <f>SUM(C119:C122)</f>
        <v>0</v>
      </c>
      <c r="D123" s="158">
        <f>SUM(D119:D122)</f>
        <v>0</v>
      </c>
      <c r="E123" s="158">
        <f>SUM(E119:E122)</f>
        <v>0</v>
      </c>
      <c r="F123" s="119"/>
      <c r="G123" s="109" t="s">
        <v>14</v>
      </c>
      <c r="H123" s="229">
        <f>+SUM(H119:I122)</f>
        <v>0</v>
      </c>
      <c r="I123" s="230"/>
      <c r="J123" s="120"/>
      <c r="K123" s="137">
        <f>SUM(K119:K122)</f>
        <v>0</v>
      </c>
      <c r="L123" s="116"/>
      <c r="M123" s="116"/>
      <c r="N123" s="116"/>
      <c r="O123" s="116"/>
      <c r="P123" s="116"/>
      <c r="Q123" s="116"/>
      <c r="R123" s="116"/>
      <c r="S123" s="117"/>
      <c r="T123" s="84"/>
      <c r="U123" s="130"/>
      <c r="V123" s="84"/>
      <c r="W123" s="130"/>
      <c r="X123" s="85"/>
      <c r="Y123" s="69"/>
      <c r="Z123" s="69"/>
    </row>
    <row r="124" spans="1:26" s="113" customFormat="1" ht="15.75" thickBot="1">
      <c r="A124" s="113" t="s">
        <v>80</v>
      </c>
      <c r="B124" s="121"/>
      <c r="C124" s="122"/>
      <c r="D124" s="122"/>
      <c r="E124" s="122"/>
      <c r="F124" s="122"/>
      <c r="G124" s="122"/>
      <c r="H124" s="122"/>
      <c r="I124" s="123"/>
      <c r="J124" s="123"/>
      <c r="K124" s="122"/>
      <c r="L124" s="122"/>
      <c r="M124" s="122"/>
      <c r="N124" s="122"/>
      <c r="O124" s="122"/>
      <c r="P124" s="122"/>
      <c r="Q124" s="122"/>
      <c r="R124" s="122"/>
      <c r="S124" s="124"/>
      <c r="T124" s="125"/>
      <c r="U124" s="131"/>
      <c r="V124" s="125"/>
      <c r="W124" s="131"/>
      <c r="X124" s="126"/>
      <c r="Y124" s="69"/>
      <c r="Z124" s="69"/>
    </row>
    <row r="125" spans="1:26" s="68" customFormat="1" ht="15.75" thickBot="1">
      <c r="A125" s="113" t="s">
        <v>79</v>
      </c>
      <c r="B125" s="113" t="s">
        <v>79</v>
      </c>
      <c r="C125" s="67"/>
      <c r="D125" s="67"/>
      <c r="E125" s="67"/>
      <c r="T125" s="69"/>
      <c r="U125" s="127"/>
      <c r="V125" s="69"/>
      <c r="W125" s="127"/>
      <c r="X125" s="69"/>
      <c r="Y125" s="69"/>
      <c r="Z125" s="69"/>
    </row>
    <row r="126" spans="1:26" s="68" customFormat="1">
      <c r="A126" s="113" t="s">
        <v>79</v>
      </c>
      <c r="B126" s="70"/>
      <c r="C126" s="71"/>
      <c r="D126" s="71"/>
      <c r="E126" s="71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  <c r="T126" s="74"/>
      <c r="U126" s="128"/>
      <c r="V126" s="74"/>
      <c r="W126" s="128"/>
      <c r="X126" s="75"/>
      <c r="Y126" s="69"/>
      <c r="Z126" s="69"/>
    </row>
    <row r="127" spans="1:26" s="79" customFormat="1">
      <c r="A127" s="113" t="s">
        <v>79</v>
      </c>
      <c r="B127" s="240" t="s">
        <v>50</v>
      </c>
      <c r="C127" s="241"/>
      <c r="D127" s="241"/>
      <c r="E127" s="241"/>
      <c r="F127" s="76"/>
      <c r="G127" s="77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8"/>
      <c r="T127" s="76"/>
      <c r="U127" s="129"/>
      <c r="V127" s="76"/>
      <c r="W127" s="129"/>
      <c r="X127" s="78"/>
    </row>
    <row r="128" spans="1:26" s="68" customFormat="1">
      <c r="A128" s="113" t="s">
        <v>79</v>
      </c>
      <c r="B128" s="80"/>
      <c r="C128" s="81"/>
      <c r="D128" s="81"/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3"/>
      <c r="T128" s="84"/>
      <c r="U128" s="130"/>
      <c r="V128" s="84"/>
      <c r="W128" s="130"/>
      <c r="X128" s="85"/>
      <c r="Y128" s="69"/>
      <c r="Z128" s="69"/>
    </row>
    <row r="129" spans="1:26" s="68" customFormat="1">
      <c r="A129" s="113" t="s">
        <v>79</v>
      </c>
      <c r="B129" s="231" t="s">
        <v>51</v>
      </c>
      <c r="C129" s="232"/>
      <c r="D129" s="232"/>
      <c r="E129" s="233"/>
      <c r="F129" s="82"/>
      <c r="G129" s="231" t="s">
        <v>52</v>
      </c>
      <c r="H129" s="232"/>
      <c r="I129" s="232"/>
      <c r="J129" s="233"/>
      <c r="K129" s="82"/>
      <c r="L129" s="231" t="s">
        <v>53</v>
      </c>
      <c r="M129" s="232"/>
      <c r="N129" s="232"/>
      <c r="O129" s="232"/>
      <c r="P129" s="232"/>
      <c r="Q129" s="232"/>
      <c r="R129" s="233"/>
      <c r="S129" s="83"/>
      <c r="T129" s="84" t="s">
        <v>54</v>
      </c>
      <c r="U129" s="130">
        <f>+IF(J131-M131&lt;0,0,J131-M131)</f>
        <v>0</v>
      </c>
      <c r="V129" s="84" t="s">
        <v>55</v>
      </c>
      <c r="W129" s="130">
        <f>+J132-O132</f>
        <v>0</v>
      </c>
      <c r="X129" s="85"/>
      <c r="Y129" s="69"/>
      <c r="Z129" s="69"/>
    </row>
    <row r="130" spans="1:26" s="66" customFormat="1">
      <c r="A130" s="113" t="s">
        <v>79</v>
      </c>
      <c r="B130" s="86" t="s">
        <v>56</v>
      </c>
      <c r="C130" s="87" t="s">
        <v>57</v>
      </c>
      <c r="D130" s="88" t="s">
        <v>58</v>
      </c>
      <c r="E130" s="89" t="s">
        <v>59</v>
      </c>
      <c r="F130" s="90"/>
      <c r="G130" s="86" t="s">
        <v>56</v>
      </c>
      <c r="H130" s="87" t="s">
        <v>57</v>
      </c>
      <c r="I130" s="88" t="s">
        <v>58</v>
      </c>
      <c r="J130" s="89" t="s">
        <v>59</v>
      </c>
      <c r="K130" s="90"/>
      <c r="L130" s="86" t="s">
        <v>60</v>
      </c>
      <c r="M130" s="87"/>
      <c r="N130" s="88" t="s">
        <v>61</v>
      </c>
      <c r="O130" s="89" t="s">
        <v>62</v>
      </c>
      <c r="P130" s="91" t="s">
        <v>63</v>
      </c>
      <c r="Q130" s="87" t="s">
        <v>30</v>
      </c>
      <c r="R130" s="89" t="s">
        <v>59</v>
      </c>
      <c r="S130" s="92"/>
      <c r="T130" s="84" t="s">
        <v>64</v>
      </c>
      <c r="U130" s="130">
        <f>+U129-N132</f>
        <v>0</v>
      </c>
      <c r="V130" s="84" t="s">
        <v>65</v>
      </c>
      <c r="W130" s="130">
        <f>+J133-P133</f>
        <v>0</v>
      </c>
      <c r="X130" s="85"/>
      <c r="Y130" s="69"/>
      <c r="Z130" s="69"/>
    </row>
    <row r="131" spans="1:26" s="68" customFormat="1">
      <c r="A131" s="113" t="s">
        <v>79</v>
      </c>
      <c r="B131" s="93" t="s">
        <v>27</v>
      </c>
      <c r="C131" s="94">
        <f>+'GSTR3B 2021-22'!J102</f>
        <v>0</v>
      </c>
      <c r="D131" s="94">
        <f>+'GSTR3B 2021-22'!J107</f>
        <v>0</v>
      </c>
      <c r="E131" s="95">
        <f>SUM(C131:D131)</f>
        <v>0</v>
      </c>
      <c r="F131" s="82"/>
      <c r="G131" s="93" t="s">
        <v>27</v>
      </c>
      <c r="H131" s="94">
        <f>+'GSTR3B 2021-22'!J123+'GSTR3B 2021-22'!J95</f>
        <v>0</v>
      </c>
      <c r="I131" s="96">
        <f>+D131</f>
        <v>0</v>
      </c>
      <c r="J131" s="95">
        <f>SUM(H131:I131)</f>
        <v>0</v>
      </c>
      <c r="K131" s="82"/>
      <c r="L131" s="93" t="s">
        <v>27</v>
      </c>
      <c r="M131" s="96">
        <f>+C131</f>
        <v>0</v>
      </c>
      <c r="N131" s="96">
        <f>+MIN(J131,M131)</f>
        <v>0</v>
      </c>
      <c r="O131" s="95">
        <f>+MIN(U133,W129)</f>
        <v>0</v>
      </c>
      <c r="P131" s="97">
        <f>+IF(M131-N131-O131&lt;0,0,MIN((M131-N131-O131),W130))</f>
        <v>0</v>
      </c>
      <c r="Q131" s="98"/>
      <c r="R131" s="95">
        <f>SUM(N131:Q131)</f>
        <v>0</v>
      </c>
      <c r="S131" s="83"/>
      <c r="T131" s="84" t="s">
        <v>66</v>
      </c>
      <c r="U131" s="130">
        <f>+J131-N135</f>
        <v>0</v>
      </c>
      <c r="V131" s="84"/>
      <c r="W131" s="130"/>
      <c r="X131" s="85"/>
      <c r="Y131" s="69"/>
      <c r="Z131" s="69"/>
    </row>
    <row r="132" spans="1:26" s="68" customFormat="1">
      <c r="A132" s="113" t="s">
        <v>79</v>
      </c>
      <c r="B132" s="93" t="s">
        <v>28</v>
      </c>
      <c r="C132" s="94">
        <f>+'GSTR3B 2021-22'!J103</f>
        <v>0</v>
      </c>
      <c r="D132" s="94">
        <f>+'GSTR3B 2021-22'!J108</f>
        <v>0</v>
      </c>
      <c r="E132" s="95">
        <f>SUM(C132:D132)</f>
        <v>0</v>
      </c>
      <c r="F132" s="82"/>
      <c r="G132" s="93" t="s">
        <v>28</v>
      </c>
      <c r="H132" s="94">
        <f>+'GSTR3B 2021-22'!J124+'GSTR3B 2021-22'!J96</f>
        <v>0</v>
      </c>
      <c r="I132" s="96">
        <f>+D132</f>
        <v>0</v>
      </c>
      <c r="J132" s="95">
        <f>SUM(H132:I132)</f>
        <v>0</v>
      </c>
      <c r="K132" s="82"/>
      <c r="L132" s="93" t="s">
        <v>28</v>
      </c>
      <c r="M132" s="96">
        <f>+C132</f>
        <v>0</v>
      </c>
      <c r="N132" s="96">
        <f>+MIN(M132,U129)</f>
        <v>0</v>
      </c>
      <c r="O132" s="95">
        <f>+MIN(J132,U135)</f>
        <v>0</v>
      </c>
      <c r="P132" s="99"/>
      <c r="Q132" s="98"/>
      <c r="R132" s="95">
        <f>SUM(N132:Q132)</f>
        <v>0</v>
      </c>
      <c r="S132" s="83"/>
      <c r="T132" s="84"/>
      <c r="U132" s="130"/>
      <c r="V132" s="84"/>
      <c r="W132" s="130"/>
      <c r="X132" s="85"/>
      <c r="Y132" s="69"/>
      <c r="Z132" s="69"/>
    </row>
    <row r="133" spans="1:26" s="68" customFormat="1">
      <c r="A133" s="113" t="s">
        <v>79</v>
      </c>
      <c r="B133" s="93" t="s">
        <v>29</v>
      </c>
      <c r="C133" s="94">
        <f>+'GSTR3B 2021-22'!J104</f>
        <v>0</v>
      </c>
      <c r="D133" s="94">
        <f>+'GSTR3B 2021-22'!J109</f>
        <v>0</v>
      </c>
      <c r="E133" s="95">
        <f>SUM(C133:D133)</f>
        <v>0</v>
      </c>
      <c r="F133" s="82"/>
      <c r="G133" s="93" t="s">
        <v>29</v>
      </c>
      <c r="H133" s="94">
        <f>+'GSTR3B 2021-22'!J125+'GSTR3B 2021-22'!J97</f>
        <v>0</v>
      </c>
      <c r="I133" s="96">
        <f>I132</f>
        <v>0</v>
      </c>
      <c r="J133" s="95">
        <f>SUM(H133:I133)</f>
        <v>0</v>
      </c>
      <c r="K133" s="82"/>
      <c r="L133" s="93" t="s">
        <v>29</v>
      </c>
      <c r="M133" s="96">
        <f>+C133</f>
        <v>0</v>
      </c>
      <c r="N133" s="96">
        <f>+MIN(M133,U130)</f>
        <v>0</v>
      </c>
      <c r="O133" s="100"/>
      <c r="P133" s="101">
        <f>+MIN(J133,U136)</f>
        <v>0</v>
      </c>
      <c r="Q133" s="98"/>
      <c r="R133" s="95">
        <f>SUM(N133:Q133)</f>
        <v>0</v>
      </c>
      <c r="S133" s="83"/>
      <c r="T133" s="84" t="s">
        <v>67</v>
      </c>
      <c r="U133" s="132">
        <f>+IF(M131-J131&lt;0,0,M131-J131)</f>
        <v>0</v>
      </c>
      <c r="V133" s="84"/>
      <c r="W133" s="130"/>
      <c r="X133" s="85"/>
      <c r="Y133" s="69"/>
      <c r="Z133" s="69"/>
    </row>
    <row r="134" spans="1:26" s="68" customFormat="1">
      <c r="A134" s="113" t="s">
        <v>79</v>
      </c>
      <c r="B134" s="102" t="s">
        <v>46</v>
      </c>
      <c r="C134" s="94">
        <f>+'GSTR3B 2021-22'!J105</f>
        <v>0</v>
      </c>
      <c r="D134" s="94">
        <f>+'GSTR3B 2021-22'!J110</f>
        <v>0</v>
      </c>
      <c r="E134" s="104">
        <f>SUM(C134:D134)</f>
        <v>0</v>
      </c>
      <c r="F134" s="82"/>
      <c r="G134" s="102" t="s">
        <v>46</v>
      </c>
      <c r="H134" s="94">
        <f>+'GSTR3B 2021-22'!J126+'GSTR3B 2021-22'!J98</f>
        <v>0</v>
      </c>
      <c r="I134" s="105">
        <v>0</v>
      </c>
      <c r="J134" s="104">
        <f>SUM(H134:I134)</f>
        <v>0</v>
      </c>
      <c r="K134" s="82"/>
      <c r="L134" s="102" t="s">
        <v>46</v>
      </c>
      <c r="M134" s="105">
        <f>+C134</f>
        <v>0</v>
      </c>
      <c r="N134" s="106"/>
      <c r="O134" s="107"/>
      <c r="P134" s="108"/>
      <c r="Q134" s="105">
        <f>MIN(C134,H134)</f>
        <v>0</v>
      </c>
      <c r="R134" s="104">
        <f>SUM(N134:Q134)</f>
        <v>0</v>
      </c>
      <c r="S134" s="83"/>
      <c r="T134" s="84"/>
      <c r="U134" s="130"/>
      <c r="V134" s="84"/>
      <c r="W134" s="130"/>
      <c r="X134" s="85"/>
      <c r="Y134" s="69"/>
      <c r="Z134" s="69"/>
    </row>
    <row r="135" spans="1:26" s="113" customFormat="1">
      <c r="A135" s="113" t="s">
        <v>79</v>
      </c>
      <c r="B135" s="109" t="s">
        <v>14</v>
      </c>
      <c r="C135" s="158">
        <f>SUM(C131:C134)</f>
        <v>0</v>
      </c>
      <c r="D135" s="158">
        <f>SUM(D131:D134)</f>
        <v>0</v>
      </c>
      <c r="E135" s="158">
        <f>SUM(E131:E134)</f>
        <v>0</v>
      </c>
      <c r="F135" s="77"/>
      <c r="G135" s="109" t="s">
        <v>14</v>
      </c>
      <c r="H135" s="158">
        <f>SUM(H131:H134)</f>
        <v>0</v>
      </c>
      <c r="I135" s="158">
        <f>SUM(I131:I134)</f>
        <v>0</v>
      </c>
      <c r="J135" s="158">
        <f>SUM(J131:J134)</f>
        <v>0</v>
      </c>
      <c r="K135" s="77"/>
      <c r="L135" s="109" t="s">
        <v>14</v>
      </c>
      <c r="M135" s="158">
        <f>SUM(M131:M134)</f>
        <v>0</v>
      </c>
      <c r="N135" s="158">
        <f>SUM(N131:N134)</f>
        <v>0</v>
      </c>
      <c r="O135" s="158">
        <f>SUM(O131:O134)</f>
        <v>0</v>
      </c>
      <c r="P135" s="111">
        <f>SUM(P131:P134)</f>
        <v>0</v>
      </c>
      <c r="Q135" s="158">
        <f>SUM(Q131:Q134)</f>
        <v>0</v>
      </c>
      <c r="R135" s="158">
        <f>SUM(R131:R133)</f>
        <v>0</v>
      </c>
      <c r="S135" s="112"/>
      <c r="T135" s="84" t="s">
        <v>68</v>
      </c>
      <c r="U135" s="132">
        <f>+IF(M132-N132&lt;0,0,M132-N132)</f>
        <v>0</v>
      </c>
      <c r="V135" s="84"/>
      <c r="W135" s="130"/>
      <c r="X135" s="85"/>
      <c r="Y135" s="69"/>
      <c r="Z135" s="69"/>
    </row>
    <row r="136" spans="1:26" s="113" customFormat="1">
      <c r="A136" s="113" t="s">
        <v>79</v>
      </c>
      <c r="B136" s="114"/>
      <c r="C136" s="115"/>
      <c r="D136" s="115"/>
      <c r="E136" s="115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112"/>
      <c r="T136" s="84" t="s">
        <v>69</v>
      </c>
      <c r="U136" s="130">
        <f>+IF(M133-N133&lt;0,0,M133-N133)</f>
        <v>0</v>
      </c>
      <c r="V136" s="84"/>
      <c r="W136" s="130"/>
      <c r="X136" s="85"/>
      <c r="Y136" s="69"/>
      <c r="Z136" s="69"/>
    </row>
    <row r="137" spans="1:26" s="68" customFormat="1">
      <c r="A137" s="113" t="s">
        <v>79</v>
      </c>
      <c r="B137" s="231" t="s">
        <v>70</v>
      </c>
      <c r="C137" s="232"/>
      <c r="D137" s="232"/>
      <c r="E137" s="233"/>
      <c r="F137" s="82"/>
      <c r="G137" s="231" t="s">
        <v>71</v>
      </c>
      <c r="H137" s="232"/>
      <c r="I137" s="233"/>
      <c r="J137" s="90"/>
      <c r="K137" s="138" t="s">
        <v>83</v>
      </c>
      <c r="L137" s="82"/>
      <c r="M137" s="82"/>
      <c r="N137" s="82"/>
      <c r="O137" s="82"/>
      <c r="P137" s="82"/>
      <c r="Q137" s="82"/>
      <c r="R137" s="82"/>
      <c r="S137" s="83"/>
      <c r="T137" s="84"/>
      <c r="U137" s="130"/>
      <c r="V137" s="84"/>
      <c r="W137" s="130"/>
      <c r="X137" s="85"/>
      <c r="Y137" s="69"/>
      <c r="Z137" s="69"/>
    </row>
    <row r="138" spans="1:26" s="68" customFormat="1">
      <c r="A138" s="113" t="s">
        <v>79</v>
      </c>
      <c r="B138" s="86" t="s">
        <v>56</v>
      </c>
      <c r="C138" s="87" t="s">
        <v>57</v>
      </c>
      <c r="D138" s="88" t="s">
        <v>58</v>
      </c>
      <c r="E138" s="89" t="s">
        <v>59</v>
      </c>
      <c r="F138" s="82"/>
      <c r="G138" s="86" t="s">
        <v>56</v>
      </c>
      <c r="H138" s="87" t="s">
        <v>72</v>
      </c>
      <c r="I138" s="89"/>
      <c r="J138" s="90"/>
      <c r="K138" s="134"/>
      <c r="L138" s="82"/>
      <c r="M138" s="82"/>
      <c r="N138" s="82"/>
      <c r="O138" s="82"/>
      <c r="P138" s="82"/>
      <c r="Q138" s="82"/>
      <c r="R138" s="82"/>
      <c r="S138" s="83"/>
      <c r="T138" s="84"/>
      <c r="U138" s="130"/>
      <c r="V138" s="84"/>
      <c r="W138" s="130"/>
      <c r="X138" s="85"/>
      <c r="Y138" s="69"/>
      <c r="Z138" s="69"/>
    </row>
    <row r="139" spans="1:26" s="66" customFormat="1">
      <c r="A139" s="113" t="s">
        <v>79</v>
      </c>
      <c r="B139" s="93" t="s">
        <v>27</v>
      </c>
      <c r="C139" s="96">
        <f>+M131-R131</f>
        <v>0</v>
      </c>
      <c r="D139" s="96">
        <f>+D131</f>
        <v>0</v>
      </c>
      <c r="E139" s="95">
        <f>SUM(C139:D139)</f>
        <v>0</v>
      </c>
      <c r="F139" s="90"/>
      <c r="G139" s="93" t="s">
        <v>27</v>
      </c>
      <c r="H139" s="234">
        <f>+J131-N135</f>
        <v>0</v>
      </c>
      <c r="I139" s="235"/>
      <c r="J139" s="90"/>
      <c r="K139" s="135">
        <f>IF(E139-H139&gt;0,E139-H139,0)</f>
        <v>0</v>
      </c>
      <c r="L139" s="90"/>
      <c r="M139" s="90"/>
      <c r="N139" s="90"/>
      <c r="O139" s="90"/>
      <c r="P139" s="90"/>
      <c r="Q139" s="90"/>
      <c r="R139" s="90"/>
      <c r="S139" s="92"/>
      <c r="T139" s="84"/>
      <c r="U139" s="130"/>
      <c r="V139" s="84"/>
      <c r="W139" s="130"/>
      <c r="X139" s="85"/>
      <c r="Y139" s="69"/>
      <c r="Z139" s="69"/>
    </row>
    <row r="140" spans="1:26" s="118" customFormat="1">
      <c r="A140" s="113" t="s">
        <v>79</v>
      </c>
      <c r="B140" s="93" t="s">
        <v>28</v>
      </c>
      <c r="C140" s="96">
        <f>+M132-R132</f>
        <v>0</v>
      </c>
      <c r="D140" s="96">
        <f>+D132</f>
        <v>0</v>
      </c>
      <c r="E140" s="95">
        <f>SUM(C140:D140)</f>
        <v>0</v>
      </c>
      <c r="F140" s="116"/>
      <c r="G140" s="93" t="s">
        <v>28</v>
      </c>
      <c r="H140" s="236">
        <f>IF(C141&gt;0,0,J132-O135)</f>
        <v>0</v>
      </c>
      <c r="I140" s="237"/>
      <c r="J140" s="90"/>
      <c r="K140" s="135">
        <f t="shared" ref="K140:K142" si="5">IF(E140-H140&gt;0,E140-H140,0)</f>
        <v>0</v>
      </c>
      <c r="L140" s="116"/>
      <c r="M140" s="116"/>
      <c r="N140" s="116"/>
      <c r="O140" s="116"/>
      <c r="P140" s="116"/>
      <c r="Q140" s="116"/>
      <c r="R140" s="116"/>
      <c r="S140" s="117"/>
      <c r="T140" s="84"/>
      <c r="U140" s="130"/>
      <c r="V140" s="84"/>
      <c r="W140" s="130"/>
      <c r="X140" s="85"/>
      <c r="Y140" s="69"/>
      <c r="Z140" s="69"/>
    </row>
    <row r="141" spans="1:26" s="118" customFormat="1">
      <c r="A141" s="113" t="s">
        <v>79</v>
      </c>
      <c r="B141" s="93" t="s">
        <v>29</v>
      </c>
      <c r="C141" s="153">
        <f>IF(M133-R133-J132-O135&lt;0,0,M133-R133-J132-O135)</f>
        <v>0</v>
      </c>
      <c r="D141" s="96">
        <f>+D133</f>
        <v>0</v>
      </c>
      <c r="E141" s="95">
        <f>SUM(C141:D141)</f>
        <v>0</v>
      </c>
      <c r="F141" s="116"/>
      <c r="G141" s="93" t="s">
        <v>29</v>
      </c>
      <c r="H141" s="234">
        <f>+J133-P135</f>
        <v>0</v>
      </c>
      <c r="I141" s="235"/>
      <c r="J141" s="90"/>
      <c r="K141" s="135">
        <f t="shared" si="5"/>
        <v>0</v>
      </c>
      <c r="L141" s="116"/>
      <c r="M141" s="116"/>
      <c r="N141" s="116"/>
      <c r="O141" s="116"/>
      <c r="P141" s="116"/>
      <c r="Q141" s="116"/>
      <c r="R141" s="116"/>
      <c r="S141" s="117"/>
      <c r="T141" s="84"/>
      <c r="U141" s="130"/>
      <c r="V141" s="84"/>
      <c r="W141" s="130"/>
      <c r="X141" s="85"/>
      <c r="Y141" s="69"/>
      <c r="Z141" s="69"/>
    </row>
    <row r="142" spans="1:26" s="118" customFormat="1">
      <c r="A142" s="113" t="s">
        <v>79</v>
      </c>
      <c r="B142" s="102" t="s">
        <v>46</v>
      </c>
      <c r="C142" s="105">
        <f>+M134-R134</f>
        <v>0</v>
      </c>
      <c r="D142" s="105">
        <f>+D134</f>
        <v>0</v>
      </c>
      <c r="E142" s="104">
        <f>SUM(C142:D142)</f>
        <v>0</v>
      </c>
      <c r="F142" s="116"/>
      <c r="G142" s="102" t="s">
        <v>46</v>
      </c>
      <c r="H142" s="238">
        <f>+J134-Q135</f>
        <v>0</v>
      </c>
      <c r="I142" s="239"/>
      <c r="J142" s="90"/>
      <c r="K142" s="135">
        <f t="shared" si="5"/>
        <v>0</v>
      </c>
      <c r="L142" s="116"/>
      <c r="M142" s="116"/>
      <c r="N142" s="116"/>
      <c r="O142" s="116"/>
      <c r="P142" s="116"/>
      <c r="Q142" s="116"/>
      <c r="R142" s="116"/>
      <c r="S142" s="117"/>
      <c r="T142" s="84"/>
      <c r="U142" s="130"/>
      <c r="V142" s="84"/>
      <c r="W142" s="130"/>
      <c r="X142" s="85"/>
      <c r="Y142" s="69"/>
      <c r="Z142" s="69"/>
    </row>
    <row r="143" spans="1:26" s="118" customFormat="1">
      <c r="A143" s="113" t="s">
        <v>79</v>
      </c>
      <c r="B143" s="109" t="s">
        <v>14</v>
      </c>
      <c r="C143" s="158">
        <f>SUM(C139:C142)</f>
        <v>0</v>
      </c>
      <c r="D143" s="158">
        <f>SUM(D139:D142)</f>
        <v>0</v>
      </c>
      <c r="E143" s="158">
        <f>SUM(E139:E142)</f>
        <v>0</v>
      </c>
      <c r="F143" s="119"/>
      <c r="G143" s="109" t="s">
        <v>14</v>
      </c>
      <c r="H143" s="229">
        <f>+SUM(H139:I142)</f>
        <v>0</v>
      </c>
      <c r="I143" s="230"/>
      <c r="J143" s="120"/>
      <c r="K143" s="137">
        <f>SUM(K139:K142)</f>
        <v>0</v>
      </c>
      <c r="L143" s="116"/>
      <c r="M143" s="116"/>
      <c r="N143" s="116"/>
      <c r="O143" s="116"/>
      <c r="P143" s="116"/>
      <c r="Q143" s="116"/>
      <c r="R143" s="116"/>
      <c r="S143" s="117"/>
      <c r="T143" s="84"/>
      <c r="U143" s="130"/>
      <c r="V143" s="84"/>
      <c r="W143" s="130"/>
      <c r="X143" s="85"/>
      <c r="Y143" s="69"/>
      <c r="Z143" s="69"/>
    </row>
    <row r="144" spans="1:26" s="113" customFormat="1" ht="15.75" thickBot="1">
      <c r="A144" s="113" t="s">
        <v>79</v>
      </c>
      <c r="B144" s="121"/>
      <c r="C144" s="122"/>
      <c r="D144" s="122"/>
      <c r="E144" s="122"/>
      <c r="F144" s="122"/>
      <c r="G144" s="122"/>
      <c r="H144" s="122"/>
      <c r="I144" s="123"/>
      <c r="J144" s="123"/>
      <c r="K144" s="122"/>
      <c r="L144" s="122"/>
      <c r="M144" s="122"/>
      <c r="N144" s="122"/>
      <c r="O144" s="122"/>
      <c r="P144" s="122"/>
      <c r="Q144" s="122"/>
      <c r="R144" s="122"/>
      <c r="S144" s="124"/>
      <c r="T144" s="125"/>
      <c r="U144" s="131"/>
      <c r="V144" s="125"/>
      <c r="W144" s="131"/>
      <c r="X144" s="126"/>
      <c r="Y144" s="69"/>
      <c r="Z144" s="69"/>
    </row>
    <row r="145" spans="1:26" s="68" customFormat="1" ht="15.75" thickBot="1">
      <c r="A145" s="113" t="s">
        <v>78</v>
      </c>
      <c r="B145" s="68" t="s">
        <v>78</v>
      </c>
      <c r="C145" s="67"/>
      <c r="D145" s="67"/>
      <c r="E145" s="67"/>
      <c r="T145" s="69"/>
      <c r="U145" s="127"/>
      <c r="V145" s="69"/>
      <c r="W145" s="127"/>
      <c r="X145" s="69"/>
      <c r="Y145" s="69"/>
      <c r="Z145" s="69"/>
    </row>
    <row r="146" spans="1:26" s="68" customFormat="1">
      <c r="A146" s="113" t="s">
        <v>78</v>
      </c>
      <c r="B146" s="70"/>
      <c r="C146" s="71"/>
      <c r="D146" s="71"/>
      <c r="E146" s="71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3"/>
      <c r="T146" s="74"/>
      <c r="U146" s="128"/>
      <c r="V146" s="74"/>
      <c r="W146" s="128"/>
      <c r="X146" s="75"/>
      <c r="Y146" s="69"/>
      <c r="Z146" s="69"/>
    </row>
    <row r="147" spans="1:26" s="79" customFormat="1">
      <c r="A147" s="113" t="s">
        <v>78</v>
      </c>
      <c r="B147" s="240" t="s">
        <v>50</v>
      </c>
      <c r="C147" s="241"/>
      <c r="D147" s="241"/>
      <c r="E147" s="241"/>
      <c r="F147" s="76"/>
      <c r="G147" s="77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8"/>
      <c r="T147" s="76"/>
      <c r="U147" s="129"/>
      <c r="V147" s="76"/>
      <c r="W147" s="129"/>
      <c r="X147" s="78"/>
    </row>
    <row r="148" spans="1:26" s="68" customFormat="1">
      <c r="A148" s="113" t="s">
        <v>78</v>
      </c>
      <c r="B148" s="80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3"/>
      <c r="T148" s="84"/>
      <c r="U148" s="130"/>
      <c r="V148" s="84"/>
      <c r="W148" s="130"/>
      <c r="X148" s="85"/>
      <c r="Y148" s="69"/>
      <c r="Z148" s="69"/>
    </row>
    <row r="149" spans="1:26" s="68" customFormat="1">
      <c r="A149" s="113" t="s">
        <v>78</v>
      </c>
      <c r="B149" s="231" t="s">
        <v>51</v>
      </c>
      <c r="C149" s="232"/>
      <c r="D149" s="232"/>
      <c r="E149" s="233"/>
      <c r="F149" s="82"/>
      <c r="G149" s="231" t="s">
        <v>52</v>
      </c>
      <c r="H149" s="232"/>
      <c r="I149" s="232"/>
      <c r="J149" s="233"/>
      <c r="K149" s="82"/>
      <c r="L149" s="231" t="s">
        <v>53</v>
      </c>
      <c r="M149" s="232"/>
      <c r="N149" s="232"/>
      <c r="O149" s="232"/>
      <c r="P149" s="232"/>
      <c r="Q149" s="232"/>
      <c r="R149" s="233"/>
      <c r="S149" s="83"/>
      <c r="T149" s="84" t="s">
        <v>54</v>
      </c>
      <c r="U149" s="130">
        <f>+IF(J151-M151&lt;0,0,J151-M151)</f>
        <v>0</v>
      </c>
      <c r="V149" s="84" t="s">
        <v>55</v>
      </c>
      <c r="W149" s="130">
        <f>+J152-O152</f>
        <v>0</v>
      </c>
      <c r="X149" s="85"/>
      <c r="Y149" s="69"/>
      <c r="Z149" s="69"/>
    </row>
    <row r="150" spans="1:26" s="66" customFormat="1">
      <c r="A150" s="113" t="s">
        <v>78</v>
      </c>
      <c r="B150" s="86" t="s">
        <v>56</v>
      </c>
      <c r="C150" s="87" t="s">
        <v>57</v>
      </c>
      <c r="D150" s="88" t="s">
        <v>58</v>
      </c>
      <c r="E150" s="89" t="s">
        <v>59</v>
      </c>
      <c r="F150" s="90"/>
      <c r="G150" s="86" t="s">
        <v>56</v>
      </c>
      <c r="H150" s="87" t="s">
        <v>57</v>
      </c>
      <c r="I150" s="88" t="s">
        <v>58</v>
      </c>
      <c r="J150" s="89" t="s">
        <v>59</v>
      </c>
      <c r="K150" s="90"/>
      <c r="L150" s="86" t="s">
        <v>60</v>
      </c>
      <c r="M150" s="87"/>
      <c r="N150" s="88" t="s">
        <v>61</v>
      </c>
      <c r="O150" s="89" t="s">
        <v>62</v>
      </c>
      <c r="P150" s="91" t="s">
        <v>63</v>
      </c>
      <c r="Q150" s="87" t="s">
        <v>30</v>
      </c>
      <c r="R150" s="89" t="s">
        <v>59</v>
      </c>
      <c r="S150" s="92"/>
      <c r="T150" s="84" t="s">
        <v>64</v>
      </c>
      <c r="U150" s="130">
        <f>+U149-N152</f>
        <v>0</v>
      </c>
      <c r="V150" s="84" t="s">
        <v>65</v>
      </c>
      <c r="W150" s="130">
        <f>+J153-P153</f>
        <v>0</v>
      </c>
      <c r="X150" s="85"/>
      <c r="Y150" s="69"/>
      <c r="Z150" s="69"/>
    </row>
    <row r="151" spans="1:26" s="68" customFormat="1">
      <c r="A151" s="113" t="s">
        <v>78</v>
      </c>
      <c r="B151" s="93" t="s">
        <v>27</v>
      </c>
      <c r="C151" s="94">
        <f>+'GSTR3B 2021-22'!K102</f>
        <v>0</v>
      </c>
      <c r="D151" s="94">
        <f>+'GSTR3B 2021-22'!K107</f>
        <v>0</v>
      </c>
      <c r="E151" s="95">
        <f>SUM(C151:D151)</f>
        <v>0</v>
      </c>
      <c r="F151" s="82"/>
      <c r="G151" s="93" t="s">
        <v>27</v>
      </c>
      <c r="H151" s="94">
        <f>+'GSTR3B 2021-22'!K123+'GSTR3B 2021-22'!K95</f>
        <v>0</v>
      </c>
      <c r="I151" s="96">
        <f>+D151</f>
        <v>0</v>
      </c>
      <c r="J151" s="95">
        <f>SUM(H151:I151)</f>
        <v>0</v>
      </c>
      <c r="K151" s="82"/>
      <c r="L151" s="93" t="s">
        <v>27</v>
      </c>
      <c r="M151" s="96">
        <f>+C151</f>
        <v>0</v>
      </c>
      <c r="N151" s="96">
        <f>+MIN(J151,M151)</f>
        <v>0</v>
      </c>
      <c r="O151" s="95">
        <f>+MIN(U153,W149)</f>
        <v>0</v>
      </c>
      <c r="P151" s="97">
        <f>+IF(M151-N151-O151&lt;0,0,MIN((M151-N151-O151),W150))</f>
        <v>0</v>
      </c>
      <c r="Q151" s="98"/>
      <c r="R151" s="95">
        <f>SUM(N151:Q151)</f>
        <v>0</v>
      </c>
      <c r="S151" s="83"/>
      <c r="T151" s="84" t="s">
        <v>66</v>
      </c>
      <c r="U151" s="130">
        <f>+J151-N155</f>
        <v>0</v>
      </c>
      <c r="V151" s="84"/>
      <c r="W151" s="130"/>
      <c r="X151" s="85"/>
      <c r="Y151" s="69"/>
      <c r="Z151" s="69"/>
    </row>
    <row r="152" spans="1:26" s="68" customFormat="1">
      <c r="A152" s="113" t="s">
        <v>78</v>
      </c>
      <c r="B152" s="93" t="s">
        <v>28</v>
      </c>
      <c r="C152" s="94">
        <f>+'GSTR3B 2021-22'!K103</f>
        <v>0</v>
      </c>
      <c r="D152" s="94">
        <f>+'GSTR3B 2021-22'!K108</f>
        <v>0</v>
      </c>
      <c r="E152" s="95">
        <f>SUM(C152:D152)</f>
        <v>0</v>
      </c>
      <c r="F152" s="82"/>
      <c r="G152" s="93" t="s">
        <v>28</v>
      </c>
      <c r="H152" s="94">
        <f>+'GSTR3B 2021-22'!K124+'GSTR3B 2021-22'!K96</f>
        <v>0</v>
      </c>
      <c r="I152" s="96">
        <f>+D152</f>
        <v>0</v>
      </c>
      <c r="J152" s="95">
        <f>SUM(H152:I152)</f>
        <v>0</v>
      </c>
      <c r="K152" s="82"/>
      <c r="L152" s="93" t="s">
        <v>28</v>
      </c>
      <c r="M152" s="96">
        <f>+C152</f>
        <v>0</v>
      </c>
      <c r="N152" s="96">
        <f>+MIN(M152,U149)</f>
        <v>0</v>
      </c>
      <c r="O152" s="95">
        <f>+MIN(J152,U155)</f>
        <v>0</v>
      </c>
      <c r="P152" s="99"/>
      <c r="Q152" s="98"/>
      <c r="R152" s="95">
        <f>SUM(N152:Q152)</f>
        <v>0</v>
      </c>
      <c r="S152" s="83"/>
      <c r="T152" s="84"/>
      <c r="U152" s="130"/>
      <c r="V152" s="84"/>
      <c r="W152" s="130"/>
      <c r="X152" s="85"/>
      <c r="Y152" s="69"/>
      <c r="Z152" s="69"/>
    </row>
    <row r="153" spans="1:26" s="68" customFormat="1">
      <c r="A153" s="113" t="s">
        <v>78</v>
      </c>
      <c r="B153" s="93" t="s">
        <v>29</v>
      </c>
      <c r="C153" s="94">
        <f>+'GSTR3B 2021-22'!K104</f>
        <v>0</v>
      </c>
      <c r="D153" s="94">
        <f>+'GSTR3B 2021-22'!K109</f>
        <v>0</v>
      </c>
      <c r="E153" s="95">
        <f>SUM(C153:D153)</f>
        <v>0</v>
      </c>
      <c r="F153" s="82"/>
      <c r="G153" s="93" t="s">
        <v>29</v>
      </c>
      <c r="H153" s="94">
        <f>+'GSTR3B 2021-22'!K125+'GSTR3B 2021-22'!K97</f>
        <v>0</v>
      </c>
      <c r="I153" s="96">
        <f>I152</f>
        <v>0</v>
      </c>
      <c r="J153" s="95">
        <f>SUM(H153:I153)</f>
        <v>0</v>
      </c>
      <c r="K153" s="82"/>
      <c r="L153" s="93" t="s">
        <v>29</v>
      </c>
      <c r="M153" s="96">
        <f>+C153</f>
        <v>0</v>
      </c>
      <c r="N153" s="96">
        <f>+MIN(M153,U150)</f>
        <v>0</v>
      </c>
      <c r="O153" s="100"/>
      <c r="P153" s="101">
        <f>+MIN(J153,U156)</f>
        <v>0</v>
      </c>
      <c r="Q153" s="98"/>
      <c r="R153" s="95">
        <f>SUM(N153:Q153)</f>
        <v>0</v>
      </c>
      <c r="S153" s="83"/>
      <c r="T153" s="84" t="s">
        <v>67</v>
      </c>
      <c r="U153" s="132">
        <f>+IF(M151-J151&lt;0,0,M151-J151)</f>
        <v>0</v>
      </c>
      <c r="V153" s="84"/>
      <c r="W153" s="130"/>
      <c r="X153" s="85"/>
      <c r="Y153" s="69"/>
      <c r="Z153" s="69"/>
    </row>
    <row r="154" spans="1:26" s="68" customFormat="1">
      <c r="A154" s="113" t="s">
        <v>78</v>
      </c>
      <c r="B154" s="102" t="s">
        <v>46</v>
      </c>
      <c r="C154" s="94">
        <f>+'GSTR3B 2021-22'!K105</f>
        <v>0</v>
      </c>
      <c r="D154" s="94">
        <f>+'GSTR3B 2021-22'!K110</f>
        <v>0</v>
      </c>
      <c r="E154" s="104">
        <f>SUM(C154:D154)</f>
        <v>0</v>
      </c>
      <c r="F154" s="82"/>
      <c r="G154" s="102" t="s">
        <v>46</v>
      </c>
      <c r="H154" s="94">
        <f>+'GSTR3B 2021-22'!K126+'GSTR3B 2021-22'!K98</f>
        <v>0</v>
      </c>
      <c r="I154" s="105">
        <v>0</v>
      </c>
      <c r="J154" s="104">
        <f>SUM(H154:I154)</f>
        <v>0</v>
      </c>
      <c r="K154" s="82"/>
      <c r="L154" s="102" t="s">
        <v>46</v>
      </c>
      <c r="M154" s="105">
        <f>+C154</f>
        <v>0</v>
      </c>
      <c r="N154" s="106"/>
      <c r="O154" s="107"/>
      <c r="P154" s="108"/>
      <c r="Q154" s="105">
        <f>MIN(C154,H154)</f>
        <v>0</v>
      </c>
      <c r="R154" s="104">
        <f>SUM(N154:Q154)</f>
        <v>0</v>
      </c>
      <c r="S154" s="83"/>
      <c r="T154" s="84"/>
      <c r="U154" s="130"/>
      <c r="V154" s="84"/>
      <c r="W154" s="130"/>
      <c r="X154" s="85"/>
      <c r="Y154" s="69"/>
      <c r="Z154" s="69"/>
    </row>
    <row r="155" spans="1:26" s="113" customFormat="1">
      <c r="A155" s="113" t="s">
        <v>78</v>
      </c>
      <c r="B155" s="109" t="s">
        <v>14</v>
      </c>
      <c r="C155" s="158">
        <f>SUM(C151:C154)</f>
        <v>0</v>
      </c>
      <c r="D155" s="158">
        <f>SUM(D151:D154)</f>
        <v>0</v>
      </c>
      <c r="E155" s="158">
        <f>SUM(E151:E154)</f>
        <v>0</v>
      </c>
      <c r="F155" s="77"/>
      <c r="G155" s="109" t="s">
        <v>14</v>
      </c>
      <c r="H155" s="158">
        <f>SUM(H151:H154)</f>
        <v>0</v>
      </c>
      <c r="I155" s="158">
        <f>SUM(I151:I154)</f>
        <v>0</v>
      </c>
      <c r="J155" s="158">
        <f>SUM(J151:J154)</f>
        <v>0</v>
      </c>
      <c r="K155" s="77"/>
      <c r="L155" s="109" t="s">
        <v>14</v>
      </c>
      <c r="M155" s="158">
        <f>SUM(M151:M154)</f>
        <v>0</v>
      </c>
      <c r="N155" s="158">
        <f>SUM(N151:N154)</f>
        <v>0</v>
      </c>
      <c r="O155" s="158">
        <f>SUM(O151:O154)</f>
        <v>0</v>
      </c>
      <c r="P155" s="111">
        <f>SUM(P151:P154)</f>
        <v>0</v>
      </c>
      <c r="Q155" s="158">
        <f>SUM(Q151:Q154)</f>
        <v>0</v>
      </c>
      <c r="R155" s="158">
        <f>SUM(R151:R153)</f>
        <v>0</v>
      </c>
      <c r="S155" s="112"/>
      <c r="T155" s="84" t="s">
        <v>68</v>
      </c>
      <c r="U155" s="132">
        <f>+IF(M152-N152&lt;0,0,M152-N152)</f>
        <v>0</v>
      </c>
      <c r="V155" s="84"/>
      <c r="W155" s="130"/>
      <c r="X155" s="85"/>
      <c r="Y155" s="69"/>
      <c r="Z155" s="69"/>
    </row>
    <row r="156" spans="1:26" s="113" customFormat="1">
      <c r="A156" s="113" t="s">
        <v>78</v>
      </c>
      <c r="B156" s="114"/>
      <c r="C156" s="115"/>
      <c r="D156" s="115"/>
      <c r="E156" s="115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112"/>
      <c r="T156" s="84" t="s">
        <v>69</v>
      </c>
      <c r="U156" s="130">
        <f>+IF(M153-N153&lt;0,0,M153-N153)</f>
        <v>0</v>
      </c>
      <c r="V156" s="84"/>
      <c r="W156" s="130"/>
      <c r="X156" s="85"/>
      <c r="Y156" s="69"/>
      <c r="Z156" s="69"/>
    </row>
    <row r="157" spans="1:26" s="68" customFormat="1">
      <c r="A157" s="113" t="s">
        <v>78</v>
      </c>
      <c r="B157" s="231" t="s">
        <v>70</v>
      </c>
      <c r="C157" s="232"/>
      <c r="D157" s="232"/>
      <c r="E157" s="233"/>
      <c r="F157" s="82"/>
      <c r="G157" s="231" t="s">
        <v>71</v>
      </c>
      <c r="H157" s="232"/>
      <c r="I157" s="233"/>
      <c r="J157" s="90"/>
      <c r="K157" s="138" t="s">
        <v>83</v>
      </c>
      <c r="L157" s="82"/>
      <c r="M157" s="82"/>
      <c r="N157" s="82"/>
      <c r="O157" s="82"/>
      <c r="P157" s="82"/>
      <c r="Q157" s="82"/>
      <c r="R157" s="82"/>
      <c r="S157" s="83"/>
      <c r="T157" s="84"/>
      <c r="U157" s="130"/>
      <c r="V157" s="84"/>
      <c r="W157" s="130"/>
      <c r="X157" s="85"/>
      <c r="Y157" s="69"/>
      <c r="Z157" s="69"/>
    </row>
    <row r="158" spans="1:26" s="68" customFormat="1">
      <c r="A158" s="113" t="s">
        <v>78</v>
      </c>
      <c r="B158" s="86" t="s">
        <v>56</v>
      </c>
      <c r="C158" s="87" t="s">
        <v>57</v>
      </c>
      <c r="D158" s="88" t="s">
        <v>58</v>
      </c>
      <c r="E158" s="89" t="s">
        <v>59</v>
      </c>
      <c r="F158" s="82"/>
      <c r="G158" s="86" t="s">
        <v>56</v>
      </c>
      <c r="H158" s="87" t="s">
        <v>72</v>
      </c>
      <c r="I158" s="89"/>
      <c r="J158" s="90"/>
      <c r="K158" s="134"/>
      <c r="L158" s="82"/>
      <c r="M158" s="82"/>
      <c r="N158" s="82"/>
      <c r="O158" s="82"/>
      <c r="P158" s="82"/>
      <c r="Q158" s="82"/>
      <c r="R158" s="82"/>
      <c r="S158" s="83"/>
      <c r="T158" s="84"/>
      <c r="U158" s="130"/>
      <c r="V158" s="84"/>
      <c r="W158" s="130"/>
      <c r="X158" s="85"/>
      <c r="Y158" s="69"/>
      <c r="Z158" s="69"/>
    </row>
    <row r="159" spans="1:26" s="66" customFormat="1">
      <c r="A159" s="113" t="s">
        <v>78</v>
      </c>
      <c r="B159" s="93" t="s">
        <v>27</v>
      </c>
      <c r="C159" s="96">
        <f>+M151-R151</f>
        <v>0</v>
      </c>
      <c r="D159" s="96">
        <f>+D151</f>
        <v>0</v>
      </c>
      <c r="E159" s="95">
        <f>SUM(C159:D159)</f>
        <v>0</v>
      </c>
      <c r="F159" s="90"/>
      <c r="G159" s="93" t="s">
        <v>27</v>
      </c>
      <c r="H159" s="234">
        <f>+J151-N155</f>
        <v>0</v>
      </c>
      <c r="I159" s="235"/>
      <c r="J159" s="90"/>
      <c r="K159" s="135">
        <f>IF(E159-H159&gt;0,E159-H159,0)</f>
        <v>0</v>
      </c>
      <c r="L159" s="90"/>
      <c r="M159" s="90"/>
      <c r="N159" s="90"/>
      <c r="O159" s="90"/>
      <c r="P159" s="90"/>
      <c r="Q159" s="90"/>
      <c r="R159" s="90"/>
      <c r="S159" s="92"/>
      <c r="T159" s="84"/>
      <c r="U159" s="130"/>
      <c r="V159" s="84"/>
      <c r="W159" s="130"/>
      <c r="X159" s="85"/>
      <c r="Y159" s="69"/>
      <c r="Z159" s="69"/>
    </row>
    <row r="160" spans="1:26" s="118" customFormat="1">
      <c r="A160" s="113" t="s">
        <v>78</v>
      </c>
      <c r="B160" s="93" t="s">
        <v>28</v>
      </c>
      <c r="C160" s="96">
        <f>+M152-R152</f>
        <v>0</v>
      </c>
      <c r="D160" s="96">
        <f>+D152</f>
        <v>0</v>
      </c>
      <c r="E160" s="95">
        <f>SUM(C160:D160)</f>
        <v>0</v>
      </c>
      <c r="F160" s="116"/>
      <c r="G160" s="93" t="s">
        <v>28</v>
      </c>
      <c r="H160" s="236">
        <f>IF(C161&gt;0,0,J152-O155)</f>
        <v>0</v>
      </c>
      <c r="I160" s="237"/>
      <c r="J160" s="90"/>
      <c r="K160" s="135">
        <f t="shared" ref="K160:K162" si="6">IF(E160-H160&gt;0,E160-H160,0)</f>
        <v>0</v>
      </c>
      <c r="L160" s="116"/>
      <c r="M160" s="116"/>
      <c r="N160" s="116"/>
      <c r="O160" s="116"/>
      <c r="P160" s="116"/>
      <c r="Q160" s="116"/>
      <c r="R160" s="116"/>
      <c r="S160" s="117"/>
      <c r="T160" s="84"/>
      <c r="U160" s="130"/>
      <c r="V160" s="84"/>
      <c r="W160" s="130"/>
      <c r="X160" s="85"/>
      <c r="Y160" s="69"/>
      <c r="Z160" s="69"/>
    </row>
    <row r="161" spans="1:26" s="118" customFormat="1">
      <c r="A161" s="113" t="s">
        <v>78</v>
      </c>
      <c r="B161" s="93" t="s">
        <v>29</v>
      </c>
      <c r="C161" s="153">
        <f>IF(M153-R153-J152-O155&lt;0,0,M153-R153-J152-O155)</f>
        <v>0</v>
      </c>
      <c r="D161" s="96">
        <f>+D153</f>
        <v>0</v>
      </c>
      <c r="E161" s="95">
        <f>SUM(C161:D161)</f>
        <v>0</v>
      </c>
      <c r="F161" s="116"/>
      <c r="G161" s="93" t="s">
        <v>29</v>
      </c>
      <c r="H161" s="234">
        <f>+J153-P155</f>
        <v>0</v>
      </c>
      <c r="I161" s="235"/>
      <c r="J161" s="90"/>
      <c r="K161" s="135">
        <f t="shared" si="6"/>
        <v>0</v>
      </c>
      <c r="L161" s="116"/>
      <c r="M161" s="116"/>
      <c r="N161" s="116"/>
      <c r="O161" s="116"/>
      <c r="P161" s="116"/>
      <c r="Q161" s="116"/>
      <c r="R161" s="116"/>
      <c r="S161" s="117"/>
      <c r="T161" s="84"/>
      <c r="U161" s="130"/>
      <c r="V161" s="84"/>
      <c r="W161" s="130"/>
      <c r="X161" s="85"/>
      <c r="Y161" s="69"/>
      <c r="Z161" s="69"/>
    </row>
    <row r="162" spans="1:26" s="118" customFormat="1">
      <c r="A162" s="113" t="s">
        <v>78</v>
      </c>
      <c r="B162" s="102" t="s">
        <v>46</v>
      </c>
      <c r="C162" s="105">
        <f>+M154-R154</f>
        <v>0</v>
      </c>
      <c r="D162" s="105">
        <f>+D154</f>
        <v>0</v>
      </c>
      <c r="E162" s="104">
        <f>SUM(C162:D162)</f>
        <v>0</v>
      </c>
      <c r="F162" s="116"/>
      <c r="G162" s="102" t="s">
        <v>46</v>
      </c>
      <c r="H162" s="238">
        <f>+J154-Q155</f>
        <v>0</v>
      </c>
      <c r="I162" s="239"/>
      <c r="J162" s="90"/>
      <c r="K162" s="135">
        <f t="shared" si="6"/>
        <v>0</v>
      </c>
      <c r="L162" s="116"/>
      <c r="M162" s="116"/>
      <c r="N162" s="116"/>
      <c r="O162" s="116"/>
      <c r="P162" s="116"/>
      <c r="Q162" s="116"/>
      <c r="R162" s="116"/>
      <c r="S162" s="117"/>
      <c r="T162" s="84"/>
      <c r="U162" s="130"/>
      <c r="V162" s="84"/>
      <c r="W162" s="130"/>
      <c r="X162" s="85"/>
      <c r="Y162" s="69"/>
      <c r="Z162" s="69"/>
    </row>
    <row r="163" spans="1:26" s="118" customFormat="1">
      <c r="A163" s="113" t="s">
        <v>78</v>
      </c>
      <c r="B163" s="109" t="s">
        <v>14</v>
      </c>
      <c r="C163" s="158">
        <f>SUM(C159:C162)</f>
        <v>0</v>
      </c>
      <c r="D163" s="158">
        <f>SUM(D159:D162)</f>
        <v>0</v>
      </c>
      <c r="E163" s="158">
        <f>SUM(E159:E162)</f>
        <v>0</v>
      </c>
      <c r="F163" s="119"/>
      <c r="G163" s="109" t="s">
        <v>14</v>
      </c>
      <c r="H163" s="229">
        <f>+SUM(H159:I162)</f>
        <v>0</v>
      </c>
      <c r="I163" s="230"/>
      <c r="J163" s="120"/>
      <c r="K163" s="137">
        <f>SUM(K159:K162)</f>
        <v>0</v>
      </c>
      <c r="L163" s="116"/>
      <c r="M163" s="116"/>
      <c r="N163" s="116"/>
      <c r="O163" s="116"/>
      <c r="P163" s="116"/>
      <c r="Q163" s="116"/>
      <c r="R163" s="116"/>
      <c r="S163" s="117"/>
      <c r="T163" s="84"/>
      <c r="U163" s="130"/>
      <c r="V163" s="84"/>
      <c r="W163" s="130"/>
      <c r="X163" s="85"/>
      <c r="Y163" s="69"/>
      <c r="Z163" s="69"/>
    </row>
    <row r="164" spans="1:26" s="113" customFormat="1" ht="15.75" thickBot="1">
      <c r="A164" s="113" t="s">
        <v>78</v>
      </c>
      <c r="B164" s="121"/>
      <c r="C164" s="122"/>
      <c r="D164" s="122"/>
      <c r="E164" s="122"/>
      <c r="F164" s="122"/>
      <c r="G164" s="122"/>
      <c r="H164" s="122"/>
      <c r="I164" s="123"/>
      <c r="J164" s="123"/>
      <c r="K164" s="122"/>
      <c r="L164" s="122"/>
      <c r="M164" s="122"/>
      <c r="N164" s="122"/>
      <c r="O164" s="122"/>
      <c r="P164" s="122"/>
      <c r="Q164" s="122"/>
      <c r="R164" s="122"/>
      <c r="S164" s="124"/>
      <c r="T164" s="125"/>
      <c r="U164" s="131"/>
      <c r="V164" s="125"/>
      <c r="W164" s="131"/>
      <c r="X164" s="126"/>
      <c r="Y164" s="69"/>
      <c r="Z164" s="69"/>
    </row>
    <row r="165" spans="1:26" s="68" customFormat="1" ht="15.75" thickBot="1">
      <c r="A165" s="113" t="s">
        <v>77</v>
      </c>
      <c r="B165" s="113" t="s">
        <v>77</v>
      </c>
      <c r="C165" s="67"/>
      <c r="D165" s="67"/>
      <c r="E165" s="67"/>
      <c r="T165" s="69"/>
      <c r="U165" s="127"/>
      <c r="V165" s="69"/>
      <c r="W165" s="127"/>
      <c r="X165" s="69"/>
      <c r="Y165" s="69"/>
      <c r="Z165" s="69"/>
    </row>
    <row r="166" spans="1:26" s="68" customFormat="1">
      <c r="A166" s="113" t="s">
        <v>77</v>
      </c>
      <c r="B166" s="70"/>
      <c r="C166" s="71"/>
      <c r="D166" s="71"/>
      <c r="E166" s="71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3"/>
      <c r="T166" s="74"/>
      <c r="U166" s="128"/>
      <c r="V166" s="74"/>
      <c r="W166" s="128"/>
      <c r="X166" s="75"/>
      <c r="Y166" s="69"/>
      <c r="Z166" s="69"/>
    </row>
    <row r="167" spans="1:26" s="79" customFormat="1">
      <c r="A167" s="113" t="s">
        <v>77</v>
      </c>
      <c r="B167" s="240" t="s">
        <v>50</v>
      </c>
      <c r="C167" s="241"/>
      <c r="D167" s="241"/>
      <c r="E167" s="241"/>
      <c r="F167" s="76"/>
      <c r="G167" s="77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8"/>
      <c r="T167" s="76"/>
      <c r="U167" s="129"/>
      <c r="V167" s="76"/>
      <c r="W167" s="129"/>
      <c r="X167" s="78"/>
    </row>
    <row r="168" spans="1:26" s="68" customFormat="1">
      <c r="A168" s="113" t="s">
        <v>77</v>
      </c>
      <c r="B168" s="80"/>
      <c r="C168" s="81"/>
      <c r="D168" s="81"/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3"/>
      <c r="T168" s="84"/>
      <c r="U168" s="130"/>
      <c r="V168" s="84"/>
      <c r="W168" s="130"/>
      <c r="X168" s="85"/>
      <c r="Y168" s="69"/>
      <c r="Z168" s="69"/>
    </row>
    <row r="169" spans="1:26" s="68" customFormat="1">
      <c r="A169" s="113" t="s">
        <v>77</v>
      </c>
      <c r="B169" s="231" t="s">
        <v>51</v>
      </c>
      <c r="C169" s="232"/>
      <c r="D169" s="232"/>
      <c r="E169" s="233"/>
      <c r="F169" s="82"/>
      <c r="G169" s="231" t="s">
        <v>52</v>
      </c>
      <c r="H169" s="232"/>
      <c r="I169" s="232"/>
      <c r="J169" s="233"/>
      <c r="K169" s="82"/>
      <c r="L169" s="231" t="s">
        <v>53</v>
      </c>
      <c r="M169" s="232"/>
      <c r="N169" s="232"/>
      <c r="O169" s="232"/>
      <c r="P169" s="232"/>
      <c r="Q169" s="232"/>
      <c r="R169" s="233"/>
      <c r="S169" s="83"/>
      <c r="T169" s="84" t="s">
        <v>54</v>
      </c>
      <c r="U169" s="130">
        <f>+IF(J171-M171&lt;0,0,J171-M171)</f>
        <v>0</v>
      </c>
      <c r="V169" s="84" t="s">
        <v>55</v>
      </c>
      <c r="W169" s="130">
        <f>+J172-O172</f>
        <v>0</v>
      </c>
      <c r="X169" s="85"/>
      <c r="Y169" s="69"/>
      <c r="Z169" s="69"/>
    </row>
    <row r="170" spans="1:26" s="66" customFormat="1">
      <c r="A170" s="113" t="s">
        <v>77</v>
      </c>
      <c r="B170" s="86" t="s">
        <v>56</v>
      </c>
      <c r="C170" s="87" t="s">
        <v>57</v>
      </c>
      <c r="D170" s="88" t="s">
        <v>58</v>
      </c>
      <c r="E170" s="89" t="s">
        <v>59</v>
      </c>
      <c r="F170" s="90"/>
      <c r="G170" s="86" t="s">
        <v>56</v>
      </c>
      <c r="H170" s="87" t="s">
        <v>57</v>
      </c>
      <c r="I170" s="88" t="s">
        <v>58</v>
      </c>
      <c r="J170" s="89" t="s">
        <v>59</v>
      </c>
      <c r="K170" s="90"/>
      <c r="L170" s="86" t="s">
        <v>60</v>
      </c>
      <c r="M170" s="87"/>
      <c r="N170" s="88" t="s">
        <v>61</v>
      </c>
      <c r="O170" s="89" t="s">
        <v>62</v>
      </c>
      <c r="P170" s="91" t="s">
        <v>63</v>
      </c>
      <c r="Q170" s="87" t="s">
        <v>30</v>
      </c>
      <c r="R170" s="89" t="s">
        <v>59</v>
      </c>
      <c r="S170" s="92"/>
      <c r="T170" s="84" t="s">
        <v>64</v>
      </c>
      <c r="U170" s="130">
        <f>+U169-N172</f>
        <v>0</v>
      </c>
      <c r="V170" s="84" t="s">
        <v>65</v>
      </c>
      <c r="W170" s="130">
        <f>+J173-P173</f>
        <v>0</v>
      </c>
      <c r="X170" s="85"/>
      <c r="Y170" s="69"/>
      <c r="Z170" s="69"/>
    </row>
    <row r="171" spans="1:26" s="68" customFormat="1">
      <c r="A171" s="113" t="s">
        <v>77</v>
      </c>
      <c r="B171" s="93" t="s">
        <v>27</v>
      </c>
      <c r="C171" s="94">
        <f>+'GSTR3B 2021-22'!L102</f>
        <v>0</v>
      </c>
      <c r="D171" s="94">
        <f>+'GSTR3B 2021-22'!L107</f>
        <v>0</v>
      </c>
      <c r="E171" s="95">
        <f>SUM(C171:D171)</f>
        <v>0</v>
      </c>
      <c r="F171" s="82"/>
      <c r="G171" s="93" t="s">
        <v>27</v>
      </c>
      <c r="H171" s="94">
        <f>+'GSTR3B 2021-22'!L123+'GSTR3B 2021-22'!L95</f>
        <v>0</v>
      </c>
      <c r="I171" s="96">
        <f>+D171</f>
        <v>0</v>
      </c>
      <c r="J171" s="95">
        <f>SUM(H171:I171)</f>
        <v>0</v>
      </c>
      <c r="K171" s="82"/>
      <c r="L171" s="93" t="s">
        <v>27</v>
      </c>
      <c r="M171" s="96">
        <f>+C171</f>
        <v>0</v>
      </c>
      <c r="N171" s="96">
        <f>+MIN(J171,M171)</f>
        <v>0</v>
      </c>
      <c r="O171" s="95">
        <f>+MIN(U173,W169)</f>
        <v>0</v>
      </c>
      <c r="P171" s="97">
        <f>+IF(M171-N171-O171&lt;0,0,MIN((M171-N171-O171),W170))</f>
        <v>0</v>
      </c>
      <c r="Q171" s="98"/>
      <c r="R171" s="95">
        <f>SUM(N171:Q171)</f>
        <v>0</v>
      </c>
      <c r="S171" s="83"/>
      <c r="T171" s="84" t="s">
        <v>66</v>
      </c>
      <c r="U171" s="130">
        <f>+J171-N175</f>
        <v>0</v>
      </c>
      <c r="V171" s="84"/>
      <c r="W171" s="130"/>
      <c r="X171" s="85"/>
      <c r="Y171" s="69"/>
      <c r="Z171" s="69"/>
    </row>
    <row r="172" spans="1:26" s="68" customFormat="1">
      <c r="A172" s="113" t="s">
        <v>77</v>
      </c>
      <c r="B172" s="93" t="s">
        <v>28</v>
      </c>
      <c r="C172" s="94">
        <f>+'GSTR3B 2021-22'!L103</f>
        <v>0</v>
      </c>
      <c r="D172" s="94">
        <f>+'GSTR3B 2021-22'!L108</f>
        <v>0</v>
      </c>
      <c r="E172" s="95">
        <f>SUM(C172:D172)</f>
        <v>0</v>
      </c>
      <c r="F172" s="82"/>
      <c r="G172" s="93" t="s">
        <v>28</v>
      </c>
      <c r="H172" s="94">
        <f>+'GSTR3B 2021-22'!L124+'GSTR3B 2021-22'!L96</f>
        <v>0</v>
      </c>
      <c r="I172" s="96">
        <f>+D172</f>
        <v>0</v>
      </c>
      <c r="J172" s="95">
        <f>SUM(H172:I172)</f>
        <v>0</v>
      </c>
      <c r="K172" s="82"/>
      <c r="L172" s="93" t="s">
        <v>28</v>
      </c>
      <c r="M172" s="96">
        <f>+C172</f>
        <v>0</v>
      </c>
      <c r="N172" s="96">
        <f>+MIN(M172,U169)</f>
        <v>0</v>
      </c>
      <c r="O172" s="95">
        <f>+MIN(J172,U175)</f>
        <v>0</v>
      </c>
      <c r="P172" s="99"/>
      <c r="Q172" s="98"/>
      <c r="R172" s="95">
        <f>SUM(N172:Q172)</f>
        <v>0</v>
      </c>
      <c r="S172" s="83"/>
      <c r="T172" s="84"/>
      <c r="U172" s="130"/>
      <c r="V172" s="84"/>
      <c r="W172" s="130"/>
      <c r="X172" s="85"/>
      <c r="Y172" s="69"/>
      <c r="Z172" s="69"/>
    </row>
    <row r="173" spans="1:26" s="68" customFormat="1">
      <c r="A173" s="113" t="s">
        <v>77</v>
      </c>
      <c r="B173" s="93" t="s">
        <v>29</v>
      </c>
      <c r="C173" s="94">
        <f>+'GSTR3B 2021-22'!L104</f>
        <v>0</v>
      </c>
      <c r="D173" s="94">
        <f>+'GSTR3B 2021-22'!L109</f>
        <v>0</v>
      </c>
      <c r="E173" s="95">
        <f>SUM(C173:D173)</f>
        <v>0</v>
      </c>
      <c r="F173" s="82"/>
      <c r="G173" s="93" t="s">
        <v>29</v>
      </c>
      <c r="H173" s="94">
        <f>+'GSTR3B 2021-22'!L125+'GSTR3B 2021-22'!L97</f>
        <v>0</v>
      </c>
      <c r="I173" s="96">
        <f>I172</f>
        <v>0</v>
      </c>
      <c r="J173" s="95">
        <f>SUM(H173:I173)</f>
        <v>0</v>
      </c>
      <c r="K173" s="82"/>
      <c r="L173" s="93" t="s">
        <v>29</v>
      </c>
      <c r="M173" s="96">
        <f>+C173</f>
        <v>0</v>
      </c>
      <c r="N173" s="96">
        <f>+MIN(M173,U170)</f>
        <v>0</v>
      </c>
      <c r="O173" s="100"/>
      <c r="P173" s="101">
        <f>+MIN(J173,U176)</f>
        <v>0</v>
      </c>
      <c r="Q173" s="98"/>
      <c r="R173" s="95">
        <f>SUM(N173:Q173)</f>
        <v>0</v>
      </c>
      <c r="S173" s="83"/>
      <c r="T173" s="84" t="s">
        <v>67</v>
      </c>
      <c r="U173" s="132">
        <f>+IF(M171-J171&lt;0,0,M171-J171)</f>
        <v>0</v>
      </c>
      <c r="V173" s="84"/>
      <c r="W173" s="130"/>
      <c r="X173" s="85"/>
      <c r="Y173" s="69"/>
      <c r="Z173" s="69"/>
    </row>
    <row r="174" spans="1:26" s="68" customFormat="1">
      <c r="A174" s="113" t="s">
        <v>77</v>
      </c>
      <c r="B174" s="102" t="s">
        <v>46</v>
      </c>
      <c r="C174" s="94">
        <f>+'GSTR3B 2021-22'!L105</f>
        <v>0</v>
      </c>
      <c r="D174" s="94">
        <f>+'GSTR3B 2021-22'!L110</f>
        <v>0</v>
      </c>
      <c r="E174" s="104">
        <f>SUM(C174:D174)</f>
        <v>0</v>
      </c>
      <c r="F174" s="82"/>
      <c r="G174" s="102" t="s">
        <v>46</v>
      </c>
      <c r="H174" s="94">
        <f>+'GSTR3B 2021-22'!L126+'GSTR3B 2021-22'!L98</f>
        <v>0</v>
      </c>
      <c r="I174" s="105">
        <v>0</v>
      </c>
      <c r="J174" s="104">
        <f>SUM(H174:I174)</f>
        <v>0</v>
      </c>
      <c r="K174" s="82"/>
      <c r="L174" s="102" t="s">
        <v>46</v>
      </c>
      <c r="M174" s="105">
        <f>+C174</f>
        <v>0</v>
      </c>
      <c r="N174" s="106"/>
      <c r="O174" s="107"/>
      <c r="P174" s="108"/>
      <c r="Q174" s="105">
        <f>MIN(C174,H174)</f>
        <v>0</v>
      </c>
      <c r="R174" s="104">
        <f>SUM(N174:Q174)</f>
        <v>0</v>
      </c>
      <c r="S174" s="83"/>
      <c r="T174" s="84"/>
      <c r="U174" s="130"/>
      <c r="V174" s="84"/>
      <c r="W174" s="130"/>
      <c r="X174" s="85"/>
      <c r="Y174" s="69"/>
      <c r="Z174" s="69"/>
    </row>
    <row r="175" spans="1:26" s="113" customFormat="1">
      <c r="A175" s="113" t="s">
        <v>77</v>
      </c>
      <c r="B175" s="109" t="s">
        <v>14</v>
      </c>
      <c r="C175" s="158">
        <f>SUM(C171:C174)</f>
        <v>0</v>
      </c>
      <c r="D175" s="158">
        <f>SUM(D171:D174)</f>
        <v>0</v>
      </c>
      <c r="E175" s="158">
        <f>SUM(E171:E174)</f>
        <v>0</v>
      </c>
      <c r="F175" s="77"/>
      <c r="G175" s="109" t="s">
        <v>14</v>
      </c>
      <c r="H175" s="158">
        <f>SUM(H171:H174)</f>
        <v>0</v>
      </c>
      <c r="I175" s="158">
        <f>SUM(I171:I174)</f>
        <v>0</v>
      </c>
      <c r="J175" s="158">
        <f>SUM(J171:J174)</f>
        <v>0</v>
      </c>
      <c r="K175" s="77"/>
      <c r="L175" s="109" t="s">
        <v>14</v>
      </c>
      <c r="M175" s="158">
        <f>SUM(M171:M174)</f>
        <v>0</v>
      </c>
      <c r="N175" s="158">
        <f>SUM(N171:N174)</f>
        <v>0</v>
      </c>
      <c r="O175" s="158">
        <f>SUM(O171:O174)</f>
        <v>0</v>
      </c>
      <c r="P175" s="111">
        <f>SUM(P171:P174)</f>
        <v>0</v>
      </c>
      <c r="Q175" s="158">
        <f>SUM(Q171:Q174)</f>
        <v>0</v>
      </c>
      <c r="R175" s="158">
        <f>SUM(R171:R173)</f>
        <v>0</v>
      </c>
      <c r="S175" s="112"/>
      <c r="T175" s="84" t="s">
        <v>68</v>
      </c>
      <c r="U175" s="132">
        <f>+IF(M172-N172&lt;0,0,M172-N172)</f>
        <v>0</v>
      </c>
      <c r="V175" s="84"/>
      <c r="W175" s="130"/>
      <c r="X175" s="85"/>
      <c r="Y175" s="69"/>
      <c r="Z175" s="69"/>
    </row>
    <row r="176" spans="1:26" s="113" customFormat="1">
      <c r="A176" s="113" t="s">
        <v>77</v>
      </c>
      <c r="B176" s="114"/>
      <c r="C176" s="115"/>
      <c r="D176" s="115"/>
      <c r="E176" s="115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112"/>
      <c r="T176" s="84" t="s">
        <v>69</v>
      </c>
      <c r="U176" s="130">
        <f>+IF(M173-N173&lt;0,0,M173-N173)</f>
        <v>0</v>
      </c>
      <c r="V176" s="84"/>
      <c r="W176" s="130"/>
      <c r="X176" s="85"/>
      <c r="Y176" s="69"/>
      <c r="Z176" s="69"/>
    </row>
    <row r="177" spans="1:26" s="68" customFormat="1">
      <c r="A177" s="113" t="s">
        <v>77</v>
      </c>
      <c r="B177" s="231" t="s">
        <v>70</v>
      </c>
      <c r="C177" s="232"/>
      <c r="D177" s="232"/>
      <c r="E177" s="233"/>
      <c r="F177" s="82"/>
      <c r="G177" s="231" t="s">
        <v>71</v>
      </c>
      <c r="H177" s="232"/>
      <c r="I177" s="233"/>
      <c r="J177" s="90"/>
      <c r="K177" s="138" t="s">
        <v>83</v>
      </c>
      <c r="L177" s="82"/>
      <c r="M177" s="82"/>
      <c r="N177" s="82"/>
      <c r="O177" s="82"/>
      <c r="P177" s="82"/>
      <c r="Q177" s="82"/>
      <c r="R177" s="82"/>
      <c r="S177" s="83"/>
      <c r="T177" s="84"/>
      <c r="U177" s="130"/>
      <c r="V177" s="84"/>
      <c r="W177" s="130"/>
      <c r="X177" s="85"/>
      <c r="Y177" s="69"/>
      <c r="Z177" s="69"/>
    </row>
    <row r="178" spans="1:26" s="68" customFormat="1">
      <c r="A178" s="113" t="s">
        <v>77</v>
      </c>
      <c r="B178" s="86" t="s">
        <v>56</v>
      </c>
      <c r="C178" s="87" t="s">
        <v>57</v>
      </c>
      <c r="D178" s="88" t="s">
        <v>58</v>
      </c>
      <c r="E178" s="89" t="s">
        <v>59</v>
      </c>
      <c r="F178" s="82"/>
      <c r="G178" s="86" t="s">
        <v>56</v>
      </c>
      <c r="H178" s="87" t="s">
        <v>72</v>
      </c>
      <c r="I178" s="89"/>
      <c r="J178" s="90"/>
      <c r="K178" s="134"/>
      <c r="L178" s="82"/>
      <c r="M178" s="82"/>
      <c r="N178" s="82"/>
      <c r="O178" s="82"/>
      <c r="P178" s="82"/>
      <c r="Q178" s="82"/>
      <c r="R178" s="82"/>
      <c r="S178" s="83"/>
      <c r="T178" s="84"/>
      <c r="U178" s="130"/>
      <c r="V178" s="84"/>
      <c r="W178" s="130"/>
      <c r="X178" s="85"/>
      <c r="Y178" s="69"/>
      <c r="Z178" s="69"/>
    </row>
    <row r="179" spans="1:26" s="66" customFormat="1">
      <c r="A179" s="113" t="s">
        <v>77</v>
      </c>
      <c r="B179" s="93" t="s">
        <v>27</v>
      </c>
      <c r="C179" s="96">
        <f>+M171-R171</f>
        <v>0</v>
      </c>
      <c r="D179" s="96">
        <f>+D171</f>
        <v>0</v>
      </c>
      <c r="E179" s="95">
        <f>SUM(C179:D179)</f>
        <v>0</v>
      </c>
      <c r="F179" s="90"/>
      <c r="G179" s="93" t="s">
        <v>27</v>
      </c>
      <c r="H179" s="234">
        <f>+J171-N175</f>
        <v>0</v>
      </c>
      <c r="I179" s="235"/>
      <c r="J179" s="90"/>
      <c r="K179" s="135">
        <f>IF(E179-H179&gt;0,E179-H179,0)</f>
        <v>0</v>
      </c>
      <c r="L179" s="90"/>
      <c r="M179" s="90"/>
      <c r="N179" s="90"/>
      <c r="O179" s="90"/>
      <c r="P179" s="90"/>
      <c r="Q179" s="90"/>
      <c r="R179" s="90"/>
      <c r="S179" s="92"/>
      <c r="T179" s="84"/>
      <c r="U179" s="130"/>
      <c r="V179" s="84"/>
      <c r="W179" s="130"/>
      <c r="X179" s="85"/>
      <c r="Y179" s="69"/>
      <c r="Z179" s="69"/>
    </row>
    <row r="180" spans="1:26" s="118" customFormat="1">
      <c r="A180" s="113" t="s">
        <v>77</v>
      </c>
      <c r="B180" s="93" t="s">
        <v>28</v>
      </c>
      <c r="C180" s="96">
        <f>+M172-R172</f>
        <v>0</v>
      </c>
      <c r="D180" s="96">
        <f>+D172</f>
        <v>0</v>
      </c>
      <c r="E180" s="95">
        <f>SUM(C180:D180)</f>
        <v>0</v>
      </c>
      <c r="F180" s="116"/>
      <c r="G180" s="93" t="s">
        <v>28</v>
      </c>
      <c r="H180" s="236">
        <f>IF(C181&gt;0,0,J172-O175)</f>
        <v>0</v>
      </c>
      <c r="I180" s="237"/>
      <c r="J180" s="90"/>
      <c r="K180" s="135">
        <f t="shared" ref="K180:K182" si="7">IF(E180-H180&gt;0,E180-H180,0)</f>
        <v>0</v>
      </c>
      <c r="L180" s="116"/>
      <c r="M180" s="116"/>
      <c r="N180" s="116"/>
      <c r="O180" s="116"/>
      <c r="P180" s="116"/>
      <c r="Q180" s="116"/>
      <c r="R180" s="116"/>
      <c r="S180" s="117"/>
      <c r="T180" s="84"/>
      <c r="U180" s="130"/>
      <c r="V180" s="84"/>
      <c r="W180" s="130"/>
      <c r="X180" s="85"/>
      <c r="Y180" s="69"/>
      <c r="Z180" s="69"/>
    </row>
    <row r="181" spans="1:26" s="118" customFormat="1">
      <c r="A181" s="113" t="s">
        <v>77</v>
      </c>
      <c r="B181" s="93" t="s">
        <v>29</v>
      </c>
      <c r="C181" s="153">
        <f>IF(M173-R173-J172-O175&lt;0,0,M173-R173-J172-O175)</f>
        <v>0</v>
      </c>
      <c r="D181" s="96">
        <f>+D173</f>
        <v>0</v>
      </c>
      <c r="E181" s="95">
        <f>SUM(C181:D181)</f>
        <v>0</v>
      </c>
      <c r="F181" s="116"/>
      <c r="G181" s="93" t="s">
        <v>29</v>
      </c>
      <c r="H181" s="234">
        <f>+J173-P175</f>
        <v>0</v>
      </c>
      <c r="I181" s="235"/>
      <c r="J181" s="90"/>
      <c r="K181" s="135">
        <f t="shared" si="7"/>
        <v>0</v>
      </c>
      <c r="L181" s="116"/>
      <c r="M181" s="116"/>
      <c r="N181" s="116"/>
      <c r="O181" s="116"/>
      <c r="P181" s="116"/>
      <c r="Q181" s="116"/>
      <c r="R181" s="116"/>
      <c r="S181" s="117"/>
      <c r="T181" s="84"/>
      <c r="U181" s="130"/>
      <c r="V181" s="84"/>
      <c r="W181" s="130"/>
      <c r="X181" s="85"/>
      <c r="Y181" s="69"/>
      <c r="Z181" s="69"/>
    </row>
    <row r="182" spans="1:26" s="118" customFormat="1">
      <c r="A182" s="113" t="s">
        <v>77</v>
      </c>
      <c r="B182" s="102" t="s">
        <v>46</v>
      </c>
      <c r="C182" s="105">
        <f>+M174-R174</f>
        <v>0</v>
      </c>
      <c r="D182" s="105">
        <f>+D174</f>
        <v>0</v>
      </c>
      <c r="E182" s="104">
        <f>SUM(C182:D182)</f>
        <v>0</v>
      </c>
      <c r="F182" s="116"/>
      <c r="G182" s="102" t="s">
        <v>46</v>
      </c>
      <c r="H182" s="238">
        <f>+J174-Q175</f>
        <v>0</v>
      </c>
      <c r="I182" s="239"/>
      <c r="J182" s="90"/>
      <c r="K182" s="135">
        <f t="shared" si="7"/>
        <v>0</v>
      </c>
      <c r="L182" s="116"/>
      <c r="M182" s="116"/>
      <c r="N182" s="116"/>
      <c r="O182" s="116"/>
      <c r="P182" s="116"/>
      <c r="Q182" s="116"/>
      <c r="R182" s="116"/>
      <c r="S182" s="117"/>
      <c r="T182" s="84"/>
      <c r="U182" s="130"/>
      <c r="V182" s="84"/>
      <c r="W182" s="130"/>
      <c r="X182" s="85"/>
      <c r="Y182" s="69"/>
      <c r="Z182" s="69"/>
    </row>
    <row r="183" spans="1:26" s="118" customFormat="1">
      <c r="A183" s="113" t="s">
        <v>77</v>
      </c>
      <c r="B183" s="109" t="s">
        <v>14</v>
      </c>
      <c r="C183" s="158">
        <f>SUM(C179:C182)</f>
        <v>0</v>
      </c>
      <c r="D183" s="158">
        <f>SUM(D179:D182)</f>
        <v>0</v>
      </c>
      <c r="E183" s="158">
        <f>SUM(E179:E182)</f>
        <v>0</v>
      </c>
      <c r="F183" s="119"/>
      <c r="G183" s="109" t="s">
        <v>14</v>
      </c>
      <c r="H183" s="229">
        <f>+SUM(H179:I182)</f>
        <v>0</v>
      </c>
      <c r="I183" s="230"/>
      <c r="J183" s="120"/>
      <c r="K183" s="137">
        <f>SUM(K179:K182)</f>
        <v>0</v>
      </c>
      <c r="L183" s="116"/>
      <c r="M183" s="116"/>
      <c r="N183" s="116"/>
      <c r="O183" s="116"/>
      <c r="P183" s="116"/>
      <c r="Q183" s="116"/>
      <c r="R183" s="116"/>
      <c r="S183" s="117"/>
      <c r="T183" s="84"/>
      <c r="U183" s="130"/>
      <c r="V183" s="84"/>
      <c r="W183" s="130"/>
      <c r="X183" s="85"/>
      <c r="Y183" s="69"/>
      <c r="Z183" s="69"/>
    </row>
    <row r="184" spans="1:26" s="113" customFormat="1" ht="15.75" thickBot="1">
      <c r="A184" s="113" t="s">
        <v>77</v>
      </c>
      <c r="B184" s="121"/>
      <c r="C184" s="122"/>
      <c r="D184" s="122"/>
      <c r="E184" s="122"/>
      <c r="F184" s="122"/>
      <c r="G184" s="122"/>
      <c r="H184" s="122"/>
      <c r="I184" s="123"/>
      <c r="J184" s="123"/>
      <c r="K184" s="122"/>
      <c r="L184" s="122"/>
      <c r="M184" s="122"/>
      <c r="N184" s="122"/>
      <c r="O184" s="122"/>
      <c r="P184" s="122"/>
      <c r="Q184" s="122"/>
      <c r="R184" s="122"/>
      <c r="S184" s="124"/>
      <c r="T184" s="125"/>
      <c r="U184" s="131"/>
      <c r="V184" s="125"/>
      <c r="W184" s="131"/>
      <c r="X184" s="126"/>
      <c r="Y184" s="69"/>
      <c r="Z184" s="69"/>
    </row>
    <row r="185" spans="1:26" s="68" customFormat="1" ht="15.75" thickBot="1">
      <c r="A185" s="113" t="s">
        <v>76</v>
      </c>
      <c r="B185" s="68" t="s">
        <v>76</v>
      </c>
      <c r="C185" s="67"/>
      <c r="D185" s="67"/>
      <c r="E185" s="67"/>
      <c r="T185" s="69"/>
      <c r="U185" s="127"/>
      <c r="V185" s="69"/>
      <c r="W185" s="127"/>
      <c r="X185" s="69"/>
      <c r="Y185" s="69"/>
      <c r="Z185" s="69"/>
    </row>
    <row r="186" spans="1:26" s="68" customFormat="1">
      <c r="A186" s="113" t="s">
        <v>76</v>
      </c>
      <c r="B186" s="70"/>
      <c r="C186" s="71"/>
      <c r="D186" s="71"/>
      <c r="E186" s="71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T186" s="74"/>
      <c r="U186" s="128"/>
      <c r="V186" s="74"/>
      <c r="W186" s="128"/>
      <c r="X186" s="75"/>
      <c r="Y186" s="69"/>
      <c r="Z186" s="69"/>
    </row>
    <row r="187" spans="1:26" s="79" customFormat="1">
      <c r="A187" s="113" t="s">
        <v>76</v>
      </c>
      <c r="B187" s="240" t="s">
        <v>50</v>
      </c>
      <c r="C187" s="241"/>
      <c r="D187" s="241"/>
      <c r="E187" s="241"/>
      <c r="F187" s="76"/>
      <c r="G187" s="77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8"/>
      <c r="T187" s="76"/>
      <c r="U187" s="129"/>
      <c r="V187" s="76"/>
      <c r="W187" s="129"/>
      <c r="X187" s="78"/>
    </row>
    <row r="188" spans="1:26" s="68" customFormat="1">
      <c r="A188" s="113" t="s">
        <v>76</v>
      </c>
      <c r="B188" s="80"/>
      <c r="C188" s="81"/>
      <c r="D188" s="81"/>
      <c r="E188" s="81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3"/>
      <c r="T188" s="84"/>
      <c r="U188" s="130"/>
      <c r="V188" s="84"/>
      <c r="W188" s="130"/>
      <c r="X188" s="85"/>
      <c r="Y188" s="69"/>
      <c r="Z188" s="69"/>
    </row>
    <row r="189" spans="1:26" s="68" customFormat="1">
      <c r="A189" s="113" t="s">
        <v>76</v>
      </c>
      <c r="B189" s="231" t="s">
        <v>51</v>
      </c>
      <c r="C189" s="232"/>
      <c r="D189" s="232"/>
      <c r="E189" s="233"/>
      <c r="F189" s="82"/>
      <c r="G189" s="231" t="s">
        <v>52</v>
      </c>
      <c r="H189" s="232"/>
      <c r="I189" s="232"/>
      <c r="J189" s="233"/>
      <c r="K189" s="82"/>
      <c r="L189" s="231" t="s">
        <v>53</v>
      </c>
      <c r="M189" s="232"/>
      <c r="N189" s="232"/>
      <c r="O189" s="232"/>
      <c r="P189" s="232"/>
      <c r="Q189" s="232"/>
      <c r="R189" s="233"/>
      <c r="S189" s="83"/>
      <c r="T189" s="84" t="s">
        <v>54</v>
      </c>
      <c r="U189" s="130">
        <f>+IF(J191-M191&lt;0,0,J191-M191)</f>
        <v>0</v>
      </c>
      <c r="V189" s="84" t="s">
        <v>55</v>
      </c>
      <c r="W189" s="130">
        <f>+J192-O192</f>
        <v>0</v>
      </c>
      <c r="X189" s="85"/>
      <c r="Y189" s="69"/>
      <c r="Z189" s="69"/>
    </row>
    <row r="190" spans="1:26" s="66" customFormat="1">
      <c r="A190" s="113" t="s">
        <v>76</v>
      </c>
      <c r="B190" s="86" t="s">
        <v>56</v>
      </c>
      <c r="C190" s="87" t="s">
        <v>57</v>
      </c>
      <c r="D190" s="88" t="s">
        <v>58</v>
      </c>
      <c r="E190" s="89" t="s">
        <v>59</v>
      </c>
      <c r="F190" s="90"/>
      <c r="G190" s="86" t="s">
        <v>56</v>
      </c>
      <c r="H190" s="87" t="s">
        <v>57</v>
      </c>
      <c r="I190" s="88" t="s">
        <v>58</v>
      </c>
      <c r="J190" s="89" t="s">
        <v>59</v>
      </c>
      <c r="K190" s="90"/>
      <c r="L190" s="86" t="s">
        <v>60</v>
      </c>
      <c r="M190" s="87"/>
      <c r="N190" s="88" t="s">
        <v>61</v>
      </c>
      <c r="O190" s="89" t="s">
        <v>62</v>
      </c>
      <c r="P190" s="91" t="s">
        <v>63</v>
      </c>
      <c r="Q190" s="87" t="s">
        <v>30</v>
      </c>
      <c r="R190" s="89" t="s">
        <v>59</v>
      </c>
      <c r="S190" s="92"/>
      <c r="T190" s="84" t="s">
        <v>64</v>
      </c>
      <c r="U190" s="130">
        <f>+U189-N192</f>
        <v>0</v>
      </c>
      <c r="V190" s="84" t="s">
        <v>65</v>
      </c>
      <c r="W190" s="130">
        <f>+J193-P193</f>
        <v>0</v>
      </c>
      <c r="X190" s="85"/>
      <c r="Y190" s="69"/>
      <c r="Z190" s="69"/>
    </row>
    <row r="191" spans="1:26" s="68" customFormat="1">
      <c r="A191" s="113" t="s">
        <v>76</v>
      </c>
      <c r="B191" s="93" t="s">
        <v>27</v>
      </c>
      <c r="C191" s="94">
        <f>+'GSTR3B 2021-22'!M102</f>
        <v>0</v>
      </c>
      <c r="D191" s="94">
        <f>+'GSTR3B 2021-22'!M107</f>
        <v>0</v>
      </c>
      <c r="E191" s="95">
        <f>SUM(C191:D191)</f>
        <v>0</v>
      </c>
      <c r="F191" s="82"/>
      <c r="G191" s="93" t="s">
        <v>27</v>
      </c>
      <c r="H191" s="94">
        <f>+'GSTR3B 2021-22'!M123+'GSTR3B 2021-22'!M95</f>
        <v>0</v>
      </c>
      <c r="I191" s="96">
        <f>+D191</f>
        <v>0</v>
      </c>
      <c r="J191" s="95">
        <f>SUM(H191:I191)</f>
        <v>0</v>
      </c>
      <c r="K191" s="82"/>
      <c r="L191" s="93" t="s">
        <v>27</v>
      </c>
      <c r="M191" s="96">
        <f>+C191</f>
        <v>0</v>
      </c>
      <c r="N191" s="96">
        <f>+MIN(J191,M191)</f>
        <v>0</v>
      </c>
      <c r="O191" s="95">
        <f>+MIN(U193,W189)</f>
        <v>0</v>
      </c>
      <c r="P191" s="97">
        <f>+IF(M191-N191-O191&lt;0,0,MIN((M191-N191-O191),W190))</f>
        <v>0</v>
      </c>
      <c r="Q191" s="98"/>
      <c r="R191" s="95">
        <f>SUM(N191:Q191)</f>
        <v>0</v>
      </c>
      <c r="S191" s="83"/>
      <c r="T191" s="84" t="s">
        <v>66</v>
      </c>
      <c r="U191" s="130">
        <f>+J191-N195</f>
        <v>0</v>
      </c>
      <c r="V191" s="84"/>
      <c r="W191" s="130"/>
      <c r="X191" s="85"/>
      <c r="Y191" s="69"/>
      <c r="Z191" s="69"/>
    </row>
    <row r="192" spans="1:26" s="68" customFormat="1">
      <c r="A192" s="113" t="s">
        <v>76</v>
      </c>
      <c r="B192" s="93" t="s">
        <v>28</v>
      </c>
      <c r="C192" s="94">
        <f>+'GSTR3B 2021-22'!M103</f>
        <v>0</v>
      </c>
      <c r="D192" s="94">
        <f>+'GSTR3B 2021-22'!M108</f>
        <v>0</v>
      </c>
      <c r="E192" s="95">
        <f>SUM(C192:D192)</f>
        <v>0</v>
      </c>
      <c r="F192" s="82"/>
      <c r="G192" s="93" t="s">
        <v>28</v>
      </c>
      <c r="H192" s="94">
        <f>+'GSTR3B 2021-22'!M124+'GSTR3B 2021-22'!M96</f>
        <v>0</v>
      </c>
      <c r="I192" s="96">
        <f>+D192</f>
        <v>0</v>
      </c>
      <c r="J192" s="95">
        <f>SUM(H192:I192)</f>
        <v>0</v>
      </c>
      <c r="K192" s="82"/>
      <c r="L192" s="93" t="s">
        <v>28</v>
      </c>
      <c r="M192" s="96">
        <f>+C192</f>
        <v>0</v>
      </c>
      <c r="N192" s="96">
        <f>+MIN(M192,U189)</f>
        <v>0</v>
      </c>
      <c r="O192" s="95">
        <f>+MIN(J192,U195)</f>
        <v>0</v>
      </c>
      <c r="P192" s="99"/>
      <c r="Q192" s="98"/>
      <c r="R192" s="95">
        <f>SUM(N192:Q192)</f>
        <v>0</v>
      </c>
      <c r="S192" s="83"/>
      <c r="T192" s="84"/>
      <c r="U192" s="130"/>
      <c r="V192" s="84"/>
      <c r="W192" s="130"/>
      <c r="X192" s="85"/>
      <c r="Y192" s="69"/>
      <c r="Z192" s="69"/>
    </row>
    <row r="193" spans="1:26" s="68" customFormat="1">
      <c r="A193" s="113" t="s">
        <v>76</v>
      </c>
      <c r="B193" s="93" t="s">
        <v>29</v>
      </c>
      <c r="C193" s="94">
        <f>+'GSTR3B 2021-22'!M104</f>
        <v>0</v>
      </c>
      <c r="D193" s="94">
        <f>+'GSTR3B 2021-22'!M109</f>
        <v>0</v>
      </c>
      <c r="E193" s="95">
        <f>SUM(C193:D193)</f>
        <v>0</v>
      </c>
      <c r="F193" s="82"/>
      <c r="G193" s="93" t="s">
        <v>29</v>
      </c>
      <c r="H193" s="94">
        <f>+'GSTR3B 2021-22'!M125+'GSTR3B 2021-22'!M97</f>
        <v>0</v>
      </c>
      <c r="I193" s="96">
        <f>I192</f>
        <v>0</v>
      </c>
      <c r="J193" s="95">
        <f>SUM(H193:I193)</f>
        <v>0</v>
      </c>
      <c r="K193" s="82"/>
      <c r="L193" s="93" t="s">
        <v>29</v>
      </c>
      <c r="M193" s="96">
        <f>+C193</f>
        <v>0</v>
      </c>
      <c r="N193" s="96">
        <f>+MIN(M193,U190)</f>
        <v>0</v>
      </c>
      <c r="O193" s="100"/>
      <c r="P193" s="101">
        <f>+MIN(J193,U196)</f>
        <v>0</v>
      </c>
      <c r="Q193" s="98"/>
      <c r="R193" s="95">
        <f>SUM(N193:Q193)</f>
        <v>0</v>
      </c>
      <c r="S193" s="83"/>
      <c r="T193" s="84" t="s">
        <v>67</v>
      </c>
      <c r="U193" s="132">
        <f>+IF(M191-J191&lt;0,0,M191-J191)</f>
        <v>0</v>
      </c>
      <c r="V193" s="84"/>
      <c r="W193" s="130"/>
      <c r="X193" s="85"/>
      <c r="Y193" s="69"/>
      <c r="Z193" s="69"/>
    </row>
    <row r="194" spans="1:26" s="68" customFormat="1">
      <c r="A194" s="113" t="s">
        <v>76</v>
      </c>
      <c r="B194" s="102" t="s">
        <v>46</v>
      </c>
      <c r="C194" s="94">
        <f>+'GSTR3B 2021-22'!M105</f>
        <v>0</v>
      </c>
      <c r="D194" s="94">
        <f>+'GSTR3B 2021-22'!M110</f>
        <v>0</v>
      </c>
      <c r="E194" s="104">
        <f>SUM(C194:D194)</f>
        <v>0</v>
      </c>
      <c r="F194" s="82"/>
      <c r="G194" s="102" t="s">
        <v>46</v>
      </c>
      <c r="H194" s="94">
        <f>+'GSTR3B 2021-22'!M126+'GSTR3B 2021-22'!M98</f>
        <v>0</v>
      </c>
      <c r="I194" s="105">
        <v>0</v>
      </c>
      <c r="J194" s="104">
        <f>SUM(H194:I194)</f>
        <v>0</v>
      </c>
      <c r="K194" s="82"/>
      <c r="L194" s="102" t="s">
        <v>46</v>
      </c>
      <c r="M194" s="105">
        <f>+C194</f>
        <v>0</v>
      </c>
      <c r="N194" s="106"/>
      <c r="O194" s="107"/>
      <c r="P194" s="108"/>
      <c r="Q194" s="105">
        <f>MIN(C194,H194)</f>
        <v>0</v>
      </c>
      <c r="R194" s="104">
        <f>SUM(N194:Q194)</f>
        <v>0</v>
      </c>
      <c r="S194" s="83"/>
      <c r="T194" s="84"/>
      <c r="U194" s="130"/>
      <c r="V194" s="84"/>
      <c r="W194" s="130"/>
      <c r="X194" s="85"/>
      <c r="Y194" s="69"/>
      <c r="Z194" s="69"/>
    </row>
    <row r="195" spans="1:26" s="113" customFormat="1">
      <c r="A195" s="113" t="s">
        <v>76</v>
      </c>
      <c r="B195" s="109" t="s">
        <v>14</v>
      </c>
      <c r="C195" s="158">
        <f>SUM(C191:C194)</f>
        <v>0</v>
      </c>
      <c r="D195" s="158">
        <f>SUM(D191:D194)</f>
        <v>0</v>
      </c>
      <c r="E195" s="158">
        <f>SUM(E191:E194)</f>
        <v>0</v>
      </c>
      <c r="F195" s="77"/>
      <c r="G195" s="109" t="s">
        <v>14</v>
      </c>
      <c r="H195" s="158">
        <f>SUM(H191:H194)</f>
        <v>0</v>
      </c>
      <c r="I195" s="158">
        <f>SUM(I191:I194)</f>
        <v>0</v>
      </c>
      <c r="J195" s="158">
        <f>SUM(J191:J194)</f>
        <v>0</v>
      </c>
      <c r="K195" s="77"/>
      <c r="L195" s="109" t="s">
        <v>14</v>
      </c>
      <c r="M195" s="158">
        <f>SUM(M191:M194)</f>
        <v>0</v>
      </c>
      <c r="N195" s="158">
        <f>SUM(N191:N194)</f>
        <v>0</v>
      </c>
      <c r="O195" s="158">
        <f>SUM(O191:O194)</f>
        <v>0</v>
      </c>
      <c r="P195" s="111">
        <f>SUM(P191:P194)</f>
        <v>0</v>
      </c>
      <c r="Q195" s="158">
        <f>SUM(Q191:Q194)</f>
        <v>0</v>
      </c>
      <c r="R195" s="158">
        <f>SUM(R191:R193)</f>
        <v>0</v>
      </c>
      <c r="S195" s="112"/>
      <c r="T195" s="84" t="s">
        <v>68</v>
      </c>
      <c r="U195" s="132">
        <f>+IF(M192-N192&lt;0,0,M192-N192)</f>
        <v>0</v>
      </c>
      <c r="V195" s="84"/>
      <c r="W195" s="130"/>
      <c r="X195" s="85"/>
      <c r="Y195" s="69"/>
      <c r="Z195" s="69"/>
    </row>
    <row r="196" spans="1:26" s="113" customFormat="1">
      <c r="A196" s="113" t="s">
        <v>76</v>
      </c>
      <c r="B196" s="114"/>
      <c r="C196" s="115"/>
      <c r="D196" s="115"/>
      <c r="E196" s="115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112"/>
      <c r="T196" s="84" t="s">
        <v>69</v>
      </c>
      <c r="U196" s="130">
        <f>+IF(M193-N193&lt;0,0,M193-N193)</f>
        <v>0</v>
      </c>
      <c r="V196" s="84"/>
      <c r="W196" s="130"/>
      <c r="X196" s="85"/>
      <c r="Y196" s="69"/>
      <c r="Z196" s="69"/>
    </row>
    <row r="197" spans="1:26" s="68" customFormat="1">
      <c r="A197" s="113" t="s">
        <v>76</v>
      </c>
      <c r="B197" s="231" t="s">
        <v>70</v>
      </c>
      <c r="C197" s="232"/>
      <c r="D197" s="232"/>
      <c r="E197" s="233"/>
      <c r="F197" s="82"/>
      <c r="G197" s="231" t="s">
        <v>71</v>
      </c>
      <c r="H197" s="232"/>
      <c r="I197" s="233"/>
      <c r="J197" s="90"/>
      <c r="K197" s="138" t="s">
        <v>83</v>
      </c>
      <c r="L197" s="82"/>
      <c r="M197" s="82"/>
      <c r="N197" s="82"/>
      <c r="O197" s="82"/>
      <c r="P197" s="82"/>
      <c r="Q197" s="82"/>
      <c r="R197" s="82"/>
      <c r="S197" s="83"/>
      <c r="T197" s="84"/>
      <c r="U197" s="130"/>
      <c r="V197" s="84"/>
      <c r="W197" s="130"/>
      <c r="X197" s="85"/>
      <c r="Y197" s="69"/>
      <c r="Z197" s="69"/>
    </row>
    <row r="198" spans="1:26" s="68" customFormat="1">
      <c r="A198" s="113" t="s">
        <v>76</v>
      </c>
      <c r="B198" s="86" t="s">
        <v>56</v>
      </c>
      <c r="C198" s="87" t="s">
        <v>57</v>
      </c>
      <c r="D198" s="88" t="s">
        <v>58</v>
      </c>
      <c r="E198" s="89" t="s">
        <v>59</v>
      </c>
      <c r="F198" s="82"/>
      <c r="G198" s="86" t="s">
        <v>56</v>
      </c>
      <c r="H198" s="87" t="s">
        <v>72</v>
      </c>
      <c r="I198" s="89"/>
      <c r="J198" s="90"/>
      <c r="K198" s="134"/>
      <c r="L198" s="82"/>
      <c r="M198" s="82"/>
      <c r="N198" s="82"/>
      <c r="O198" s="82"/>
      <c r="P198" s="82"/>
      <c r="Q198" s="82"/>
      <c r="R198" s="82"/>
      <c r="S198" s="83"/>
      <c r="T198" s="84"/>
      <c r="U198" s="130"/>
      <c r="V198" s="84"/>
      <c r="W198" s="130"/>
      <c r="X198" s="85"/>
      <c r="Y198" s="69"/>
      <c r="Z198" s="69"/>
    </row>
    <row r="199" spans="1:26" s="66" customFormat="1">
      <c r="A199" s="113" t="s">
        <v>76</v>
      </c>
      <c r="B199" s="93" t="s">
        <v>27</v>
      </c>
      <c r="C199" s="96">
        <f>+M191-R191</f>
        <v>0</v>
      </c>
      <c r="D199" s="96">
        <f>+D191</f>
        <v>0</v>
      </c>
      <c r="E199" s="95">
        <f>SUM(C199:D199)</f>
        <v>0</v>
      </c>
      <c r="F199" s="90"/>
      <c r="G199" s="93" t="s">
        <v>27</v>
      </c>
      <c r="H199" s="234">
        <f>+J191-N195</f>
        <v>0</v>
      </c>
      <c r="I199" s="235"/>
      <c r="J199" s="90"/>
      <c r="K199" s="135">
        <f>IF(E199-H199&gt;0,E199-H199,0)</f>
        <v>0</v>
      </c>
      <c r="L199" s="90"/>
      <c r="M199" s="90"/>
      <c r="N199" s="90"/>
      <c r="O199" s="90"/>
      <c r="P199" s="90"/>
      <c r="Q199" s="90"/>
      <c r="R199" s="90"/>
      <c r="S199" s="92"/>
      <c r="T199" s="84"/>
      <c r="U199" s="130"/>
      <c r="V199" s="84"/>
      <c r="W199" s="130"/>
      <c r="X199" s="85"/>
      <c r="Y199" s="69"/>
      <c r="Z199" s="69"/>
    </row>
    <row r="200" spans="1:26" s="118" customFormat="1">
      <c r="A200" s="113" t="s">
        <v>76</v>
      </c>
      <c r="B200" s="93" t="s">
        <v>28</v>
      </c>
      <c r="C200" s="96">
        <f>+M192-R192</f>
        <v>0</v>
      </c>
      <c r="D200" s="96">
        <f>+D192</f>
        <v>0</v>
      </c>
      <c r="E200" s="95">
        <f>SUM(C200:D200)</f>
        <v>0</v>
      </c>
      <c r="F200" s="116"/>
      <c r="G200" s="93" t="s">
        <v>28</v>
      </c>
      <c r="H200" s="236">
        <f>IF(C201&gt;0,0,J192-O195)</f>
        <v>0</v>
      </c>
      <c r="I200" s="237"/>
      <c r="J200" s="90"/>
      <c r="K200" s="135">
        <f t="shared" ref="K200:K202" si="8">IF(E200-H200&gt;0,E200-H200,0)</f>
        <v>0</v>
      </c>
      <c r="L200" s="116"/>
      <c r="M200" s="116"/>
      <c r="N200" s="116"/>
      <c r="O200" s="116"/>
      <c r="P200" s="116"/>
      <c r="Q200" s="116"/>
      <c r="R200" s="116"/>
      <c r="S200" s="117"/>
      <c r="T200" s="84"/>
      <c r="U200" s="130"/>
      <c r="V200" s="84"/>
      <c r="W200" s="130"/>
      <c r="X200" s="85"/>
      <c r="Y200" s="69"/>
      <c r="Z200" s="69"/>
    </row>
    <row r="201" spans="1:26" s="118" customFormat="1">
      <c r="A201" s="113" t="s">
        <v>76</v>
      </c>
      <c r="B201" s="93" t="s">
        <v>29</v>
      </c>
      <c r="C201" s="153">
        <f>IF(M193-R193-J192-O195&lt;0,0,M193-R193-J192-O195)</f>
        <v>0</v>
      </c>
      <c r="D201" s="96">
        <f>+D193</f>
        <v>0</v>
      </c>
      <c r="E201" s="95">
        <f>SUM(C201:D201)</f>
        <v>0</v>
      </c>
      <c r="F201" s="116"/>
      <c r="G201" s="93" t="s">
        <v>29</v>
      </c>
      <c r="H201" s="234">
        <f>+J193-P195</f>
        <v>0</v>
      </c>
      <c r="I201" s="235"/>
      <c r="J201" s="90"/>
      <c r="K201" s="135">
        <f t="shared" si="8"/>
        <v>0</v>
      </c>
      <c r="L201" s="116"/>
      <c r="M201" s="116"/>
      <c r="N201" s="116"/>
      <c r="O201" s="116"/>
      <c r="P201" s="116"/>
      <c r="Q201" s="116"/>
      <c r="R201" s="116"/>
      <c r="S201" s="117"/>
      <c r="T201" s="84"/>
      <c r="U201" s="130"/>
      <c r="V201" s="84"/>
      <c r="W201" s="130"/>
      <c r="X201" s="85"/>
      <c r="Y201" s="69"/>
      <c r="Z201" s="69"/>
    </row>
    <row r="202" spans="1:26" s="118" customFormat="1">
      <c r="A202" s="113" t="s">
        <v>76</v>
      </c>
      <c r="B202" s="102" t="s">
        <v>46</v>
      </c>
      <c r="C202" s="105">
        <f>+M194-R194</f>
        <v>0</v>
      </c>
      <c r="D202" s="105">
        <f>+D194</f>
        <v>0</v>
      </c>
      <c r="E202" s="104">
        <f>SUM(C202:D202)</f>
        <v>0</v>
      </c>
      <c r="F202" s="116"/>
      <c r="G202" s="102" t="s">
        <v>46</v>
      </c>
      <c r="H202" s="238">
        <f>+J194-Q195</f>
        <v>0</v>
      </c>
      <c r="I202" s="239"/>
      <c r="J202" s="90"/>
      <c r="K202" s="135">
        <f t="shared" si="8"/>
        <v>0</v>
      </c>
      <c r="L202" s="116"/>
      <c r="M202" s="116"/>
      <c r="N202" s="116"/>
      <c r="O202" s="116"/>
      <c r="P202" s="116"/>
      <c r="Q202" s="116"/>
      <c r="R202" s="116"/>
      <c r="S202" s="117"/>
      <c r="T202" s="84"/>
      <c r="U202" s="130"/>
      <c r="V202" s="84"/>
      <c r="W202" s="130"/>
      <c r="X202" s="85"/>
      <c r="Y202" s="69"/>
      <c r="Z202" s="69"/>
    </row>
    <row r="203" spans="1:26" s="118" customFormat="1">
      <c r="A203" s="113" t="s">
        <v>76</v>
      </c>
      <c r="B203" s="109" t="s">
        <v>14</v>
      </c>
      <c r="C203" s="158">
        <f>SUM(C199:C202)</f>
        <v>0</v>
      </c>
      <c r="D203" s="158">
        <f>SUM(D199:D202)</f>
        <v>0</v>
      </c>
      <c r="E203" s="158">
        <f>SUM(E199:E202)</f>
        <v>0</v>
      </c>
      <c r="F203" s="119"/>
      <c r="G203" s="109" t="s">
        <v>14</v>
      </c>
      <c r="H203" s="229">
        <f>+SUM(H199:I202)</f>
        <v>0</v>
      </c>
      <c r="I203" s="230"/>
      <c r="J203" s="120"/>
      <c r="K203" s="137">
        <f>SUM(K199:K202)</f>
        <v>0</v>
      </c>
      <c r="L203" s="116"/>
      <c r="M203" s="116"/>
      <c r="N203" s="116"/>
      <c r="O203" s="116"/>
      <c r="P203" s="116"/>
      <c r="Q203" s="116"/>
      <c r="R203" s="116"/>
      <c r="S203" s="117"/>
      <c r="T203" s="84"/>
      <c r="U203" s="130"/>
      <c r="V203" s="84"/>
      <c r="W203" s="130"/>
      <c r="X203" s="85"/>
      <c r="Y203" s="69"/>
      <c r="Z203" s="69"/>
    </row>
    <row r="204" spans="1:26" s="113" customFormat="1" ht="15.75" thickBot="1">
      <c r="A204" s="113" t="s">
        <v>76</v>
      </c>
      <c r="B204" s="121"/>
      <c r="C204" s="122"/>
      <c r="D204" s="122"/>
      <c r="E204" s="122"/>
      <c r="F204" s="122"/>
      <c r="G204" s="122"/>
      <c r="H204" s="122"/>
      <c r="I204" s="123"/>
      <c r="J204" s="123"/>
      <c r="K204" s="122"/>
      <c r="L204" s="122"/>
      <c r="M204" s="122"/>
      <c r="N204" s="122"/>
      <c r="O204" s="122"/>
      <c r="P204" s="122"/>
      <c r="Q204" s="122"/>
      <c r="R204" s="122"/>
      <c r="S204" s="124"/>
      <c r="T204" s="125"/>
      <c r="U204" s="131"/>
      <c r="V204" s="125"/>
      <c r="W204" s="131"/>
      <c r="X204" s="126"/>
      <c r="Y204" s="69"/>
      <c r="Z204" s="69"/>
    </row>
    <row r="205" spans="1:26" s="68" customFormat="1" ht="15.75" thickBot="1">
      <c r="A205" s="113" t="s">
        <v>75</v>
      </c>
      <c r="B205" s="113" t="s">
        <v>75</v>
      </c>
      <c r="C205" s="67"/>
      <c r="D205" s="67"/>
      <c r="E205" s="67"/>
      <c r="T205" s="69"/>
      <c r="U205" s="127"/>
      <c r="V205" s="69"/>
      <c r="W205" s="127"/>
      <c r="X205" s="69"/>
      <c r="Y205" s="69"/>
      <c r="Z205" s="69"/>
    </row>
    <row r="206" spans="1:26" s="68" customFormat="1">
      <c r="A206" s="113" t="s">
        <v>75</v>
      </c>
      <c r="B206" s="70"/>
      <c r="C206" s="71"/>
      <c r="D206" s="71"/>
      <c r="E206" s="71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3"/>
      <c r="T206" s="74"/>
      <c r="U206" s="128"/>
      <c r="V206" s="74"/>
      <c r="W206" s="128"/>
      <c r="X206" s="75"/>
      <c r="Y206" s="69"/>
      <c r="Z206" s="69"/>
    </row>
    <row r="207" spans="1:26" s="79" customFormat="1">
      <c r="A207" s="113" t="s">
        <v>75</v>
      </c>
      <c r="B207" s="240" t="s">
        <v>50</v>
      </c>
      <c r="C207" s="241"/>
      <c r="D207" s="241"/>
      <c r="E207" s="241"/>
      <c r="F207" s="76"/>
      <c r="G207" s="77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8"/>
      <c r="T207" s="76"/>
      <c r="U207" s="129"/>
      <c r="V207" s="76"/>
      <c r="W207" s="129"/>
      <c r="X207" s="78"/>
    </row>
    <row r="208" spans="1:26" s="68" customFormat="1">
      <c r="A208" s="113" t="s">
        <v>75</v>
      </c>
      <c r="B208" s="80"/>
      <c r="C208" s="81"/>
      <c r="D208" s="81"/>
      <c r="E208" s="81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3"/>
      <c r="T208" s="84"/>
      <c r="U208" s="130"/>
      <c r="V208" s="84"/>
      <c r="W208" s="130"/>
      <c r="X208" s="85"/>
      <c r="Y208" s="69"/>
      <c r="Z208" s="69"/>
    </row>
    <row r="209" spans="1:26" s="68" customFormat="1">
      <c r="A209" s="113" t="s">
        <v>75</v>
      </c>
      <c r="B209" s="231" t="s">
        <v>51</v>
      </c>
      <c r="C209" s="232"/>
      <c r="D209" s="232"/>
      <c r="E209" s="233"/>
      <c r="F209" s="82"/>
      <c r="G209" s="231" t="s">
        <v>52</v>
      </c>
      <c r="H209" s="232"/>
      <c r="I209" s="232"/>
      <c r="J209" s="233"/>
      <c r="K209" s="82"/>
      <c r="L209" s="231" t="s">
        <v>53</v>
      </c>
      <c r="M209" s="232"/>
      <c r="N209" s="232"/>
      <c r="O209" s="232"/>
      <c r="P209" s="232"/>
      <c r="Q209" s="232"/>
      <c r="R209" s="233"/>
      <c r="S209" s="83"/>
      <c r="T209" s="84" t="s">
        <v>54</v>
      </c>
      <c r="U209" s="130">
        <f>+IF(J211-M211&lt;0,0,J211-M211)</f>
        <v>0</v>
      </c>
      <c r="V209" s="84" t="s">
        <v>55</v>
      </c>
      <c r="W209" s="130">
        <f>+J212-O212</f>
        <v>0</v>
      </c>
      <c r="X209" s="85"/>
      <c r="Y209" s="69"/>
      <c r="Z209" s="69"/>
    </row>
    <row r="210" spans="1:26" s="66" customFormat="1">
      <c r="A210" s="113" t="s">
        <v>75</v>
      </c>
      <c r="B210" s="86" t="s">
        <v>56</v>
      </c>
      <c r="C210" s="87" t="s">
        <v>57</v>
      </c>
      <c r="D210" s="88" t="s">
        <v>58</v>
      </c>
      <c r="E210" s="89" t="s">
        <v>59</v>
      </c>
      <c r="F210" s="90"/>
      <c r="G210" s="86" t="s">
        <v>56</v>
      </c>
      <c r="H210" s="87" t="s">
        <v>57</v>
      </c>
      <c r="I210" s="88" t="s">
        <v>58</v>
      </c>
      <c r="J210" s="89" t="s">
        <v>59</v>
      </c>
      <c r="K210" s="90"/>
      <c r="L210" s="86" t="s">
        <v>60</v>
      </c>
      <c r="M210" s="87"/>
      <c r="N210" s="88" t="s">
        <v>61</v>
      </c>
      <c r="O210" s="89" t="s">
        <v>62</v>
      </c>
      <c r="P210" s="91" t="s">
        <v>63</v>
      </c>
      <c r="Q210" s="87" t="s">
        <v>30</v>
      </c>
      <c r="R210" s="89" t="s">
        <v>59</v>
      </c>
      <c r="S210" s="92"/>
      <c r="T210" s="84" t="s">
        <v>64</v>
      </c>
      <c r="U210" s="130">
        <f>+U209-N212</f>
        <v>0</v>
      </c>
      <c r="V210" s="84" t="s">
        <v>65</v>
      </c>
      <c r="W210" s="130">
        <f>+J213-P213</f>
        <v>0</v>
      </c>
      <c r="X210" s="85"/>
      <c r="Y210" s="69"/>
      <c r="Z210" s="69"/>
    </row>
    <row r="211" spans="1:26" s="68" customFormat="1">
      <c r="A211" s="113" t="s">
        <v>75</v>
      </c>
      <c r="B211" s="93" t="s">
        <v>27</v>
      </c>
      <c r="C211" s="94">
        <f>+'GSTR3B 2021-22'!N102</f>
        <v>0</v>
      </c>
      <c r="D211" s="94">
        <f>+'GSTR3B 2021-22'!N107</f>
        <v>0</v>
      </c>
      <c r="E211" s="95">
        <f>SUM(C211:D211)</f>
        <v>0</v>
      </c>
      <c r="F211" s="82"/>
      <c r="G211" s="93" t="s">
        <v>27</v>
      </c>
      <c r="H211" s="94">
        <f>+'GSTR3B 2021-22'!N123+'GSTR3B 2021-22'!N95</f>
        <v>0</v>
      </c>
      <c r="I211" s="96">
        <f>+D211</f>
        <v>0</v>
      </c>
      <c r="J211" s="95">
        <f>SUM(H211:I211)</f>
        <v>0</v>
      </c>
      <c r="K211" s="82"/>
      <c r="L211" s="93" t="s">
        <v>27</v>
      </c>
      <c r="M211" s="96">
        <f>+C211</f>
        <v>0</v>
      </c>
      <c r="N211" s="96">
        <f>+MIN(J211,M211)</f>
        <v>0</v>
      </c>
      <c r="O211" s="95">
        <f>+MIN(U213,W209)</f>
        <v>0</v>
      </c>
      <c r="P211" s="97">
        <f>+IF(M211-N211-O211&lt;0,0,MIN((M211-N211-O211),W210))</f>
        <v>0</v>
      </c>
      <c r="Q211" s="98"/>
      <c r="R211" s="95">
        <f>SUM(N211:Q211)</f>
        <v>0</v>
      </c>
      <c r="S211" s="83"/>
      <c r="T211" s="84" t="s">
        <v>66</v>
      </c>
      <c r="U211" s="130">
        <f>+J211-N215</f>
        <v>0</v>
      </c>
      <c r="V211" s="84"/>
      <c r="W211" s="130"/>
      <c r="X211" s="85"/>
      <c r="Y211" s="69"/>
      <c r="Z211" s="69"/>
    </row>
    <row r="212" spans="1:26" s="68" customFormat="1">
      <c r="A212" s="113" t="s">
        <v>75</v>
      </c>
      <c r="B212" s="93" t="s">
        <v>28</v>
      </c>
      <c r="C212" s="94">
        <f>+'GSTR3B 2021-22'!N103</f>
        <v>0</v>
      </c>
      <c r="D212" s="94">
        <f>+'GSTR3B 2021-22'!N108</f>
        <v>0</v>
      </c>
      <c r="E212" s="95">
        <f>SUM(C212:D212)</f>
        <v>0</v>
      </c>
      <c r="F212" s="82"/>
      <c r="G212" s="93" t="s">
        <v>28</v>
      </c>
      <c r="H212" s="94">
        <f>+'GSTR3B 2021-22'!N124+'GSTR3B 2021-22'!N96</f>
        <v>0</v>
      </c>
      <c r="I212" s="96">
        <f>+D212</f>
        <v>0</v>
      </c>
      <c r="J212" s="95">
        <f>SUM(H212:I212)</f>
        <v>0</v>
      </c>
      <c r="K212" s="82"/>
      <c r="L212" s="93" t="s">
        <v>28</v>
      </c>
      <c r="M212" s="96">
        <f>+C212</f>
        <v>0</v>
      </c>
      <c r="N212" s="96">
        <f>+MIN(M212,U209)</f>
        <v>0</v>
      </c>
      <c r="O212" s="95">
        <f>+MIN(J212,U215)</f>
        <v>0</v>
      </c>
      <c r="P212" s="99"/>
      <c r="Q212" s="98"/>
      <c r="R212" s="95">
        <f>SUM(N212:Q212)</f>
        <v>0</v>
      </c>
      <c r="S212" s="83"/>
      <c r="T212" s="84"/>
      <c r="U212" s="130"/>
      <c r="V212" s="84"/>
      <c r="W212" s="130"/>
      <c r="X212" s="85"/>
      <c r="Y212" s="69"/>
      <c r="Z212" s="69"/>
    </row>
    <row r="213" spans="1:26" s="68" customFormat="1">
      <c r="A213" s="113" t="s">
        <v>75</v>
      </c>
      <c r="B213" s="93" t="s">
        <v>29</v>
      </c>
      <c r="C213" s="94">
        <f>+'GSTR3B 2021-22'!N104</f>
        <v>0</v>
      </c>
      <c r="D213" s="94">
        <f>+'GSTR3B 2021-22'!N109</f>
        <v>0</v>
      </c>
      <c r="E213" s="95">
        <f>SUM(C213:D213)</f>
        <v>0</v>
      </c>
      <c r="F213" s="82"/>
      <c r="G213" s="93" t="s">
        <v>29</v>
      </c>
      <c r="H213" s="94">
        <f>+'GSTR3B 2021-22'!N125+'GSTR3B 2021-22'!N97</f>
        <v>0</v>
      </c>
      <c r="I213" s="96">
        <f>I212</f>
        <v>0</v>
      </c>
      <c r="J213" s="95">
        <f>SUM(H213:I213)</f>
        <v>0</v>
      </c>
      <c r="K213" s="82"/>
      <c r="L213" s="93" t="s">
        <v>29</v>
      </c>
      <c r="M213" s="96">
        <f>+C213</f>
        <v>0</v>
      </c>
      <c r="N213" s="96">
        <f>+MIN(M213,U210)</f>
        <v>0</v>
      </c>
      <c r="O213" s="100"/>
      <c r="P213" s="101">
        <f>+MIN(J213,U216)</f>
        <v>0</v>
      </c>
      <c r="Q213" s="98"/>
      <c r="R213" s="95">
        <f>SUM(N213:Q213)</f>
        <v>0</v>
      </c>
      <c r="S213" s="83"/>
      <c r="T213" s="84" t="s">
        <v>67</v>
      </c>
      <c r="U213" s="132">
        <f>+IF(M211-J211&lt;0,0,M211-J211)</f>
        <v>0</v>
      </c>
      <c r="V213" s="84"/>
      <c r="W213" s="130"/>
      <c r="X213" s="85"/>
      <c r="Y213" s="69"/>
      <c r="Z213" s="69"/>
    </row>
    <row r="214" spans="1:26" s="68" customFormat="1">
      <c r="A214" s="113" t="s">
        <v>75</v>
      </c>
      <c r="B214" s="102" t="s">
        <v>46</v>
      </c>
      <c r="C214" s="94">
        <f>+'GSTR3B 2021-22'!N105</f>
        <v>0</v>
      </c>
      <c r="D214" s="94">
        <f>+'GSTR3B 2021-22'!N110</f>
        <v>0</v>
      </c>
      <c r="E214" s="104">
        <f>SUM(C214:D214)</f>
        <v>0</v>
      </c>
      <c r="F214" s="82"/>
      <c r="G214" s="102" t="s">
        <v>46</v>
      </c>
      <c r="H214" s="94">
        <f>+'GSTR3B 2021-22'!N126+'GSTR3B 2021-22'!N98</f>
        <v>0</v>
      </c>
      <c r="I214" s="105">
        <v>0</v>
      </c>
      <c r="J214" s="104">
        <f>SUM(H214:I214)</f>
        <v>0</v>
      </c>
      <c r="K214" s="82"/>
      <c r="L214" s="102" t="s">
        <v>46</v>
      </c>
      <c r="M214" s="105">
        <f>+C214</f>
        <v>0</v>
      </c>
      <c r="N214" s="106"/>
      <c r="O214" s="107"/>
      <c r="P214" s="108"/>
      <c r="Q214" s="105">
        <f>MIN(C214,H214)</f>
        <v>0</v>
      </c>
      <c r="R214" s="104">
        <f>SUM(N214:Q214)</f>
        <v>0</v>
      </c>
      <c r="S214" s="83"/>
      <c r="T214" s="84"/>
      <c r="U214" s="130"/>
      <c r="V214" s="84"/>
      <c r="W214" s="130"/>
      <c r="X214" s="85"/>
      <c r="Y214" s="69"/>
      <c r="Z214" s="69"/>
    </row>
    <row r="215" spans="1:26" s="113" customFormat="1">
      <c r="A215" s="113" t="s">
        <v>75</v>
      </c>
      <c r="B215" s="109" t="s">
        <v>14</v>
      </c>
      <c r="C215" s="158">
        <f>SUM(C211:C214)</f>
        <v>0</v>
      </c>
      <c r="D215" s="158">
        <f>SUM(D211:D214)</f>
        <v>0</v>
      </c>
      <c r="E215" s="158">
        <f>SUM(E211:E214)</f>
        <v>0</v>
      </c>
      <c r="F215" s="77"/>
      <c r="G215" s="109" t="s">
        <v>14</v>
      </c>
      <c r="H215" s="158">
        <f>SUM(H211:H214)</f>
        <v>0</v>
      </c>
      <c r="I215" s="158">
        <f>SUM(I211:I214)</f>
        <v>0</v>
      </c>
      <c r="J215" s="158">
        <f>SUM(J211:J214)</f>
        <v>0</v>
      </c>
      <c r="K215" s="77"/>
      <c r="L215" s="109" t="s">
        <v>14</v>
      </c>
      <c r="M215" s="158">
        <f>SUM(M211:M214)</f>
        <v>0</v>
      </c>
      <c r="N215" s="158">
        <f>SUM(N211:N214)</f>
        <v>0</v>
      </c>
      <c r="O215" s="158">
        <f>SUM(O211:O214)</f>
        <v>0</v>
      </c>
      <c r="P215" s="111">
        <f>SUM(P211:P214)</f>
        <v>0</v>
      </c>
      <c r="Q215" s="158">
        <f>SUM(Q211:Q214)</f>
        <v>0</v>
      </c>
      <c r="R215" s="158">
        <f>SUM(R211:R213)</f>
        <v>0</v>
      </c>
      <c r="S215" s="112"/>
      <c r="T215" s="84" t="s">
        <v>68</v>
      </c>
      <c r="U215" s="132">
        <f>+IF(M212-N212&lt;0,0,M212-N212)</f>
        <v>0</v>
      </c>
      <c r="V215" s="84"/>
      <c r="W215" s="130"/>
      <c r="X215" s="85"/>
      <c r="Y215" s="69"/>
      <c r="Z215" s="69"/>
    </row>
    <row r="216" spans="1:26" s="113" customFormat="1">
      <c r="A216" s="113" t="s">
        <v>75</v>
      </c>
      <c r="B216" s="114"/>
      <c r="C216" s="115"/>
      <c r="D216" s="115"/>
      <c r="E216" s="115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112"/>
      <c r="T216" s="84" t="s">
        <v>69</v>
      </c>
      <c r="U216" s="130">
        <f>+IF(M213-N213&lt;0,0,M213-N213)</f>
        <v>0</v>
      </c>
      <c r="V216" s="84"/>
      <c r="W216" s="130"/>
      <c r="X216" s="85"/>
      <c r="Y216" s="69"/>
      <c r="Z216" s="69"/>
    </row>
    <row r="217" spans="1:26" s="68" customFormat="1">
      <c r="A217" s="113" t="s">
        <v>75</v>
      </c>
      <c r="B217" s="231" t="s">
        <v>70</v>
      </c>
      <c r="C217" s="232"/>
      <c r="D217" s="232"/>
      <c r="E217" s="233"/>
      <c r="F217" s="82"/>
      <c r="G217" s="231" t="s">
        <v>71</v>
      </c>
      <c r="H217" s="232"/>
      <c r="I217" s="233"/>
      <c r="J217" s="90"/>
      <c r="K217" s="138" t="s">
        <v>83</v>
      </c>
      <c r="L217" s="82"/>
      <c r="M217" s="82"/>
      <c r="N217" s="82"/>
      <c r="O217" s="82"/>
      <c r="P217" s="82"/>
      <c r="Q217" s="82"/>
      <c r="R217" s="82"/>
      <c r="S217" s="83"/>
      <c r="T217" s="84"/>
      <c r="U217" s="130"/>
      <c r="V217" s="84"/>
      <c r="W217" s="130"/>
      <c r="X217" s="85"/>
      <c r="Y217" s="69"/>
      <c r="Z217" s="69"/>
    </row>
    <row r="218" spans="1:26" s="68" customFormat="1">
      <c r="A218" s="113" t="s">
        <v>75</v>
      </c>
      <c r="B218" s="86" t="s">
        <v>56</v>
      </c>
      <c r="C218" s="87" t="s">
        <v>57</v>
      </c>
      <c r="D218" s="88" t="s">
        <v>58</v>
      </c>
      <c r="E218" s="89" t="s">
        <v>59</v>
      </c>
      <c r="F218" s="82"/>
      <c r="G218" s="86" t="s">
        <v>56</v>
      </c>
      <c r="H218" s="87" t="s">
        <v>72</v>
      </c>
      <c r="I218" s="89"/>
      <c r="J218" s="90"/>
      <c r="K218" s="134"/>
      <c r="L218" s="82"/>
      <c r="M218" s="82"/>
      <c r="N218" s="82"/>
      <c r="O218" s="82"/>
      <c r="P218" s="82"/>
      <c r="Q218" s="82"/>
      <c r="R218" s="82"/>
      <c r="S218" s="83"/>
      <c r="T218" s="84"/>
      <c r="U218" s="130"/>
      <c r="V218" s="84"/>
      <c r="W218" s="130"/>
      <c r="X218" s="85"/>
      <c r="Y218" s="69"/>
      <c r="Z218" s="69"/>
    </row>
    <row r="219" spans="1:26" s="66" customFormat="1">
      <c r="A219" s="113" t="s">
        <v>75</v>
      </c>
      <c r="B219" s="93" t="s">
        <v>27</v>
      </c>
      <c r="C219" s="96">
        <f>+M211-R211</f>
        <v>0</v>
      </c>
      <c r="D219" s="96">
        <f>+D211</f>
        <v>0</v>
      </c>
      <c r="E219" s="95">
        <f>SUM(C219:D219)</f>
        <v>0</v>
      </c>
      <c r="F219" s="90"/>
      <c r="G219" s="93" t="s">
        <v>27</v>
      </c>
      <c r="H219" s="234">
        <f>+J211-N215</f>
        <v>0</v>
      </c>
      <c r="I219" s="235"/>
      <c r="J219" s="90"/>
      <c r="K219" s="135">
        <f>IF(E219-H219&gt;0,E219-H219,0)</f>
        <v>0</v>
      </c>
      <c r="L219" s="90"/>
      <c r="M219" s="90"/>
      <c r="N219" s="90"/>
      <c r="O219" s="90"/>
      <c r="P219" s="90"/>
      <c r="Q219" s="90"/>
      <c r="R219" s="90"/>
      <c r="S219" s="92"/>
      <c r="T219" s="84"/>
      <c r="U219" s="130"/>
      <c r="V219" s="84"/>
      <c r="W219" s="130"/>
      <c r="X219" s="85"/>
      <c r="Y219" s="69"/>
      <c r="Z219" s="69"/>
    </row>
    <row r="220" spans="1:26" s="118" customFormat="1">
      <c r="A220" s="113" t="s">
        <v>75</v>
      </c>
      <c r="B220" s="93" t="s">
        <v>28</v>
      </c>
      <c r="C220" s="96">
        <f>+M212-R212</f>
        <v>0</v>
      </c>
      <c r="D220" s="96">
        <f>+D212</f>
        <v>0</v>
      </c>
      <c r="E220" s="95">
        <f>SUM(C220:D220)</f>
        <v>0</v>
      </c>
      <c r="F220" s="116"/>
      <c r="G220" s="93" t="s">
        <v>28</v>
      </c>
      <c r="H220" s="236">
        <f>IF(C221&gt;0,0,J212-O215)</f>
        <v>0</v>
      </c>
      <c r="I220" s="237"/>
      <c r="J220" s="90"/>
      <c r="K220" s="135">
        <f t="shared" ref="K220:K222" si="9">IF(E220-H220&gt;0,E220-H220,0)</f>
        <v>0</v>
      </c>
      <c r="L220" s="116"/>
      <c r="M220" s="116"/>
      <c r="N220" s="116"/>
      <c r="O220" s="116"/>
      <c r="P220" s="116"/>
      <c r="Q220" s="116"/>
      <c r="R220" s="116"/>
      <c r="S220" s="117"/>
      <c r="T220" s="84"/>
      <c r="U220" s="130"/>
      <c r="V220" s="84"/>
      <c r="W220" s="130"/>
      <c r="X220" s="85"/>
      <c r="Y220" s="69"/>
      <c r="Z220" s="69"/>
    </row>
    <row r="221" spans="1:26" s="118" customFormat="1">
      <c r="A221" s="113" t="s">
        <v>75</v>
      </c>
      <c r="B221" s="93" t="s">
        <v>29</v>
      </c>
      <c r="C221" s="153">
        <f>IF(M213-R213-J212-O215&lt;0,0,M213-R213-J212-O215)</f>
        <v>0</v>
      </c>
      <c r="D221" s="96">
        <f>+D213</f>
        <v>0</v>
      </c>
      <c r="E221" s="95">
        <f>SUM(C221:D221)</f>
        <v>0</v>
      </c>
      <c r="F221" s="116"/>
      <c r="G221" s="93" t="s">
        <v>29</v>
      </c>
      <c r="H221" s="234">
        <f>+J213-P215</f>
        <v>0</v>
      </c>
      <c r="I221" s="235"/>
      <c r="J221" s="90"/>
      <c r="K221" s="135">
        <f t="shared" si="9"/>
        <v>0</v>
      </c>
      <c r="L221" s="116"/>
      <c r="M221" s="116"/>
      <c r="N221" s="116"/>
      <c r="O221" s="116"/>
      <c r="P221" s="116"/>
      <c r="Q221" s="116"/>
      <c r="R221" s="116"/>
      <c r="S221" s="117"/>
      <c r="T221" s="84"/>
      <c r="U221" s="130"/>
      <c r="V221" s="84"/>
      <c r="W221" s="130"/>
      <c r="X221" s="85"/>
      <c r="Y221" s="69"/>
      <c r="Z221" s="69"/>
    </row>
    <row r="222" spans="1:26" s="118" customFormat="1">
      <c r="A222" s="113" t="s">
        <v>75</v>
      </c>
      <c r="B222" s="102" t="s">
        <v>46</v>
      </c>
      <c r="C222" s="105">
        <f>+M214-R214</f>
        <v>0</v>
      </c>
      <c r="D222" s="105">
        <f>+D214</f>
        <v>0</v>
      </c>
      <c r="E222" s="104">
        <f>SUM(C222:D222)</f>
        <v>0</v>
      </c>
      <c r="F222" s="116"/>
      <c r="G222" s="102" t="s">
        <v>46</v>
      </c>
      <c r="H222" s="238">
        <f>+J214-Q215</f>
        <v>0</v>
      </c>
      <c r="I222" s="239"/>
      <c r="J222" s="90"/>
      <c r="K222" s="135">
        <f t="shared" si="9"/>
        <v>0</v>
      </c>
      <c r="L222" s="116"/>
      <c r="M222" s="116"/>
      <c r="N222" s="116"/>
      <c r="O222" s="116"/>
      <c r="P222" s="116"/>
      <c r="Q222" s="116"/>
      <c r="R222" s="116"/>
      <c r="S222" s="117"/>
      <c r="T222" s="84"/>
      <c r="U222" s="130"/>
      <c r="V222" s="84"/>
      <c r="W222" s="130"/>
      <c r="X222" s="85"/>
      <c r="Y222" s="69"/>
      <c r="Z222" s="69"/>
    </row>
    <row r="223" spans="1:26" s="118" customFormat="1">
      <c r="A223" s="113" t="s">
        <v>75</v>
      </c>
      <c r="B223" s="109" t="s">
        <v>14</v>
      </c>
      <c r="C223" s="158">
        <f>SUM(C219:C222)</f>
        <v>0</v>
      </c>
      <c r="D223" s="158">
        <f>SUM(D219:D222)</f>
        <v>0</v>
      </c>
      <c r="E223" s="158">
        <f>SUM(E219:E222)</f>
        <v>0</v>
      </c>
      <c r="F223" s="119"/>
      <c r="G223" s="109" t="s">
        <v>14</v>
      </c>
      <c r="H223" s="229">
        <f>+SUM(H219:I222)</f>
        <v>0</v>
      </c>
      <c r="I223" s="230"/>
      <c r="J223" s="120"/>
      <c r="K223" s="137">
        <f>SUM(K219:K222)</f>
        <v>0</v>
      </c>
      <c r="L223" s="116"/>
      <c r="M223" s="116"/>
      <c r="N223" s="116"/>
      <c r="O223" s="116"/>
      <c r="P223" s="116"/>
      <c r="Q223" s="116"/>
      <c r="R223" s="116"/>
      <c r="S223" s="117"/>
      <c r="T223" s="84"/>
      <c r="U223" s="130"/>
      <c r="V223" s="84"/>
      <c r="W223" s="130"/>
      <c r="X223" s="85"/>
      <c r="Y223" s="69"/>
      <c r="Z223" s="69"/>
    </row>
    <row r="224" spans="1:26" s="113" customFormat="1" ht="15.75" thickBot="1">
      <c r="A224" s="113" t="s">
        <v>75</v>
      </c>
      <c r="B224" s="121"/>
      <c r="C224" s="122"/>
      <c r="D224" s="122"/>
      <c r="E224" s="122"/>
      <c r="F224" s="122"/>
      <c r="G224" s="122"/>
      <c r="H224" s="122"/>
      <c r="I224" s="123"/>
      <c r="J224" s="123"/>
      <c r="K224" s="122"/>
      <c r="L224" s="122"/>
      <c r="M224" s="122"/>
      <c r="N224" s="122"/>
      <c r="O224" s="122"/>
      <c r="P224" s="122"/>
      <c r="Q224" s="122"/>
      <c r="R224" s="122"/>
      <c r="S224" s="124"/>
      <c r="T224" s="125"/>
      <c r="U224" s="131"/>
      <c r="V224" s="125"/>
      <c r="W224" s="131"/>
      <c r="X224" s="126"/>
      <c r="Y224" s="69"/>
      <c r="Z224" s="69"/>
    </row>
    <row r="225" spans="1:26" s="68" customFormat="1" ht="15.75" thickBot="1">
      <c r="A225" s="68" t="s">
        <v>74</v>
      </c>
      <c r="B225" s="68" t="s">
        <v>74</v>
      </c>
      <c r="C225" s="67"/>
      <c r="D225" s="67"/>
      <c r="E225" s="67"/>
      <c r="T225" s="69"/>
      <c r="U225" s="127"/>
      <c r="V225" s="69"/>
      <c r="W225" s="127"/>
      <c r="X225" s="69"/>
      <c r="Y225" s="69"/>
      <c r="Z225" s="69"/>
    </row>
    <row r="226" spans="1:26" s="68" customFormat="1">
      <c r="A226" s="68" t="s">
        <v>74</v>
      </c>
      <c r="B226" s="70"/>
      <c r="C226" s="71"/>
      <c r="D226" s="71"/>
      <c r="E226" s="71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3"/>
      <c r="T226" s="74"/>
      <c r="U226" s="128"/>
      <c r="V226" s="74"/>
      <c r="W226" s="128"/>
      <c r="X226" s="75"/>
      <c r="Y226" s="69"/>
      <c r="Z226" s="69"/>
    </row>
    <row r="227" spans="1:26" s="79" customFormat="1">
      <c r="A227" s="68" t="s">
        <v>74</v>
      </c>
      <c r="B227" s="240" t="s">
        <v>50</v>
      </c>
      <c r="C227" s="241"/>
      <c r="D227" s="241"/>
      <c r="E227" s="241"/>
      <c r="F227" s="76"/>
      <c r="G227" s="77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8"/>
      <c r="T227" s="76"/>
      <c r="U227" s="129"/>
      <c r="V227" s="76"/>
      <c r="W227" s="129"/>
      <c r="X227" s="78"/>
    </row>
    <row r="228" spans="1:26" s="68" customFormat="1">
      <c r="A228" s="68" t="s">
        <v>74</v>
      </c>
      <c r="B228" s="80"/>
      <c r="C228" s="81"/>
      <c r="D228" s="81"/>
      <c r="E228" s="81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3"/>
      <c r="T228" s="84"/>
      <c r="U228" s="130"/>
      <c r="V228" s="84"/>
      <c r="W228" s="130"/>
      <c r="X228" s="85"/>
      <c r="Y228" s="69"/>
      <c r="Z228" s="69"/>
    </row>
    <row r="229" spans="1:26" s="68" customFormat="1">
      <c r="A229" s="68" t="s">
        <v>74</v>
      </c>
      <c r="B229" s="231" t="s">
        <v>51</v>
      </c>
      <c r="C229" s="232"/>
      <c r="D229" s="232"/>
      <c r="E229" s="233"/>
      <c r="F229" s="82"/>
      <c r="G229" s="231" t="s">
        <v>52</v>
      </c>
      <c r="H229" s="232"/>
      <c r="I229" s="232"/>
      <c r="J229" s="233"/>
      <c r="K229" s="82"/>
      <c r="L229" s="231" t="s">
        <v>53</v>
      </c>
      <c r="M229" s="232"/>
      <c r="N229" s="232"/>
      <c r="O229" s="232"/>
      <c r="P229" s="232"/>
      <c r="Q229" s="232"/>
      <c r="R229" s="233"/>
      <c r="S229" s="83"/>
      <c r="T229" s="84" t="s">
        <v>54</v>
      </c>
      <c r="U229" s="130">
        <f>+IF(J231-M231&lt;0,0,J231-M231)</f>
        <v>0</v>
      </c>
      <c r="V229" s="84" t="s">
        <v>55</v>
      </c>
      <c r="W229" s="130">
        <f>+J232-O232</f>
        <v>0</v>
      </c>
      <c r="X229" s="85"/>
      <c r="Y229" s="69"/>
      <c r="Z229" s="69"/>
    </row>
    <row r="230" spans="1:26" s="66" customFormat="1">
      <c r="A230" s="68" t="s">
        <v>74</v>
      </c>
      <c r="B230" s="86" t="s">
        <v>56</v>
      </c>
      <c r="C230" s="87" t="s">
        <v>57</v>
      </c>
      <c r="D230" s="88" t="s">
        <v>58</v>
      </c>
      <c r="E230" s="89" t="s">
        <v>59</v>
      </c>
      <c r="F230" s="90"/>
      <c r="G230" s="86" t="s">
        <v>56</v>
      </c>
      <c r="H230" s="87" t="s">
        <v>57</v>
      </c>
      <c r="I230" s="88" t="s">
        <v>58</v>
      </c>
      <c r="J230" s="89" t="s">
        <v>59</v>
      </c>
      <c r="K230" s="90"/>
      <c r="L230" s="86" t="s">
        <v>60</v>
      </c>
      <c r="M230" s="87"/>
      <c r="N230" s="88" t="s">
        <v>61</v>
      </c>
      <c r="O230" s="89" t="s">
        <v>62</v>
      </c>
      <c r="P230" s="91" t="s">
        <v>63</v>
      </c>
      <c r="Q230" s="87" t="s">
        <v>30</v>
      </c>
      <c r="R230" s="89" t="s">
        <v>59</v>
      </c>
      <c r="S230" s="92"/>
      <c r="T230" s="84" t="s">
        <v>64</v>
      </c>
      <c r="U230" s="130">
        <f>+U229-N232</f>
        <v>0</v>
      </c>
      <c r="V230" s="84" t="s">
        <v>65</v>
      </c>
      <c r="W230" s="130">
        <f>+J233-P233</f>
        <v>0</v>
      </c>
      <c r="X230" s="85"/>
      <c r="Y230" s="69"/>
      <c r="Z230" s="69"/>
    </row>
    <row r="231" spans="1:26" s="68" customFormat="1">
      <c r="A231" s="68" t="s">
        <v>74</v>
      </c>
      <c r="B231" s="93" t="s">
        <v>27</v>
      </c>
      <c r="C231" s="94">
        <f>+'GSTR3B 2021-22'!O102</f>
        <v>0</v>
      </c>
      <c r="D231" s="94">
        <f>+'GSTR3B 2021-22'!O107</f>
        <v>0</v>
      </c>
      <c r="E231" s="95">
        <f>SUM(C231:D231)</f>
        <v>0</v>
      </c>
      <c r="F231" s="82"/>
      <c r="G231" s="93" t="s">
        <v>27</v>
      </c>
      <c r="H231" s="94">
        <f>+'GSTR3B 2021-22'!O123+'GSTR3B 2021-22'!O95</f>
        <v>0</v>
      </c>
      <c r="I231" s="96">
        <f>+D231</f>
        <v>0</v>
      </c>
      <c r="J231" s="95">
        <f>SUM(H231:I231)</f>
        <v>0</v>
      </c>
      <c r="K231" s="82"/>
      <c r="L231" s="93" t="s">
        <v>27</v>
      </c>
      <c r="M231" s="96">
        <f>+C231</f>
        <v>0</v>
      </c>
      <c r="N231" s="96">
        <f>+MIN(J231,M231)</f>
        <v>0</v>
      </c>
      <c r="O231" s="95">
        <f>+MIN(U233,W229)</f>
        <v>0</v>
      </c>
      <c r="P231" s="97">
        <f>+IF(M231-N231-O231&lt;0,0,MIN((M231-N231-O231),W230))</f>
        <v>0</v>
      </c>
      <c r="Q231" s="98"/>
      <c r="R231" s="95">
        <f>SUM(N231:Q231)</f>
        <v>0</v>
      </c>
      <c r="S231" s="83"/>
      <c r="T231" s="84" t="s">
        <v>66</v>
      </c>
      <c r="U231" s="130">
        <f>+J231-N235</f>
        <v>0</v>
      </c>
      <c r="V231" s="84"/>
      <c r="W231" s="130"/>
      <c r="X231" s="85"/>
      <c r="Y231" s="69"/>
      <c r="Z231" s="69"/>
    </row>
    <row r="232" spans="1:26" s="68" customFormat="1">
      <c r="A232" s="68" t="s">
        <v>74</v>
      </c>
      <c r="B232" s="93" t="s">
        <v>28</v>
      </c>
      <c r="C232" s="94">
        <f>+'GSTR3B 2021-22'!O103</f>
        <v>0</v>
      </c>
      <c r="D232" s="94">
        <f>+'GSTR3B 2021-22'!O108</f>
        <v>0</v>
      </c>
      <c r="E232" s="95">
        <f>SUM(C232:D232)</f>
        <v>0</v>
      </c>
      <c r="F232" s="82"/>
      <c r="G232" s="93" t="s">
        <v>28</v>
      </c>
      <c r="H232" s="94">
        <f>+'GSTR3B 2021-22'!O124+'GSTR3B 2021-22'!O96</f>
        <v>0</v>
      </c>
      <c r="I232" s="96">
        <f>+D232</f>
        <v>0</v>
      </c>
      <c r="J232" s="95">
        <f>SUM(H232:I232)</f>
        <v>0</v>
      </c>
      <c r="K232" s="82"/>
      <c r="L232" s="93" t="s">
        <v>28</v>
      </c>
      <c r="M232" s="96">
        <f>+C232</f>
        <v>0</v>
      </c>
      <c r="N232" s="96">
        <f>+MIN(M232,U229)</f>
        <v>0</v>
      </c>
      <c r="O232" s="95">
        <f>+MIN(J232,U235)</f>
        <v>0</v>
      </c>
      <c r="P232" s="99"/>
      <c r="Q232" s="98"/>
      <c r="R232" s="95">
        <f>SUM(N232:Q232)</f>
        <v>0</v>
      </c>
      <c r="S232" s="83"/>
      <c r="T232" s="84"/>
      <c r="U232" s="130"/>
      <c r="V232" s="84"/>
      <c r="W232" s="130"/>
      <c r="X232" s="85"/>
      <c r="Y232" s="69"/>
      <c r="Z232" s="69"/>
    </row>
    <row r="233" spans="1:26" s="68" customFormat="1">
      <c r="A233" s="68" t="s">
        <v>74</v>
      </c>
      <c r="B233" s="93" t="s">
        <v>29</v>
      </c>
      <c r="C233" s="94">
        <f>+'GSTR3B 2021-22'!O104</f>
        <v>0</v>
      </c>
      <c r="D233" s="94">
        <f>+'GSTR3B 2021-22'!O109</f>
        <v>0</v>
      </c>
      <c r="E233" s="95">
        <f>SUM(C233:D233)</f>
        <v>0</v>
      </c>
      <c r="F233" s="82"/>
      <c r="G233" s="93" t="s">
        <v>29</v>
      </c>
      <c r="H233" s="94">
        <f>+'GSTR3B 2021-22'!O125+'GSTR3B 2021-22'!O97</f>
        <v>0</v>
      </c>
      <c r="I233" s="96">
        <f>I232</f>
        <v>0</v>
      </c>
      <c r="J233" s="95">
        <f>SUM(H233:I233)</f>
        <v>0</v>
      </c>
      <c r="K233" s="82"/>
      <c r="L233" s="93" t="s">
        <v>29</v>
      </c>
      <c r="M233" s="96">
        <f>+C233</f>
        <v>0</v>
      </c>
      <c r="N233" s="96">
        <f>+MIN(M233,U230)</f>
        <v>0</v>
      </c>
      <c r="O233" s="100"/>
      <c r="P233" s="101">
        <f>+MIN(J233,U236)</f>
        <v>0</v>
      </c>
      <c r="Q233" s="98"/>
      <c r="R233" s="95">
        <f>SUM(N233:Q233)</f>
        <v>0</v>
      </c>
      <c r="S233" s="83"/>
      <c r="T233" s="84" t="s">
        <v>67</v>
      </c>
      <c r="U233" s="132">
        <f>+IF(M231-J231&lt;0,0,M231-J231)</f>
        <v>0</v>
      </c>
      <c r="V233" s="84"/>
      <c r="W233" s="130"/>
      <c r="X233" s="85"/>
      <c r="Y233" s="69"/>
      <c r="Z233" s="69"/>
    </row>
    <row r="234" spans="1:26" s="68" customFormat="1">
      <c r="A234" s="68" t="s">
        <v>74</v>
      </c>
      <c r="B234" s="102" t="s">
        <v>46</v>
      </c>
      <c r="C234" s="94">
        <f>+'GSTR3B 2021-22'!O105</f>
        <v>0</v>
      </c>
      <c r="D234" s="94">
        <f>+'GSTR3B 2021-22'!O110</f>
        <v>0</v>
      </c>
      <c r="E234" s="104">
        <f>SUM(C234:D234)</f>
        <v>0</v>
      </c>
      <c r="F234" s="82"/>
      <c r="G234" s="102" t="s">
        <v>46</v>
      </c>
      <c r="H234" s="94">
        <f>+'GSTR3B 2021-22'!O126+'GSTR3B 2021-22'!O98</f>
        <v>0</v>
      </c>
      <c r="I234" s="105">
        <v>0</v>
      </c>
      <c r="J234" s="104">
        <f>SUM(H234:I234)</f>
        <v>0</v>
      </c>
      <c r="K234" s="82"/>
      <c r="L234" s="102" t="s">
        <v>46</v>
      </c>
      <c r="M234" s="105">
        <f>+C234</f>
        <v>0</v>
      </c>
      <c r="N234" s="106"/>
      <c r="O234" s="107"/>
      <c r="P234" s="108"/>
      <c r="Q234" s="105">
        <f>MIN(C234,H234)</f>
        <v>0</v>
      </c>
      <c r="R234" s="104">
        <f>SUM(N234:Q234)</f>
        <v>0</v>
      </c>
      <c r="S234" s="83"/>
      <c r="T234" s="84"/>
      <c r="U234" s="130"/>
      <c r="V234" s="84"/>
      <c r="W234" s="130"/>
      <c r="X234" s="85"/>
      <c r="Y234" s="69"/>
      <c r="Z234" s="69"/>
    </row>
    <row r="235" spans="1:26" s="113" customFormat="1">
      <c r="A235" s="68" t="s">
        <v>74</v>
      </c>
      <c r="B235" s="109" t="s">
        <v>14</v>
      </c>
      <c r="C235" s="158">
        <f>SUM(C231:C234)</f>
        <v>0</v>
      </c>
      <c r="D235" s="158">
        <f>SUM(D231:D234)</f>
        <v>0</v>
      </c>
      <c r="E235" s="158">
        <f>SUM(E231:E234)</f>
        <v>0</v>
      </c>
      <c r="F235" s="77"/>
      <c r="G235" s="109" t="s">
        <v>14</v>
      </c>
      <c r="H235" s="158">
        <f>SUM(H231:H234)</f>
        <v>0</v>
      </c>
      <c r="I235" s="158">
        <f>SUM(I231:I234)</f>
        <v>0</v>
      </c>
      <c r="J235" s="158">
        <f>SUM(J231:J234)</f>
        <v>0</v>
      </c>
      <c r="K235" s="77"/>
      <c r="L235" s="109" t="s">
        <v>14</v>
      </c>
      <c r="M235" s="158">
        <f>SUM(M231:M234)</f>
        <v>0</v>
      </c>
      <c r="N235" s="158">
        <f>SUM(N231:N234)</f>
        <v>0</v>
      </c>
      <c r="O235" s="158">
        <f>SUM(O231:O234)</f>
        <v>0</v>
      </c>
      <c r="P235" s="111">
        <f>SUM(P231:P234)</f>
        <v>0</v>
      </c>
      <c r="Q235" s="158">
        <f>SUM(Q231:Q234)</f>
        <v>0</v>
      </c>
      <c r="R235" s="158">
        <f>SUM(R231:R233)</f>
        <v>0</v>
      </c>
      <c r="S235" s="112"/>
      <c r="T235" s="84" t="s">
        <v>68</v>
      </c>
      <c r="U235" s="132">
        <f>+IF(M232-N232&lt;0,0,M232-N232)</f>
        <v>0</v>
      </c>
      <c r="V235" s="84"/>
      <c r="W235" s="130"/>
      <c r="X235" s="85"/>
      <c r="Y235" s="69"/>
      <c r="Z235" s="69"/>
    </row>
    <row r="236" spans="1:26" s="113" customFormat="1">
      <c r="A236" s="68" t="s">
        <v>74</v>
      </c>
      <c r="B236" s="114"/>
      <c r="C236" s="115"/>
      <c r="D236" s="115"/>
      <c r="E236" s="115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112"/>
      <c r="T236" s="84" t="s">
        <v>69</v>
      </c>
      <c r="U236" s="130">
        <f>+IF(M233-N233&lt;0,0,M233-N233)</f>
        <v>0</v>
      </c>
      <c r="V236" s="84"/>
      <c r="W236" s="130"/>
      <c r="X236" s="85"/>
      <c r="Y236" s="69"/>
      <c r="Z236" s="69"/>
    </row>
    <row r="237" spans="1:26" s="68" customFormat="1">
      <c r="A237" s="68" t="s">
        <v>74</v>
      </c>
      <c r="B237" s="231" t="s">
        <v>70</v>
      </c>
      <c r="C237" s="232"/>
      <c r="D237" s="232"/>
      <c r="E237" s="233"/>
      <c r="F237" s="82"/>
      <c r="G237" s="231" t="s">
        <v>71</v>
      </c>
      <c r="H237" s="232"/>
      <c r="I237" s="233"/>
      <c r="J237" s="90"/>
      <c r="K237" s="138" t="s">
        <v>83</v>
      </c>
      <c r="L237" s="82"/>
      <c r="M237" s="82"/>
      <c r="N237" s="82"/>
      <c r="O237" s="82"/>
      <c r="P237" s="82"/>
      <c r="Q237" s="82"/>
      <c r="R237" s="82"/>
      <c r="S237" s="83"/>
      <c r="T237" s="84"/>
      <c r="U237" s="130"/>
      <c r="V237" s="84"/>
      <c r="W237" s="130"/>
      <c r="X237" s="85"/>
      <c r="Y237" s="69"/>
      <c r="Z237" s="69"/>
    </row>
    <row r="238" spans="1:26" s="68" customFormat="1">
      <c r="A238" s="68" t="s">
        <v>74</v>
      </c>
      <c r="B238" s="86" t="s">
        <v>56</v>
      </c>
      <c r="C238" s="87" t="s">
        <v>57</v>
      </c>
      <c r="D238" s="88" t="s">
        <v>58</v>
      </c>
      <c r="E238" s="89" t="s">
        <v>59</v>
      </c>
      <c r="F238" s="82"/>
      <c r="G238" s="86" t="s">
        <v>56</v>
      </c>
      <c r="H238" s="87" t="s">
        <v>72</v>
      </c>
      <c r="I238" s="89"/>
      <c r="J238" s="90"/>
      <c r="K238" s="134"/>
      <c r="L238" s="82"/>
      <c r="M238" s="82"/>
      <c r="N238" s="82"/>
      <c r="O238" s="82"/>
      <c r="P238" s="82"/>
      <c r="Q238" s="82"/>
      <c r="R238" s="82"/>
      <c r="S238" s="83"/>
      <c r="T238" s="84"/>
      <c r="U238" s="130"/>
      <c r="V238" s="84"/>
      <c r="W238" s="130"/>
      <c r="X238" s="85"/>
      <c r="Y238" s="69"/>
      <c r="Z238" s="69"/>
    </row>
    <row r="239" spans="1:26" s="66" customFormat="1">
      <c r="A239" s="68" t="s">
        <v>74</v>
      </c>
      <c r="B239" s="93" t="s">
        <v>27</v>
      </c>
      <c r="C239" s="96">
        <f>+M231-R231</f>
        <v>0</v>
      </c>
      <c r="D239" s="96">
        <f>+D231</f>
        <v>0</v>
      </c>
      <c r="E239" s="95">
        <f>SUM(C239:D239)</f>
        <v>0</v>
      </c>
      <c r="F239" s="90"/>
      <c r="G239" s="93" t="s">
        <v>27</v>
      </c>
      <c r="H239" s="234">
        <f>+J231-N235</f>
        <v>0</v>
      </c>
      <c r="I239" s="235"/>
      <c r="J239" s="90"/>
      <c r="K239" s="135">
        <f>IF(E239-H239&gt;0,E239-H239,0)</f>
        <v>0</v>
      </c>
      <c r="L239" s="90"/>
      <c r="M239" s="90"/>
      <c r="N239" s="90"/>
      <c r="O239" s="90"/>
      <c r="P239" s="90"/>
      <c r="Q239" s="90"/>
      <c r="R239" s="90"/>
      <c r="S239" s="92"/>
      <c r="T239" s="84"/>
      <c r="U239" s="130"/>
      <c r="V239" s="84"/>
      <c r="W239" s="130"/>
      <c r="X239" s="85"/>
      <c r="Y239" s="69"/>
      <c r="Z239" s="69"/>
    </row>
    <row r="240" spans="1:26" s="118" customFormat="1">
      <c r="A240" s="68" t="s">
        <v>74</v>
      </c>
      <c r="B240" s="93" t="s">
        <v>28</v>
      </c>
      <c r="C240" s="96">
        <f>+M232-R232</f>
        <v>0</v>
      </c>
      <c r="D240" s="96">
        <f>+D232</f>
        <v>0</v>
      </c>
      <c r="E240" s="95">
        <f>SUM(C240:D240)</f>
        <v>0</v>
      </c>
      <c r="F240" s="116"/>
      <c r="G240" s="93" t="s">
        <v>28</v>
      </c>
      <c r="H240" s="236">
        <f>IF(C241&gt;0,0,H232-O235)</f>
        <v>0</v>
      </c>
      <c r="I240" s="237"/>
      <c r="J240" s="90"/>
      <c r="K240" s="135">
        <f>IF(E240-H240&gt;0,E240-H240,0)+E240</f>
        <v>0</v>
      </c>
      <c r="L240" s="116"/>
      <c r="M240" s="116"/>
      <c r="N240" s="116"/>
      <c r="O240" s="116"/>
      <c r="P240" s="116"/>
      <c r="Q240" s="116"/>
      <c r="R240" s="116"/>
      <c r="S240" s="117"/>
      <c r="T240" s="84"/>
      <c r="U240" s="130"/>
      <c r="V240" s="84"/>
      <c r="W240" s="130"/>
      <c r="X240" s="85"/>
      <c r="Y240" s="69"/>
      <c r="Z240" s="69"/>
    </row>
    <row r="241" spans="1:26" s="118" customFormat="1">
      <c r="A241" s="68" t="s">
        <v>74</v>
      </c>
      <c r="B241" s="93" t="s">
        <v>29</v>
      </c>
      <c r="C241" s="153">
        <f>IF(M233-R233-H232-O235&lt;0,0,M233-R233-H232-O235)</f>
        <v>0</v>
      </c>
      <c r="D241" s="96">
        <f>+D233</f>
        <v>0</v>
      </c>
      <c r="E241" s="95">
        <f>SUM(C241:D241)</f>
        <v>0</v>
      </c>
      <c r="F241" s="116"/>
      <c r="G241" s="93" t="s">
        <v>29</v>
      </c>
      <c r="H241" s="234">
        <f>+J233-P235</f>
        <v>0</v>
      </c>
      <c r="I241" s="235"/>
      <c r="J241" s="90"/>
      <c r="K241" s="135">
        <f t="shared" ref="K241:K242" si="10">IF(E241-H241&gt;0,E241-H241,0)</f>
        <v>0</v>
      </c>
      <c r="L241" s="116"/>
      <c r="M241" s="116"/>
      <c r="N241" s="116"/>
      <c r="O241" s="116"/>
      <c r="P241" s="116"/>
      <c r="Q241" s="116"/>
      <c r="R241" s="116"/>
      <c r="S241" s="117"/>
      <c r="T241" s="84"/>
      <c r="U241" s="130"/>
      <c r="V241" s="84"/>
      <c r="W241" s="130"/>
      <c r="X241" s="85"/>
      <c r="Y241" s="69"/>
      <c r="Z241" s="69"/>
    </row>
    <row r="242" spans="1:26" s="118" customFormat="1">
      <c r="A242" s="68" t="s">
        <v>74</v>
      </c>
      <c r="B242" s="102" t="s">
        <v>46</v>
      </c>
      <c r="C242" s="105">
        <f>+M234-R234</f>
        <v>0</v>
      </c>
      <c r="D242" s="105">
        <f>+D234</f>
        <v>0</v>
      </c>
      <c r="E242" s="104">
        <f>SUM(C242:D242)</f>
        <v>0</v>
      </c>
      <c r="F242" s="116"/>
      <c r="G242" s="102" t="s">
        <v>46</v>
      </c>
      <c r="H242" s="238">
        <f>+J234-Q235</f>
        <v>0</v>
      </c>
      <c r="I242" s="239"/>
      <c r="J242" s="90"/>
      <c r="K242" s="135">
        <f t="shared" si="10"/>
        <v>0</v>
      </c>
      <c r="L242" s="116"/>
      <c r="M242" s="116"/>
      <c r="N242" s="116"/>
      <c r="O242" s="116"/>
      <c r="P242" s="116"/>
      <c r="Q242" s="116"/>
      <c r="R242" s="116"/>
      <c r="S242" s="117"/>
      <c r="T242" s="84"/>
      <c r="U242" s="130"/>
      <c r="V242" s="84"/>
      <c r="W242" s="130"/>
      <c r="X242" s="85"/>
      <c r="Y242" s="69"/>
      <c r="Z242" s="69"/>
    </row>
    <row r="243" spans="1:26" s="118" customFormat="1">
      <c r="A243" s="68" t="s">
        <v>74</v>
      </c>
      <c r="B243" s="109" t="s">
        <v>14</v>
      </c>
      <c r="C243" s="158">
        <f>SUM(C239:C242)</f>
        <v>0</v>
      </c>
      <c r="D243" s="158">
        <f>SUM(D239:D242)</f>
        <v>0</v>
      </c>
      <c r="E243" s="158">
        <f>SUM(E239:E242)</f>
        <v>0</v>
      </c>
      <c r="F243" s="119"/>
      <c r="G243" s="109" t="s">
        <v>14</v>
      </c>
      <c r="H243" s="229">
        <f>+SUM(H239:I242)</f>
        <v>0</v>
      </c>
      <c r="I243" s="230"/>
      <c r="J243" s="120"/>
      <c r="K243" s="137">
        <f>SUM(K239:K242)</f>
        <v>0</v>
      </c>
      <c r="L243" s="116"/>
      <c r="M243" s="116"/>
      <c r="N243" s="116"/>
      <c r="O243" s="116"/>
      <c r="P243" s="116"/>
      <c r="Q243" s="116"/>
      <c r="R243" s="116"/>
      <c r="S243" s="117"/>
      <c r="T243" s="84"/>
      <c r="U243" s="130"/>
      <c r="V243" s="84"/>
      <c r="W243" s="130"/>
      <c r="X243" s="85"/>
      <c r="Y243" s="69"/>
      <c r="Z243" s="69"/>
    </row>
    <row r="244" spans="1:26" s="113" customFormat="1" ht="15.75" thickBot="1">
      <c r="A244" s="68" t="s">
        <v>74</v>
      </c>
      <c r="B244" s="121"/>
      <c r="C244" s="122"/>
      <c r="D244" s="122"/>
      <c r="E244" s="122"/>
      <c r="F244" s="122"/>
      <c r="G244" s="122"/>
      <c r="H244" s="122"/>
      <c r="I244" s="123"/>
      <c r="J244" s="123"/>
      <c r="K244" s="122"/>
      <c r="L244" s="122"/>
      <c r="M244" s="122"/>
      <c r="N244" s="122"/>
      <c r="O244" s="122"/>
      <c r="P244" s="122"/>
      <c r="Q244" s="122"/>
      <c r="R244" s="122"/>
      <c r="S244" s="124"/>
      <c r="T244" s="125"/>
      <c r="U244" s="131"/>
      <c r="V244" s="125"/>
      <c r="W244" s="131"/>
      <c r="X244" s="126"/>
      <c r="Y244" s="69"/>
      <c r="Z244" s="69"/>
    </row>
    <row r="245" spans="1:26">
      <c r="K245" s="139">
        <f>+K243+K223+K203+K183+K163+K143+K123+K103+K83+K63+K43+K23</f>
        <v>0</v>
      </c>
    </row>
  </sheetData>
  <autoFilter ref="A5:Z244"/>
  <mergeCells count="132">
    <mergeCell ref="L9:R9"/>
    <mergeCell ref="B17:E17"/>
    <mergeCell ref="G17:I17"/>
    <mergeCell ref="L29:R29"/>
    <mergeCell ref="B37:E37"/>
    <mergeCell ref="G37:I37"/>
    <mergeCell ref="H19:I19"/>
    <mergeCell ref="H20:I20"/>
    <mergeCell ref="H21:I21"/>
    <mergeCell ref="H22:I22"/>
    <mergeCell ref="H23:I23"/>
    <mergeCell ref="B27:E27"/>
    <mergeCell ref="H40:I40"/>
    <mergeCell ref="H41:I41"/>
    <mergeCell ref="B7:E7"/>
    <mergeCell ref="B9:E9"/>
    <mergeCell ref="G9:J9"/>
    <mergeCell ref="H42:I42"/>
    <mergeCell ref="H43:I43"/>
    <mergeCell ref="B47:E47"/>
    <mergeCell ref="B49:E49"/>
    <mergeCell ref="G49:J49"/>
    <mergeCell ref="B29:E29"/>
    <mergeCell ref="G29:J29"/>
    <mergeCell ref="H62:I62"/>
    <mergeCell ref="H63:I63"/>
    <mergeCell ref="H39:I39"/>
    <mergeCell ref="B67:E67"/>
    <mergeCell ref="B69:E69"/>
    <mergeCell ref="G69:J69"/>
    <mergeCell ref="L69:R69"/>
    <mergeCell ref="L49:R49"/>
    <mergeCell ref="B57:E57"/>
    <mergeCell ref="G57:I57"/>
    <mergeCell ref="H59:I59"/>
    <mergeCell ref="H60:I60"/>
    <mergeCell ref="H61:I61"/>
    <mergeCell ref="H83:I83"/>
    <mergeCell ref="B87:E87"/>
    <mergeCell ref="B89:E89"/>
    <mergeCell ref="G89:J89"/>
    <mergeCell ref="L89:R89"/>
    <mergeCell ref="B97:E97"/>
    <mergeCell ref="G97:I97"/>
    <mergeCell ref="B77:E77"/>
    <mergeCell ref="G77:I77"/>
    <mergeCell ref="H79:I79"/>
    <mergeCell ref="H80:I80"/>
    <mergeCell ref="H81:I81"/>
    <mergeCell ref="H82:I82"/>
    <mergeCell ref="L109:R109"/>
    <mergeCell ref="B117:E117"/>
    <mergeCell ref="G117:I117"/>
    <mergeCell ref="H119:I119"/>
    <mergeCell ref="H99:I99"/>
    <mergeCell ref="H100:I100"/>
    <mergeCell ref="H101:I101"/>
    <mergeCell ref="H102:I102"/>
    <mergeCell ref="H103:I103"/>
    <mergeCell ref="B107:E107"/>
    <mergeCell ref="H120:I120"/>
    <mergeCell ref="H121:I121"/>
    <mergeCell ref="H122:I122"/>
    <mergeCell ref="H123:I123"/>
    <mergeCell ref="B127:E127"/>
    <mergeCell ref="B129:E129"/>
    <mergeCell ref="G129:J129"/>
    <mergeCell ref="B109:E109"/>
    <mergeCell ref="G109:J109"/>
    <mergeCell ref="H142:I142"/>
    <mergeCell ref="H143:I143"/>
    <mergeCell ref="B147:E147"/>
    <mergeCell ref="B149:E149"/>
    <mergeCell ref="G149:J149"/>
    <mergeCell ref="L149:R149"/>
    <mergeCell ref="L129:R129"/>
    <mergeCell ref="B137:E137"/>
    <mergeCell ref="G137:I137"/>
    <mergeCell ref="H139:I139"/>
    <mergeCell ref="H140:I140"/>
    <mergeCell ref="H141:I141"/>
    <mergeCell ref="H163:I163"/>
    <mergeCell ref="B167:E167"/>
    <mergeCell ref="B169:E169"/>
    <mergeCell ref="G169:J169"/>
    <mergeCell ref="L169:R169"/>
    <mergeCell ref="B177:E177"/>
    <mergeCell ref="G177:I177"/>
    <mergeCell ref="B157:E157"/>
    <mergeCell ref="G157:I157"/>
    <mergeCell ref="H159:I159"/>
    <mergeCell ref="H160:I160"/>
    <mergeCell ref="H161:I161"/>
    <mergeCell ref="H162:I162"/>
    <mergeCell ref="B189:E189"/>
    <mergeCell ref="G189:J189"/>
    <mergeCell ref="L189:R189"/>
    <mergeCell ref="B197:E197"/>
    <mergeCell ref="G197:I197"/>
    <mergeCell ref="H199:I199"/>
    <mergeCell ref="H179:I179"/>
    <mergeCell ref="H180:I180"/>
    <mergeCell ref="H181:I181"/>
    <mergeCell ref="H182:I182"/>
    <mergeCell ref="H183:I183"/>
    <mergeCell ref="B187:E187"/>
    <mergeCell ref="L229:R229"/>
    <mergeCell ref="L209:R209"/>
    <mergeCell ref="B217:E217"/>
    <mergeCell ref="G217:I217"/>
    <mergeCell ref="H219:I219"/>
    <mergeCell ref="H220:I220"/>
    <mergeCell ref="H221:I221"/>
    <mergeCell ref="H200:I200"/>
    <mergeCell ref="H201:I201"/>
    <mergeCell ref="H202:I202"/>
    <mergeCell ref="H203:I203"/>
    <mergeCell ref="B207:E207"/>
    <mergeCell ref="B209:E209"/>
    <mergeCell ref="G209:J209"/>
    <mergeCell ref="H243:I243"/>
    <mergeCell ref="B237:E237"/>
    <mergeCell ref="G237:I237"/>
    <mergeCell ref="H239:I239"/>
    <mergeCell ref="H240:I240"/>
    <mergeCell ref="H241:I241"/>
    <mergeCell ref="H242:I242"/>
    <mergeCell ref="H222:I222"/>
    <mergeCell ref="H223:I223"/>
    <mergeCell ref="B227:E227"/>
    <mergeCell ref="B229:E229"/>
    <mergeCell ref="G229:J2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Z245"/>
  <sheetViews>
    <sheetView workbookViewId="0">
      <selection activeCell="C21" sqref="C21"/>
    </sheetView>
  </sheetViews>
  <sheetFormatPr defaultRowHeight="15"/>
  <cols>
    <col min="1" max="1" width="9.140625" style="60"/>
    <col min="2" max="2" width="8" customWidth="1"/>
    <col min="3" max="3" width="9" bestFit="1" customWidth="1"/>
    <col min="4" max="4" width="6.42578125" bestFit="1" customWidth="1"/>
    <col min="5" max="5" width="9" bestFit="1" customWidth="1"/>
    <col min="6" max="6" width="5.140625" bestFit="1" customWidth="1"/>
    <col min="7" max="7" width="9.7109375" bestFit="1" customWidth="1"/>
    <col min="8" max="8" width="12.5703125" bestFit="1" customWidth="1"/>
    <col min="9" max="9" width="6.42578125" bestFit="1" customWidth="1"/>
    <col min="10" max="10" width="10" bestFit="1" customWidth="1"/>
    <col min="11" max="11" width="10.28515625" customWidth="1"/>
    <col min="12" max="12" width="17.7109375" bestFit="1" customWidth="1"/>
    <col min="13" max="15" width="9" bestFit="1" customWidth="1"/>
    <col min="16" max="16" width="10" bestFit="1" customWidth="1"/>
    <col min="17" max="17" width="5" bestFit="1" customWidth="1"/>
    <col min="18" max="18" width="9" bestFit="1" customWidth="1"/>
    <col min="20" max="20" width="15" bestFit="1" customWidth="1"/>
    <col min="21" max="21" width="11.5703125" style="61" bestFit="1" customWidth="1"/>
    <col min="22" max="22" width="12.28515625" bestFit="1" customWidth="1"/>
    <col min="23" max="23" width="11.5703125" style="61" bestFit="1" customWidth="1"/>
  </cols>
  <sheetData>
    <row r="2" spans="1:26" s="68" customFormat="1">
      <c r="B2" s="66" t="s">
        <v>47</v>
      </c>
      <c r="C2" s="67"/>
      <c r="D2" s="67"/>
      <c r="E2" s="67"/>
      <c r="T2" s="69"/>
      <c r="U2" s="127"/>
      <c r="V2" s="69"/>
      <c r="W2" s="127"/>
      <c r="X2" s="69"/>
      <c r="Y2" s="69"/>
      <c r="Z2" s="69"/>
    </row>
    <row r="3" spans="1:26" s="68" customFormat="1">
      <c r="B3" s="66" t="s">
        <v>48</v>
      </c>
      <c r="C3" s="67"/>
      <c r="D3" s="67"/>
      <c r="E3" s="67"/>
      <c r="T3" s="69"/>
      <c r="U3" s="127"/>
      <c r="V3" s="69"/>
      <c r="W3" s="127"/>
      <c r="X3" s="69"/>
      <c r="Y3" s="69"/>
      <c r="Z3" s="69"/>
    </row>
    <row r="4" spans="1:26" s="68" customFormat="1">
      <c r="B4" s="66" t="s">
        <v>49</v>
      </c>
      <c r="C4" s="67"/>
      <c r="D4" s="67"/>
      <c r="E4" s="67"/>
      <c r="T4" s="69"/>
      <c r="U4" s="127"/>
      <c r="V4" s="69"/>
      <c r="W4" s="127"/>
      <c r="X4" s="69"/>
      <c r="Y4" s="69"/>
      <c r="Z4" s="69"/>
    </row>
    <row r="5" spans="1:26" s="68" customFormat="1" ht="15.75" thickBot="1">
      <c r="A5" s="113" t="s">
        <v>73</v>
      </c>
      <c r="B5" s="68" t="s">
        <v>73</v>
      </c>
      <c r="C5" s="67"/>
      <c r="D5" s="67"/>
      <c r="E5" s="67"/>
      <c r="T5" s="69"/>
      <c r="U5" s="127"/>
      <c r="V5" s="69"/>
      <c r="W5" s="127"/>
      <c r="X5" s="69"/>
      <c r="Y5" s="69"/>
      <c r="Z5" s="69"/>
    </row>
    <row r="6" spans="1:26" s="68" customFormat="1">
      <c r="A6" s="113" t="s">
        <v>73</v>
      </c>
      <c r="B6" s="70"/>
      <c r="C6" s="71"/>
      <c r="D6" s="71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74"/>
      <c r="U6" s="128"/>
      <c r="V6" s="74"/>
      <c r="W6" s="128"/>
      <c r="X6" s="75"/>
      <c r="Y6" s="69"/>
      <c r="Z6" s="69"/>
    </row>
    <row r="7" spans="1:26" s="79" customFormat="1">
      <c r="A7" s="113" t="s">
        <v>73</v>
      </c>
      <c r="B7" s="240" t="s">
        <v>50</v>
      </c>
      <c r="C7" s="241"/>
      <c r="D7" s="241"/>
      <c r="E7" s="241"/>
      <c r="F7" s="76"/>
      <c r="G7" s="77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6"/>
      <c r="U7" s="129"/>
      <c r="V7" s="76"/>
      <c r="W7" s="129"/>
      <c r="X7" s="78"/>
    </row>
    <row r="8" spans="1:26" s="68" customFormat="1">
      <c r="A8" s="113" t="s">
        <v>73</v>
      </c>
      <c r="B8" s="80"/>
      <c r="C8" s="81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3"/>
      <c r="T8" s="84"/>
      <c r="U8" s="130"/>
      <c r="V8" s="84"/>
      <c r="W8" s="130"/>
      <c r="X8" s="85"/>
      <c r="Y8" s="69"/>
      <c r="Z8" s="69"/>
    </row>
    <row r="9" spans="1:26" s="68" customFormat="1">
      <c r="A9" s="113" t="s">
        <v>73</v>
      </c>
      <c r="B9" s="231" t="s">
        <v>51</v>
      </c>
      <c r="C9" s="232"/>
      <c r="D9" s="232"/>
      <c r="E9" s="233"/>
      <c r="F9" s="82"/>
      <c r="G9" s="231" t="s">
        <v>52</v>
      </c>
      <c r="H9" s="232"/>
      <c r="I9" s="232"/>
      <c r="J9" s="233"/>
      <c r="K9" s="82"/>
      <c r="L9" s="231" t="s">
        <v>53</v>
      </c>
      <c r="M9" s="232"/>
      <c r="N9" s="232"/>
      <c r="O9" s="232"/>
      <c r="P9" s="232"/>
      <c r="Q9" s="232"/>
      <c r="R9" s="233"/>
      <c r="S9" s="83"/>
      <c r="T9" s="84" t="s">
        <v>54</v>
      </c>
      <c r="U9" s="130">
        <f>+IF(J11-M11&lt;0,0,J11-M11)</f>
        <v>0</v>
      </c>
      <c r="V9" s="84" t="s">
        <v>55</v>
      </c>
      <c r="W9" s="130">
        <f>+J12-O12</f>
        <v>0</v>
      </c>
      <c r="X9" s="85"/>
      <c r="Y9" s="69"/>
      <c r="Z9" s="69"/>
    </row>
    <row r="10" spans="1:26" s="66" customFormat="1">
      <c r="A10" s="113" t="s">
        <v>73</v>
      </c>
      <c r="B10" s="86" t="s">
        <v>56</v>
      </c>
      <c r="C10" s="87" t="s">
        <v>57</v>
      </c>
      <c r="D10" s="88" t="s">
        <v>58</v>
      </c>
      <c r="E10" s="89" t="s">
        <v>59</v>
      </c>
      <c r="F10" s="90"/>
      <c r="G10" s="86" t="s">
        <v>56</v>
      </c>
      <c r="H10" s="87" t="s">
        <v>57</v>
      </c>
      <c r="I10" s="88" t="s">
        <v>58</v>
      </c>
      <c r="J10" s="89" t="s">
        <v>59</v>
      </c>
      <c r="K10" s="90"/>
      <c r="L10" s="86" t="s">
        <v>60</v>
      </c>
      <c r="M10" s="87"/>
      <c r="N10" s="88" t="s">
        <v>61</v>
      </c>
      <c r="O10" s="89" t="s">
        <v>62</v>
      </c>
      <c r="P10" s="91" t="s">
        <v>63</v>
      </c>
      <c r="Q10" s="87" t="s">
        <v>30</v>
      </c>
      <c r="R10" s="89" t="s">
        <v>59</v>
      </c>
      <c r="S10" s="92"/>
      <c r="T10" s="84" t="s">
        <v>64</v>
      </c>
      <c r="U10" s="130">
        <f>+U9-N12</f>
        <v>0</v>
      </c>
      <c r="V10" s="84" t="s">
        <v>65</v>
      </c>
      <c r="W10" s="130">
        <f>+J13-P13</f>
        <v>0</v>
      </c>
      <c r="X10" s="85"/>
      <c r="Y10" s="69"/>
      <c r="Z10" s="69"/>
    </row>
    <row r="11" spans="1:26" s="68" customFormat="1">
      <c r="A11" s="113" t="s">
        <v>73</v>
      </c>
      <c r="B11" s="93" t="s">
        <v>27</v>
      </c>
      <c r="C11" s="94">
        <f>+GSTR3B!D102</f>
        <v>0</v>
      </c>
      <c r="D11" s="94">
        <f>+GSTR3B!D107</f>
        <v>0</v>
      </c>
      <c r="E11" s="95">
        <f>SUM(C11:D11)</f>
        <v>0</v>
      </c>
      <c r="F11" s="82"/>
      <c r="G11" s="93" t="s">
        <v>27</v>
      </c>
      <c r="H11" s="94">
        <f>+GSTR3B!D95+GSTR3B!D123</f>
        <v>0</v>
      </c>
      <c r="I11" s="96">
        <f>+D11</f>
        <v>0</v>
      </c>
      <c r="J11" s="95">
        <f>SUM(H11:I11)</f>
        <v>0</v>
      </c>
      <c r="K11" s="82"/>
      <c r="L11" s="93" t="s">
        <v>27</v>
      </c>
      <c r="M11" s="96">
        <f>+C11</f>
        <v>0</v>
      </c>
      <c r="N11" s="96">
        <f>+MIN(J11,M11)</f>
        <v>0</v>
      </c>
      <c r="O11" s="95">
        <f>+MIN(U13,W9)</f>
        <v>0</v>
      </c>
      <c r="P11" s="97">
        <f>+IF(M11-N11-O11&lt;0,0,MIN((M11-N11-O11),W10))</f>
        <v>0</v>
      </c>
      <c r="Q11" s="98"/>
      <c r="R11" s="95">
        <f>SUM(N11:Q11)</f>
        <v>0</v>
      </c>
      <c r="S11" s="83"/>
      <c r="T11" s="84" t="s">
        <v>66</v>
      </c>
      <c r="U11" s="130">
        <f>+J11-N15</f>
        <v>0</v>
      </c>
      <c r="V11" s="84"/>
      <c r="W11" s="130"/>
      <c r="X11" s="85"/>
      <c r="Y11" s="69"/>
      <c r="Z11" s="69"/>
    </row>
    <row r="12" spans="1:26" s="68" customFormat="1">
      <c r="A12" s="113" t="s">
        <v>73</v>
      </c>
      <c r="B12" s="93" t="s">
        <v>28</v>
      </c>
      <c r="C12" s="94">
        <f>+GSTR3B!D103</f>
        <v>0</v>
      </c>
      <c r="D12" s="94">
        <f>+GSTR3B!D108</f>
        <v>0</v>
      </c>
      <c r="E12" s="95">
        <f>SUM(C12:D12)</f>
        <v>0</v>
      </c>
      <c r="F12" s="82"/>
      <c r="G12" s="93" t="s">
        <v>28</v>
      </c>
      <c r="H12" s="94">
        <f>+GSTR3B!D96+GSTR3B!D124</f>
        <v>0</v>
      </c>
      <c r="I12" s="96">
        <f>+D12</f>
        <v>0</v>
      </c>
      <c r="J12" s="95">
        <f>SUM(H12:I12)</f>
        <v>0</v>
      </c>
      <c r="K12" s="82"/>
      <c r="L12" s="93" t="s">
        <v>28</v>
      </c>
      <c r="M12" s="96">
        <f>+C12</f>
        <v>0</v>
      </c>
      <c r="N12" s="96">
        <f>+MIN(M12,U9)</f>
        <v>0</v>
      </c>
      <c r="O12" s="95">
        <f>+MIN(J12,U15)</f>
        <v>0</v>
      </c>
      <c r="P12" s="99"/>
      <c r="Q12" s="98"/>
      <c r="R12" s="95">
        <f>SUM(N12:Q12)</f>
        <v>0</v>
      </c>
      <c r="S12" s="83"/>
      <c r="T12" s="84"/>
      <c r="U12" s="130"/>
      <c r="V12" s="84"/>
      <c r="W12" s="130"/>
      <c r="X12" s="85"/>
      <c r="Y12" s="69"/>
      <c r="Z12" s="69"/>
    </row>
    <row r="13" spans="1:26" s="68" customFormat="1">
      <c r="A13" s="113" t="s">
        <v>73</v>
      </c>
      <c r="B13" s="93" t="s">
        <v>29</v>
      </c>
      <c r="C13" s="94">
        <f>+GSTR3B!D104</f>
        <v>0</v>
      </c>
      <c r="D13" s="94">
        <f>+GSTR3B!D109</f>
        <v>0</v>
      </c>
      <c r="E13" s="95">
        <f>SUM(C13:D13)</f>
        <v>0</v>
      </c>
      <c r="F13" s="82"/>
      <c r="G13" s="93" t="s">
        <v>29</v>
      </c>
      <c r="H13" s="94">
        <f>+GSTR3B!D97+GSTR3B!D125</f>
        <v>0</v>
      </c>
      <c r="I13" s="96">
        <f>I12</f>
        <v>0</v>
      </c>
      <c r="J13" s="95">
        <f>SUM(H13:I13)</f>
        <v>0</v>
      </c>
      <c r="K13" s="82"/>
      <c r="L13" s="93" t="s">
        <v>29</v>
      </c>
      <c r="M13" s="96">
        <f>+C13</f>
        <v>0</v>
      </c>
      <c r="N13" s="96">
        <f>+MIN(M13,U10)</f>
        <v>0</v>
      </c>
      <c r="O13" s="100"/>
      <c r="P13" s="101">
        <f>+MIN(J13,U16)</f>
        <v>0</v>
      </c>
      <c r="Q13" s="98"/>
      <c r="R13" s="95">
        <f>SUM(N13:Q13)</f>
        <v>0</v>
      </c>
      <c r="S13" s="83"/>
      <c r="T13" s="84" t="s">
        <v>67</v>
      </c>
      <c r="U13" s="132">
        <f>+IF(M11-J11&lt;0,0,M11-J11)</f>
        <v>0</v>
      </c>
      <c r="V13" s="84"/>
      <c r="W13" s="130"/>
      <c r="X13" s="85"/>
      <c r="Y13" s="69"/>
      <c r="Z13" s="69"/>
    </row>
    <row r="14" spans="1:26" s="68" customFormat="1">
      <c r="A14" s="113" t="s">
        <v>73</v>
      </c>
      <c r="B14" s="102" t="s">
        <v>46</v>
      </c>
      <c r="C14" s="103">
        <f>+GSTR3B!D105</f>
        <v>0</v>
      </c>
      <c r="D14" s="94">
        <f>+GSTR3B!D110</f>
        <v>0</v>
      </c>
      <c r="E14" s="104">
        <f>SUM(C14:D14)</f>
        <v>0</v>
      </c>
      <c r="F14" s="82"/>
      <c r="G14" s="102" t="s">
        <v>46</v>
      </c>
      <c r="H14" s="103">
        <f>+GSTR3B!D98+GSTR3B!D126</f>
        <v>0</v>
      </c>
      <c r="I14" s="105">
        <v>0</v>
      </c>
      <c r="J14" s="104">
        <f>SUM(H14:I14)</f>
        <v>0</v>
      </c>
      <c r="K14" s="82"/>
      <c r="L14" s="102" t="s">
        <v>46</v>
      </c>
      <c r="M14" s="105">
        <f>+C14</f>
        <v>0</v>
      </c>
      <c r="N14" s="106"/>
      <c r="O14" s="107"/>
      <c r="P14" s="108"/>
      <c r="Q14" s="105">
        <f>MIN(C14,H14)</f>
        <v>0</v>
      </c>
      <c r="R14" s="104">
        <f>SUM(N14:Q14)</f>
        <v>0</v>
      </c>
      <c r="S14" s="83"/>
      <c r="T14" s="84"/>
      <c r="U14" s="130"/>
      <c r="V14" s="84"/>
      <c r="W14" s="130"/>
      <c r="X14" s="85"/>
      <c r="Y14" s="69"/>
      <c r="Z14" s="69"/>
    </row>
    <row r="15" spans="1:26" s="113" customFormat="1">
      <c r="A15" s="113" t="s">
        <v>73</v>
      </c>
      <c r="B15" s="109" t="s">
        <v>14</v>
      </c>
      <c r="C15" s="110">
        <f>SUM(C11:C14)</f>
        <v>0</v>
      </c>
      <c r="D15" s="110">
        <f>SUM(D11:D14)</f>
        <v>0</v>
      </c>
      <c r="E15" s="110">
        <f>SUM(E11:E14)</f>
        <v>0</v>
      </c>
      <c r="F15" s="77"/>
      <c r="G15" s="109" t="s">
        <v>14</v>
      </c>
      <c r="H15" s="110">
        <f>SUM(H11:H14)</f>
        <v>0</v>
      </c>
      <c r="I15" s="110">
        <f>SUM(I11:I14)</f>
        <v>0</v>
      </c>
      <c r="J15" s="110">
        <f>SUM(J11:J14)</f>
        <v>0</v>
      </c>
      <c r="K15" s="77"/>
      <c r="L15" s="109" t="s">
        <v>14</v>
      </c>
      <c r="M15" s="110">
        <f>SUM(M11:M14)</f>
        <v>0</v>
      </c>
      <c r="N15" s="110">
        <f>SUM(N11:N14)</f>
        <v>0</v>
      </c>
      <c r="O15" s="110">
        <f>SUM(O11:O14)</f>
        <v>0</v>
      </c>
      <c r="P15" s="111">
        <f>SUM(P11:P14)</f>
        <v>0</v>
      </c>
      <c r="Q15" s="110">
        <f>SUM(Q11:Q14)</f>
        <v>0</v>
      </c>
      <c r="R15" s="110">
        <f>SUM(R11:R13)</f>
        <v>0</v>
      </c>
      <c r="S15" s="112"/>
      <c r="T15" s="84" t="s">
        <v>68</v>
      </c>
      <c r="U15" s="132">
        <f>+IF(M12-N12&lt;0,0,M12-N12)</f>
        <v>0</v>
      </c>
      <c r="V15" s="84"/>
      <c r="W15" s="130"/>
      <c r="X15" s="85"/>
      <c r="Y15" s="69"/>
      <c r="Z15" s="69"/>
    </row>
    <row r="16" spans="1:26" s="113" customFormat="1">
      <c r="A16" s="113" t="s">
        <v>73</v>
      </c>
      <c r="B16" s="114"/>
      <c r="C16" s="115"/>
      <c r="D16" s="115"/>
      <c r="E16" s="11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112"/>
      <c r="T16" s="84" t="s">
        <v>69</v>
      </c>
      <c r="U16" s="130">
        <f>+IF(M13-N13&lt;0,0,M13-N13)</f>
        <v>0</v>
      </c>
      <c r="V16" s="84"/>
      <c r="W16" s="130"/>
      <c r="X16" s="85"/>
      <c r="Y16" s="69"/>
      <c r="Z16" s="69"/>
    </row>
    <row r="17" spans="1:26" s="68" customFormat="1">
      <c r="A17" s="113" t="s">
        <v>73</v>
      </c>
      <c r="B17" s="231" t="s">
        <v>70</v>
      </c>
      <c r="C17" s="232"/>
      <c r="D17" s="232"/>
      <c r="E17" s="233"/>
      <c r="F17" s="82"/>
      <c r="G17" s="231" t="s">
        <v>71</v>
      </c>
      <c r="H17" s="232"/>
      <c r="I17" s="233"/>
      <c r="J17" s="90"/>
      <c r="K17" s="138" t="s">
        <v>83</v>
      </c>
      <c r="L17" s="82"/>
      <c r="M17" s="82"/>
      <c r="N17" s="82"/>
      <c r="O17" s="82"/>
      <c r="P17" s="82"/>
      <c r="Q17" s="82"/>
      <c r="R17" s="82"/>
      <c r="S17" s="83"/>
      <c r="T17" s="84"/>
      <c r="U17" s="130"/>
      <c r="V17" s="84"/>
      <c r="W17" s="130"/>
      <c r="X17" s="85"/>
      <c r="Y17" s="69"/>
      <c r="Z17" s="69"/>
    </row>
    <row r="18" spans="1:26" s="68" customFormat="1">
      <c r="A18" s="113" t="s">
        <v>73</v>
      </c>
      <c r="B18" s="86" t="s">
        <v>56</v>
      </c>
      <c r="C18" s="87" t="s">
        <v>57</v>
      </c>
      <c r="D18" s="88" t="s">
        <v>58</v>
      </c>
      <c r="E18" s="89" t="s">
        <v>59</v>
      </c>
      <c r="F18" s="82"/>
      <c r="G18" s="86" t="s">
        <v>56</v>
      </c>
      <c r="H18" s="87" t="s">
        <v>72</v>
      </c>
      <c r="I18" s="89"/>
      <c r="J18" s="90"/>
      <c r="K18" s="134"/>
      <c r="L18" s="82"/>
      <c r="M18" s="82"/>
      <c r="N18" s="82"/>
      <c r="O18" s="82"/>
      <c r="P18" s="82"/>
      <c r="Q18" s="82"/>
      <c r="R18" s="82"/>
      <c r="S18" s="83"/>
      <c r="T18" s="84"/>
      <c r="U18" s="130"/>
      <c r="V18" s="84"/>
      <c r="W18" s="130"/>
      <c r="X18" s="85"/>
      <c r="Y18" s="69"/>
      <c r="Z18" s="69"/>
    </row>
    <row r="19" spans="1:26" s="66" customFormat="1">
      <c r="A19" s="113" t="s">
        <v>73</v>
      </c>
      <c r="B19" s="93" t="s">
        <v>27</v>
      </c>
      <c r="C19" s="96">
        <f>+M11-R11</f>
        <v>0</v>
      </c>
      <c r="D19" s="96">
        <f>+D11</f>
        <v>0</v>
      </c>
      <c r="E19" s="95">
        <f>SUM(C19:D19)</f>
        <v>0</v>
      </c>
      <c r="F19" s="90"/>
      <c r="G19" s="93" t="s">
        <v>27</v>
      </c>
      <c r="H19" s="234">
        <f>+J11-N15</f>
        <v>0</v>
      </c>
      <c r="I19" s="235"/>
      <c r="J19" s="90"/>
      <c r="K19" s="135">
        <f>IF(E19-H19&gt;0,E19-H19,0)</f>
        <v>0</v>
      </c>
      <c r="L19" s="90"/>
      <c r="M19" s="90"/>
      <c r="N19" s="90"/>
      <c r="O19" s="90"/>
      <c r="P19" s="90"/>
      <c r="Q19" s="90"/>
      <c r="R19" s="90"/>
      <c r="S19" s="92"/>
      <c r="T19" s="84"/>
      <c r="U19" s="130"/>
      <c r="V19" s="84"/>
      <c r="W19" s="130"/>
      <c r="X19" s="85"/>
      <c r="Y19" s="69"/>
      <c r="Z19" s="69"/>
    </row>
    <row r="20" spans="1:26" s="118" customFormat="1">
      <c r="A20" s="113" t="s">
        <v>73</v>
      </c>
      <c r="B20" s="93" t="s">
        <v>28</v>
      </c>
      <c r="C20" s="96">
        <f>+M12-R12</f>
        <v>0</v>
      </c>
      <c r="D20" s="96">
        <f>+D12</f>
        <v>0</v>
      </c>
      <c r="E20" s="95">
        <f>SUM(C20:D20)</f>
        <v>0</v>
      </c>
      <c r="F20" s="116"/>
      <c r="G20" s="93" t="s">
        <v>28</v>
      </c>
      <c r="H20" s="236">
        <f>+J12-O15</f>
        <v>0</v>
      </c>
      <c r="I20" s="237"/>
      <c r="J20" s="90"/>
      <c r="K20" s="135">
        <f t="shared" ref="K20:K22" si="0">IF(E20-H20&gt;0,E20-H20,0)</f>
        <v>0</v>
      </c>
      <c r="L20" s="116"/>
      <c r="M20" s="116"/>
      <c r="N20" s="116"/>
      <c r="O20" s="116"/>
      <c r="P20" s="116"/>
      <c r="Q20" s="116"/>
      <c r="R20" s="116"/>
      <c r="S20" s="117"/>
      <c r="T20" s="84"/>
      <c r="U20" s="130"/>
      <c r="V20" s="84"/>
      <c r="W20" s="130"/>
      <c r="X20" s="85"/>
      <c r="Y20" s="69"/>
      <c r="Z20" s="69"/>
    </row>
    <row r="21" spans="1:26" s="118" customFormat="1">
      <c r="A21" s="113" t="s">
        <v>73</v>
      </c>
      <c r="B21" s="93" t="s">
        <v>29</v>
      </c>
      <c r="C21" s="153">
        <f>+M13-R13</f>
        <v>0</v>
      </c>
      <c r="D21" s="96">
        <f>+D13</f>
        <v>0</v>
      </c>
      <c r="E21" s="95">
        <f>SUM(C21:D21)</f>
        <v>0</v>
      </c>
      <c r="F21" s="116"/>
      <c r="G21" s="93" t="s">
        <v>29</v>
      </c>
      <c r="H21" s="234">
        <f>+J13-P15</f>
        <v>0</v>
      </c>
      <c r="I21" s="235"/>
      <c r="J21" s="90"/>
      <c r="K21" s="135">
        <f t="shared" si="0"/>
        <v>0</v>
      </c>
      <c r="L21" s="133"/>
      <c r="M21" s="116"/>
      <c r="N21" s="116"/>
      <c r="O21" s="116"/>
      <c r="P21" s="116"/>
      <c r="Q21" s="116"/>
      <c r="R21" s="116"/>
      <c r="S21" s="117"/>
      <c r="T21" s="84"/>
      <c r="U21" s="130"/>
      <c r="V21" s="84"/>
      <c r="W21" s="130"/>
      <c r="X21" s="85"/>
      <c r="Y21" s="69"/>
      <c r="Z21" s="69"/>
    </row>
    <row r="22" spans="1:26" s="118" customFormat="1">
      <c r="A22" s="113" t="s">
        <v>73</v>
      </c>
      <c r="B22" s="102" t="s">
        <v>46</v>
      </c>
      <c r="C22" s="105">
        <f>+M14-R14</f>
        <v>0</v>
      </c>
      <c r="D22" s="105">
        <f>+D14</f>
        <v>0</v>
      </c>
      <c r="E22" s="104">
        <f>SUM(C22:D22)</f>
        <v>0</v>
      </c>
      <c r="F22" s="116"/>
      <c r="G22" s="102" t="s">
        <v>46</v>
      </c>
      <c r="H22" s="238">
        <f>+J14-Q15</f>
        <v>0</v>
      </c>
      <c r="I22" s="239"/>
      <c r="J22" s="90"/>
      <c r="K22" s="135">
        <f t="shared" si="0"/>
        <v>0</v>
      </c>
      <c r="L22" s="116"/>
      <c r="M22" s="116"/>
      <c r="N22" s="116"/>
      <c r="O22" s="116"/>
      <c r="P22" s="116"/>
      <c r="Q22" s="116"/>
      <c r="R22" s="116"/>
      <c r="S22" s="117"/>
      <c r="T22" s="84"/>
      <c r="U22" s="130"/>
      <c r="V22" s="84"/>
      <c r="W22" s="130"/>
      <c r="X22" s="85"/>
      <c r="Y22" s="69"/>
      <c r="Z22" s="69"/>
    </row>
    <row r="23" spans="1:26" s="118" customFormat="1">
      <c r="A23" s="113" t="s">
        <v>73</v>
      </c>
      <c r="B23" s="109" t="s">
        <v>14</v>
      </c>
      <c r="C23" s="110">
        <f>SUM(C19:C22)</f>
        <v>0</v>
      </c>
      <c r="D23" s="110">
        <f>SUM(D19:D22)</f>
        <v>0</v>
      </c>
      <c r="E23" s="110">
        <f>SUM(E19:E22)</f>
        <v>0</v>
      </c>
      <c r="F23" s="119"/>
      <c r="G23" s="109" t="s">
        <v>14</v>
      </c>
      <c r="H23" s="229">
        <f>+SUM(H19:I22)</f>
        <v>0</v>
      </c>
      <c r="I23" s="230"/>
      <c r="J23" s="120"/>
      <c r="K23" s="137">
        <f>SUM(K19:K22)</f>
        <v>0</v>
      </c>
      <c r="L23" s="116"/>
      <c r="M23" s="116"/>
      <c r="N23" s="116"/>
      <c r="O23" s="116"/>
      <c r="P23" s="116"/>
      <c r="Q23" s="116"/>
      <c r="R23" s="116"/>
      <c r="S23" s="117"/>
      <c r="T23" s="84"/>
      <c r="U23" s="130"/>
      <c r="V23" s="84"/>
      <c r="W23" s="130"/>
      <c r="X23" s="85"/>
      <c r="Y23" s="69"/>
      <c r="Z23" s="69"/>
    </row>
    <row r="24" spans="1:26" s="113" customFormat="1" ht="15.75" thickBot="1">
      <c r="A24" s="113" t="s">
        <v>73</v>
      </c>
      <c r="B24" s="121"/>
      <c r="C24" s="122"/>
      <c r="D24" s="122"/>
      <c r="E24" s="122"/>
      <c r="F24" s="122"/>
      <c r="G24" s="122"/>
      <c r="H24" s="122"/>
      <c r="I24" s="123"/>
      <c r="J24" s="123"/>
      <c r="K24" s="122"/>
      <c r="L24" s="122"/>
      <c r="M24" s="122"/>
      <c r="N24" s="122"/>
      <c r="O24" s="122"/>
      <c r="P24" s="122"/>
      <c r="Q24" s="122"/>
      <c r="R24" s="122"/>
      <c r="S24" s="124"/>
      <c r="T24" s="125"/>
      <c r="U24" s="131"/>
      <c r="V24" s="125"/>
      <c r="W24" s="131"/>
      <c r="X24" s="126"/>
      <c r="Y24" s="69"/>
      <c r="Z24" s="69"/>
    </row>
    <row r="25" spans="1:26" s="68" customFormat="1" ht="15.75" thickBot="1">
      <c r="A25" s="113" t="s">
        <v>3</v>
      </c>
      <c r="B25" s="68" t="s">
        <v>3</v>
      </c>
      <c r="C25" s="67"/>
      <c r="D25" s="67"/>
      <c r="E25" s="67"/>
      <c r="T25" s="69"/>
      <c r="U25" s="127"/>
      <c r="V25" s="69"/>
      <c r="W25" s="127"/>
      <c r="X25" s="69"/>
      <c r="Y25" s="69"/>
      <c r="Z25" s="69"/>
    </row>
    <row r="26" spans="1:26" s="68" customFormat="1">
      <c r="A26" s="113" t="s">
        <v>3</v>
      </c>
      <c r="B26" s="70"/>
      <c r="C26" s="71"/>
      <c r="D26" s="71"/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74"/>
      <c r="U26" s="128"/>
      <c r="V26" s="74"/>
      <c r="W26" s="128"/>
      <c r="X26" s="75"/>
      <c r="Y26" s="69"/>
      <c r="Z26" s="69"/>
    </row>
    <row r="27" spans="1:26" s="79" customFormat="1">
      <c r="A27" s="113" t="s">
        <v>3</v>
      </c>
      <c r="B27" s="240" t="s">
        <v>50</v>
      </c>
      <c r="C27" s="241"/>
      <c r="D27" s="241"/>
      <c r="E27" s="241"/>
      <c r="F27" s="76"/>
      <c r="G27" s="77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8"/>
      <c r="T27" s="76"/>
      <c r="U27" s="129"/>
      <c r="V27" s="76"/>
      <c r="W27" s="129"/>
      <c r="X27" s="78"/>
    </row>
    <row r="28" spans="1:26" s="68" customFormat="1">
      <c r="A28" s="113" t="s">
        <v>3</v>
      </c>
      <c r="B28" s="80"/>
      <c r="C28" s="81"/>
      <c r="D28" s="81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/>
      <c r="T28" s="84"/>
      <c r="U28" s="130"/>
      <c r="V28" s="84"/>
      <c r="W28" s="130"/>
      <c r="X28" s="85"/>
      <c r="Y28" s="69"/>
      <c r="Z28" s="69"/>
    </row>
    <row r="29" spans="1:26" s="68" customFormat="1">
      <c r="A29" s="113" t="s">
        <v>3</v>
      </c>
      <c r="B29" s="231" t="s">
        <v>51</v>
      </c>
      <c r="C29" s="232"/>
      <c r="D29" s="232"/>
      <c r="E29" s="233"/>
      <c r="F29" s="82"/>
      <c r="G29" s="231" t="s">
        <v>52</v>
      </c>
      <c r="H29" s="232"/>
      <c r="I29" s="232"/>
      <c r="J29" s="233"/>
      <c r="K29" s="82"/>
      <c r="L29" s="231" t="s">
        <v>53</v>
      </c>
      <c r="M29" s="232"/>
      <c r="N29" s="232"/>
      <c r="O29" s="232"/>
      <c r="P29" s="232"/>
      <c r="Q29" s="232"/>
      <c r="R29" s="233"/>
      <c r="S29" s="83"/>
      <c r="T29" s="84" t="s">
        <v>54</v>
      </c>
      <c r="U29" s="130">
        <f>+IF(J31-M31&lt;0,0,J31-M31)</f>
        <v>0</v>
      </c>
      <c r="V29" s="84" t="s">
        <v>55</v>
      </c>
      <c r="W29" s="130">
        <f>+J32-O32</f>
        <v>0</v>
      </c>
      <c r="X29" s="85"/>
      <c r="Y29" s="69"/>
      <c r="Z29" s="69"/>
    </row>
    <row r="30" spans="1:26" s="66" customFormat="1">
      <c r="A30" s="113" t="s">
        <v>3</v>
      </c>
      <c r="B30" s="86" t="s">
        <v>56</v>
      </c>
      <c r="C30" s="87" t="s">
        <v>57</v>
      </c>
      <c r="D30" s="88" t="s">
        <v>58</v>
      </c>
      <c r="E30" s="89" t="s">
        <v>59</v>
      </c>
      <c r="F30" s="90"/>
      <c r="G30" s="86" t="s">
        <v>56</v>
      </c>
      <c r="H30" s="87" t="s">
        <v>57</v>
      </c>
      <c r="I30" s="88" t="s">
        <v>58</v>
      </c>
      <c r="J30" s="89" t="s">
        <v>59</v>
      </c>
      <c r="K30" s="90"/>
      <c r="L30" s="86" t="s">
        <v>60</v>
      </c>
      <c r="M30" s="87"/>
      <c r="N30" s="88" t="s">
        <v>61</v>
      </c>
      <c r="O30" s="89" t="s">
        <v>62</v>
      </c>
      <c r="P30" s="91" t="s">
        <v>63</v>
      </c>
      <c r="Q30" s="87" t="s">
        <v>30</v>
      </c>
      <c r="R30" s="89" t="s">
        <v>59</v>
      </c>
      <c r="S30" s="92"/>
      <c r="T30" s="84" t="s">
        <v>64</v>
      </c>
      <c r="U30" s="130">
        <f>+U29-N32</f>
        <v>0</v>
      </c>
      <c r="V30" s="84" t="s">
        <v>65</v>
      </c>
      <c r="W30" s="130">
        <f>+J33-P33</f>
        <v>0</v>
      </c>
      <c r="X30" s="85"/>
      <c r="Y30" s="69"/>
      <c r="Z30" s="69"/>
    </row>
    <row r="31" spans="1:26" s="68" customFormat="1">
      <c r="A31" s="113" t="s">
        <v>3</v>
      </c>
      <c r="B31" s="93" t="s">
        <v>27</v>
      </c>
      <c r="C31" s="94">
        <f>+GSTR3B!E102</f>
        <v>0</v>
      </c>
      <c r="D31" s="94">
        <f>+GSTR3B!E107</f>
        <v>0</v>
      </c>
      <c r="E31" s="95">
        <f>SUM(C31:D31)</f>
        <v>0</v>
      </c>
      <c r="F31" s="82"/>
      <c r="G31" s="93" t="s">
        <v>27</v>
      </c>
      <c r="H31" s="94">
        <f>+GSTR3B!E123+GSTR3B!E95</f>
        <v>0</v>
      </c>
      <c r="I31" s="96">
        <f>+D31</f>
        <v>0</v>
      </c>
      <c r="J31" s="95">
        <f>SUM(H31:I31)</f>
        <v>0</v>
      </c>
      <c r="K31" s="82"/>
      <c r="L31" s="93" t="s">
        <v>27</v>
      </c>
      <c r="M31" s="96">
        <f>+C31</f>
        <v>0</v>
      </c>
      <c r="N31" s="96">
        <f>+MIN(J31,M31)</f>
        <v>0</v>
      </c>
      <c r="O31" s="95">
        <f>+MIN(U33,W29)</f>
        <v>0</v>
      </c>
      <c r="P31" s="97">
        <f>+IF(M31-N31-O31&lt;0,0,MIN((M31-N31-O31),W30))</f>
        <v>0</v>
      </c>
      <c r="Q31" s="98"/>
      <c r="R31" s="95">
        <f>SUM(N31:Q31)</f>
        <v>0</v>
      </c>
      <c r="S31" s="83"/>
      <c r="T31" s="84" t="s">
        <v>66</v>
      </c>
      <c r="U31" s="130">
        <f>+J31-N35</f>
        <v>0</v>
      </c>
      <c r="V31" s="84"/>
      <c r="W31" s="130"/>
      <c r="X31" s="85"/>
      <c r="Y31" s="69"/>
      <c r="Z31" s="69"/>
    </row>
    <row r="32" spans="1:26" s="68" customFormat="1">
      <c r="A32" s="113" t="s">
        <v>3</v>
      </c>
      <c r="B32" s="93" t="s">
        <v>28</v>
      </c>
      <c r="C32" s="94">
        <f>+GSTR3B!E103</f>
        <v>0</v>
      </c>
      <c r="D32" s="94">
        <f>+GSTR3B!E108</f>
        <v>0</v>
      </c>
      <c r="E32" s="95">
        <f>SUM(C32:D32)</f>
        <v>0</v>
      </c>
      <c r="F32" s="82"/>
      <c r="G32" s="93" t="s">
        <v>28</v>
      </c>
      <c r="H32" s="94">
        <f>+GSTR3B!E124+GSTR3B!E96</f>
        <v>0</v>
      </c>
      <c r="I32" s="96">
        <f>+D32</f>
        <v>0</v>
      </c>
      <c r="J32" s="95">
        <f>SUM(H32:I32)</f>
        <v>0</v>
      </c>
      <c r="K32" s="82"/>
      <c r="L32" s="93" t="s">
        <v>28</v>
      </c>
      <c r="M32" s="96">
        <f>+C32</f>
        <v>0</v>
      </c>
      <c r="N32" s="96">
        <f>+MIN(M32,U29)</f>
        <v>0</v>
      </c>
      <c r="O32" s="95">
        <f>+MIN(J32,U35)</f>
        <v>0</v>
      </c>
      <c r="P32" s="99"/>
      <c r="Q32" s="98"/>
      <c r="R32" s="95">
        <f>SUM(N32:Q32)</f>
        <v>0</v>
      </c>
      <c r="S32" s="83"/>
      <c r="T32" s="84"/>
      <c r="U32" s="130"/>
      <c r="V32" s="84"/>
      <c r="W32" s="130"/>
      <c r="X32" s="85"/>
      <c r="Y32" s="69"/>
      <c r="Z32" s="69"/>
    </row>
    <row r="33" spans="1:26" s="68" customFormat="1">
      <c r="A33" s="113" t="s">
        <v>3</v>
      </c>
      <c r="B33" s="93" t="s">
        <v>29</v>
      </c>
      <c r="C33" s="94">
        <f>+GSTR3B!E104</f>
        <v>0</v>
      </c>
      <c r="D33" s="94">
        <f>+GSTR3B!E109</f>
        <v>0</v>
      </c>
      <c r="E33" s="95">
        <f>SUM(C33:D33)</f>
        <v>0</v>
      </c>
      <c r="F33" s="82"/>
      <c r="G33" s="93" t="s">
        <v>29</v>
      </c>
      <c r="H33" s="94">
        <f>+GSTR3B!E125+GSTR3B!E97</f>
        <v>0</v>
      </c>
      <c r="I33" s="96">
        <f>I32</f>
        <v>0</v>
      </c>
      <c r="J33" s="95">
        <f>SUM(H33:I33)</f>
        <v>0</v>
      </c>
      <c r="K33" s="82"/>
      <c r="L33" s="93" t="s">
        <v>29</v>
      </c>
      <c r="M33" s="96">
        <f>+C33</f>
        <v>0</v>
      </c>
      <c r="N33" s="96">
        <f>+MIN(M33,U30)</f>
        <v>0</v>
      </c>
      <c r="O33" s="100"/>
      <c r="P33" s="154">
        <f>+MIN(J33,U36)</f>
        <v>0</v>
      </c>
      <c r="Q33" s="98"/>
      <c r="R33" s="95">
        <f>SUM(N33:Q33)</f>
        <v>0</v>
      </c>
      <c r="S33" s="83"/>
      <c r="T33" s="84" t="s">
        <v>67</v>
      </c>
      <c r="U33" s="132">
        <f>+IF(M31-J31&lt;0,0,M31-J31)</f>
        <v>0</v>
      </c>
      <c r="V33" s="84"/>
      <c r="W33" s="130"/>
      <c r="X33" s="85"/>
      <c r="Y33" s="69"/>
      <c r="Z33" s="69"/>
    </row>
    <row r="34" spans="1:26" s="68" customFormat="1">
      <c r="A34" s="113" t="s">
        <v>3</v>
      </c>
      <c r="B34" s="102" t="s">
        <v>46</v>
      </c>
      <c r="C34" s="94">
        <f>+GSTR3B!E105</f>
        <v>0</v>
      </c>
      <c r="D34" s="94">
        <f>+GSTR3B!E110</f>
        <v>0</v>
      </c>
      <c r="E34" s="104">
        <f>SUM(C34:D34)</f>
        <v>0</v>
      </c>
      <c r="F34" s="82"/>
      <c r="G34" s="102" t="s">
        <v>46</v>
      </c>
      <c r="H34" s="94">
        <f>+GSTR3B!E126+GSTR3B!E98</f>
        <v>0</v>
      </c>
      <c r="I34" s="105">
        <v>0</v>
      </c>
      <c r="J34" s="104">
        <f>SUM(H34:I34)</f>
        <v>0</v>
      </c>
      <c r="K34" s="82"/>
      <c r="L34" s="102" t="s">
        <v>46</v>
      </c>
      <c r="M34" s="105">
        <f>+C34</f>
        <v>0</v>
      </c>
      <c r="N34" s="106"/>
      <c r="O34" s="107"/>
      <c r="P34" s="108"/>
      <c r="Q34" s="105">
        <f>MIN(C34,H34)</f>
        <v>0</v>
      </c>
      <c r="R34" s="104">
        <f>SUM(N34:Q34)</f>
        <v>0</v>
      </c>
      <c r="S34" s="83"/>
      <c r="T34" s="84"/>
      <c r="U34" s="130"/>
      <c r="V34" s="84"/>
      <c r="W34" s="130"/>
      <c r="X34" s="85"/>
      <c r="Y34" s="69"/>
      <c r="Z34" s="69"/>
    </row>
    <row r="35" spans="1:26" s="113" customFormat="1">
      <c r="A35" s="113" t="s">
        <v>3</v>
      </c>
      <c r="B35" s="109" t="s">
        <v>14</v>
      </c>
      <c r="C35" s="110">
        <f>SUM(C31:C34)</f>
        <v>0</v>
      </c>
      <c r="D35" s="110">
        <f>SUM(D31:D34)</f>
        <v>0</v>
      </c>
      <c r="E35" s="110">
        <f>SUM(E31:E34)</f>
        <v>0</v>
      </c>
      <c r="F35" s="77"/>
      <c r="G35" s="109" t="s">
        <v>14</v>
      </c>
      <c r="H35" s="110">
        <f>SUM(H31:H34)</f>
        <v>0</v>
      </c>
      <c r="I35" s="110">
        <f>SUM(I31:I34)</f>
        <v>0</v>
      </c>
      <c r="J35" s="110">
        <f>SUM(J31:J34)</f>
        <v>0</v>
      </c>
      <c r="K35" s="77"/>
      <c r="L35" s="109" t="s">
        <v>14</v>
      </c>
      <c r="M35" s="110">
        <f>SUM(M31:M34)</f>
        <v>0</v>
      </c>
      <c r="N35" s="110">
        <f>SUM(N31:N34)</f>
        <v>0</v>
      </c>
      <c r="O35" s="110">
        <f>SUM(O31:O34)</f>
        <v>0</v>
      </c>
      <c r="P35" s="111">
        <f>SUM(P31:P34)</f>
        <v>0</v>
      </c>
      <c r="Q35" s="110">
        <f>SUM(Q31:Q34)</f>
        <v>0</v>
      </c>
      <c r="R35" s="110">
        <f>SUM(R31:R33)</f>
        <v>0</v>
      </c>
      <c r="S35" s="112"/>
      <c r="T35" s="84" t="s">
        <v>68</v>
      </c>
      <c r="U35" s="132">
        <f>+IF(M32-N32&lt;0,0,M32-N32)</f>
        <v>0</v>
      </c>
      <c r="V35" s="84"/>
      <c r="W35" s="130"/>
      <c r="X35" s="85"/>
      <c r="Y35" s="69"/>
      <c r="Z35" s="69"/>
    </row>
    <row r="36" spans="1:26" s="113" customFormat="1">
      <c r="A36" s="113" t="s">
        <v>3</v>
      </c>
      <c r="B36" s="114"/>
      <c r="C36" s="115"/>
      <c r="D36" s="115"/>
      <c r="E36" s="115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112"/>
      <c r="T36" s="84" t="s">
        <v>69</v>
      </c>
      <c r="U36" s="130">
        <f>+IF(M33-N33&lt;0,0,M33-N33)</f>
        <v>0</v>
      </c>
      <c r="V36" s="84"/>
      <c r="W36" s="130"/>
      <c r="X36" s="85"/>
      <c r="Y36" s="69"/>
      <c r="Z36" s="69"/>
    </row>
    <row r="37" spans="1:26" s="68" customFormat="1">
      <c r="A37" s="113" t="s">
        <v>3</v>
      </c>
      <c r="B37" s="231" t="s">
        <v>70</v>
      </c>
      <c r="C37" s="232"/>
      <c r="D37" s="232"/>
      <c r="E37" s="233"/>
      <c r="F37" s="82"/>
      <c r="G37" s="231" t="s">
        <v>71</v>
      </c>
      <c r="H37" s="232"/>
      <c r="I37" s="233"/>
      <c r="J37" s="90"/>
      <c r="K37" s="138" t="s">
        <v>83</v>
      </c>
      <c r="L37" s="82"/>
      <c r="M37" s="82"/>
      <c r="N37" s="82"/>
      <c r="O37" s="82"/>
      <c r="P37" s="82"/>
      <c r="Q37" s="82"/>
      <c r="R37" s="82"/>
      <c r="S37" s="83"/>
      <c r="T37" s="84"/>
      <c r="U37" s="130"/>
      <c r="V37" s="84"/>
      <c r="W37" s="130"/>
      <c r="X37" s="85"/>
      <c r="Y37" s="69"/>
      <c r="Z37" s="69"/>
    </row>
    <row r="38" spans="1:26" s="68" customFormat="1">
      <c r="A38" s="113" t="s">
        <v>3</v>
      </c>
      <c r="B38" s="86" t="s">
        <v>56</v>
      </c>
      <c r="C38" s="87" t="s">
        <v>57</v>
      </c>
      <c r="D38" s="88" t="s">
        <v>58</v>
      </c>
      <c r="E38" s="89" t="s">
        <v>59</v>
      </c>
      <c r="F38" s="82"/>
      <c r="G38" s="86" t="s">
        <v>56</v>
      </c>
      <c r="H38" s="87" t="s">
        <v>72</v>
      </c>
      <c r="I38" s="89"/>
      <c r="J38" s="90"/>
      <c r="K38" s="134"/>
      <c r="L38" s="82"/>
      <c r="M38" s="82"/>
      <c r="N38" s="82"/>
      <c r="O38" s="82"/>
      <c r="P38" s="82"/>
      <c r="Q38" s="82"/>
      <c r="R38" s="82"/>
      <c r="S38" s="83"/>
      <c r="T38" s="84"/>
      <c r="U38" s="130"/>
      <c r="V38" s="84"/>
      <c r="W38" s="130"/>
      <c r="X38" s="85"/>
      <c r="Y38" s="69"/>
      <c r="Z38" s="69"/>
    </row>
    <row r="39" spans="1:26" s="66" customFormat="1">
      <c r="A39" s="113" t="s">
        <v>3</v>
      </c>
      <c r="B39" s="93" t="s">
        <v>27</v>
      </c>
      <c r="C39" s="96">
        <f>+M31-R31</f>
        <v>0</v>
      </c>
      <c r="D39" s="96">
        <f>+D31</f>
        <v>0</v>
      </c>
      <c r="E39" s="95">
        <f>SUM(C39:D39)</f>
        <v>0</v>
      </c>
      <c r="F39" s="90"/>
      <c r="G39" s="93" t="s">
        <v>27</v>
      </c>
      <c r="H39" s="234">
        <f>+J31-N35</f>
        <v>0</v>
      </c>
      <c r="I39" s="235"/>
      <c r="J39" s="90"/>
      <c r="K39" s="135">
        <f>IF(E39-H39&gt;0,E39-H39,0)</f>
        <v>0</v>
      </c>
      <c r="L39" s="90"/>
      <c r="M39" s="90"/>
      <c r="N39" s="90"/>
      <c r="O39" s="90"/>
      <c r="P39" s="90"/>
      <c r="Q39" s="90"/>
      <c r="R39" s="90"/>
      <c r="S39" s="92"/>
      <c r="T39" s="84"/>
      <c r="U39" s="130"/>
      <c r="V39" s="84"/>
      <c r="W39" s="130"/>
      <c r="X39" s="85"/>
      <c r="Y39" s="69"/>
      <c r="Z39" s="69"/>
    </row>
    <row r="40" spans="1:26" s="118" customFormat="1">
      <c r="A40" s="113" t="s">
        <v>3</v>
      </c>
      <c r="B40" s="93" t="s">
        <v>28</v>
      </c>
      <c r="C40" s="96">
        <f>+M32-R32</f>
        <v>0</v>
      </c>
      <c r="D40" s="96">
        <f>+D32</f>
        <v>0</v>
      </c>
      <c r="E40" s="95">
        <f>SUM(C40:D40)</f>
        <v>0</v>
      </c>
      <c r="F40" s="116"/>
      <c r="G40" s="93" t="s">
        <v>28</v>
      </c>
      <c r="H40" s="236">
        <f>+J32-O35</f>
        <v>0</v>
      </c>
      <c r="I40" s="237"/>
      <c r="J40" s="90"/>
      <c r="K40" s="135">
        <f>IF(C40-H40&gt;0,C40-H40,0)+E40</f>
        <v>0</v>
      </c>
      <c r="L40" s="116"/>
      <c r="M40" s="116"/>
      <c r="N40" s="116"/>
      <c r="O40" s="116"/>
      <c r="P40" s="116"/>
      <c r="Q40" s="116"/>
      <c r="R40" s="116"/>
      <c r="S40" s="117"/>
      <c r="T40" s="84"/>
      <c r="U40" s="130"/>
      <c r="V40" s="84"/>
      <c r="W40" s="130"/>
      <c r="X40" s="85"/>
      <c r="Y40" s="69"/>
      <c r="Z40" s="69"/>
    </row>
    <row r="41" spans="1:26" s="118" customFormat="1">
      <c r="A41" s="113" t="s">
        <v>3</v>
      </c>
      <c r="B41" s="93" t="s">
        <v>29</v>
      </c>
      <c r="C41" s="153">
        <f>+M33-R33</f>
        <v>0</v>
      </c>
      <c r="D41" s="96">
        <f>+D33</f>
        <v>0</v>
      </c>
      <c r="E41" s="95">
        <f>SUM(C41:D41)</f>
        <v>0</v>
      </c>
      <c r="F41" s="116"/>
      <c r="G41" s="93" t="s">
        <v>29</v>
      </c>
      <c r="H41" s="234">
        <f>+J33-P35</f>
        <v>0</v>
      </c>
      <c r="I41" s="235"/>
      <c r="J41" s="90"/>
      <c r="K41" s="136">
        <f>IF(IF(E40-H40&lt;0,IF(E41-H41&gt;0,E41-H41-H40,0),0)&lt;0,0,IF(E40-H40&lt;0,IF(E41-H41&gt;0,E41-H41-H40,0),0))</f>
        <v>0</v>
      </c>
      <c r="L41" s="116"/>
      <c r="M41" s="116"/>
      <c r="N41" s="116"/>
      <c r="O41" s="116"/>
      <c r="P41" s="116"/>
      <c r="Q41" s="116"/>
      <c r="R41" s="116"/>
      <c r="S41" s="117"/>
      <c r="T41" s="84"/>
      <c r="U41" s="130"/>
      <c r="V41" s="84"/>
      <c r="W41" s="130"/>
      <c r="X41" s="85"/>
      <c r="Y41" s="69"/>
      <c r="Z41" s="69"/>
    </row>
    <row r="42" spans="1:26" s="118" customFormat="1">
      <c r="A42" s="113" t="s">
        <v>3</v>
      </c>
      <c r="B42" s="102" t="s">
        <v>46</v>
      </c>
      <c r="C42" s="105">
        <f>+M34-R34</f>
        <v>0</v>
      </c>
      <c r="D42" s="105">
        <f>+D34</f>
        <v>0</v>
      </c>
      <c r="E42" s="104">
        <f>SUM(C42:D42)</f>
        <v>0</v>
      </c>
      <c r="F42" s="116"/>
      <c r="G42" s="102" t="s">
        <v>46</v>
      </c>
      <c r="H42" s="238">
        <f>+J34-Q35</f>
        <v>0</v>
      </c>
      <c r="I42" s="239"/>
      <c r="J42" s="90"/>
      <c r="K42" s="135">
        <f>IF(E42-H42&gt;0,E42-H42,0)</f>
        <v>0</v>
      </c>
      <c r="L42" s="116"/>
      <c r="M42" s="116"/>
      <c r="N42" s="116"/>
      <c r="O42" s="116"/>
      <c r="P42" s="116"/>
      <c r="Q42" s="116"/>
      <c r="R42" s="116"/>
      <c r="S42" s="117"/>
      <c r="T42" s="84"/>
      <c r="U42" s="130"/>
      <c r="V42" s="84"/>
      <c r="W42" s="130"/>
      <c r="X42" s="85"/>
      <c r="Y42" s="69"/>
      <c r="Z42" s="69"/>
    </row>
    <row r="43" spans="1:26" s="118" customFormat="1">
      <c r="A43" s="113" t="s">
        <v>3</v>
      </c>
      <c r="B43" s="109" t="s">
        <v>14</v>
      </c>
      <c r="C43" s="110">
        <f>SUM(C39:C42)</f>
        <v>0</v>
      </c>
      <c r="D43" s="110">
        <f>SUM(D39:D42)</f>
        <v>0</v>
      </c>
      <c r="E43" s="110">
        <f>SUM(E39:E42)</f>
        <v>0</v>
      </c>
      <c r="F43" s="119"/>
      <c r="G43" s="109" t="s">
        <v>14</v>
      </c>
      <c r="H43" s="229">
        <f>+SUM(H39:I42)</f>
        <v>0</v>
      </c>
      <c r="I43" s="230"/>
      <c r="J43" s="120"/>
      <c r="K43" s="137">
        <f>SUM(K39:K42)</f>
        <v>0</v>
      </c>
      <c r="L43" s="116"/>
      <c r="M43" s="116"/>
      <c r="N43" s="116"/>
      <c r="O43" s="116"/>
      <c r="P43" s="116"/>
      <c r="Q43" s="116"/>
      <c r="R43" s="116"/>
      <c r="S43" s="117"/>
      <c r="T43" s="84"/>
      <c r="U43" s="130"/>
      <c r="V43" s="84"/>
      <c r="W43" s="130"/>
      <c r="X43" s="85"/>
      <c r="Y43" s="69"/>
      <c r="Z43" s="69"/>
    </row>
    <row r="44" spans="1:26" s="113" customFormat="1" ht="15.75" thickBot="1">
      <c r="A44" s="113" t="s">
        <v>3</v>
      </c>
      <c r="B44" s="121"/>
      <c r="C44" s="122"/>
      <c r="D44" s="122"/>
      <c r="E44" s="122"/>
      <c r="F44" s="122"/>
      <c r="G44" s="122"/>
      <c r="H44" s="122"/>
      <c r="I44" s="123"/>
      <c r="J44" s="123"/>
      <c r="K44" s="122"/>
      <c r="L44" s="122"/>
      <c r="M44" s="122"/>
      <c r="N44" s="122"/>
      <c r="O44" s="122"/>
      <c r="P44" s="122"/>
      <c r="Q44" s="122"/>
      <c r="R44" s="122"/>
      <c r="S44" s="124"/>
      <c r="T44" s="125"/>
      <c r="U44" s="131"/>
      <c r="V44" s="125"/>
      <c r="W44" s="131"/>
      <c r="X44" s="126"/>
      <c r="Y44" s="69"/>
      <c r="Z44" s="69"/>
    </row>
    <row r="45" spans="1:26" s="68" customFormat="1" ht="15.75" thickBot="1">
      <c r="A45" s="113" t="s">
        <v>4</v>
      </c>
      <c r="B45" s="113" t="s">
        <v>4</v>
      </c>
      <c r="C45" s="67"/>
      <c r="D45" s="67"/>
      <c r="E45" s="67"/>
      <c r="T45" s="69"/>
      <c r="U45" s="127"/>
      <c r="V45" s="69"/>
      <c r="W45" s="127"/>
      <c r="X45" s="69"/>
      <c r="Y45" s="69"/>
      <c r="Z45" s="69"/>
    </row>
    <row r="46" spans="1:26" s="68" customFormat="1">
      <c r="A46" s="113" t="s">
        <v>4</v>
      </c>
      <c r="B46" s="70"/>
      <c r="C46" s="71"/>
      <c r="D46" s="71"/>
      <c r="E46" s="7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T46" s="74"/>
      <c r="U46" s="128"/>
      <c r="V46" s="74"/>
      <c r="W46" s="128"/>
      <c r="X46" s="75"/>
      <c r="Y46" s="69"/>
      <c r="Z46" s="69"/>
    </row>
    <row r="47" spans="1:26" s="79" customFormat="1">
      <c r="A47" s="113" t="s">
        <v>4</v>
      </c>
      <c r="B47" s="240" t="s">
        <v>50</v>
      </c>
      <c r="C47" s="241"/>
      <c r="D47" s="241"/>
      <c r="E47" s="241"/>
      <c r="F47" s="76"/>
      <c r="G47" s="77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8"/>
      <c r="T47" s="76"/>
      <c r="U47" s="129"/>
      <c r="V47" s="76"/>
      <c r="W47" s="129"/>
      <c r="X47" s="78"/>
    </row>
    <row r="48" spans="1:26" s="68" customFormat="1">
      <c r="A48" s="113" t="s">
        <v>4</v>
      </c>
      <c r="B48" s="80"/>
      <c r="C48" s="81"/>
      <c r="D48" s="81"/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/>
      <c r="T48" s="84"/>
      <c r="U48" s="130"/>
      <c r="V48" s="84"/>
      <c r="W48" s="130"/>
      <c r="X48" s="85"/>
      <c r="Y48" s="69"/>
      <c r="Z48" s="69"/>
    </row>
    <row r="49" spans="1:26" s="68" customFormat="1">
      <c r="A49" s="113" t="s">
        <v>4</v>
      </c>
      <c r="B49" s="231" t="s">
        <v>51</v>
      </c>
      <c r="C49" s="232"/>
      <c r="D49" s="232"/>
      <c r="E49" s="233"/>
      <c r="F49" s="82"/>
      <c r="G49" s="231" t="s">
        <v>52</v>
      </c>
      <c r="H49" s="232"/>
      <c r="I49" s="232"/>
      <c r="J49" s="233"/>
      <c r="K49" s="82"/>
      <c r="L49" s="231" t="s">
        <v>53</v>
      </c>
      <c r="M49" s="232"/>
      <c r="N49" s="232"/>
      <c r="O49" s="232"/>
      <c r="P49" s="232"/>
      <c r="Q49" s="232"/>
      <c r="R49" s="233"/>
      <c r="S49" s="83"/>
      <c r="T49" s="84" t="s">
        <v>54</v>
      </c>
      <c r="U49" s="130">
        <f>+IF(J51-M51&lt;0,0,J51-M51)</f>
        <v>0</v>
      </c>
      <c r="V49" s="84" t="s">
        <v>55</v>
      </c>
      <c r="W49" s="130">
        <f>+J52-O52</f>
        <v>0</v>
      </c>
      <c r="X49" s="85"/>
      <c r="Y49" s="69"/>
      <c r="Z49" s="69"/>
    </row>
    <row r="50" spans="1:26" s="66" customFormat="1">
      <c r="A50" s="113" t="s">
        <v>4</v>
      </c>
      <c r="B50" s="86" t="s">
        <v>56</v>
      </c>
      <c r="C50" s="87" t="s">
        <v>57</v>
      </c>
      <c r="D50" s="88" t="s">
        <v>58</v>
      </c>
      <c r="E50" s="89" t="s">
        <v>59</v>
      </c>
      <c r="F50" s="90"/>
      <c r="G50" s="86" t="s">
        <v>56</v>
      </c>
      <c r="H50" s="87" t="s">
        <v>57</v>
      </c>
      <c r="I50" s="88" t="s">
        <v>58</v>
      </c>
      <c r="J50" s="89" t="s">
        <v>59</v>
      </c>
      <c r="K50" s="90"/>
      <c r="L50" s="86" t="s">
        <v>60</v>
      </c>
      <c r="M50" s="87"/>
      <c r="N50" s="88" t="s">
        <v>61</v>
      </c>
      <c r="O50" s="89" t="s">
        <v>62</v>
      </c>
      <c r="P50" s="91" t="s">
        <v>63</v>
      </c>
      <c r="Q50" s="87" t="s">
        <v>30</v>
      </c>
      <c r="R50" s="89" t="s">
        <v>59</v>
      </c>
      <c r="S50" s="92"/>
      <c r="T50" s="84" t="s">
        <v>64</v>
      </c>
      <c r="U50" s="130">
        <f>+U49-N52</f>
        <v>0</v>
      </c>
      <c r="V50" s="84" t="s">
        <v>65</v>
      </c>
      <c r="W50" s="130">
        <f>+J53-P53</f>
        <v>0</v>
      </c>
      <c r="X50" s="85"/>
      <c r="Y50" s="69"/>
      <c r="Z50" s="69"/>
    </row>
    <row r="51" spans="1:26" s="68" customFormat="1">
      <c r="A51" s="113" t="s">
        <v>4</v>
      </c>
      <c r="B51" s="93" t="s">
        <v>27</v>
      </c>
      <c r="C51" s="94">
        <f>+GSTR3B!F102</f>
        <v>0</v>
      </c>
      <c r="D51" s="94">
        <f>+GSTR3B!F107</f>
        <v>0</v>
      </c>
      <c r="E51" s="95">
        <f>SUM(C51:D51)</f>
        <v>0</v>
      </c>
      <c r="F51" s="82"/>
      <c r="G51" s="93" t="s">
        <v>27</v>
      </c>
      <c r="H51" s="94">
        <f>+GSTR3B!E95+GSTR3B!F123</f>
        <v>0</v>
      </c>
      <c r="I51" s="96">
        <f>+D51</f>
        <v>0</v>
      </c>
      <c r="J51" s="95">
        <f>SUM(H51:I51)</f>
        <v>0</v>
      </c>
      <c r="K51" s="82"/>
      <c r="L51" s="93" t="s">
        <v>27</v>
      </c>
      <c r="M51" s="96">
        <f>+C51</f>
        <v>0</v>
      </c>
      <c r="N51" s="96">
        <f>+MIN(J51,M51)</f>
        <v>0</v>
      </c>
      <c r="O51" s="95">
        <f>+MIN(U53,W49)</f>
        <v>0</v>
      </c>
      <c r="P51" s="97">
        <f>+IF(M51-N51-O51&lt;0,0,MIN((M51-N51-O51),W50))</f>
        <v>0</v>
      </c>
      <c r="Q51" s="98"/>
      <c r="R51" s="95">
        <f>SUM(N51:Q51)</f>
        <v>0</v>
      </c>
      <c r="S51" s="83"/>
      <c r="T51" s="84" t="s">
        <v>66</v>
      </c>
      <c r="U51" s="130">
        <f>+J51-N55</f>
        <v>0</v>
      </c>
      <c r="V51" s="84"/>
      <c r="W51" s="130"/>
      <c r="X51" s="85"/>
      <c r="Y51" s="69"/>
      <c r="Z51" s="69"/>
    </row>
    <row r="52" spans="1:26" s="68" customFormat="1">
      <c r="A52" s="113" t="s">
        <v>4</v>
      </c>
      <c r="B52" s="93" t="s">
        <v>28</v>
      </c>
      <c r="C52" s="94">
        <f>+GSTR3B!F103</f>
        <v>0</v>
      </c>
      <c r="D52" s="94">
        <f>+GSTR3B!F108</f>
        <v>0</v>
      </c>
      <c r="E52" s="95">
        <f>SUM(C52:D52)</f>
        <v>0</v>
      </c>
      <c r="F52" s="82"/>
      <c r="G52" s="93" t="s">
        <v>28</v>
      </c>
      <c r="H52" s="94">
        <f>+GSTR3B!F96+GSTR3B!F124</f>
        <v>0</v>
      </c>
      <c r="I52" s="96">
        <f>+D52</f>
        <v>0</v>
      </c>
      <c r="J52" s="95">
        <f>SUM(H52:I52)</f>
        <v>0</v>
      </c>
      <c r="K52" s="82"/>
      <c r="L52" s="93" t="s">
        <v>28</v>
      </c>
      <c r="M52" s="96">
        <f>+C52</f>
        <v>0</v>
      </c>
      <c r="N52" s="96">
        <f>+MIN(M52,U49)</f>
        <v>0</v>
      </c>
      <c r="O52" s="95">
        <f>+MIN(J52,U55)</f>
        <v>0</v>
      </c>
      <c r="P52" s="99"/>
      <c r="Q52" s="98"/>
      <c r="R52" s="95">
        <f>SUM(N52:Q52)</f>
        <v>0</v>
      </c>
      <c r="S52" s="83"/>
      <c r="T52" s="84"/>
      <c r="U52" s="130"/>
      <c r="V52" s="84"/>
      <c r="W52" s="130"/>
      <c r="X52" s="85"/>
      <c r="Y52" s="69"/>
      <c r="Z52" s="69"/>
    </row>
    <row r="53" spans="1:26" s="68" customFormat="1">
      <c r="A53" s="113" t="s">
        <v>4</v>
      </c>
      <c r="B53" s="93" t="s">
        <v>29</v>
      </c>
      <c r="C53" s="94">
        <f>+GSTR3B!F104</f>
        <v>0</v>
      </c>
      <c r="D53" s="94">
        <f>+GSTR3B!F109</f>
        <v>0</v>
      </c>
      <c r="E53" s="95">
        <f>SUM(C53:D53)</f>
        <v>0</v>
      </c>
      <c r="F53" s="82"/>
      <c r="G53" s="93" t="s">
        <v>29</v>
      </c>
      <c r="H53" s="94">
        <f>+GSTR3B!F97+GSTR3B!F125</f>
        <v>0</v>
      </c>
      <c r="I53" s="96">
        <f>I52</f>
        <v>0</v>
      </c>
      <c r="J53" s="95">
        <f>SUM(H53:I53)</f>
        <v>0</v>
      </c>
      <c r="K53" s="82"/>
      <c r="L53" s="93" t="s">
        <v>29</v>
      </c>
      <c r="M53" s="96">
        <f>+C53</f>
        <v>0</v>
      </c>
      <c r="N53" s="96">
        <f>+MIN(M53,U50)</f>
        <v>0</v>
      </c>
      <c r="O53" s="100"/>
      <c r="P53" s="101">
        <f>+MIN(J53,U56)</f>
        <v>0</v>
      </c>
      <c r="Q53" s="98"/>
      <c r="R53" s="95">
        <f>SUM(N53:Q53)</f>
        <v>0</v>
      </c>
      <c r="S53" s="83"/>
      <c r="T53" s="84" t="s">
        <v>67</v>
      </c>
      <c r="U53" s="132">
        <f>+IF(M51-J51&lt;0,0,M51-J51)</f>
        <v>0</v>
      </c>
      <c r="V53" s="84"/>
      <c r="W53" s="130"/>
      <c r="X53" s="85"/>
      <c r="Y53" s="69"/>
      <c r="Z53" s="69"/>
    </row>
    <row r="54" spans="1:26" s="68" customFormat="1">
      <c r="A54" s="113" t="s">
        <v>4</v>
      </c>
      <c r="B54" s="102" t="s">
        <v>46</v>
      </c>
      <c r="C54" s="94">
        <f>+GSTR3B!F105</f>
        <v>0</v>
      </c>
      <c r="D54" s="94">
        <f>+GSTR3B!F110</f>
        <v>0</v>
      </c>
      <c r="E54" s="104">
        <f>SUM(C54:D54)</f>
        <v>0</v>
      </c>
      <c r="F54" s="82"/>
      <c r="G54" s="102" t="s">
        <v>46</v>
      </c>
      <c r="H54" s="94">
        <f>+GSTR3B!F98+GSTR3B!F126</f>
        <v>0</v>
      </c>
      <c r="I54" s="105">
        <v>0</v>
      </c>
      <c r="J54" s="104">
        <f>SUM(H54:I54)</f>
        <v>0</v>
      </c>
      <c r="K54" s="82"/>
      <c r="L54" s="102" t="s">
        <v>46</v>
      </c>
      <c r="M54" s="105">
        <f>+C54</f>
        <v>0</v>
      </c>
      <c r="N54" s="106"/>
      <c r="O54" s="107"/>
      <c r="P54" s="108"/>
      <c r="Q54" s="105">
        <f>MIN(C54,H54)</f>
        <v>0</v>
      </c>
      <c r="R54" s="104">
        <f>SUM(N54:Q54)</f>
        <v>0</v>
      </c>
      <c r="S54" s="83"/>
      <c r="T54" s="84"/>
      <c r="U54" s="130"/>
      <c r="V54" s="84"/>
      <c r="W54" s="130"/>
      <c r="X54" s="85"/>
      <c r="Y54" s="69"/>
      <c r="Z54" s="69"/>
    </row>
    <row r="55" spans="1:26" s="113" customFormat="1">
      <c r="A55" s="113" t="s">
        <v>4</v>
      </c>
      <c r="B55" s="109" t="s">
        <v>14</v>
      </c>
      <c r="C55" s="110">
        <f>SUM(C51:C54)</f>
        <v>0</v>
      </c>
      <c r="D55" s="110">
        <f>SUM(D51:D54)</f>
        <v>0</v>
      </c>
      <c r="E55" s="110">
        <f>SUM(E51:E54)</f>
        <v>0</v>
      </c>
      <c r="F55" s="77"/>
      <c r="G55" s="109" t="s">
        <v>14</v>
      </c>
      <c r="H55" s="110">
        <f>SUM(H51:H54)</f>
        <v>0</v>
      </c>
      <c r="I55" s="110">
        <f>SUM(I51:I54)</f>
        <v>0</v>
      </c>
      <c r="J55" s="110">
        <f>SUM(J51:J54)</f>
        <v>0</v>
      </c>
      <c r="K55" s="77"/>
      <c r="L55" s="109" t="s">
        <v>14</v>
      </c>
      <c r="M55" s="110">
        <f>SUM(M51:M54)</f>
        <v>0</v>
      </c>
      <c r="N55" s="110">
        <f>SUM(N51:N54)</f>
        <v>0</v>
      </c>
      <c r="O55" s="110">
        <f>SUM(O51:O54)</f>
        <v>0</v>
      </c>
      <c r="P55" s="111">
        <f>SUM(P51:P54)</f>
        <v>0</v>
      </c>
      <c r="Q55" s="110">
        <f>SUM(Q51:Q54)</f>
        <v>0</v>
      </c>
      <c r="R55" s="110">
        <f>SUM(R51:R53)</f>
        <v>0</v>
      </c>
      <c r="S55" s="112"/>
      <c r="T55" s="84" t="s">
        <v>68</v>
      </c>
      <c r="U55" s="132">
        <f>+IF(M52-N52&lt;0,0,M52-N52)</f>
        <v>0</v>
      </c>
      <c r="V55" s="84"/>
      <c r="W55" s="130"/>
      <c r="X55" s="85"/>
      <c r="Y55" s="69"/>
      <c r="Z55" s="69"/>
    </row>
    <row r="56" spans="1:26" s="113" customFormat="1">
      <c r="A56" s="113" t="s">
        <v>4</v>
      </c>
      <c r="B56" s="114"/>
      <c r="C56" s="115"/>
      <c r="D56" s="115"/>
      <c r="E56" s="115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112"/>
      <c r="T56" s="84" t="s">
        <v>69</v>
      </c>
      <c r="U56" s="130">
        <f>+IF(M53-N53&lt;0,0,M53-N53)</f>
        <v>0</v>
      </c>
      <c r="V56" s="84"/>
      <c r="W56" s="130"/>
      <c r="X56" s="85"/>
      <c r="Y56" s="69"/>
      <c r="Z56" s="69"/>
    </row>
    <row r="57" spans="1:26" s="68" customFormat="1">
      <c r="A57" s="113" t="s">
        <v>4</v>
      </c>
      <c r="B57" s="231" t="s">
        <v>70</v>
      </c>
      <c r="C57" s="232"/>
      <c r="D57" s="232"/>
      <c r="E57" s="233"/>
      <c r="F57" s="82"/>
      <c r="G57" s="231" t="s">
        <v>71</v>
      </c>
      <c r="H57" s="232"/>
      <c r="I57" s="233"/>
      <c r="J57" s="90"/>
      <c r="K57" s="138" t="s">
        <v>83</v>
      </c>
      <c r="L57" s="82"/>
      <c r="M57" s="82"/>
      <c r="N57" s="82"/>
      <c r="O57" s="82"/>
      <c r="P57" s="82"/>
      <c r="Q57" s="82"/>
      <c r="R57" s="82"/>
      <c r="S57" s="83"/>
      <c r="T57" s="84"/>
      <c r="U57" s="130"/>
      <c r="V57" s="84"/>
      <c r="W57" s="130"/>
      <c r="X57" s="85"/>
      <c r="Y57" s="69"/>
      <c r="Z57" s="69"/>
    </row>
    <row r="58" spans="1:26" s="68" customFormat="1">
      <c r="A58" s="113" t="s">
        <v>4</v>
      </c>
      <c r="B58" s="86" t="s">
        <v>56</v>
      </c>
      <c r="C58" s="87" t="s">
        <v>57</v>
      </c>
      <c r="D58" s="88" t="s">
        <v>58</v>
      </c>
      <c r="E58" s="89" t="s">
        <v>59</v>
      </c>
      <c r="F58" s="82"/>
      <c r="G58" s="86" t="s">
        <v>56</v>
      </c>
      <c r="H58" s="87" t="s">
        <v>72</v>
      </c>
      <c r="I58" s="89"/>
      <c r="J58" s="90"/>
      <c r="K58" s="134"/>
      <c r="L58" s="82"/>
      <c r="M58" s="82"/>
      <c r="N58" s="82"/>
      <c r="O58" s="82"/>
      <c r="P58" s="82"/>
      <c r="Q58" s="82"/>
      <c r="R58" s="82"/>
      <c r="S58" s="83"/>
      <c r="T58" s="84"/>
      <c r="U58" s="130"/>
      <c r="V58" s="84"/>
      <c r="W58" s="130"/>
      <c r="X58" s="85"/>
      <c r="Y58" s="69"/>
      <c r="Z58" s="69"/>
    </row>
    <row r="59" spans="1:26" s="66" customFormat="1">
      <c r="A59" s="113" t="s">
        <v>4</v>
      </c>
      <c r="B59" s="93" t="s">
        <v>27</v>
      </c>
      <c r="C59" s="96">
        <f>+M51-R51</f>
        <v>0</v>
      </c>
      <c r="D59" s="96">
        <f>+D51</f>
        <v>0</v>
      </c>
      <c r="E59" s="95">
        <f>SUM(C59:D59)</f>
        <v>0</v>
      </c>
      <c r="F59" s="90"/>
      <c r="G59" s="93" t="s">
        <v>27</v>
      </c>
      <c r="H59" s="234">
        <f>+J51-N55</f>
        <v>0</v>
      </c>
      <c r="I59" s="235"/>
      <c r="J59" s="90"/>
      <c r="K59" s="135">
        <f>IF(E59-H59&gt;0,E59-H59,0)</f>
        <v>0</v>
      </c>
      <c r="L59" s="90"/>
      <c r="M59" s="90"/>
      <c r="N59" s="90"/>
      <c r="O59" s="90"/>
      <c r="P59" s="90"/>
      <c r="Q59" s="90"/>
      <c r="R59" s="90"/>
      <c r="S59" s="92"/>
      <c r="T59" s="84"/>
      <c r="U59" s="130"/>
      <c r="V59" s="84"/>
      <c r="W59" s="130"/>
      <c r="X59" s="85"/>
      <c r="Y59" s="69"/>
      <c r="Z59" s="69"/>
    </row>
    <row r="60" spans="1:26" s="118" customFormat="1">
      <c r="A60" s="113" t="s">
        <v>4</v>
      </c>
      <c r="B60" s="93" t="s">
        <v>28</v>
      </c>
      <c r="C60" s="96">
        <f>+M52-R52</f>
        <v>0</v>
      </c>
      <c r="D60" s="96">
        <f>+D52</f>
        <v>0</v>
      </c>
      <c r="E60" s="95">
        <f>SUM(C60:D60)</f>
        <v>0</v>
      </c>
      <c r="F60" s="116"/>
      <c r="G60" s="93" t="s">
        <v>28</v>
      </c>
      <c r="H60" s="236">
        <f>+J52-O55</f>
        <v>0</v>
      </c>
      <c r="I60" s="237"/>
      <c r="J60" s="90"/>
      <c r="K60" s="135">
        <f t="shared" ref="K60:K62" si="1">IF(E60-H60&gt;0,E60-H60,0)</f>
        <v>0</v>
      </c>
      <c r="L60" s="116"/>
      <c r="M60" s="116"/>
      <c r="N60" s="116"/>
      <c r="O60" s="116"/>
      <c r="P60" s="116"/>
      <c r="Q60" s="116"/>
      <c r="R60" s="116"/>
      <c r="S60" s="117"/>
      <c r="T60" s="84"/>
      <c r="U60" s="130"/>
      <c r="V60" s="84"/>
      <c r="W60" s="130"/>
      <c r="X60" s="85"/>
      <c r="Y60" s="69"/>
      <c r="Z60" s="69"/>
    </row>
    <row r="61" spans="1:26" s="118" customFormat="1">
      <c r="A61" s="113" t="s">
        <v>4</v>
      </c>
      <c r="B61" s="93" t="s">
        <v>29</v>
      </c>
      <c r="C61" s="153">
        <f>+M53-R53</f>
        <v>0</v>
      </c>
      <c r="D61" s="96">
        <f>+D53</f>
        <v>0</v>
      </c>
      <c r="E61" s="95">
        <f>SUM(C61:D61)</f>
        <v>0</v>
      </c>
      <c r="F61" s="116"/>
      <c r="G61" s="93" t="s">
        <v>29</v>
      </c>
      <c r="H61" s="234">
        <f>+J53-P55</f>
        <v>0</v>
      </c>
      <c r="I61" s="235"/>
      <c r="J61" s="90"/>
      <c r="K61" s="135">
        <f t="shared" si="1"/>
        <v>0</v>
      </c>
      <c r="L61" s="116"/>
      <c r="M61" s="116"/>
      <c r="N61" s="116"/>
      <c r="O61" s="116"/>
      <c r="P61" s="116"/>
      <c r="Q61" s="116"/>
      <c r="R61" s="116"/>
      <c r="S61" s="117"/>
      <c r="T61" s="84"/>
      <c r="U61" s="130"/>
      <c r="V61" s="84"/>
      <c r="W61" s="130"/>
      <c r="X61" s="85"/>
      <c r="Y61" s="69"/>
      <c r="Z61" s="69"/>
    </row>
    <row r="62" spans="1:26" s="118" customFormat="1">
      <c r="A62" s="113" t="s">
        <v>4</v>
      </c>
      <c r="B62" s="102" t="s">
        <v>46</v>
      </c>
      <c r="C62" s="105">
        <f>+M54-R54</f>
        <v>0</v>
      </c>
      <c r="D62" s="105">
        <f>+D54</f>
        <v>0</v>
      </c>
      <c r="E62" s="104">
        <f>SUM(C62:D62)</f>
        <v>0</v>
      </c>
      <c r="F62" s="116"/>
      <c r="G62" s="102" t="s">
        <v>46</v>
      </c>
      <c r="H62" s="238">
        <f>+J54-Q55</f>
        <v>0</v>
      </c>
      <c r="I62" s="239"/>
      <c r="J62" s="90"/>
      <c r="K62" s="135">
        <f t="shared" si="1"/>
        <v>0</v>
      </c>
      <c r="L62" s="116"/>
      <c r="M62" s="116"/>
      <c r="N62" s="116"/>
      <c r="O62" s="116"/>
      <c r="P62" s="116"/>
      <c r="Q62" s="116"/>
      <c r="R62" s="116"/>
      <c r="S62" s="117"/>
      <c r="T62" s="84"/>
      <c r="U62" s="130"/>
      <c r="V62" s="84"/>
      <c r="W62" s="130"/>
      <c r="X62" s="85"/>
      <c r="Y62" s="69"/>
      <c r="Z62" s="69"/>
    </row>
    <row r="63" spans="1:26" s="118" customFormat="1">
      <c r="A63" s="113" t="s">
        <v>4</v>
      </c>
      <c r="B63" s="109" t="s">
        <v>14</v>
      </c>
      <c r="C63" s="110">
        <f>SUM(C59:C62)</f>
        <v>0</v>
      </c>
      <c r="D63" s="110">
        <f>SUM(D59:D62)</f>
        <v>0</v>
      </c>
      <c r="E63" s="110">
        <f>SUM(E59:E62)</f>
        <v>0</v>
      </c>
      <c r="F63" s="119"/>
      <c r="G63" s="109" t="s">
        <v>14</v>
      </c>
      <c r="H63" s="229">
        <f>+SUM(H59:I62)</f>
        <v>0</v>
      </c>
      <c r="I63" s="230"/>
      <c r="J63" s="120"/>
      <c r="K63" s="137">
        <f>SUM(K59:K62)</f>
        <v>0</v>
      </c>
      <c r="L63" s="133">
        <f>+E63-H63</f>
        <v>0</v>
      </c>
      <c r="M63" s="116"/>
      <c r="N63" s="116"/>
      <c r="O63" s="116"/>
      <c r="P63" s="116"/>
      <c r="Q63" s="116"/>
      <c r="R63" s="116"/>
      <c r="S63" s="117"/>
      <c r="T63" s="84"/>
      <c r="U63" s="130"/>
      <c r="V63" s="84"/>
      <c r="W63" s="130"/>
      <c r="X63" s="85"/>
      <c r="Y63" s="69"/>
      <c r="Z63" s="69"/>
    </row>
    <row r="64" spans="1:26" s="113" customFormat="1" ht="15.75" thickBot="1">
      <c r="A64" s="113" t="s">
        <v>4</v>
      </c>
      <c r="B64" s="121"/>
      <c r="C64" s="122"/>
      <c r="D64" s="122"/>
      <c r="E64" s="122"/>
      <c r="F64" s="122"/>
      <c r="G64" s="122"/>
      <c r="H64" s="122"/>
      <c r="I64" s="123"/>
      <c r="J64" s="123"/>
      <c r="K64" s="122"/>
      <c r="L64" s="122"/>
      <c r="M64" s="122"/>
      <c r="N64" s="122"/>
      <c r="O64" s="122"/>
      <c r="P64" s="122"/>
      <c r="Q64" s="122"/>
      <c r="R64" s="122"/>
      <c r="S64" s="124"/>
      <c r="T64" s="125"/>
      <c r="U64" s="131"/>
      <c r="V64" s="125"/>
      <c r="W64" s="131"/>
      <c r="X64" s="126"/>
      <c r="Y64" s="69"/>
      <c r="Z64" s="69"/>
    </row>
    <row r="65" spans="1:26" s="68" customFormat="1" ht="15.75" thickBot="1">
      <c r="A65" s="113" t="s">
        <v>5</v>
      </c>
      <c r="B65" s="113" t="s">
        <v>5</v>
      </c>
      <c r="C65" s="67"/>
      <c r="D65" s="67"/>
      <c r="E65" s="67"/>
      <c r="T65" s="69"/>
      <c r="U65" s="127"/>
      <c r="V65" s="69"/>
      <c r="W65" s="127"/>
      <c r="X65" s="69"/>
      <c r="Y65" s="69"/>
      <c r="Z65" s="69"/>
    </row>
    <row r="66" spans="1:26" s="68" customFormat="1">
      <c r="A66" s="113" t="s">
        <v>5</v>
      </c>
      <c r="B66" s="70"/>
      <c r="C66" s="71"/>
      <c r="D66" s="71"/>
      <c r="E66" s="71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T66" s="74"/>
      <c r="U66" s="128"/>
      <c r="V66" s="74"/>
      <c r="W66" s="128"/>
      <c r="X66" s="75"/>
      <c r="Y66" s="69"/>
      <c r="Z66" s="69"/>
    </row>
    <row r="67" spans="1:26" s="79" customFormat="1">
      <c r="A67" s="113" t="s">
        <v>5</v>
      </c>
      <c r="B67" s="240" t="s">
        <v>50</v>
      </c>
      <c r="C67" s="241"/>
      <c r="D67" s="241"/>
      <c r="E67" s="241"/>
      <c r="F67" s="76"/>
      <c r="G67" s="77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8"/>
      <c r="T67" s="76"/>
      <c r="U67" s="129"/>
      <c r="V67" s="76"/>
      <c r="W67" s="129"/>
      <c r="X67" s="78"/>
    </row>
    <row r="68" spans="1:26" s="68" customFormat="1">
      <c r="A68" s="113" t="s">
        <v>5</v>
      </c>
      <c r="B68" s="80"/>
      <c r="C68" s="81"/>
      <c r="D68" s="81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T68" s="84"/>
      <c r="U68" s="130"/>
      <c r="V68" s="84"/>
      <c r="W68" s="130"/>
      <c r="X68" s="85"/>
      <c r="Y68" s="69"/>
      <c r="Z68" s="69"/>
    </row>
    <row r="69" spans="1:26" s="68" customFormat="1">
      <c r="A69" s="113" t="s">
        <v>5</v>
      </c>
      <c r="B69" s="231" t="s">
        <v>51</v>
      </c>
      <c r="C69" s="232"/>
      <c r="D69" s="232"/>
      <c r="E69" s="233"/>
      <c r="F69" s="82"/>
      <c r="G69" s="231" t="s">
        <v>52</v>
      </c>
      <c r="H69" s="232"/>
      <c r="I69" s="232"/>
      <c r="J69" s="233"/>
      <c r="K69" s="82"/>
      <c r="L69" s="231" t="s">
        <v>53</v>
      </c>
      <c r="M69" s="232"/>
      <c r="N69" s="232"/>
      <c r="O69" s="232"/>
      <c r="P69" s="232"/>
      <c r="Q69" s="232"/>
      <c r="R69" s="233"/>
      <c r="S69" s="83"/>
      <c r="T69" s="84" t="s">
        <v>54</v>
      </c>
      <c r="U69" s="130">
        <f>+IF(J71-M71&lt;0,0,J71-M71)</f>
        <v>0</v>
      </c>
      <c r="V69" s="84" t="s">
        <v>55</v>
      </c>
      <c r="W69" s="130">
        <f>+J72-O72</f>
        <v>0</v>
      </c>
      <c r="X69" s="85"/>
      <c r="Y69" s="69"/>
      <c r="Z69" s="69"/>
    </row>
    <row r="70" spans="1:26" s="66" customFormat="1">
      <c r="A70" s="113" t="s">
        <v>5</v>
      </c>
      <c r="B70" s="86" t="s">
        <v>56</v>
      </c>
      <c r="C70" s="87" t="s">
        <v>57</v>
      </c>
      <c r="D70" s="88" t="s">
        <v>58</v>
      </c>
      <c r="E70" s="89" t="s">
        <v>59</v>
      </c>
      <c r="F70" s="90"/>
      <c r="G70" s="86" t="s">
        <v>56</v>
      </c>
      <c r="H70" s="87" t="s">
        <v>57</v>
      </c>
      <c r="I70" s="88" t="s">
        <v>58</v>
      </c>
      <c r="J70" s="89" t="s">
        <v>59</v>
      </c>
      <c r="K70" s="90"/>
      <c r="L70" s="86" t="s">
        <v>60</v>
      </c>
      <c r="M70" s="87"/>
      <c r="N70" s="88" t="s">
        <v>61</v>
      </c>
      <c r="O70" s="89" t="s">
        <v>62</v>
      </c>
      <c r="P70" s="91" t="s">
        <v>63</v>
      </c>
      <c r="Q70" s="87" t="s">
        <v>30</v>
      </c>
      <c r="R70" s="89" t="s">
        <v>59</v>
      </c>
      <c r="S70" s="92"/>
      <c r="T70" s="84" t="s">
        <v>64</v>
      </c>
      <c r="U70" s="130">
        <f>+U69-N72</f>
        <v>0</v>
      </c>
      <c r="V70" s="84" t="s">
        <v>65</v>
      </c>
      <c r="W70" s="130">
        <f>+J73-P73</f>
        <v>0</v>
      </c>
      <c r="X70" s="85"/>
      <c r="Y70" s="69"/>
      <c r="Z70" s="69"/>
    </row>
    <row r="71" spans="1:26" s="68" customFormat="1">
      <c r="A71" s="113" t="s">
        <v>5</v>
      </c>
      <c r="B71" s="93" t="s">
        <v>27</v>
      </c>
      <c r="C71" s="94">
        <f>+GSTR3B!G102</f>
        <v>0</v>
      </c>
      <c r="D71" s="94">
        <f>+GSTR3B!G107</f>
        <v>0</v>
      </c>
      <c r="E71" s="95">
        <f>SUM(C71:D71)</f>
        <v>0</v>
      </c>
      <c r="F71" s="82"/>
      <c r="G71" s="93" t="s">
        <v>27</v>
      </c>
      <c r="H71" s="94">
        <f>+GSTR3B!G123+GSTR3B!G95</f>
        <v>0</v>
      </c>
      <c r="I71" s="96">
        <f>+D71</f>
        <v>0</v>
      </c>
      <c r="J71" s="95">
        <f>SUM(H71:I71)</f>
        <v>0</v>
      </c>
      <c r="K71" s="82"/>
      <c r="L71" s="93" t="s">
        <v>27</v>
      </c>
      <c r="M71" s="96">
        <f>+C71</f>
        <v>0</v>
      </c>
      <c r="N71" s="96">
        <f>+MIN(J71,M71)</f>
        <v>0</v>
      </c>
      <c r="O71" s="95">
        <f>+MIN(U73,W69)</f>
        <v>0</v>
      </c>
      <c r="P71" s="97">
        <f>+IF(M71-N71-O71&lt;0,0,MIN((M71-N71-O71),W70))</f>
        <v>0</v>
      </c>
      <c r="Q71" s="98"/>
      <c r="R71" s="95">
        <f>SUM(N71:Q71)</f>
        <v>0</v>
      </c>
      <c r="S71" s="83"/>
      <c r="T71" s="84" t="s">
        <v>66</v>
      </c>
      <c r="U71" s="130">
        <f>+J71-N75</f>
        <v>0</v>
      </c>
      <c r="V71" s="84"/>
      <c r="W71" s="130"/>
      <c r="X71" s="85"/>
      <c r="Y71" s="69"/>
      <c r="Z71" s="69"/>
    </row>
    <row r="72" spans="1:26" s="68" customFormat="1">
      <c r="A72" s="113" t="s">
        <v>5</v>
      </c>
      <c r="B72" s="93" t="s">
        <v>28</v>
      </c>
      <c r="C72" s="94">
        <f>+GSTR3B!G103</f>
        <v>0</v>
      </c>
      <c r="D72" s="94">
        <f>+GSTR3B!G108</f>
        <v>0</v>
      </c>
      <c r="E72" s="95">
        <f>SUM(C72:D72)</f>
        <v>0</v>
      </c>
      <c r="F72" s="82"/>
      <c r="G72" s="93" t="s">
        <v>28</v>
      </c>
      <c r="H72" s="94">
        <f>+GSTR3B!G124+GSTR3B!G96</f>
        <v>0</v>
      </c>
      <c r="I72" s="96">
        <f>+D72</f>
        <v>0</v>
      </c>
      <c r="J72" s="95">
        <f>SUM(H72:I72)</f>
        <v>0</v>
      </c>
      <c r="K72" s="82"/>
      <c r="L72" s="93" t="s">
        <v>28</v>
      </c>
      <c r="M72" s="96">
        <f>+C72</f>
        <v>0</v>
      </c>
      <c r="N72" s="96">
        <f>+MIN(M72,U69)</f>
        <v>0</v>
      </c>
      <c r="O72" s="95">
        <f>+MIN(J72,U75)</f>
        <v>0</v>
      </c>
      <c r="P72" s="99"/>
      <c r="Q72" s="98"/>
      <c r="R72" s="95">
        <f>SUM(N72:Q72)</f>
        <v>0</v>
      </c>
      <c r="S72" s="83"/>
      <c r="T72" s="84"/>
      <c r="U72" s="130"/>
      <c r="V72" s="84"/>
      <c r="W72" s="130"/>
      <c r="X72" s="85"/>
      <c r="Y72" s="69"/>
      <c r="Z72" s="69"/>
    </row>
    <row r="73" spans="1:26" s="68" customFormat="1">
      <c r="A73" s="113" t="s">
        <v>5</v>
      </c>
      <c r="B73" s="93" t="s">
        <v>29</v>
      </c>
      <c r="C73" s="94">
        <f>+GSTR3B!G104</f>
        <v>0</v>
      </c>
      <c r="D73" s="94">
        <f>+GSTR3B!G109</f>
        <v>0</v>
      </c>
      <c r="E73" s="95">
        <f>SUM(C73:D73)</f>
        <v>0</v>
      </c>
      <c r="F73" s="82"/>
      <c r="G73" s="93" t="s">
        <v>29</v>
      </c>
      <c r="H73" s="94">
        <f>+GSTR3B!G125+GSTR3B!G97</f>
        <v>0</v>
      </c>
      <c r="I73" s="96">
        <f>I72</f>
        <v>0</v>
      </c>
      <c r="J73" s="95">
        <f>SUM(H73:I73)</f>
        <v>0</v>
      </c>
      <c r="K73" s="82"/>
      <c r="L73" s="93" t="s">
        <v>29</v>
      </c>
      <c r="M73" s="96">
        <f>+C73</f>
        <v>0</v>
      </c>
      <c r="N73" s="96">
        <f>+MIN(M73,U70)</f>
        <v>0</v>
      </c>
      <c r="O73" s="100"/>
      <c r="P73" s="101">
        <f>+MIN(J73,U76)</f>
        <v>0</v>
      </c>
      <c r="Q73" s="98"/>
      <c r="R73" s="95">
        <f>SUM(N73:Q73)</f>
        <v>0</v>
      </c>
      <c r="S73" s="83"/>
      <c r="T73" s="84" t="s">
        <v>67</v>
      </c>
      <c r="U73" s="132">
        <f>+IF(M71-J71&lt;0,0,M71-J71)</f>
        <v>0</v>
      </c>
      <c r="V73" s="84"/>
      <c r="W73" s="130"/>
      <c r="X73" s="85"/>
      <c r="Y73" s="69"/>
      <c r="Z73" s="69"/>
    </row>
    <row r="74" spans="1:26" s="68" customFormat="1">
      <c r="A74" s="113" t="s">
        <v>5</v>
      </c>
      <c r="B74" s="102" t="s">
        <v>46</v>
      </c>
      <c r="C74" s="94">
        <f>+GSTR3B!G105</f>
        <v>0</v>
      </c>
      <c r="D74" s="94">
        <f>+GSTR3B!G110</f>
        <v>0</v>
      </c>
      <c r="E74" s="104">
        <f>SUM(C74:D74)</f>
        <v>0</v>
      </c>
      <c r="F74" s="82"/>
      <c r="G74" s="102" t="s">
        <v>46</v>
      </c>
      <c r="H74" s="94">
        <f>+GSTR3B!G126+GSTR3B!G98</f>
        <v>0</v>
      </c>
      <c r="I74" s="105">
        <v>0</v>
      </c>
      <c r="J74" s="104">
        <f>SUM(H74:I74)</f>
        <v>0</v>
      </c>
      <c r="K74" s="82"/>
      <c r="L74" s="102" t="s">
        <v>46</v>
      </c>
      <c r="M74" s="105">
        <f>+C74</f>
        <v>0</v>
      </c>
      <c r="N74" s="106"/>
      <c r="O74" s="107"/>
      <c r="P74" s="108"/>
      <c r="Q74" s="105">
        <f>MIN(C74,H74)</f>
        <v>0</v>
      </c>
      <c r="R74" s="104">
        <f>SUM(N74:Q74)</f>
        <v>0</v>
      </c>
      <c r="S74" s="83"/>
      <c r="T74" s="84"/>
      <c r="U74" s="130"/>
      <c r="V74" s="84"/>
      <c r="W74" s="130"/>
      <c r="X74" s="85"/>
      <c r="Y74" s="69"/>
      <c r="Z74" s="69"/>
    </row>
    <row r="75" spans="1:26" s="113" customFormat="1">
      <c r="A75" s="113" t="s">
        <v>5</v>
      </c>
      <c r="B75" s="109" t="s">
        <v>14</v>
      </c>
      <c r="C75" s="110">
        <f>SUM(C71:C74)</f>
        <v>0</v>
      </c>
      <c r="D75" s="110">
        <f>SUM(D71:D74)</f>
        <v>0</v>
      </c>
      <c r="E75" s="110">
        <f>SUM(E71:E74)</f>
        <v>0</v>
      </c>
      <c r="F75" s="77"/>
      <c r="G75" s="109" t="s">
        <v>14</v>
      </c>
      <c r="H75" s="110">
        <f>SUM(H71:H74)</f>
        <v>0</v>
      </c>
      <c r="I75" s="110">
        <f>SUM(I71:I74)</f>
        <v>0</v>
      </c>
      <c r="J75" s="110">
        <f>SUM(J71:J74)</f>
        <v>0</v>
      </c>
      <c r="K75" s="77"/>
      <c r="L75" s="109" t="s">
        <v>14</v>
      </c>
      <c r="M75" s="110">
        <f>SUM(M71:M74)</f>
        <v>0</v>
      </c>
      <c r="N75" s="110">
        <f>SUM(N71:N74)</f>
        <v>0</v>
      </c>
      <c r="O75" s="110">
        <f>SUM(O71:O74)</f>
        <v>0</v>
      </c>
      <c r="P75" s="111">
        <f>SUM(P71:P74)</f>
        <v>0</v>
      </c>
      <c r="Q75" s="110">
        <f>SUM(Q71:Q74)</f>
        <v>0</v>
      </c>
      <c r="R75" s="110">
        <f>SUM(R71:R73)</f>
        <v>0</v>
      </c>
      <c r="S75" s="112"/>
      <c r="T75" s="84" t="s">
        <v>68</v>
      </c>
      <c r="U75" s="132">
        <f>+IF(M72-N72&lt;0,0,M72-N72)</f>
        <v>0</v>
      </c>
      <c r="V75" s="84"/>
      <c r="W75" s="130"/>
      <c r="X75" s="85"/>
      <c r="Y75" s="69"/>
      <c r="Z75" s="69"/>
    </row>
    <row r="76" spans="1:26" s="113" customFormat="1">
      <c r="A76" s="113" t="s">
        <v>5</v>
      </c>
      <c r="B76" s="114"/>
      <c r="C76" s="115"/>
      <c r="D76" s="115"/>
      <c r="E76" s="115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112"/>
      <c r="T76" s="84" t="s">
        <v>69</v>
      </c>
      <c r="U76" s="130">
        <f>+IF(M73-N73&lt;0,0,M73-N73)</f>
        <v>0</v>
      </c>
      <c r="V76" s="84"/>
      <c r="W76" s="130"/>
      <c r="X76" s="85"/>
      <c r="Y76" s="69"/>
      <c r="Z76" s="69"/>
    </row>
    <row r="77" spans="1:26" s="68" customFormat="1">
      <c r="A77" s="113" t="s">
        <v>5</v>
      </c>
      <c r="B77" s="231" t="s">
        <v>70</v>
      </c>
      <c r="C77" s="232"/>
      <c r="D77" s="232"/>
      <c r="E77" s="233"/>
      <c r="F77" s="82"/>
      <c r="G77" s="231" t="s">
        <v>71</v>
      </c>
      <c r="H77" s="232"/>
      <c r="I77" s="233"/>
      <c r="J77" s="90"/>
      <c r="K77" s="138" t="s">
        <v>83</v>
      </c>
      <c r="L77" s="82"/>
      <c r="M77" s="82"/>
      <c r="N77" s="82"/>
      <c r="O77" s="82"/>
      <c r="P77" s="82"/>
      <c r="Q77" s="82"/>
      <c r="R77" s="82"/>
      <c r="S77" s="83"/>
      <c r="T77" s="84"/>
      <c r="U77" s="130"/>
      <c r="V77" s="84"/>
      <c r="W77" s="130"/>
      <c r="X77" s="85"/>
      <c r="Y77" s="69"/>
      <c r="Z77" s="69"/>
    </row>
    <row r="78" spans="1:26" s="68" customFormat="1">
      <c r="A78" s="113" t="s">
        <v>5</v>
      </c>
      <c r="B78" s="86" t="s">
        <v>56</v>
      </c>
      <c r="C78" s="87" t="s">
        <v>57</v>
      </c>
      <c r="D78" s="88" t="s">
        <v>58</v>
      </c>
      <c r="E78" s="89" t="s">
        <v>59</v>
      </c>
      <c r="F78" s="82"/>
      <c r="G78" s="86" t="s">
        <v>56</v>
      </c>
      <c r="H78" s="87" t="s">
        <v>72</v>
      </c>
      <c r="I78" s="89"/>
      <c r="J78" s="90"/>
      <c r="K78" s="134"/>
      <c r="L78" s="82"/>
      <c r="M78" s="82"/>
      <c r="N78" s="82"/>
      <c r="O78" s="82"/>
      <c r="P78" s="82"/>
      <c r="Q78" s="82"/>
      <c r="R78" s="82"/>
      <c r="S78" s="83"/>
      <c r="T78" s="84"/>
      <c r="U78" s="130"/>
      <c r="V78" s="84"/>
      <c r="W78" s="130"/>
      <c r="X78" s="85"/>
      <c r="Y78" s="69"/>
      <c r="Z78" s="69"/>
    </row>
    <row r="79" spans="1:26" s="66" customFormat="1">
      <c r="A79" s="113" t="s">
        <v>5</v>
      </c>
      <c r="B79" s="93" t="s">
        <v>27</v>
      </c>
      <c r="C79" s="96">
        <f>+M71-R71</f>
        <v>0</v>
      </c>
      <c r="D79" s="96">
        <f>+D71</f>
        <v>0</v>
      </c>
      <c r="E79" s="95">
        <f>SUM(C79:D79)</f>
        <v>0</v>
      </c>
      <c r="F79" s="90"/>
      <c r="G79" s="93" t="s">
        <v>27</v>
      </c>
      <c r="H79" s="234">
        <f>+J71-N75</f>
        <v>0</v>
      </c>
      <c r="I79" s="235"/>
      <c r="J79" s="90"/>
      <c r="K79" s="135">
        <f>IF(E79-H79&gt;0,E79-H79,0)</f>
        <v>0</v>
      </c>
      <c r="L79" s="90"/>
      <c r="M79" s="90"/>
      <c r="N79" s="90"/>
      <c r="O79" s="90"/>
      <c r="P79" s="90"/>
      <c r="Q79" s="90"/>
      <c r="R79" s="90"/>
      <c r="S79" s="92"/>
      <c r="T79" s="84"/>
      <c r="U79" s="130"/>
      <c r="V79" s="84"/>
      <c r="W79" s="130"/>
      <c r="X79" s="85"/>
      <c r="Y79" s="69"/>
      <c r="Z79" s="69"/>
    </row>
    <row r="80" spans="1:26" s="118" customFormat="1">
      <c r="A80" s="113" t="s">
        <v>5</v>
      </c>
      <c r="B80" s="93" t="s">
        <v>28</v>
      </c>
      <c r="C80" s="96">
        <f>+M72-R72</f>
        <v>0</v>
      </c>
      <c r="D80" s="96">
        <f>+D72</f>
        <v>0</v>
      </c>
      <c r="E80" s="95">
        <f>SUM(C80:D80)</f>
        <v>0</v>
      </c>
      <c r="F80" s="116"/>
      <c r="G80" s="93" t="s">
        <v>28</v>
      </c>
      <c r="H80" s="236">
        <f>+J72-O75</f>
        <v>0</v>
      </c>
      <c r="I80" s="237"/>
      <c r="J80" s="90"/>
      <c r="K80" s="135">
        <f t="shared" ref="K80:K82" si="2">IF(E80-H80&gt;0,E80-H80,0)</f>
        <v>0</v>
      </c>
      <c r="L80" s="116"/>
      <c r="M80" s="116"/>
      <c r="N80" s="116"/>
      <c r="O80" s="116"/>
      <c r="P80" s="116"/>
      <c r="Q80" s="116"/>
      <c r="R80" s="116"/>
      <c r="S80" s="117"/>
      <c r="T80" s="84"/>
      <c r="U80" s="130"/>
      <c r="V80" s="84"/>
      <c r="W80" s="130"/>
      <c r="X80" s="85"/>
      <c r="Y80" s="69"/>
      <c r="Z80" s="69"/>
    </row>
    <row r="81" spans="1:26" s="118" customFormat="1">
      <c r="A81" s="113" t="s">
        <v>5</v>
      </c>
      <c r="B81" s="93" t="s">
        <v>29</v>
      </c>
      <c r="C81" s="153">
        <f>+M73-R73</f>
        <v>0</v>
      </c>
      <c r="D81" s="96">
        <f>+D73</f>
        <v>0</v>
      </c>
      <c r="E81" s="95">
        <f>SUM(C81:D81)</f>
        <v>0</v>
      </c>
      <c r="F81" s="116"/>
      <c r="G81" s="93" t="s">
        <v>29</v>
      </c>
      <c r="H81" s="234">
        <f>+J73-P75</f>
        <v>0</v>
      </c>
      <c r="I81" s="235"/>
      <c r="J81" s="90"/>
      <c r="K81" s="135">
        <f t="shared" si="2"/>
        <v>0</v>
      </c>
      <c r="L81" s="116"/>
      <c r="M81" s="116"/>
      <c r="N81" s="116"/>
      <c r="O81" s="116"/>
      <c r="P81" s="116"/>
      <c r="Q81" s="116"/>
      <c r="R81" s="116"/>
      <c r="S81" s="117"/>
      <c r="T81" s="84"/>
      <c r="U81" s="130"/>
      <c r="V81" s="84"/>
      <c r="W81" s="130"/>
      <c r="X81" s="85"/>
      <c r="Y81" s="69"/>
      <c r="Z81" s="69"/>
    </row>
    <row r="82" spans="1:26" s="118" customFormat="1">
      <c r="A82" s="113" t="s">
        <v>5</v>
      </c>
      <c r="B82" s="102" t="s">
        <v>46</v>
      </c>
      <c r="C82" s="105">
        <f>+M74-R74</f>
        <v>0</v>
      </c>
      <c r="D82" s="105">
        <f>+D74</f>
        <v>0</v>
      </c>
      <c r="E82" s="104">
        <f>SUM(C82:D82)</f>
        <v>0</v>
      </c>
      <c r="F82" s="116"/>
      <c r="G82" s="102" t="s">
        <v>46</v>
      </c>
      <c r="H82" s="238">
        <f>+J74-Q75</f>
        <v>0</v>
      </c>
      <c r="I82" s="239"/>
      <c r="J82" s="90"/>
      <c r="K82" s="135">
        <f t="shared" si="2"/>
        <v>0</v>
      </c>
      <c r="L82" s="116"/>
      <c r="M82" s="116"/>
      <c r="N82" s="116"/>
      <c r="O82" s="116"/>
      <c r="P82" s="116"/>
      <c r="Q82" s="116"/>
      <c r="R82" s="116"/>
      <c r="S82" s="117"/>
      <c r="T82" s="84"/>
      <c r="U82" s="130"/>
      <c r="V82" s="84"/>
      <c r="W82" s="130"/>
      <c r="X82" s="85"/>
      <c r="Y82" s="69"/>
      <c r="Z82" s="69"/>
    </row>
    <row r="83" spans="1:26" s="118" customFormat="1">
      <c r="A83" s="113" t="s">
        <v>5</v>
      </c>
      <c r="B83" s="109" t="s">
        <v>14</v>
      </c>
      <c r="C83" s="110">
        <f>SUM(C79:C82)</f>
        <v>0</v>
      </c>
      <c r="D83" s="110">
        <f>SUM(D79:D82)</f>
        <v>0</v>
      </c>
      <c r="E83" s="110">
        <f>SUM(E79:E82)</f>
        <v>0</v>
      </c>
      <c r="F83" s="119"/>
      <c r="G83" s="109" t="s">
        <v>14</v>
      </c>
      <c r="H83" s="229">
        <f>+SUM(H79:I82)</f>
        <v>0</v>
      </c>
      <c r="I83" s="230"/>
      <c r="J83" s="120"/>
      <c r="K83" s="137">
        <f>SUM(K79:K82)</f>
        <v>0</v>
      </c>
      <c r="L83" s="116"/>
      <c r="M83" s="116"/>
      <c r="N83" s="116"/>
      <c r="O83" s="116"/>
      <c r="P83" s="116"/>
      <c r="Q83" s="116"/>
      <c r="R83" s="116"/>
      <c r="S83" s="117"/>
      <c r="T83" s="84"/>
      <c r="U83" s="130"/>
      <c r="V83" s="84"/>
      <c r="W83" s="130"/>
      <c r="X83" s="85"/>
      <c r="Y83" s="69"/>
      <c r="Z83" s="69"/>
    </row>
    <row r="84" spans="1:26" s="113" customFormat="1" ht="15.75" thickBot="1">
      <c r="A84" s="113" t="s">
        <v>5</v>
      </c>
      <c r="B84" s="121"/>
      <c r="C84" s="122"/>
      <c r="D84" s="122"/>
      <c r="E84" s="122"/>
      <c r="F84" s="122"/>
      <c r="G84" s="122"/>
      <c r="H84" s="122"/>
      <c r="I84" s="123"/>
      <c r="J84" s="123"/>
      <c r="K84" s="122"/>
      <c r="L84" s="122"/>
      <c r="M84" s="122"/>
      <c r="N84" s="122"/>
      <c r="O84" s="122"/>
      <c r="P84" s="122"/>
      <c r="Q84" s="122"/>
      <c r="R84" s="122"/>
      <c r="S84" s="124"/>
      <c r="T84" s="125"/>
      <c r="U84" s="131"/>
      <c r="V84" s="125"/>
      <c r="W84" s="131"/>
      <c r="X84" s="126"/>
      <c r="Y84" s="69"/>
      <c r="Z84" s="69"/>
    </row>
    <row r="85" spans="1:26" s="68" customFormat="1" ht="15.75" thickBot="1">
      <c r="A85" s="113" t="s">
        <v>81</v>
      </c>
      <c r="B85" s="113" t="s">
        <v>81</v>
      </c>
      <c r="C85" s="67"/>
      <c r="D85" s="67"/>
      <c r="E85" s="67"/>
      <c r="T85" s="69"/>
      <c r="U85" s="127"/>
      <c r="V85" s="69"/>
      <c r="W85" s="127"/>
      <c r="X85" s="69"/>
      <c r="Y85" s="69"/>
      <c r="Z85" s="69"/>
    </row>
    <row r="86" spans="1:26" s="68" customFormat="1">
      <c r="A86" s="113" t="s">
        <v>81</v>
      </c>
      <c r="B86" s="70"/>
      <c r="C86" s="71"/>
      <c r="D86" s="71"/>
      <c r="E86" s="71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T86" s="74"/>
      <c r="U86" s="128"/>
      <c r="V86" s="74"/>
      <c r="W86" s="128"/>
      <c r="X86" s="75"/>
      <c r="Y86" s="69"/>
      <c r="Z86" s="69"/>
    </row>
    <row r="87" spans="1:26" s="79" customFormat="1">
      <c r="A87" s="113" t="s">
        <v>81</v>
      </c>
      <c r="B87" s="240" t="s">
        <v>50</v>
      </c>
      <c r="C87" s="241"/>
      <c r="D87" s="241"/>
      <c r="E87" s="241"/>
      <c r="F87" s="76"/>
      <c r="G87" s="77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8"/>
      <c r="T87" s="76"/>
      <c r="U87" s="129"/>
      <c r="V87" s="76"/>
      <c r="W87" s="129"/>
      <c r="X87" s="78"/>
    </row>
    <row r="88" spans="1:26" s="68" customFormat="1">
      <c r="A88" s="113" t="s">
        <v>81</v>
      </c>
      <c r="B88" s="80"/>
      <c r="C88" s="81"/>
      <c r="D88" s="81"/>
      <c r="E88" s="81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/>
      <c r="T88" s="84"/>
      <c r="U88" s="130"/>
      <c r="V88" s="84"/>
      <c r="W88" s="130"/>
      <c r="X88" s="85"/>
      <c r="Y88" s="69"/>
      <c r="Z88" s="69"/>
    </row>
    <row r="89" spans="1:26" s="68" customFormat="1">
      <c r="A89" s="113" t="s">
        <v>81</v>
      </c>
      <c r="B89" s="231" t="s">
        <v>51</v>
      </c>
      <c r="C89" s="232"/>
      <c r="D89" s="232"/>
      <c r="E89" s="233"/>
      <c r="F89" s="82"/>
      <c r="G89" s="231" t="s">
        <v>52</v>
      </c>
      <c r="H89" s="232"/>
      <c r="I89" s="232"/>
      <c r="J89" s="233"/>
      <c r="K89" s="82"/>
      <c r="L89" s="231" t="s">
        <v>53</v>
      </c>
      <c r="M89" s="232"/>
      <c r="N89" s="232"/>
      <c r="O89" s="232"/>
      <c r="P89" s="232"/>
      <c r="Q89" s="232"/>
      <c r="R89" s="233"/>
      <c r="S89" s="83"/>
      <c r="T89" s="84" t="s">
        <v>54</v>
      </c>
      <c r="U89" s="130">
        <f>+IF(J91-M91&lt;0,0,J91-M91)</f>
        <v>0</v>
      </c>
      <c r="V89" s="84" t="s">
        <v>55</v>
      </c>
      <c r="W89" s="130">
        <f>+J92-O92</f>
        <v>0</v>
      </c>
      <c r="X89" s="85"/>
      <c r="Y89" s="69"/>
      <c r="Z89" s="69"/>
    </row>
    <row r="90" spans="1:26" s="66" customFormat="1">
      <c r="A90" s="113" t="s">
        <v>81</v>
      </c>
      <c r="B90" s="86" t="s">
        <v>56</v>
      </c>
      <c r="C90" s="87" t="s">
        <v>57</v>
      </c>
      <c r="D90" s="88" t="s">
        <v>58</v>
      </c>
      <c r="E90" s="89" t="s">
        <v>59</v>
      </c>
      <c r="F90" s="90"/>
      <c r="G90" s="86" t="s">
        <v>56</v>
      </c>
      <c r="H90" s="87" t="s">
        <v>57</v>
      </c>
      <c r="I90" s="88" t="s">
        <v>58</v>
      </c>
      <c r="J90" s="89" t="s">
        <v>59</v>
      </c>
      <c r="K90" s="90"/>
      <c r="L90" s="86" t="s">
        <v>60</v>
      </c>
      <c r="M90" s="87"/>
      <c r="N90" s="88" t="s">
        <v>61</v>
      </c>
      <c r="O90" s="89" t="s">
        <v>62</v>
      </c>
      <c r="P90" s="91" t="s">
        <v>63</v>
      </c>
      <c r="Q90" s="87" t="s">
        <v>30</v>
      </c>
      <c r="R90" s="89" t="s">
        <v>59</v>
      </c>
      <c r="S90" s="92"/>
      <c r="T90" s="84" t="s">
        <v>64</v>
      </c>
      <c r="U90" s="130">
        <f>+U89-N92</f>
        <v>0</v>
      </c>
      <c r="V90" s="84" t="s">
        <v>65</v>
      </c>
      <c r="W90" s="130">
        <f>+J93-P93</f>
        <v>0</v>
      </c>
      <c r="X90" s="85"/>
      <c r="Y90" s="69"/>
      <c r="Z90" s="69"/>
    </row>
    <row r="91" spans="1:26" s="68" customFormat="1">
      <c r="A91" s="113" t="s">
        <v>81</v>
      </c>
      <c r="B91" s="93" t="s">
        <v>27</v>
      </c>
      <c r="C91" s="94">
        <f>+GSTR3B!H102</f>
        <v>0</v>
      </c>
      <c r="D91" s="94">
        <f>+GSTR3B!H107</f>
        <v>0</v>
      </c>
      <c r="E91" s="95">
        <f>SUM(C91:D91)</f>
        <v>0</v>
      </c>
      <c r="F91" s="82"/>
      <c r="G91" s="93" t="s">
        <v>27</v>
      </c>
      <c r="H91" s="94">
        <f>+GSTR3B!H95+GSTR3B!H123</f>
        <v>0</v>
      </c>
      <c r="I91" s="96">
        <f>+D91</f>
        <v>0</v>
      </c>
      <c r="J91" s="95">
        <f>SUM(H91:I91)</f>
        <v>0</v>
      </c>
      <c r="K91" s="82"/>
      <c r="L91" s="93" t="s">
        <v>27</v>
      </c>
      <c r="M91" s="96">
        <f>+C91</f>
        <v>0</v>
      </c>
      <c r="N91" s="96">
        <f>+MIN(J91,M91)</f>
        <v>0</v>
      </c>
      <c r="O91" s="95">
        <f>+MIN(U93,W89)</f>
        <v>0</v>
      </c>
      <c r="P91" s="97">
        <f>+IF(M91-N91-O91&lt;0,0,MIN((M91-N91-O91),W90))</f>
        <v>0</v>
      </c>
      <c r="Q91" s="98"/>
      <c r="R91" s="95">
        <f>SUM(N91:Q91)</f>
        <v>0</v>
      </c>
      <c r="S91" s="83"/>
      <c r="T91" s="84" t="s">
        <v>66</v>
      </c>
      <c r="U91" s="130">
        <f>+J91-N95</f>
        <v>0</v>
      </c>
      <c r="V91" s="84"/>
      <c r="W91" s="130"/>
      <c r="X91" s="85"/>
      <c r="Y91" s="69"/>
      <c r="Z91" s="69"/>
    </row>
    <row r="92" spans="1:26" s="68" customFormat="1">
      <c r="A92" s="113" t="s">
        <v>81</v>
      </c>
      <c r="B92" s="93" t="s">
        <v>28</v>
      </c>
      <c r="C92" s="94">
        <f>+GSTR3B!H103</f>
        <v>0</v>
      </c>
      <c r="D92" s="94">
        <f>+GSTR3B!H108</f>
        <v>0</v>
      </c>
      <c r="E92" s="95">
        <f>SUM(C92:D92)</f>
        <v>0</v>
      </c>
      <c r="F92" s="82"/>
      <c r="G92" s="93" t="s">
        <v>28</v>
      </c>
      <c r="H92" s="94">
        <f>+GSTR3B!H96+GSTR3B!H124</f>
        <v>0</v>
      </c>
      <c r="I92" s="96">
        <f>+D92</f>
        <v>0</v>
      </c>
      <c r="J92" s="95">
        <f>SUM(H92:I92)</f>
        <v>0</v>
      </c>
      <c r="K92" s="82"/>
      <c r="L92" s="93" t="s">
        <v>28</v>
      </c>
      <c r="M92" s="96">
        <f>+C92</f>
        <v>0</v>
      </c>
      <c r="N92" s="96">
        <f>+MIN(M92,U89)</f>
        <v>0</v>
      </c>
      <c r="O92" s="95">
        <f>+MIN(J92,U95)</f>
        <v>0</v>
      </c>
      <c r="P92" s="99"/>
      <c r="Q92" s="98"/>
      <c r="R92" s="95">
        <f>SUM(N92:Q92)</f>
        <v>0</v>
      </c>
      <c r="S92" s="83"/>
      <c r="T92" s="84"/>
      <c r="U92" s="130"/>
      <c r="V92" s="84"/>
      <c r="W92" s="130"/>
      <c r="X92" s="85"/>
      <c r="Y92" s="69"/>
      <c r="Z92" s="69"/>
    </row>
    <row r="93" spans="1:26" s="68" customFormat="1">
      <c r="A93" s="113" t="s">
        <v>81</v>
      </c>
      <c r="B93" s="93" t="s">
        <v>29</v>
      </c>
      <c r="C93" s="94">
        <f>+GSTR3B!H104</f>
        <v>0</v>
      </c>
      <c r="D93" s="94">
        <f>+GSTR3B!H109</f>
        <v>0</v>
      </c>
      <c r="E93" s="95">
        <f>SUM(C93:D93)</f>
        <v>0</v>
      </c>
      <c r="F93" s="82"/>
      <c r="G93" s="93" t="s">
        <v>29</v>
      </c>
      <c r="H93" s="94">
        <f>+GSTR3B!H97+GSTR3B!H125</f>
        <v>0</v>
      </c>
      <c r="I93" s="96">
        <f>I92</f>
        <v>0</v>
      </c>
      <c r="J93" s="95">
        <f>SUM(H93:I93)</f>
        <v>0</v>
      </c>
      <c r="K93" s="82"/>
      <c r="L93" s="93" t="s">
        <v>29</v>
      </c>
      <c r="M93" s="96">
        <f>+C93</f>
        <v>0</v>
      </c>
      <c r="N93" s="96">
        <f>+MIN(M93,U90)</f>
        <v>0</v>
      </c>
      <c r="O93" s="100"/>
      <c r="P93" s="101">
        <f>+MIN(J93,U96)</f>
        <v>0</v>
      </c>
      <c r="Q93" s="98"/>
      <c r="R93" s="95">
        <f>SUM(N93:Q93)</f>
        <v>0</v>
      </c>
      <c r="S93" s="83"/>
      <c r="T93" s="84" t="s">
        <v>67</v>
      </c>
      <c r="U93" s="132">
        <f>+IF(M91-J91&lt;0,0,M91-J91)</f>
        <v>0</v>
      </c>
      <c r="V93" s="84"/>
      <c r="W93" s="130"/>
      <c r="X93" s="85"/>
      <c r="Y93" s="69"/>
      <c r="Z93" s="69"/>
    </row>
    <row r="94" spans="1:26" s="68" customFormat="1">
      <c r="A94" s="113" t="s">
        <v>81</v>
      </c>
      <c r="B94" s="102" t="s">
        <v>46</v>
      </c>
      <c r="C94" s="94">
        <f>+GSTR3B!H105</f>
        <v>0</v>
      </c>
      <c r="D94" s="94">
        <f>+GSTR3B!H110</f>
        <v>0</v>
      </c>
      <c r="E94" s="104">
        <f>SUM(C94:D94)</f>
        <v>0</v>
      </c>
      <c r="F94" s="82"/>
      <c r="G94" s="102" t="s">
        <v>46</v>
      </c>
      <c r="H94" s="94">
        <f>+GSTR3B!H98+GSTR3B!H126</f>
        <v>0</v>
      </c>
      <c r="I94" s="105">
        <v>0</v>
      </c>
      <c r="J94" s="104">
        <f>SUM(H94:I94)</f>
        <v>0</v>
      </c>
      <c r="K94" s="82"/>
      <c r="L94" s="102" t="s">
        <v>46</v>
      </c>
      <c r="M94" s="105">
        <f>+C94</f>
        <v>0</v>
      </c>
      <c r="N94" s="106"/>
      <c r="O94" s="107"/>
      <c r="P94" s="108"/>
      <c r="Q94" s="105">
        <f>MIN(C94,H94)</f>
        <v>0</v>
      </c>
      <c r="R94" s="104">
        <f>SUM(N94:Q94)</f>
        <v>0</v>
      </c>
      <c r="S94" s="83"/>
      <c r="T94" s="84"/>
      <c r="U94" s="130"/>
      <c r="V94" s="84"/>
      <c r="W94" s="130"/>
      <c r="X94" s="85"/>
      <c r="Y94" s="69"/>
      <c r="Z94" s="69"/>
    </row>
    <row r="95" spans="1:26" s="113" customFormat="1">
      <c r="A95" s="113" t="s">
        <v>81</v>
      </c>
      <c r="B95" s="109" t="s">
        <v>14</v>
      </c>
      <c r="C95" s="110">
        <f>SUM(C91:C94)</f>
        <v>0</v>
      </c>
      <c r="D95" s="110">
        <f>SUM(D91:D94)</f>
        <v>0</v>
      </c>
      <c r="E95" s="110">
        <f>SUM(E91:E94)</f>
        <v>0</v>
      </c>
      <c r="F95" s="77"/>
      <c r="G95" s="109" t="s">
        <v>14</v>
      </c>
      <c r="H95" s="110">
        <f>SUM(H91:H94)</f>
        <v>0</v>
      </c>
      <c r="I95" s="110">
        <f>SUM(I91:I94)</f>
        <v>0</v>
      </c>
      <c r="J95" s="110">
        <f>SUM(J91:J94)</f>
        <v>0</v>
      </c>
      <c r="K95" s="77"/>
      <c r="L95" s="109" t="s">
        <v>14</v>
      </c>
      <c r="M95" s="110">
        <f>SUM(M91:M94)</f>
        <v>0</v>
      </c>
      <c r="N95" s="110">
        <f>SUM(N91:N94)</f>
        <v>0</v>
      </c>
      <c r="O95" s="110">
        <f>SUM(O91:O94)</f>
        <v>0</v>
      </c>
      <c r="P95" s="111">
        <f>SUM(P91:P94)</f>
        <v>0</v>
      </c>
      <c r="Q95" s="110">
        <f>SUM(Q91:Q94)</f>
        <v>0</v>
      </c>
      <c r="R95" s="110">
        <f>SUM(R91:R93)</f>
        <v>0</v>
      </c>
      <c r="S95" s="112"/>
      <c r="T95" s="84" t="s">
        <v>68</v>
      </c>
      <c r="U95" s="132">
        <f>+IF(M92-N92&lt;0,0,M92-N92)</f>
        <v>0</v>
      </c>
      <c r="V95" s="84"/>
      <c r="W95" s="130"/>
      <c r="X95" s="85"/>
      <c r="Y95" s="69"/>
      <c r="Z95" s="69"/>
    </row>
    <row r="96" spans="1:26" s="113" customFormat="1">
      <c r="A96" s="113" t="s">
        <v>81</v>
      </c>
      <c r="B96" s="114"/>
      <c r="C96" s="115"/>
      <c r="D96" s="115"/>
      <c r="E96" s="115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112"/>
      <c r="T96" s="84" t="s">
        <v>69</v>
      </c>
      <c r="U96" s="130">
        <f>+IF(M93-N93&lt;0,0,M93-N93)</f>
        <v>0</v>
      </c>
      <c r="V96" s="84"/>
      <c r="W96" s="130"/>
      <c r="X96" s="85"/>
      <c r="Y96" s="69"/>
      <c r="Z96" s="69"/>
    </row>
    <row r="97" spans="1:26" s="68" customFormat="1">
      <c r="A97" s="113" t="s">
        <v>81</v>
      </c>
      <c r="B97" s="231" t="s">
        <v>70</v>
      </c>
      <c r="C97" s="232"/>
      <c r="D97" s="232"/>
      <c r="E97" s="233"/>
      <c r="F97" s="82"/>
      <c r="G97" s="231" t="s">
        <v>71</v>
      </c>
      <c r="H97" s="232"/>
      <c r="I97" s="233"/>
      <c r="J97" s="90"/>
      <c r="K97" s="138" t="s">
        <v>83</v>
      </c>
      <c r="L97" s="82"/>
      <c r="M97" s="82"/>
      <c r="N97" s="82"/>
      <c r="O97" s="82"/>
      <c r="P97" s="82"/>
      <c r="Q97" s="82"/>
      <c r="R97" s="82"/>
      <c r="S97" s="83"/>
      <c r="T97" s="84"/>
      <c r="U97" s="130"/>
      <c r="V97" s="84"/>
      <c r="W97" s="130"/>
      <c r="X97" s="85"/>
      <c r="Y97" s="69"/>
      <c r="Z97" s="69"/>
    </row>
    <row r="98" spans="1:26" s="68" customFormat="1">
      <c r="A98" s="113" t="s">
        <v>81</v>
      </c>
      <c r="B98" s="86" t="s">
        <v>56</v>
      </c>
      <c r="C98" s="87" t="s">
        <v>57</v>
      </c>
      <c r="D98" s="88" t="s">
        <v>58</v>
      </c>
      <c r="E98" s="89" t="s">
        <v>59</v>
      </c>
      <c r="F98" s="82"/>
      <c r="G98" s="86" t="s">
        <v>56</v>
      </c>
      <c r="H98" s="87" t="s">
        <v>72</v>
      </c>
      <c r="I98" s="89"/>
      <c r="J98" s="90"/>
      <c r="K98" s="134"/>
      <c r="L98" s="82"/>
      <c r="M98" s="82"/>
      <c r="N98" s="82"/>
      <c r="O98" s="82"/>
      <c r="P98" s="82"/>
      <c r="Q98" s="82"/>
      <c r="R98" s="82"/>
      <c r="S98" s="83"/>
      <c r="T98" s="84"/>
      <c r="U98" s="130"/>
      <c r="V98" s="84"/>
      <c r="W98" s="130"/>
      <c r="X98" s="85"/>
      <c r="Y98" s="69"/>
      <c r="Z98" s="69"/>
    </row>
    <row r="99" spans="1:26" s="66" customFormat="1">
      <c r="A99" s="113" t="s">
        <v>81</v>
      </c>
      <c r="B99" s="93" t="s">
        <v>27</v>
      </c>
      <c r="C99" s="96">
        <f>+M91-R91</f>
        <v>0</v>
      </c>
      <c r="D99" s="96">
        <f>+D91</f>
        <v>0</v>
      </c>
      <c r="E99" s="95">
        <f>SUM(C99:D99)</f>
        <v>0</v>
      </c>
      <c r="F99" s="90"/>
      <c r="G99" s="93" t="s">
        <v>27</v>
      </c>
      <c r="H99" s="234">
        <f>+J91-N95</f>
        <v>0</v>
      </c>
      <c r="I99" s="235"/>
      <c r="J99" s="90"/>
      <c r="K99" s="135">
        <f>IF(E99-H99&gt;0,E99-H99,0)</f>
        <v>0</v>
      </c>
      <c r="L99" s="90"/>
      <c r="M99" s="90"/>
      <c r="N99" s="90"/>
      <c r="O99" s="90"/>
      <c r="P99" s="90"/>
      <c r="Q99" s="90"/>
      <c r="R99" s="90"/>
      <c r="S99" s="92"/>
      <c r="T99" s="84"/>
      <c r="U99" s="130"/>
      <c r="V99" s="84"/>
      <c r="W99" s="130"/>
      <c r="X99" s="85"/>
      <c r="Y99" s="69"/>
      <c r="Z99" s="69"/>
    </row>
    <row r="100" spans="1:26" s="118" customFormat="1">
      <c r="A100" s="113" t="s">
        <v>81</v>
      </c>
      <c r="B100" s="93" t="s">
        <v>28</v>
      </c>
      <c r="C100" s="96">
        <f>+M92-R92</f>
        <v>0</v>
      </c>
      <c r="D100" s="96">
        <f>+D92</f>
        <v>0</v>
      </c>
      <c r="E100" s="95">
        <f>SUM(C100:D100)</f>
        <v>0</v>
      </c>
      <c r="F100" s="116"/>
      <c r="G100" s="93" t="s">
        <v>28</v>
      </c>
      <c r="H100" s="236">
        <f>+J92-O95</f>
        <v>0</v>
      </c>
      <c r="I100" s="237"/>
      <c r="J100" s="90"/>
      <c r="K100" s="135">
        <f t="shared" ref="K100:K102" si="3">IF(E100-H100&gt;0,E100-H100,0)</f>
        <v>0</v>
      </c>
      <c r="L100" s="116"/>
      <c r="M100" s="116"/>
      <c r="N100" s="116"/>
      <c r="O100" s="116"/>
      <c r="P100" s="116"/>
      <c r="Q100" s="116"/>
      <c r="R100" s="116"/>
      <c r="S100" s="117"/>
      <c r="T100" s="84"/>
      <c r="U100" s="130"/>
      <c r="V100" s="84"/>
      <c r="W100" s="130"/>
      <c r="X100" s="85"/>
      <c r="Y100" s="69"/>
      <c r="Z100" s="69"/>
    </row>
    <row r="101" spans="1:26" s="118" customFormat="1">
      <c r="A101" s="113" t="s">
        <v>81</v>
      </c>
      <c r="B101" s="93" t="s">
        <v>29</v>
      </c>
      <c r="C101" s="153">
        <f>+M93-R93</f>
        <v>0</v>
      </c>
      <c r="D101" s="96">
        <f>+D93</f>
        <v>0</v>
      </c>
      <c r="E101" s="95">
        <f>SUM(C101:D101)</f>
        <v>0</v>
      </c>
      <c r="F101" s="116"/>
      <c r="G101" s="93" t="s">
        <v>29</v>
      </c>
      <c r="H101" s="234">
        <f>+J93-P95</f>
        <v>0</v>
      </c>
      <c r="I101" s="235"/>
      <c r="J101" s="90"/>
      <c r="K101" s="135">
        <f t="shared" si="3"/>
        <v>0</v>
      </c>
      <c r="L101" s="116"/>
      <c r="M101" s="116"/>
      <c r="N101" s="116"/>
      <c r="O101" s="116"/>
      <c r="P101" s="116"/>
      <c r="Q101" s="116"/>
      <c r="R101" s="116"/>
      <c r="S101" s="117"/>
      <c r="T101" s="84"/>
      <c r="U101" s="130"/>
      <c r="V101" s="84"/>
      <c r="W101" s="130"/>
      <c r="X101" s="85"/>
      <c r="Y101" s="69"/>
      <c r="Z101" s="69"/>
    </row>
    <row r="102" spans="1:26" s="118" customFormat="1">
      <c r="A102" s="113" t="s">
        <v>81</v>
      </c>
      <c r="B102" s="102" t="s">
        <v>46</v>
      </c>
      <c r="C102" s="105">
        <f>+M94-R94</f>
        <v>0</v>
      </c>
      <c r="D102" s="105">
        <f>+D94</f>
        <v>0</v>
      </c>
      <c r="E102" s="104">
        <f>SUM(C102:D102)</f>
        <v>0</v>
      </c>
      <c r="F102" s="116"/>
      <c r="G102" s="102" t="s">
        <v>46</v>
      </c>
      <c r="H102" s="238">
        <f>+J94-Q95</f>
        <v>0</v>
      </c>
      <c r="I102" s="239"/>
      <c r="J102" s="90"/>
      <c r="K102" s="135">
        <f t="shared" si="3"/>
        <v>0</v>
      </c>
      <c r="L102" s="116"/>
      <c r="M102" s="116"/>
      <c r="N102" s="116"/>
      <c r="O102" s="116"/>
      <c r="P102" s="116"/>
      <c r="Q102" s="116"/>
      <c r="R102" s="116"/>
      <c r="S102" s="117"/>
      <c r="T102" s="84"/>
      <c r="U102" s="130"/>
      <c r="V102" s="84"/>
      <c r="W102" s="130"/>
      <c r="X102" s="85"/>
      <c r="Y102" s="69"/>
      <c r="Z102" s="69"/>
    </row>
    <row r="103" spans="1:26" s="118" customFormat="1">
      <c r="A103" s="113" t="s">
        <v>81</v>
      </c>
      <c r="B103" s="109" t="s">
        <v>14</v>
      </c>
      <c r="C103" s="110">
        <f>SUM(C99:C102)</f>
        <v>0</v>
      </c>
      <c r="D103" s="110">
        <f>SUM(D99:D102)</f>
        <v>0</v>
      </c>
      <c r="E103" s="110">
        <f>SUM(E99:E102)</f>
        <v>0</v>
      </c>
      <c r="F103" s="119"/>
      <c r="G103" s="109" t="s">
        <v>14</v>
      </c>
      <c r="H103" s="229">
        <f>+SUM(H99:I102)</f>
        <v>0</v>
      </c>
      <c r="I103" s="230"/>
      <c r="J103" s="120"/>
      <c r="K103" s="137">
        <f>SUM(K99:K102)</f>
        <v>0</v>
      </c>
      <c r="L103" s="116"/>
      <c r="M103" s="116"/>
      <c r="N103" s="116"/>
      <c r="O103" s="116"/>
      <c r="P103" s="116"/>
      <c r="Q103" s="116"/>
      <c r="R103" s="116"/>
      <c r="S103" s="117"/>
      <c r="T103" s="84"/>
      <c r="U103" s="130"/>
      <c r="V103" s="84"/>
      <c r="W103" s="130"/>
      <c r="X103" s="85"/>
      <c r="Y103" s="69"/>
      <c r="Z103" s="69"/>
    </row>
    <row r="104" spans="1:26" s="113" customFormat="1" ht="15.75" thickBot="1">
      <c r="A104" s="113" t="s">
        <v>81</v>
      </c>
      <c r="B104" s="121"/>
      <c r="C104" s="122"/>
      <c r="D104" s="122"/>
      <c r="E104" s="122"/>
      <c r="F104" s="122"/>
      <c r="G104" s="122"/>
      <c r="H104" s="122"/>
      <c r="I104" s="123"/>
      <c r="J104" s="123"/>
      <c r="K104" s="122"/>
      <c r="L104" s="122"/>
      <c r="M104" s="122"/>
      <c r="N104" s="122"/>
      <c r="O104" s="122"/>
      <c r="P104" s="122"/>
      <c r="Q104" s="122"/>
      <c r="R104" s="122"/>
      <c r="S104" s="124"/>
      <c r="T104" s="125"/>
      <c r="U104" s="131"/>
      <c r="V104" s="125"/>
      <c r="W104" s="131"/>
      <c r="X104" s="126"/>
      <c r="Y104" s="69"/>
      <c r="Z104" s="69"/>
    </row>
    <row r="105" spans="1:26" s="68" customFormat="1" ht="15.75" thickBot="1">
      <c r="A105" s="113" t="s">
        <v>80</v>
      </c>
      <c r="B105" s="113" t="s">
        <v>80</v>
      </c>
      <c r="C105" s="67"/>
      <c r="D105" s="67"/>
      <c r="E105" s="67"/>
      <c r="T105" s="69"/>
      <c r="U105" s="127"/>
      <c r="V105" s="69"/>
      <c r="W105" s="127"/>
      <c r="X105" s="69"/>
      <c r="Y105" s="69"/>
      <c r="Z105" s="69"/>
    </row>
    <row r="106" spans="1:26" s="68" customFormat="1">
      <c r="A106" s="113" t="s">
        <v>80</v>
      </c>
      <c r="B106" s="70"/>
      <c r="C106" s="71"/>
      <c r="D106" s="71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3"/>
      <c r="T106" s="74"/>
      <c r="U106" s="128"/>
      <c r="V106" s="74"/>
      <c r="W106" s="128"/>
      <c r="X106" s="75"/>
      <c r="Y106" s="69"/>
      <c r="Z106" s="69"/>
    </row>
    <row r="107" spans="1:26" s="79" customFormat="1">
      <c r="A107" s="113" t="s">
        <v>80</v>
      </c>
      <c r="B107" s="240" t="s">
        <v>50</v>
      </c>
      <c r="C107" s="241"/>
      <c r="D107" s="241"/>
      <c r="E107" s="241"/>
      <c r="F107" s="76"/>
      <c r="G107" s="77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8"/>
      <c r="T107" s="76"/>
      <c r="U107" s="129"/>
      <c r="V107" s="76"/>
      <c r="W107" s="129"/>
      <c r="X107" s="78"/>
    </row>
    <row r="108" spans="1:26" s="68" customFormat="1">
      <c r="A108" s="113" t="s">
        <v>80</v>
      </c>
      <c r="B108" s="80"/>
      <c r="C108" s="81"/>
      <c r="D108" s="81"/>
      <c r="E108" s="81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3"/>
      <c r="T108" s="84"/>
      <c r="U108" s="130"/>
      <c r="V108" s="84"/>
      <c r="W108" s="130"/>
      <c r="X108" s="85"/>
      <c r="Y108" s="69"/>
      <c r="Z108" s="69"/>
    </row>
    <row r="109" spans="1:26" s="68" customFormat="1">
      <c r="A109" s="113" t="s">
        <v>80</v>
      </c>
      <c r="B109" s="231" t="s">
        <v>51</v>
      </c>
      <c r="C109" s="232"/>
      <c r="D109" s="232"/>
      <c r="E109" s="233"/>
      <c r="F109" s="82"/>
      <c r="G109" s="231" t="s">
        <v>52</v>
      </c>
      <c r="H109" s="232"/>
      <c r="I109" s="232"/>
      <c r="J109" s="233"/>
      <c r="K109" s="82"/>
      <c r="L109" s="231" t="s">
        <v>53</v>
      </c>
      <c r="M109" s="232"/>
      <c r="N109" s="232"/>
      <c r="O109" s="232"/>
      <c r="P109" s="232"/>
      <c r="Q109" s="232"/>
      <c r="R109" s="233"/>
      <c r="S109" s="83"/>
      <c r="T109" s="84" t="s">
        <v>54</v>
      </c>
      <c r="U109" s="130">
        <f>+IF(J111-M111&lt;0,0,J111-M111)</f>
        <v>0</v>
      </c>
      <c r="V109" s="84" t="s">
        <v>55</v>
      </c>
      <c r="W109" s="130">
        <f>+J112-O112</f>
        <v>0</v>
      </c>
      <c r="X109" s="85"/>
      <c r="Y109" s="69"/>
      <c r="Z109" s="69"/>
    </row>
    <row r="110" spans="1:26" s="66" customFormat="1">
      <c r="A110" s="113" t="s">
        <v>80</v>
      </c>
      <c r="B110" s="86" t="s">
        <v>56</v>
      </c>
      <c r="C110" s="87" t="s">
        <v>57</v>
      </c>
      <c r="D110" s="88" t="s">
        <v>58</v>
      </c>
      <c r="E110" s="89" t="s">
        <v>59</v>
      </c>
      <c r="F110" s="90"/>
      <c r="G110" s="86" t="s">
        <v>56</v>
      </c>
      <c r="H110" s="87" t="s">
        <v>57</v>
      </c>
      <c r="I110" s="88" t="s">
        <v>58</v>
      </c>
      <c r="J110" s="89" t="s">
        <v>59</v>
      </c>
      <c r="K110" s="90"/>
      <c r="L110" s="86" t="s">
        <v>60</v>
      </c>
      <c r="M110" s="87"/>
      <c r="N110" s="88" t="s">
        <v>61</v>
      </c>
      <c r="O110" s="89" t="s">
        <v>62</v>
      </c>
      <c r="P110" s="91" t="s">
        <v>63</v>
      </c>
      <c r="Q110" s="87" t="s">
        <v>30</v>
      </c>
      <c r="R110" s="89" t="s">
        <v>59</v>
      </c>
      <c r="S110" s="92"/>
      <c r="T110" s="84" t="s">
        <v>64</v>
      </c>
      <c r="U110" s="130">
        <f>+U109-N112</f>
        <v>0</v>
      </c>
      <c r="V110" s="84" t="s">
        <v>65</v>
      </c>
      <c r="W110" s="130">
        <f>+J113-P113</f>
        <v>0</v>
      </c>
      <c r="X110" s="85"/>
      <c r="Y110" s="69"/>
      <c r="Z110" s="69"/>
    </row>
    <row r="111" spans="1:26" s="68" customFormat="1">
      <c r="A111" s="113" t="s">
        <v>80</v>
      </c>
      <c r="B111" s="93" t="s">
        <v>27</v>
      </c>
      <c r="C111" s="94">
        <f>+GSTR3B!I102</f>
        <v>0</v>
      </c>
      <c r="D111" s="94">
        <f>+GSTR3B!I107</f>
        <v>0</v>
      </c>
      <c r="E111" s="95">
        <f>SUM(C111:D111)</f>
        <v>0</v>
      </c>
      <c r="F111" s="82"/>
      <c r="G111" s="93" t="s">
        <v>27</v>
      </c>
      <c r="H111" s="94">
        <f>+GSTR3B!I123+GSTR3B!I95</f>
        <v>0</v>
      </c>
      <c r="I111" s="96">
        <f>+D111</f>
        <v>0</v>
      </c>
      <c r="J111" s="95">
        <f>SUM(H111:I111)</f>
        <v>0</v>
      </c>
      <c r="K111" s="82"/>
      <c r="L111" s="93" t="s">
        <v>27</v>
      </c>
      <c r="M111" s="96">
        <f>+C111</f>
        <v>0</v>
      </c>
      <c r="N111" s="96">
        <f>+MIN(J111,M111)</f>
        <v>0</v>
      </c>
      <c r="O111" s="95">
        <f>+MIN(U113,W109)</f>
        <v>0</v>
      </c>
      <c r="P111" s="97">
        <f>+IF(M111-N111-O111&lt;0,0,MIN((M111-N111-O111),W110))</f>
        <v>0</v>
      </c>
      <c r="Q111" s="98"/>
      <c r="R111" s="95">
        <f>SUM(N111:Q111)</f>
        <v>0</v>
      </c>
      <c r="S111" s="83"/>
      <c r="T111" s="84" t="s">
        <v>66</v>
      </c>
      <c r="U111" s="130">
        <f>+J111-N115</f>
        <v>0</v>
      </c>
      <c r="V111" s="84"/>
      <c r="W111" s="130"/>
      <c r="X111" s="85"/>
      <c r="Y111" s="69"/>
      <c r="Z111" s="69"/>
    </row>
    <row r="112" spans="1:26" s="68" customFormat="1">
      <c r="A112" s="113" t="s">
        <v>80</v>
      </c>
      <c r="B112" s="93" t="s">
        <v>28</v>
      </c>
      <c r="C112" s="94">
        <f>+GSTR3B!I103</f>
        <v>0</v>
      </c>
      <c r="D112" s="94">
        <f>+GSTR3B!I108</f>
        <v>0</v>
      </c>
      <c r="E112" s="95">
        <f>SUM(C112:D112)</f>
        <v>0</v>
      </c>
      <c r="F112" s="82"/>
      <c r="G112" s="93" t="s">
        <v>28</v>
      </c>
      <c r="H112" s="94">
        <f>+GSTR3B!I124+GSTR3B!I96</f>
        <v>0</v>
      </c>
      <c r="I112" s="96">
        <f>+D112</f>
        <v>0</v>
      </c>
      <c r="J112" s="95">
        <f>SUM(H112:I112)</f>
        <v>0</v>
      </c>
      <c r="K112" s="82"/>
      <c r="L112" s="93" t="s">
        <v>28</v>
      </c>
      <c r="M112" s="96">
        <f>+C112</f>
        <v>0</v>
      </c>
      <c r="N112" s="96">
        <f>+MIN(M112,U109)</f>
        <v>0</v>
      </c>
      <c r="O112" s="95">
        <f>+MIN(J112,U115)</f>
        <v>0</v>
      </c>
      <c r="P112" s="99"/>
      <c r="Q112" s="98"/>
      <c r="R112" s="95">
        <f>SUM(N112:Q112)</f>
        <v>0</v>
      </c>
      <c r="S112" s="83"/>
      <c r="T112" s="84"/>
      <c r="U112" s="130"/>
      <c r="V112" s="84"/>
      <c r="W112" s="130"/>
      <c r="X112" s="85"/>
      <c r="Y112" s="69"/>
      <c r="Z112" s="69"/>
    </row>
    <row r="113" spans="1:26" s="68" customFormat="1">
      <c r="A113" s="113" t="s">
        <v>80</v>
      </c>
      <c r="B113" s="93" t="s">
        <v>29</v>
      </c>
      <c r="C113" s="94">
        <f>+GSTR3B!I104</f>
        <v>0</v>
      </c>
      <c r="D113" s="94">
        <f>+GSTR3B!I109</f>
        <v>0</v>
      </c>
      <c r="E113" s="95">
        <f>SUM(C113:D113)</f>
        <v>0</v>
      </c>
      <c r="F113" s="82"/>
      <c r="G113" s="93" t="s">
        <v>29</v>
      </c>
      <c r="H113" s="94">
        <f>+GSTR3B!I125+GSTR3B!I97</f>
        <v>0</v>
      </c>
      <c r="I113" s="96">
        <f>I112</f>
        <v>0</v>
      </c>
      <c r="J113" s="95">
        <f>SUM(H113:I113)</f>
        <v>0</v>
      </c>
      <c r="K113" s="82"/>
      <c r="L113" s="93" t="s">
        <v>29</v>
      </c>
      <c r="M113" s="96">
        <f>+C113</f>
        <v>0</v>
      </c>
      <c r="N113" s="96">
        <f>+MIN(M113,U110)</f>
        <v>0</v>
      </c>
      <c r="O113" s="100"/>
      <c r="P113" s="101">
        <f>+MIN(J113,U116)</f>
        <v>0</v>
      </c>
      <c r="Q113" s="98"/>
      <c r="R113" s="95">
        <f>SUM(N113:Q113)</f>
        <v>0</v>
      </c>
      <c r="S113" s="83"/>
      <c r="T113" s="84" t="s">
        <v>67</v>
      </c>
      <c r="U113" s="132">
        <f>+IF(M111-J111&lt;0,0,M111-J111)</f>
        <v>0</v>
      </c>
      <c r="V113" s="84"/>
      <c r="W113" s="130"/>
      <c r="X113" s="85"/>
      <c r="Y113" s="69"/>
      <c r="Z113" s="69"/>
    </row>
    <row r="114" spans="1:26" s="68" customFormat="1">
      <c r="A114" s="113" t="s">
        <v>80</v>
      </c>
      <c r="B114" s="102" t="s">
        <v>46</v>
      </c>
      <c r="C114" s="94">
        <f>+GSTR3B!I105</f>
        <v>0</v>
      </c>
      <c r="D114" s="94">
        <f>+GSTR3B!I110</f>
        <v>0</v>
      </c>
      <c r="E114" s="104">
        <f>SUM(C114:D114)</f>
        <v>0</v>
      </c>
      <c r="F114" s="82"/>
      <c r="G114" s="102" t="s">
        <v>46</v>
      </c>
      <c r="H114" s="94">
        <f>+GSTR3B!I126+GSTR3B!I98</f>
        <v>0</v>
      </c>
      <c r="I114" s="105">
        <v>0</v>
      </c>
      <c r="J114" s="104">
        <f>SUM(H114:I114)</f>
        <v>0</v>
      </c>
      <c r="K114" s="82"/>
      <c r="L114" s="102" t="s">
        <v>46</v>
      </c>
      <c r="M114" s="105">
        <f>+C114</f>
        <v>0</v>
      </c>
      <c r="N114" s="106"/>
      <c r="O114" s="107"/>
      <c r="P114" s="108"/>
      <c r="Q114" s="105">
        <f>MIN(C114,H114)</f>
        <v>0</v>
      </c>
      <c r="R114" s="104">
        <f>SUM(N114:Q114)</f>
        <v>0</v>
      </c>
      <c r="S114" s="83"/>
      <c r="T114" s="84"/>
      <c r="U114" s="130"/>
      <c r="V114" s="84"/>
      <c r="W114" s="130"/>
      <c r="X114" s="85"/>
      <c r="Y114" s="69"/>
      <c r="Z114" s="69"/>
    </row>
    <row r="115" spans="1:26" s="113" customFormat="1">
      <c r="A115" s="113" t="s">
        <v>80</v>
      </c>
      <c r="B115" s="109" t="s">
        <v>14</v>
      </c>
      <c r="C115" s="110">
        <f>SUM(C111:C114)</f>
        <v>0</v>
      </c>
      <c r="D115" s="110">
        <f>SUM(D111:D114)</f>
        <v>0</v>
      </c>
      <c r="E115" s="110">
        <f>SUM(E111:E114)</f>
        <v>0</v>
      </c>
      <c r="F115" s="77"/>
      <c r="G115" s="109" t="s">
        <v>14</v>
      </c>
      <c r="H115" s="110">
        <f>SUM(H111:H114)</f>
        <v>0</v>
      </c>
      <c r="I115" s="110">
        <f>SUM(I111:I114)</f>
        <v>0</v>
      </c>
      <c r="J115" s="110">
        <f>SUM(J111:J114)</f>
        <v>0</v>
      </c>
      <c r="K115" s="77"/>
      <c r="L115" s="109" t="s">
        <v>14</v>
      </c>
      <c r="M115" s="110">
        <f>SUM(M111:M114)</f>
        <v>0</v>
      </c>
      <c r="N115" s="110">
        <f>SUM(N111:N114)</f>
        <v>0</v>
      </c>
      <c r="O115" s="110">
        <f>SUM(O111:O114)</f>
        <v>0</v>
      </c>
      <c r="P115" s="111">
        <f>SUM(P111:P114)</f>
        <v>0</v>
      </c>
      <c r="Q115" s="110">
        <f>SUM(Q111:Q114)</f>
        <v>0</v>
      </c>
      <c r="R115" s="110">
        <f>SUM(R111:R113)</f>
        <v>0</v>
      </c>
      <c r="S115" s="112"/>
      <c r="T115" s="84" t="s">
        <v>68</v>
      </c>
      <c r="U115" s="132">
        <f>+IF(M112-N112&lt;0,0,M112-N112)</f>
        <v>0</v>
      </c>
      <c r="V115" s="84"/>
      <c r="W115" s="130"/>
      <c r="X115" s="85"/>
      <c r="Y115" s="69"/>
      <c r="Z115" s="69"/>
    </row>
    <row r="116" spans="1:26" s="113" customFormat="1">
      <c r="A116" s="113" t="s">
        <v>80</v>
      </c>
      <c r="B116" s="114"/>
      <c r="C116" s="115"/>
      <c r="D116" s="115"/>
      <c r="E116" s="115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112"/>
      <c r="T116" s="84" t="s">
        <v>69</v>
      </c>
      <c r="U116" s="130">
        <f>+IF(M113-N113&lt;0,0,M113-N113)</f>
        <v>0</v>
      </c>
      <c r="V116" s="84"/>
      <c r="W116" s="130"/>
      <c r="X116" s="85"/>
      <c r="Y116" s="69"/>
      <c r="Z116" s="69"/>
    </row>
    <row r="117" spans="1:26" s="68" customFormat="1">
      <c r="A117" s="113" t="s">
        <v>80</v>
      </c>
      <c r="B117" s="231" t="s">
        <v>70</v>
      </c>
      <c r="C117" s="232"/>
      <c r="D117" s="232"/>
      <c r="E117" s="233"/>
      <c r="F117" s="82"/>
      <c r="G117" s="231" t="s">
        <v>71</v>
      </c>
      <c r="H117" s="232"/>
      <c r="I117" s="233"/>
      <c r="J117" s="90"/>
      <c r="K117" s="138" t="s">
        <v>83</v>
      </c>
      <c r="L117" s="82"/>
      <c r="M117" s="82"/>
      <c r="N117" s="82"/>
      <c r="O117" s="82"/>
      <c r="P117" s="82"/>
      <c r="Q117" s="82"/>
      <c r="R117" s="82"/>
      <c r="S117" s="83"/>
      <c r="T117" s="84"/>
      <c r="U117" s="130"/>
      <c r="V117" s="84"/>
      <c r="W117" s="130"/>
      <c r="X117" s="85"/>
      <c r="Y117" s="69"/>
      <c r="Z117" s="69"/>
    </row>
    <row r="118" spans="1:26" s="68" customFormat="1">
      <c r="A118" s="113" t="s">
        <v>80</v>
      </c>
      <c r="B118" s="86" t="s">
        <v>56</v>
      </c>
      <c r="C118" s="87" t="s">
        <v>57</v>
      </c>
      <c r="D118" s="88" t="s">
        <v>58</v>
      </c>
      <c r="E118" s="89" t="s">
        <v>59</v>
      </c>
      <c r="F118" s="82"/>
      <c r="G118" s="86" t="s">
        <v>56</v>
      </c>
      <c r="H118" s="87" t="s">
        <v>72</v>
      </c>
      <c r="I118" s="89"/>
      <c r="J118" s="90"/>
      <c r="K118" s="134"/>
      <c r="L118" s="82"/>
      <c r="M118" s="82"/>
      <c r="N118" s="82"/>
      <c r="O118" s="82"/>
      <c r="P118" s="82"/>
      <c r="Q118" s="82"/>
      <c r="R118" s="82"/>
      <c r="S118" s="83"/>
      <c r="T118" s="84"/>
      <c r="U118" s="130"/>
      <c r="V118" s="84"/>
      <c r="W118" s="130"/>
      <c r="X118" s="85"/>
      <c r="Y118" s="69"/>
      <c r="Z118" s="69"/>
    </row>
    <row r="119" spans="1:26" s="66" customFormat="1">
      <c r="A119" s="113" t="s">
        <v>80</v>
      </c>
      <c r="B119" s="93" t="s">
        <v>27</v>
      </c>
      <c r="C119" s="96">
        <f>+M111-R111</f>
        <v>0</v>
      </c>
      <c r="D119" s="96">
        <f>+D111</f>
        <v>0</v>
      </c>
      <c r="E119" s="95">
        <f>SUM(C119:D119)</f>
        <v>0</v>
      </c>
      <c r="F119" s="90"/>
      <c r="G119" s="93" t="s">
        <v>27</v>
      </c>
      <c r="H119" s="234">
        <f>+J111-N115</f>
        <v>0</v>
      </c>
      <c r="I119" s="235"/>
      <c r="J119" s="90"/>
      <c r="K119" s="135">
        <f>IF(E119-H119&gt;0,E119-H119,0)</f>
        <v>0</v>
      </c>
      <c r="L119" s="90"/>
      <c r="M119" s="90"/>
      <c r="N119" s="90"/>
      <c r="O119" s="90"/>
      <c r="P119" s="90"/>
      <c r="Q119" s="90"/>
      <c r="R119" s="90"/>
      <c r="S119" s="92"/>
      <c r="T119" s="84"/>
      <c r="U119" s="130"/>
      <c r="V119" s="84"/>
      <c r="W119" s="130"/>
      <c r="X119" s="85"/>
      <c r="Y119" s="69"/>
      <c r="Z119" s="69"/>
    </row>
    <row r="120" spans="1:26" s="118" customFormat="1">
      <c r="A120" s="113" t="s">
        <v>80</v>
      </c>
      <c r="B120" s="93" t="s">
        <v>28</v>
      </c>
      <c r="C120" s="96">
        <f>+M112-R112</f>
        <v>0</v>
      </c>
      <c r="D120" s="96">
        <f>+D112</f>
        <v>0</v>
      </c>
      <c r="E120" s="95">
        <f>SUM(C120:D120)</f>
        <v>0</v>
      </c>
      <c r="F120" s="116"/>
      <c r="G120" s="93" t="s">
        <v>28</v>
      </c>
      <c r="H120" s="236">
        <f>+J112-O115</f>
        <v>0</v>
      </c>
      <c r="I120" s="237"/>
      <c r="J120" s="90"/>
      <c r="K120" s="135">
        <f t="shared" ref="K120:K122" si="4">IF(E120-H120&gt;0,E120-H120,0)</f>
        <v>0</v>
      </c>
      <c r="L120" s="116"/>
      <c r="M120" s="116"/>
      <c r="N120" s="116"/>
      <c r="O120" s="116"/>
      <c r="P120" s="116"/>
      <c r="Q120" s="116"/>
      <c r="R120" s="116"/>
      <c r="S120" s="117"/>
      <c r="T120" s="84"/>
      <c r="U120" s="130"/>
      <c r="V120" s="84"/>
      <c r="W120" s="130"/>
      <c r="X120" s="85"/>
      <c r="Y120" s="69"/>
      <c r="Z120" s="69"/>
    </row>
    <row r="121" spans="1:26" s="118" customFormat="1">
      <c r="A121" s="113" t="s">
        <v>80</v>
      </c>
      <c r="B121" s="93" t="s">
        <v>29</v>
      </c>
      <c r="C121" s="153">
        <f>+M113-R113</f>
        <v>0</v>
      </c>
      <c r="D121" s="96">
        <f>+D113</f>
        <v>0</v>
      </c>
      <c r="E121" s="95">
        <f>SUM(C121:D121)</f>
        <v>0</v>
      </c>
      <c r="F121" s="116"/>
      <c r="G121" s="93" t="s">
        <v>29</v>
      </c>
      <c r="H121" s="234">
        <f>+J113-P115</f>
        <v>0</v>
      </c>
      <c r="I121" s="235"/>
      <c r="J121" s="90"/>
      <c r="K121" s="135">
        <f t="shared" si="4"/>
        <v>0</v>
      </c>
      <c r="L121" s="116"/>
      <c r="M121" s="116"/>
      <c r="N121" s="116"/>
      <c r="O121" s="116"/>
      <c r="P121" s="116"/>
      <c r="Q121" s="116"/>
      <c r="R121" s="116"/>
      <c r="S121" s="117"/>
      <c r="T121" s="84"/>
      <c r="U121" s="130"/>
      <c r="V121" s="84"/>
      <c r="W121" s="130"/>
      <c r="X121" s="85"/>
      <c r="Y121" s="69"/>
      <c r="Z121" s="69"/>
    </row>
    <row r="122" spans="1:26" s="118" customFormat="1">
      <c r="A122" s="113" t="s">
        <v>80</v>
      </c>
      <c r="B122" s="102" t="s">
        <v>46</v>
      </c>
      <c r="C122" s="105">
        <f>+M114-R114</f>
        <v>0</v>
      </c>
      <c r="D122" s="105">
        <f>+D114</f>
        <v>0</v>
      </c>
      <c r="E122" s="104">
        <f>SUM(C122:D122)</f>
        <v>0</v>
      </c>
      <c r="F122" s="116"/>
      <c r="G122" s="102" t="s">
        <v>46</v>
      </c>
      <c r="H122" s="238">
        <f>+J114-Q115</f>
        <v>0</v>
      </c>
      <c r="I122" s="239"/>
      <c r="J122" s="90"/>
      <c r="K122" s="135">
        <f t="shared" si="4"/>
        <v>0</v>
      </c>
      <c r="L122" s="116"/>
      <c r="M122" s="116"/>
      <c r="N122" s="116"/>
      <c r="O122" s="116"/>
      <c r="P122" s="116"/>
      <c r="Q122" s="116"/>
      <c r="R122" s="116"/>
      <c r="S122" s="117"/>
      <c r="T122" s="84"/>
      <c r="U122" s="130"/>
      <c r="V122" s="84"/>
      <c r="W122" s="130"/>
      <c r="X122" s="85"/>
      <c r="Y122" s="69"/>
      <c r="Z122" s="69"/>
    </row>
    <row r="123" spans="1:26" s="118" customFormat="1">
      <c r="A123" s="113" t="s">
        <v>80</v>
      </c>
      <c r="B123" s="109" t="s">
        <v>14</v>
      </c>
      <c r="C123" s="110">
        <f>SUM(C119:C122)</f>
        <v>0</v>
      </c>
      <c r="D123" s="110">
        <f>SUM(D119:D122)</f>
        <v>0</v>
      </c>
      <c r="E123" s="110">
        <f>SUM(E119:E122)</f>
        <v>0</v>
      </c>
      <c r="F123" s="119"/>
      <c r="G123" s="109" t="s">
        <v>14</v>
      </c>
      <c r="H123" s="229">
        <f>+SUM(H119:I122)</f>
        <v>0</v>
      </c>
      <c r="I123" s="230"/>
      <c r="J123" s="120"/>
      <c r="K123" s="137">
        <f>SUM(K119:K122)</f>
        <v>0</v>
      </c>
      <c r="L123" s="116"/>
      <c r="M123" s="116"/>
      <c r="N123" s="116"/>
      <c r="O123" s="116"/>
      <c r="P123" s="116"/>
      <c r="Q123" s="116"/>
      <c r="R123" s="116"/>
      <c r="S123" s="117"/>
      <c r="T123" s="84"/>
      <c r="U123" s="130"/>
      <c r="V123" s="84"/>
      <c r="W123" s="130"/>
      <c r="X123" s="85"/>
      <c r="Y123" s="69"/>
      <c r="Z123" s="69"/>
    </row>
    <row r="124" spans="1:26" s="113" customFormat="1" ht="15.75" thickBot="1">
      <c r="A124" s="113" t="s">
        <v>80</v>
      </c>
      <c r="B124" s="121"/>
      <c r="C124" s="122"/>
      <c r="D124" s="122"/>
      <c r="E124" s="122"/>
      <c r="F124" s="122"/>
      <c r="G124" s="122"/>
      <c r="H124" s="122"/>
      <c r="I124" s="123"/>
      <c r="J124" s="123"/>
      <c r="K124" s="122"/>
      <c r="L124" s="122"/>
      <c r="M124" s="122"/>
      <c r="N124" s="122"/>
      <c r="O124" s="122"/>
      <c r="P124" s="122"/>
      <c r="Q124" s="122"/>
      <c r="R124" s="122"/>
      <c r="S124" s="124"/>
      <c r="T124" s="125"/>
      <c r="U124" s="131"/>
      <c r="V124" s="125"/>
      <c r="W124" s="131"/>
      <c r="X124" s="126"/>
      <c r="Y124" s="69"/>
      <c r="Z124" s="69"/>
    </row>
    <row r="125" spans="1:26" s="68" customFormat="1" ht="15.75" thickBot="1">
      <c r="A125" s="113" t="s">
        <v>79</v>
      </c>
      <c r="B125" s="113" t="s">
        <v>79</v>
      </c>
      <c r="C125" s="67"/>
      <c r="D125" s="67"/>
      <c r="E125" s="67"/>
      <c r="T125" s="69"/>
      <c r="U125" s="127"/>
      <c r="V125" s="69"/>
      <c r="W125" s="127"/>
      <c r="X125" s="69"/>
      <c r="Y125" s="69"/>
      <c r="Z125" s="69"/>
    </row>
    <row r="126" spans="1:26" s="68" customFormat="1">
      <c r="A126" s="113" t="s">
        <v>79</v>
      </c>
      <c r="B126" s="70"/>
      <c r="C126" s="71"/>
      <c r="D126" s="71"/>
      <c r="E126" s="71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  <c r="T126" s="74"/>
      <c r="U126" s="128"/>
      <c r="V126" s="74"/>
      <c r="W126" s="128"/>
      <c r="X126" s="75"/>
      <c r="Y126" s="69"/>
      <c r="Z126" s="69"/>
    </row>
    <row r="127" spans="1:26" s="79" customFormat="1">
      <c r="A127" s="113" t="s">
        <v>79</v>
      </c>
      <c r="B127" s="240" t="s">
        <v>50</v>
      </c>
      <c r="C127" s="241"/>
      <c r="D127" s="241"/>
      <c r="E127" s="241"/>
      <c r="F127" s="76"/>
      <c r="G127" s="77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8"/>
      <c r="T127" s="76"/>
      <c r="U127" s="129"/>
      <c r="V127" s="76"/>
      <c r="W127" s="129"/>
      <c r="X127" s="78"/>
    </row>
    <row r="128" spans="1:26" s="68" customFormat="1">
      <c r="A128" s="113" t="s">
        <v>79</v>
      </c>
      <c r="B128" s="80"/>
      <c r="C128" s="81"/>
      <c r="D128" s="81"/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3"/>
      <c r="T128" s="84"/>
      <c r="U128" s="130"/>
      <c r="V128" s="84"/>
      <c r="W128" s="130"/>
      <c r="X128" s="85"/>
      <c r="Y128" s="69"/>
      <c r="Z128" s="69"/>
    </row>
    <row r="129" spans="1:26" s="68" customFormat="1">
      <c r="A129" s="113" t="s">
        <v>79</v>
      </c>
      <c r="B129" s="231" t="s">
        <v>51</v>
      </c>
      <c r="C129" s="232"/>
      <c r="D129" s="232"/>
      <c r="E129" s="233"/>
      <c r="F129" s="82"/>
      <c r="G129" s="231" t="s">
        <v>52</v>
      </c>
      <c r="H129" s="232"/>
      <c r="I129" s="232"/>
      <c r="J129" s="233"/>
      <c r="K129" s="82"/>
      <c r="L129" s="231" t="s">
        <v>53</v>
      </c>
      <c r="M129" s="232"/>
      <c r="N129" s="232"/>
      <c r="O129" s="232"/>
      <c r="P129" s="232"/>
      <c r="Q129" s="232"/>
      <c r="R129" s="233"/>
      <c r="S129" s="83"/>
      <c r="T129" s="84" t="s">
        <v>54</v>
      </c>
      <c r="U129" s="130">
        <f>+IF(J131-M131&lt;0,0,J131-M131)</f>
        <v>0</v>
      </c>
      <c r="V129" s="84" t="s">
        <v>55</v>
      </c>
      <c r="W129" s="130">
        <f>+J132-O132</f>
        <v>0</v>
      </c>
      <c r="X129" s="85"/>
      <c r="Y129" s="69"/>
      <c r="Z129" s="69"/>
    </row>
    <row r="130" spans="1:26" s="66" customFormat="1">
      <c r="A130" s="113" t="s">
        <v>79</v>
      </c>
      <c r="B130" s="86" t="s">
        <v>56</v>
      </c>
      <c r="C130" s="87" t="s">
        <v>57</v>
      </c>
      <c r="D130" s="88" t="s">
        <v>58</v>
      </c>
      <c r="E130" s="89" t="s">
        <v>59</v>
      </c>
      <c r="F130" s="90"/>
      <c r="G130" s="86" t="s">
        <v>56</v>
      </c>
      <c r="H130" s="87" t="s">
        <v>57</v>
      </c>
      <c r="I130" s="88" t="s">
        <v>58</v>
      </c>
      <c r="J130" s="89" t="s">
        <v>59</v>
      </c>
      <c r="K130" s="90"/>
      <c r="L130" s="86" t="s">
        <v>60</v>
      </c>
      <c r="M130" s="87"/>
      <c r="N130" s="88" t="s">
        <v>61</v>
      </c>
      <c r="O130" s="89" t="s">
        <v>62</v>
      </c>
      <c r="P130" s="91" t="s">
        <v>63</v>
      </c>
      <c r="Q130" s="87" t="s">
        <v>30</v>
      </c>
      <c r="R130" s="89" t="s">
        <v>59</v>
      </c>
      <c r="S130" s="92"/>
      <c r="T130" s="84" t="s">
        <v>64</v>
      </c>
      <c r="U130" s="130">
        <f>+U129-N132</f>
        <v>0</v>
      </c>
      <c r="V130" s="84" t="s">
        <v>65</v>
      </c>
      <c r="W130" s="130">
        <f>+J133-P133</f>
        <v>0</v>
      </c>
      <c r="X130" s="85"/>
      <c r="Y130" s="69"/>
      <c r="Z130" s="69"/>
    </row>
    <row r="131" spans="1:26" s="68" customFormat="1">
      <c r="A131" s="113" t="s">
        <v>79</v>
      </c>
      <c r="B131" s="93" t="s">
        <v>27</v>
      </c>
      <c r="C131" s="94">
        <f>+GSTR3B!J102</f>
        <v>0</v>
      </c>
      <c r="D131" s="94">
        <f>+GSTR3B!J107</f>
        <v>0</v>
      </c>
      <c r="E131" s="95">
        <f>SUM(C131:D131)</f>
        <v>0</v>
      </c>
      <c r="F131" s="82"/>
      <c r="G131" s="93" t="s">
        <v>27</v>
      </c>
      <c r="H131" s="94">
        <f>+GSTR3B!J123+GSTR3B!J95</f>
        <v>0</v>
      </c>
      <c r="I131" s="96">
        <f>+D131</f>
        <v>0</v>
      </c>
      <c r="J131" s="95">
        <f>SUM(H131:I131)</f>
        <v>0</v>
      </c>
      <c r="K131" s="82"/>
      <c r="L131" s="93" t="s">
        <v>27</v>
      </c>
      <c r="M131" s="96">
        <f>+C131</f>
        <v>0</v>
      </c>
      <c r="N131" s="96">
        <f>+MIN(J131,M131)</f>
        <v>0</v>
      </c>
      <c r="O131" s="95">
        <f>+MIN(U133,W129)</f>
        <v>0</v>
      </c>
      <c r="P131" s="97">
        <f>+IF(M131-N131-O131&lt;0,0,MIN((M131-N131-O131),W130))</f>
        <v>0</v>
      </c>
      <c r="Q131" s="98"/>
      <c r="R131" s="95">
        <f>SUM(N131:Q131)</f>
        <v>0</v>
      </c>
      <c r="S131" s="83"/>
      <c r="T131" s="84" t="s">
        <v>66</v>
      </c>
      <c r="U131" s="130">
        <f>+J131-N135</f>
        <v>0</v>
      </c>
      <c r="V131" s="84"/>
      <c r="W131" s="130"/>
      <c r="X131" s="85"/>
      <c r="Y131" s="69"/>
      <c r="Z131" s="69"/>
    </row>
    <row r="132" spans="1:26" s="68" customFormat="1">
      <c r="A132" s="113" t="s">
        <v>79</v>
      </c>
      <c r="B132" s="93" t="s">
        <v>28</v>
      </c>
      <c r="C132" s="94">
        <f>+GSTR3B!J103</f>
        <v>0</v>
      </c>
      <c r="D132" s="94">
        <f>+GSTR3B!J108</f>
        <v>0</v>
      </c>
      <c r="E132" s="95">
        <f>SUM(C132:D132)</f>
        <v>0</v>
      </c>
      <c r="F132" s="82"/>
      <c r="G132" s="93" t="s">
        <v>28</v>
      </c>
      <c r="H132" s="94">
        <f>+GSTR3B!J124+GSTR3B!J96</f>
        <v>0</v>
      </c>
      <c r="I132" s="96">
        <f>+D132</f>
        <v>0</v>
      </c>
      <c r="J132" s="95">
        <f>SUM(H132:I132)</f>
        <v>0</v>
      </c>
      <c r="K132" s="82"/>
      <c r="L132" s="93" t="s">
        <v>28</v>
      </c>
      <c r="M132" s="96">
        <f>+C132</f>
        <v>0</v>
      </c>
      <c r="N132" s="96">
        <f>+MIN(M132,U129)</f>
        <v>0</v>
      </c>
      <c r="O132" s="95">
        <f>+MIN(J132,U135)</f>
        <v>0</v>
      </c>
      <c r="P132" s="99"/>
      <c r="Q132" s="98"/>
      <c r="R132" s="95">
        <f>SUM(N132:Q132)</f>
        <v>0</v>
      </c>
      <c r="S132" s="83"/>
      <c r="T132" s="84"/>
      <c r="U132" s="130"/>
      <c r="V132" s="84"/>
      <c r="W132" s="130"/>
      <c r="X132" s="85"/>
      <c r="Y132" s="69"/>
      <c r="Z132" s="69"/>
    </row>
    <row r="133" spans="1:26" s="68" customFormat="1">
      <c r="A133" s="113" t="s">
        <v>79</v>
      </c>
      <c r="B133" s="93" t="s">
        <v>29</v>
      </c>
      <c r="C133" s="94">
        <f>+GSTR3B!J104</f>
        <v>0</v>
      </c>
      <c r="D133" s="94">
        <f>+GSTR3B!J109</f>
        <v>0</v>
      </c>
      <c r="E133" s="95">
        <f>SUM(C133:D133)</f>
        <v>0</v>
      </c>
      <c r="F133" s="82"/>
      <c r="G133" s="93" t="s">
        <v>29</v>
      </c>
      <c r="H133" s="94">
        <f>+GSTR3B!J125+GSTR3B!J97</f>
        <v>0</v>
      </c>
      <c r="I133" s="96">
        <f>I132</f>
        <v>0</v>
      </c>
      <c r="J133" s="95">
        <f>SUM(H133:I133)</f>
        <v>0</v>
      </c>
      <c r="K133" s="82"/>
      <c r="L133" s="93" t="s">
        <v>29</v>
      </c>
      <c r="M133" s="96">
        <f>+C133</f>
        <v>0</v>
      </c>
      <c r="N133" s="96">
        <f>+MIN(M133,U130)</f>
        <v>0</v>
      </c>
      <c r="O133" s="100"/>
      <c r="P133" s="101">
        <f>+MIN(J133,U136)</f>
        <v>0</v>
      </c>
      <c r="Q133" s="98"/>
      <c r="R133" s="95">
        <f>SUM(N133:Q133)</f>
        <v>0</v>
      </c>
      <c r="S133" s="83"/>
      <c r="T133" s="84" t="s">
        <v>67</v>
      </c>
      <c r="U133" s="132">
        <f>+IF(M131-J131&lt;0,0,M131-J131)</f>
        <v>0</v>
      </c>
      <c r="V133" s="84"/>
      <c r="W133" s="130"/>
      <c r="X133" s="85"/>
      <c r="Y133" s="69"/>
      <c r="Z133" s="69"/>
    </row>
    <row r="134" spans="1:26" s="68" customFormat="1">
      <c r="A134" s="113" t="s">
        <v>79</v>
      </c>
      <c r="B134" s="102" t="s">
        <v>46</v>
      </c>
      <c r="C134" s="94">
        <f>+GSTR3B!J105</f>
        <v>0</v>
      </c>
      <c r="D134" s="94">
        <f>+GSTR3B!J110</f>
        <v>0</v>
      </c>
      <c r="E134" s="104">
        <f>SUM(C134:D134)</f>
        <v>0</v>
      </c>
      <c r="F134" s="82"/>
      <c r="G134" s="102" t="s">
        <v>46</v>
      </c>
      <c r="H134" s="94">
        <f>+GSTR3B!J126+GSTR3B!J98</f>
        <v>0</v>
      </c>
      <c r="I134" s="105">
        <v>0</v>
      </c>
      <c r="J134" s="104">
        <f>SUM(H134:I134)</f>
        <v>0</v>
      </c>
      <c r="K134" s="82"/>
      <c r="L134" s="102" t="s">
        <v>46</v>
      </c>
      <c r="M134" s="105">
        <f>+C134</f>
        <v>0</v>
      </c>
      <c r="N134" s="106"/>
      <c r="O134" s="107"/>
      <c r="P134" s="108"/>
      <c r="Q134" s="105">
        <f>MIN(C134,H134)</f>
        <v>0</v>
      </c>
      <c r="R134" s="104">
        <f>SUM(N134:Q134)</f>
        <v>0</v>
      </c>
      <c r="S134" s="83"/>
      <c r="T134" s="84"/>
      <c r="U134" s="130"/>
      <c r="V134" s="84"/>
      <c r="W134" s="130"/>
      <c r="X134" s="85"/>
      <c r="Y134" s="69"/>
      <c r="Z134" s="69"/>
    </row>
    <row r="135" spans="1:26" s="113" customFormat="1">
      <c r="A135" s="113" t="s">
        <v>79</v>
      </c>
      <c r="B135" s="109" t="s">
        <v>14</v>
      </c>
      <c r="C135" s="110">
        <f>SUM(C131:C134)</f>
        <v>0</v>
      </c>
      <c r="D135" s="110">
        <f>SUM(D131:D134)</f>
        <v>0</v>
      </c>
      <c r="E135" s="110">
        <f>SUM(E131:E134)</f>
        <v>0</v>
      </c>
      <c r="F135" s="77"/>
      <c r="G135" s="109" t="s">
        <v>14</v>
      </c>
      <c r="H135" s="110">
        <f>SUM(H131:H134)</f>
        <v>0</v>
      </c>
      <c r="I135" s="110">
        <f>SUM(I131:I134)</f>
        <v>0</v>
      </c>
      <c r="J135" s="110">
        <f>SUM(J131:J134)</f>
        <v>0</v>
      </c>
      <c r="K135" s="77"/>
      <c r="L135" s="109" t="s">
        <v>14</v>
      </c>
      <c r="M135" s="110">
        <f>SUM(M131:M134)</f>
        <v>0</v>
      </c>
      <c r="N135" s="110">
        <f>SUM(N131:N134)</f>
        <v>0</v>
      </c>
      <c r="O135" s="110">
        <f>SUM(O131:O134)</f>
        <v>0</v>
      </c>
      <c r="P135" s="111">
        <f>SUM(P131:P134)</f>
        <v>0</v>
      </c>
      <c r="Q135" s="110">
        <f>SUM(Q131:Q134)</f>
        <v>0</v>
      </c>
      <c r="R135" s="110">
        <f>SUM(R131:R133)</f>
        <v>0</v>
      </c>
      <c r="S135" s="112"/>
      <c r="T135" s="84" t="s">
        <v>68</v>
      </c>
      <c r="U135" s="132">
        <f>+IF(M132-N132&lt;0,0,M132-N132)</f>
        <v>0</v>
      </c>
      <c r="V135" s="84"/>
      <c r="W135" s="130"/>
      <c r="X135" s="85"/>
      <c r="Y135" s="69"/>
      <c r="Z135" s="69"/>
    </row>
    <row r="136" spans="1:26" s="113" customFormat="1">
      <c r="A136" s="113" t="s">
        <v>79</v>
      </c>
      <c r="B136" s="114"/>
      <c r="C136" s="115"/>
      <c r="D136" s="115"/>
      <c r="E136" s="115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112"/>
      <c r="T136" s="84" t="s">
        <v>69</v>
      </c>
      <c r="U136" s="130">
        <f>+IF(M133-N133&lt;0,0,M133-N133)</f>
        <v>0</v>
      </c>
      <c r="V136" s="84"/>
      <c r="W136" s="130"/>
      <c r="X136" s="85"/>
      <c r="Y136" s="69"/>
      <c r="Z136" s="69"/>
    </row>
    <row r="137" spans="1:26" s="68" customFormat="1">
      <c r="A137" s="113" t="s">
        <v>79</v>
      </c>
      <c r="B137" s="231" t="s">
        <v>70</v>
      </c>
      <c r="C137" s="232"/>
      <c r="D137" s="232"/>
      <c r="E137" s="233"/>
      <c r="F137" s="82"/>
      <c r="G137" s="231" t="s">
        <v>71</v>
      </c>
      <c r="H137" s="232"/>
      <c r="I137" s="233"/>
      <c r="J137" s="90"/>
      <c r="K137" s="138" t="s">
        <v>83</v>
      </c>
      <c r="L137" s="82"/>
      <c r="M137" s="82"/>
      <c r="N137" s="82"/>
      <c r="O137" s="82"/>
      <c r="P137" s="82"/>
      <c r="Q137" s="82"/>
      <c r="R137" s="82"/>
      <c r="S137" s="83"/>
      <c r="T137" s="84"/>
      <c r="U137" s="130"/>
      <c r="V137" s="84"/>
      <c r="W137" s="130"/>
      <c r="X137" s="85"/>
      <c r="Y137" s="69"/>
      <c r="Z137" s="69"/>
    </row>
    <row r="138" spans="1:26" s="68" customFormat="1">
      <c r="A138" s="113" t="s">
        <v>79</v>
      </c>
      <c r="B138" s="86" t="s">
        <v>56</v>
      </c>
      <c r="C138" s="87" t="s">
        <v>57</v>
      </c>
      <c r="D138" s="88" t="s">
        <v>58</v>
      </c>
      <c r="E138" s="89" t="s">
        <v>59</v>
      </c>
      <c r="F138" s="82"/>
      <c r="G138" s="86" t="s">
        <v>56</v>
      </c>
      <c r="H138" s="87" t="s">
        <v>72</v>
      </c>
      <c r="I138" s="89"/>
      <c r="J138" s="90"/>
      <c r="K138" s="134"/>
      <c r="L138" s="82"/>
      <c r="M138" s="82"/>
      <c r="N138" s="82"/>
      <c r="O138" s="82"/>
      <c r="P138" s="82"/>
      <c r="Q138" s="82"/>
      <c r="R138" s="82"/>
      <c r="S138" s="83"/>
      <c r="T138" s="84"/>
      <c r="U138" s="130"/>
      <c r="V138" s="84"/>
      <c r="W138" s="130"/>
      <c r="X138" s="85"/>
      <c r="Y138" s="69"/>
      <c r="Z138" s="69"/>
    </row>
    <row r="139" spans="1:26" s="66" customFormat="1">
      <c r="A139" s="113" t="s">
        <v>79</v>
      </c>
      <c r="B139" s="93" t="s">
        <v>27</v>
      </c>
      <c r="C139" s="96">
        <f>+M131-R131</f>
        <v>0</v>
      </c>
      <c r="D139" s="96">
        <f>+D131</f>
        <v>0</v>
      </c>
      <c r="E139" s="95">
        <f>SUM(C139:D139)</f>
        <v>0</v>
      </c>
      <c r="F139" s="90"/>
      <c r="G139" s="93" t="s">
        <v>27</v>
      </c>
      <c r="H139" s="234">
        <f>+J131-N135</f>
        <v>0</v>
      </c>
      <c r="I139" s="235"/>
      <c r="J139" s="90"/>
      <c r="K139" s="135">
        <f>IF(E139-H139&gt;0,E139-H139,0)</f>
        <v>0</v>
      </c>
      <c r="L139" s="90"/>
      <c r="M139" s="90"/>
      <c r="N139" s="90"/>
      <c r="O139" s="90"/>
      <c r="P139" s="90"/>
      <c r="Q139" s="90"/>
      <c r="R139" s="90"/>
      <c r="S139" s="92"/>
      <c r="T139" s="84"/>
      <c r="U139" s="130"/>
      <c r="V139" s="84"/>
      <c r="W139" s="130"/>
      <c r="X139" s="85"/>
      <c r="Y139" s="69"/>
      <c r="Z139" s="69"/>
    </row>
    <row r="140" spans="1:26" s="118" customFormat="1">
      <c r="A140" s="113" t="s">
        <v>79</v>
      </c>
      <c r="B140" s="93" t="s">
        <v>28</v>
      </c>
      <c r="C140" s="96">
        <f>+M132-R132</f>
        <v>0</v>
      </c>
      <c r="D140" s="96">
        <f>+D132</f>
        <v>0</v>
      </c>
      <c r="E140" s="95">
        <f>SUM(C140:D140)</f>
        <v>0</v>
      </c>
      <c r="F140" s="116"/>
      <c r="G140" s="93" t="s">
        <v>28</v>
      </c>
      <c r="H140" s="236">
        <f>+J132-O135</f>
        <v>0</v>
      </c>
      <c r="I140" s="237"/>
      <c r="J140" s="90"/>
      <c r="K140" s="135">
        <f t="shared" ref="K140:K142" si="5">IF(E140-H140&gt;0,E140-H140,0)</f>
        <v>0</v>
      </c>
      <c r="L140" s="116"/>
      <c r="M140" s="116"/>
      <c r="N140" s="116"/>
      <c r="O140" s="116"/>
      <c r="P140" s="116"/>
      <c r="Q140" s="116"/>
      <c r="R140" s="116"/>
      <c r="S140" s="117"/>
      <c r="T140" s="84"/>
      <c r="U140" s="130"/>
      <c r="V140" s="84"/>
      <c r="W140" s="130"/>
      <c r="X140" s="85"/>
      <c r="Y140" s="69"/>
      <c r="Z140" s="69"/>
    </row>
    <row r="141" spans="1:26" s="118" customFormat="1">
      <c r="A141" s="113" t="s">
        <v>79</v>
      </c>
      <c r="B141" s="93" t="s">
        <v>29</v>
      </c>
      <c r="C141" s="153">
        <f>+M133-R133</f>
        <v>0</v>
      </c>
      <c r="D141" s="96">
        <f>+D133</f>
        <v>0</v>
      </c>
      <c r="E141" s="95">
        <f>SUM(C141:D141)</f>
        <v>0</v>
      </c>
      <c r="F141" s="116"/>
      <c r="G141" s="93" t="s">
        <v>29</v>
      </c>
      <c r="H141" s="234">
        <f>+J133-P135</f>
        <v>0</v>
      </c>
      <c r="I141" s="235"/>
      <c r="J141" s="90"/>
      <c r="K141" s="135">
        <f t="shared" si="5"/>
        <v>0</v>
      </c>
      <c r="L141" s="116"/>
      <c r="M141" s="116"/>
      <c r="N141" s="116"/>
      <c r="O141" s="116"/>
      <c r="P141" s="116"/>
      <c r="Q141" s="116"/>
      <c r="R141" s="116"/>
      <c r="S141" s="117"/>
      <c r="T141" s="84"/>
      <c r="U141" s="130"/>
      <c r="V141" s="84"/>
      <c r="W141" s="130"/>
      <c r="X141" s="85"/>
      <c r="Y141" s="69"/>
      <c r="Z141" s="69"/>
    </row>
    <row r="142" spans="1:26" s="118" customFormat="1">
      <c r="A142" s="113" t="s">
        <v>79</v>
      </c>
      <c r="B142" s="102" t="s">
        <v>46</v>
      </c>
      <c r="C142" s="105">
        <f>+M134-R134</f>
        <v>0</v>
      </c>
      <c r="D142" s="105">
        <f>+D134</f>
        <v>0</v>
      </c>
      <c r="E142" s="104">
        <f>SUM(C142:D142)</f>
        <v>0</v>
      </c>
      <c r="F142" s="116"/>
      <c r="G142" s="102" t="s">
        <v>46</v>
      </c>
      <c r="H142" s="238">
        <f>+J134-Q135</f>
        <v>0</v>
      </c>
      <c r="I142" s="239"/>
      <c r="J142" s="90"/>
      <c r="K142" s="135">
        <f t="shared" si="5"/>
        <v>0</v>
      </c>
      <c r="L142" s="116"/>
      <c r="M142" s="116"/>
      <c r="N142" s="116"/>
      <c r="O142" s="116"/>
      <c r="P142" s="116"/>
      <c r="Q142" s="116"/>
      <c r="R142" s="116"/>
      <c r="S142" s="117"/>
      <c r="T142" s="84"/>
      <c r="U142" s="130"/>
      <c r="V142" s="84"/>
      <c r="W142" s="130"/>
      <c r="X142" s="85"/>
      <c r="Y142" s="69"/>
      <c r="Z142" s="69"/>
    </row>
    <row r="143" spans="1:26" s="118" customFormat="1">
      <c r="A143" s="113" t="s">
        <v>79</v>
      </c>
      <c r="B143" s="109" t="s">
        <v>14</v>
      </c>
      <c r="C143" s="110">
        <f>SUM(C139:C142)</f>
        <v>0</v>
      </c>
      <c r="D143" s="110">
        <f>SUM(D139:D142)</f>
        <v>0</v>
      </c>
      <c r="E143" s="110">
        <f>SUM(E139:E142)</f>
        <v>0</v>
      </c>
      <c r="F143" s="119"/>
      <c r="G143" s="109" t="s">
        <v>14</v>
      </c>
      <c r="H143" s="229">
        <f>+SUM(H139:I142)</f>
        <v>0</v>
      </c>
      <c r="I143" s="230"/>
      <c r="J143" s="120"/>
      <c r="K143" s="137">
        <f>SUM(K139:K142)</f>
        <v>0</v>
      </c>
      <c r="L143" s="116"/>
      <c r="M143" s="116"/>
      <c r="N143" s="116"/>
      <c r="O143" s="116"/>
      <c r="P143" s="116"/>
      <c r="Q143" s="116"/>
      <c r="R143" s="116"/>
      <c r="S143" s="117"/>
      <c r="T143" s="84"/>
      <c r="U143" s="130"/>
      <c r="V143" s="84"/>
      <c r="W143" s="130"/>
      <c r="X143" s="85"/>
      <c r="Y143" s="69"/>
      <c r="Z143" s="69"/>
    </row>
    <row r="144" spans="1:26" s="113" customFormat="1" ht="15.75" thickBot="1">
      <c r="A144" s="113" t="s">
        <v>79</v>
      </c>
      <c r="B144" s="121"/>
      <c r="C144" s="122"/>
      <c r="D144" s="122"/>
      <c r="E144" s="122"/>
      <c r="F144" s="122"/>
      <c r="G144" s="122"/>
      <c r="H144" s="122"/>
      <c r="I144" s="123"/>
      <c r="J144" s="123"/>
      <c r="K144" s="122"/>
      <c r="L144" s="122"/>
      <c r="M144" s="122"/>
      <c r="N144" s="122"/>
      <c r="O144" s="122"/>
      <c r="P144" s="122"/>
      <c r="Q144" s="122"/>
      <c r="R144" s="122"/>
      <c r="S144" s="124"/>
      <c r="T144" s="125"/>
      <c r="U144" s="131"/>
      <c r="V144" s="125"/>
      <c r="W144" s="131"/>
      <c r="X144" s="126"/>
      <c r="Y144" s="69"/>
      <c r="Z144" s="69"/>
    </row>
    <row r="145" spans="1:26" s="68" customFormat="1" ht="15.75" thickBot="1">
      <c r="A145" s="113" t="s">
        <v>78</v>
      </c>
      <c r="B145" s="68" t="s">
        <v>78</v>
      </c>
      <c r="C145" s="67"/>
      <c r="D145" s="67"/>
      <c r="E145" s="67"/>
      <c r="T145" s="69"/>
      <c r="U145" s="127"/>
      <c r="V145" s="69"/>
      <c r="W145" s="127"/>
      <c r="X145" s="69"/>
      <c r="Y145" s="69"/>
      <c r="Z145" s="69"/>
    </row>
    <row r="146" spans="1:26" s="68" customFormat="1">
      <c r="A146" s="113" t="s">
        <v>78</v>
      </c>
      <c r="B146" s="70"/>
      <c r="C146" s="71"/>
      <c r="D146" s="71"/>
      <c r="E146" s="71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3"/>
      <c r="T146" s="74"/>
      <c r="U146" s="128"/>
      <c r="V146" s="74"/>
      <c r="W146" s="128"/>
      <c r="X146" s="75"/>
      <c r="Y146" s="69"/>
      <c r="Z146" s="69"/>
    </row>
    <row r="147" spans="1:26" s="79" customFormat="1">
      <c r="A147" s="113" t="s">
        <v>78</v>
      </c>
      <c r="B147" s="240" t="s">
        <v>50</v>
      </c>
      <c r="C147" s="241"/>
      <c r="D147" s="241"/>
      <c r="E147" s="241"/>
      <c r="F147" s="76"/>
      <c r="G147" s="77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8"/>
      <c r="T147" s="76"/>
      <c r="U147" s="129"/>
      <c r="V147" s="76"/>
      <c r="W147" s="129"/>
      <c r="X147" s="78"/>
    </row>
    <row r="148" spans="1:26" s="68" customFormat="1">
      <c r="A148" s="113" t="s">
        <v>78</v>
      </c>
      <c r="B148" s="80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3"/>
      <c r="T148" s="84"/>
      <c r="U148" s="130"/>
      <c r="V148" s="84"/>
      <c r="W148" s="130"/>
      <c r="X148" s="85"/>
      <c r="Y148" s="69"/>
      <c r="Z148" s="69"/>
    </row>
    <row r="149" spans="1:26" s="68" customFormat="1">
      <c r="A149" s="113" t="s">
        <v>78</v>
      </c>
      <c r="B149" s="231" t="s">
        <v>51</v>
      </c>
      <c r="C149" s="232"/>
      <c r="D149" s="232"/>
      <c r="E149" s="233"/>
      <c r="F149" s="82"/>
      <c r="G149" s="231" t="s">
        <v>52</v>
      </c>
      <c r="H149" s="232"/>
      <c r="I149" s="232"/>
      <c r="J149" s="233"/>
      <c r="K149" s="82"/>
      <c r="L149" s="231" t="s">
        <v>53</v>
      </c>
      <c r="M149" s="232"/>
      <c r="N149" s="232"/>
      <c r="O149" s="232"/>
      <c r="P149" s="232"/>
      <c r="Q149" s="232"/>
      <c r="R149" s="233"/>
      <c r="S149" s="83"/>
      <c r="T149" s="84" t="s">
        <v>54</v>
      </c>
      <c r="U149" s="130">
        <f>+IF(J151-M151&lt;0,0,J151-M151)</f>
        <v>0</v>
      </c>
      <c r="V149" s="84" t="s">
        <v>55</v>
      </c>
      <c r="W149" s="130">
        <f>+J152-O152</f>
        <v>0</v>
      </c>
      <c r="X149" s="85"/>
      <c r="Y149" s="69"/>
      <c r="Z149" s="69"/>
    </row>
    <row r="150" spans="1:26" s="66" customFormat="1">
      <c r="A150" s="113" t="s">
        <v>78</v>
      </c>
      <c r="B150" s="86" t="s">
        <v>56</v>
      </c>
      <c r="C150" s="87" t="s">
        <v>57</v>
      </c>
      <c r="D150" s="88" t="s">
        <v>58</v>
      </c>
      <c r="E150" s="89" t="s">
        <v>59</v>
      </c>
      <c r="F150" s="90"/>
      <c r="G150" s="86" t="s">
        <v>56</v>
      </c>
      <c r="H150" s="87" t="s">
        <v>57</v>
      </c>
      <c r="I150" s="88" t="s">
        <v>58</v>
      </c>
      <c r="J150" s="89" t="s">
        <v>59</v>
      </c>
      <c r="K150" s="90"/>
      <c r="L150" s="86" t="s">
        <v>60</v>
      </c>
      <c r="M150" s="87"/>
      <c r="N150" s="88" t="s">
        <v>61</v>
      </c>
      <c r="O150" s="89" t="s">
        <v>62</v>
      </c>
      <c r="P150" s="91" t="s">
        <v>63</v>
      </c>
      <c r="Q150" s="87" t="s">
        <v>30</v>
      </c>
      <c r="R150" s="89" t="s">
        <v>59</v>
      </c>
      <c r="S150" s="92"/>
      <c r="T150" s="84" t="s">
        <v>64</v>
      </c>
      <c r="U150" s="130">
        <f>+U149-N152</f>
        <v>0</v>
      </c>
      <c r="V150" s="84" t="s">
        <v>65</v>
      </c>
      <c r="W150" s="130">
        <f>+J153-P153</f>
        <v>0</v>
      </c>
      <c r="X150" s="85"/>
      <c r="Y150" s="69"/>
      <c r="Z150" s="69"/>
    </row>
    <row r="151" spans="1:26" s="68" customFormat="1">
      <c r="A151" s="113" t="s">
        <v>78</v>
      </c>
      <c r="B151" s="93" t="s">
        <v>27</v>
      </c>
      <c r="C151" s="94">
        <f>+GSTR3B!K102</f>
        <v>0</v>
      </c>
      <c r="D151" s="94">
        <f>+GSTR3B!K107</f>
        <v>0</v>
      </c>
      <c r="E151" s="95">
        <f>SUM(C151:D151)</f>
        <v>0</v>
      </c>
      <c r="F151" s="82"/>
      <c r="G151" s="93" t="s">
        <v>27</v>
      </c>
      <c r="H151" s="94">
        <f>+GSTR3B!K123+GSTR3B!K95</f>
        <v>0</v>
      </c>
      <c r="I151" s="96">
        <f>+D151</f>
        <v>0</v>
      </c>
      <c r="J151" s="95">
        <f>SUM(H151:I151)</f>
        <v>0</v>
      </c>
      <c r="K151" s="82"/>
      <c r="L151" s="93" t="s">
        <v>27</v>
      </c>
      <c r="M151" s="96">
        <f>+C151</f>
        <v>0</v>
      </c>
      <c r="N151" s="96">
        <f>+MIN(J151,M151)</f>
        <v>0</v>
      </c>
      <c r="O151" s="95">
        <f>+MIN(U153,W149)</f>
        <v>0</v>
      </c>
      <c r="P151" s="97">
        <f>+IF(M151-N151-O151&lt;0,0,MIN((M151-N151-O151),W150))</f>
        <v>0</v>
      </c>
      <c r="Q151" s="98"/>
      <c r="R151" s="95">
        <f>SUM(N151:Q151)</f>
        <v>0</v>
      </c>
      <c r="S151" s="83"/>
      <c r="T151" s="84" t="s">
        <v>66</v>
      </c>
      <c r="U151" s="130">
        <f>+J151-N155</f>
        <v>0</v>
      </c>
      <c r="V151" s="84"/>
      <c r="W151" s="130"/>
      <c r="X151" s="85"/>
      <c r="Y151" s="69"/>
      <c r="Z151" s="69"/>
    </row>
    <row r="152" spans="1:26" s="68" customFormat="1">
      <c r="A152" s="113" t="s">
        <v>78</v>
      </c>
      <c r="B152" s="93" t="s">
        <v>28</v>
      </c>
      <c r="C152" s="94">
        <f>+GSTR3B!K103</f>
        <v>0</v>
      </c>
      <c r="D152" s="94">
        <f>+GSTR3B!K108</f>
        <v>0</v>
      </c>
      <c r="E152" s="95">
        <f>SUM(C152:D152)</f>
        <v>0</v>
      </c>
      <c r="F152" s="82"/>
      <c r="G152" s="93" t="s">
        <v>28</v>
      </c>
      <c r="H152" s="94">
        <f>+GSTR3B!K124+GSTR3B!K96</f>
        <v>0</v>
      </c>
      <c r="I152" s="96">
        <f>+D152</f>
        <v>0</v>
      </c>
      <c r="J152" s="95">
        <f>SUM(H152:I152)</f>
        <v>0</v>
      </c>
      <c r="K152" s="82"/>
      <c r="L152" s="93" t="s">
        <v>28</v>
      </c>
      <c r="M152" s="96">
        <f>+C152</f>
        <v>0</v>
      </c>
      <c r="N152" s="96">
        <f>+MIN(M152,U149)</f>
        <v>0</v>
      </c>
      <c r="O152" s="95">
        <f>+MIN(J152,U155)</f>
        <v>0</v>
      </c>
      <c r="P152" s="99"/>
      <c r="Q152" s="98"/>
      <c r="R152" s="95">
        <f>SUM(N152:Q152)</f>
        <v>0</v>
      </c>
      <c r="S152" s="83"/>
      <c r="T152" s="84"/>
      <c r="U152" s="130"/>
      <c r="V152" s="84"/>
      <c r="W152" s="130"/>
      <c r="X152" s="85"/>
      <c r="Y152" s="69"/>
      <c r="Z152" s="69"/>
    </row>
    <row r="153" spans="1:26" s="68" customFormat="1">
      <c r="A153" s="113" t="s">
        <v>78</v>
      </c>
      <c r="B153" s="93" t="s">
        <v>29</v>
      </c>
      <c r="C153" s="94">
        <f>+GSTR3B!K104</f>
        <v>0</v>
      </c>
      <c r="D153" s="94">
        <f>+GSTR3B!K109</f>
        <v>0</v>
      </c>
      <c r="E153" s="95">
        <f>SUM(C153:D153)</f>
        <v>0</v>
      </c>
      <c r="F153" s="82"/>
      <c r="G153" s="93" t="s">
        <v>29</v>
      </c>
      <c r="H153" s="94">
        <f>+GSTR3B!K125+GSTR3B!K97</f>
        <v>0</v>
      </c>
      <c r="I153" s="96">
        <f>I152</f>
        <v>0</v>
      </c>
      <c r="J153" s="95">
        <f>SUM(H153:I153)</f>
        <v>0</v>
      </c>
      <c r="K153" s="82"/>
      <c r="L153" s="93" t="s">
        <v>29</v>
      </c>
      <c r="M153" s="96">
        <f>+C153</f>
        <v>0</v>
      </c>
      <c r="N153" s="96">
        <f>+MIN(M153,U150)</f>
        <v>0</v>
      </c>
      <c r="O153" s="100"/>
      <c r="P153" s="101">
        <f>+MIN(J153,U156)</f>
        <v>0</v>
      </c>
      <c r="Q153" s="98"/>
      <c r="R153" s="95">
        <f>SUM(N153:Q153)</f>
        <v>0</v>
      </c>
      <c r="S153" s="83"/>
      <c r="T153" s="84" t="s">
        <v>67</v>
      </c>
      <c r="U153" s="132">
        <f>+IF(M151-J151&lt;0,0,M151-J151)</f>
        <v>0</v>
      </c>
      <c r="V153" s="84"/>
      <c r="W153" s="130"/>
      <c r="X153" s="85"/>
      <c r="Y153" s="69"/>
      <c r="Z153" s="69"/>
    </row>
    <row r="154" spans="1:26" s="68" customFormat="1">
      <c r="A154" s="113" t="s">
        <v>78</v>
      </c>
      <c r="B154" s="102" t="s">
        <v>46</v>
      </c>
      <c r="C154" s="94">
        <f>+GSTR3B!K105</f>
        <v>0</v>
      </c>
      <c r="D154" s="94">
        <f>+GSTR3B!K110</f>
        <v>0</v>
      </c>
      <c r="E154" s="104">
        <f>SUM(C154:D154)</f>
        <v>0</v>
      </c>
      <c r="F154" s="82"/>
      <c r="G154" s="102" t="s">
        <v>46</v>
      </c>
      <c r="H154" s="94">
        <f>+GSTR3B!K126+GSTR3B!K98</f>
        <v>0</v>
      </c>
      <c r="I154" s="105">
        <v>0</v>
      </c>
      <c r="J154" s="104">
        <f>SUM(H154:I154)</f>
        <v>0</v>
      </c>
      <c r="K154" s="82"/>
      <c r="L154" s="102" t="s">
        <v>46</v>
      </c>
      <c r="M154" s="105">
        <f>+C154</f>
        <v>0</v>
      </c>
      <c r="N154" s="106"/>
      <c r="O154" s="107"/>
      <c r="P154" s="108"/>
      <c r="Q154" s="105">
        <f>MIN(C154,H154)</f>
        <v>0</v>
      </c>
      <c r="R154" s="104">
        <f>SUM(N154:Q154)</f>
        <v>0</v>
      </c>
      <c r="S154" s="83"/>
      <c r="T154" s="84"/>
      <c r="U154" s="130"/>
      <c r="V154" s="84"/>
      <c r="W154" s="130"/>
      <c r="X154" s="85"/>
      <c r="Y154" s="69"/>
      <c r="Z154" s="69"/>
    </row>
    <row r="155" spans="1:26" s="113" customFormat="1">
      <c r="A155" s="113" t="s">
        <v>78</v>
      </c>
      <c r="B155" s="109" t="s">
        <v>14</v>
      </c>
      <c r="C155" s="110">
        <f>SUM(C151:C154)</f>
        <v>0</v>
      </c>
      <c r="D155" s="110">
        <f>SUM(D151:D154)</f>
        <v>0</v>
      </c>
      <c r="E155" s="110">
        <f>SUM(E151:E154)</f>
        <v>0</v>
      </c>
      <c r="F155" s="77"/>
      <c r="G155" s="109" t="s">
        <v>14</v>
      </c>
      <c r="H155" s="110">
        <f>SUM(H151:H154)</f>
        <v>0</v>
      </c>
      <c r="I155" s="110">
        <f>SUM(I151:I154)</f>
        <v>0</v>
      </c>
      <c r="J155" s="110">
        <f>SUM(J151:J154)</f>
        <v>0</v>
      </c>
      <c r="K155" s="77"/>
      <c r="L155" s="109" t="s">
        <v>14</v>
      </c>
      <c r="M155" s="110">
        <f>SUM(M151:M154)</f>
        <v>0</v>
      </c>
      <c r="N155" s="110">
        <f>SUM(N151:N154)</f>
        <v>0</v>
      </c>
      <c r="O155" s="110">
        <f>SUM(O151:O154)</f>
        <v>0</v>
      </c>
      <c r="P155" s="111">
        <f>SUM(P151:P154)</f>
        <v>0</v>
      </c>
      <c r="Q155" s="110">
        <f>SUM(Q151:Q154)</f>
        <v>0</v>
      </c>
      <c r="R155" s="110">
        <f>SUM(R151:R153)</f>
        <v>0</v>
      </c>
      <c r="S155" s="112"/>
      <c r="T155" s="84" t="s">
        <v>68</v>
      </c>
      <c r="U155" s="132">
        <f>+IF(M152-N152&lt;0,0,M152-N152)</f>
        <v>0</v>
      </c>
      <c r="V155" s="84"/>
      <c r="W155" s="130"/>
      <c r="X155" s="85"/>
      <c r="Y155" s="69"/>
      <c r="Z155" s="69"/>
    </row>
    <row r="156" spans="1:26" s="113" customFormat="1">
      <c r="A156" s="113" t="s">
        <v>78</v>
      </c>
      <c r="B156" s="114"/>
      <c r="C156" s="115"/>
      <c r="D156" s="115"/>
      <c r="E156" s="115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112"/>
      <c r="T156" s="84" t="s">
        <v>69</v>
      </c>
      <c r="U156" s="130">
        <f>+IF(M153-N153&lt;0,0,M153-N153)</f>
        <v>0</v>
      </c>
      <c r="V156" s="84"/>
      <c r="W156" s="130"/>
      <c r="X156" s="85"/>
      <c r="Y156" s="69"/>
      <c r="Z156" s="69"/>
    </row>
    <row r="157" spans="1:26" s="68" customFormat="1">
      <c r="A157" s="113" t="s">
        <v>78</v>
      </c>
      <c r="B157" s="231" t="s">
        <v>70</v>
      </c>
      <c r="C157" s="232"/>
      <c r="D157" s="232"/>
      <c r="E157" s="233"/>
      <c r="F157" s="82"/>
      <c r="G157" s="231" t="s">
        <v>71</v>
      </c>
      <c r="H157" s="232"/>
      <c r="I157" s="233"/>
      <c r="J157" s="90"/>
      <c r="K157" s="138" t="s">
        <v>83</v>
      </c>
      <c r="L157" s="82"/>
      <c r="M157" s="82"/>
      <c r="N157" s="82"/>
      <c r="O157" s="82"/>
      <c r="P157" s="82"/>
      <c r="Q157" s="82"/>
      <c r="R157" s="82"/>
      <c r="S157" s="83"/>
      <c r="T157" s="84"/>
      <c r="U157" s="130"/>
      <c r="V157" s="84"/>
      <c r="W157" s="130"/>
      <c r="X157" s="85"/>
      <c r="Y157" s="69"/>
      <c r="Z157" s="69"/>
    </row>
    <row r="158" spans="1:26" s="68" customFormat="1">
      <c r="A158" s="113" t="s">
        <v>78</v>
      </c>
      <c r="B158" s="86" t="s">
        <v>56</v>
      </c>
      <c r="C158" s="87" t="s">
        <v>57</v>
      </c>
      <c r="D158" s="88" t="s">
        <v>58</v>
      </c>
      <c r="E158" s="89" t="s">
        <v>59</v>
      </c>
      <c r="F158" s="82"/>
      <c r="G158" s="86" t="s">
        <v>56</v>
      </c>
      <c r="H158" s="87" t="s">
        <v>72</v>
      </c>
      <c r="I158" s="89"/>
      <c r="J158" s="90"/>
      <c r="K158" s="134"/>
      <c r="L158" s="82"/>
      <c r="M158" s="82"/>
      <c r="N158" s="82"/>
      <c r="O158" s="82"/>
      <c r="P158" s="82"/>
      <c r="Q158" s="82"/>
      <c r="R158" s="82"/>
      <c r="S158" s="83"/>
      <c r="T158" s="84"/>
      <c r="U158" s="130"/>
      <c r="V158" s="84"/>
      <c r="W158" s="130"/>
      <c r="X158" s="85"/>
      <c r="Y158" s="69"/>
      <c r="Z158" s="69"/>
    </row>
    <row r="159" spans="1:26" s="66" customFormat="1">
      <c r="A159" s="113" t="s">
        <v>78</v>
      </c>
      <c r="B159" s="93" t="s">
        <v>27</v>
      </c>
      <c r="C159" s="96">
        <f>+M151-R151</f>
        <v>0</v>
      </c>
      <c r="D159" s="96">
        <f>+D151</f>
        <v>0</v>
      </c>
      <c r="E159" s="95">
        <f>SUM(C159:D159)</f>
        <v>0</v>
      </c>
      <c r="F159" s="90"/>
      <c r="G159" s="93" t="s">
        <v>27</v>
      </c>
      <c r="H159" s="234">
        <f>+J151-N155</f>
        <v>0</v>
      </c>
      <c r="I159" s="235"/>
      <c r="J159" s="90"/>
      <c r="K159" s="135">
        <f>IF(E159-H159&gt;0,E159-H159,0)</f>
        <v>0</v>
      </c>
      <c r="L159" s="90"/>
      <c r="M159" s="90"/>
      <c r="N159" s="90"/>
      <c r="O159" s="90"/>
      <c r="P159" s="90"/>
      <c r="Q159" s="90"/>
      <c r="R159" s="90"/>
      <c r="S159" s="92"/>
      <c r="T159" s="84"/>
      <c r="U159" s="130"/>
      <c r="V159" s="84"/>
      <c r="W159" s="130"/>
      <c r="X159" s="85"/>
      <c r="Y159" s="69"/>
      <c r="Z159" s="69"/>
    </row>
    <row r="160" spans="1:26" s="118" customFormat="1">
      <c r="A160" s="113" t="s">
        <v>78</v>
      </c>
      <c r="B160" s="93" t="s">
        <v>28</v>
      </c>
      <c r="C160" s="96">
        <f>+M152-R152</f>
        <v>0</v>
      </c>
      <c r="D160" s="96">
        <f>+D152</f>
        <v>0</v>
      </c>
      <c r="E160" s="95">
        <f>SUM(C160:D160)</f>
        <v>0</v>
      </c>
      <c r="F160" s="116"/>
      <c r="G160" s="93" t="s">
        <v>28</v>
      </c>
      <c r="H160" s="236">
        <f>+J152-O155</f>
        <v>0</v>
      </c>
      <c r="I160" s="237"/>
      <c r="J160" s="90"/>
      <c r="K160" s="135">
        <f t="shared" ref="K160:K162" si="6">IF(E160-H160&gt;0,E160-H160,0)</f>
        <v>0</v>
      </c>
      <c r="L160" s="116"/>
      <c r="M160" s="116"/>
      <c r="N160" s="116"/>
      <c r="O160" s="116"/>
      <c r="P160" s="116"/>
      <c r="Q160" s="116"/>
      <c r="R160" s="116"/>
      <c r="S160" s="117"/>
      <c r="T160" s="84"/>
      <c r="U160" s="130"/>
      <c r="V160" s="84"/>
      <c r="W160" s="130"/>
      <c r="X160" s="85"/>
      <c r="Y160" s="69"/>
      <c r="Z160" s="69"/>
    </row>
    <row r="161" spans="1:26" s="118" customFormat="1">
      <c r="A161" s="113" t="s">
        <v>78</v>
      </c>
      <c r="B161" s="93" t="s">
        <v>29</v>
      </c>
      <c r="C161" s="153">
        <f>+M153-R153</f>
        <v>0</v>
      </c>
      <c r="D161" s="96">
        <f>+D153</f>
        <v>0</v>
      </c>
      <c r="E161" s="95">
        <f>SUM(C161:D161)</f>
        <v>0</v>
      </c>
      <c r="F161" s="116"/>
      <c r="G161" s="93" t="s">
        <v>29</v>
      </c>
      <c r="H161" s="234">
        <f>+J153-P155</f>
        <v>0</v>
      </c>
      <c r="I161" s="235"/>
      <c r="J161" s="90"/>
      <c r="K161" s="135">
        <f t="shared" si="6"/>
        <v>0</v>
      </c>
      <c r="L161" s="116"/>
      <c r="M161" s="116"/>
      <c r="N161" s="116"/>
      <c r="O161" s="116"/>
      <c r="P161" s="116"/>
      <c r="Q161" s="116"/>
      <c r="R161" s="116"/>
      <c r="S161" s="117"/>
      <c r="T161" s="84"/>
      <c r="U161" s="130"/>
      <c r="V161" s="84"/>
      <c r="W161" s="130"/>
      <c r="X161" s="85"/>
      <c r="Y161" s="69"/>
      <c r="Z161" s="69"/>
    </row>
    <row r="162" spans="1:26" s="118" customFormat="1">
      <c r="A162" s="113" t="s">
        <v>78</v>
      </c>
      <c r="B162" s="102" t="s">
        <v>46</v>
      </c>
      <c r="C162" s="105">
        <f>+M154-R154</f>
        <v>0</v>
      </c>
      <c r="D162" s="105">
        <f>+D154</f>
        <v>0</v>
      </c>
      <c r="E162" s="104">
        <f>SUM(C162:D162)</f>
        <v>0</v>
      </c>
      <c r="F162" s="116"/>
      <c r="G162" s="102" t="s">
        <v>46</v>
      </c>
      <c r="H162" s="238">
        <f>+J154-Q155</f>
        <v>0</v>
      </c>
      <c r="I162" s="239"/>
      <c r="J162" s="90"/>
      <c r="K162" s="135">
        <f t="shared" si="6"/>
        <v>0</v>
      </c>
      <c r="L162" s="116"/>
      <c r="M162" s="116"/>
      <c r="N162" s="116"/>
      <c r="O162" s="116"/>
      <c r="P162" s="116"/>
      <c r="Q162" s="116"/>
      <c r="R162" s="116"/>
      <c r="S162" s="117"/>
      <c r="T162" s="84"/>
      <c r="U162" s="130"/>
      <c r="V162" s="84"/>
      <c r="W162" s="130"/>
      <c r="X162" s="85"/>
      <c r="Y162" s="69"/>
      <c r="Z162" s="69"/>
    </row>
    <row r="163" spans="1:26" s="118" customFormat="1">
      <c r="A163" s="113" t="s">
        <v>78</v>
      </c>
      <c r="B163" s="109" t="s">
        <v>14</v>
      </c>
      <c r="C163" s="110">
        <f>SUM(C159:C162)</f>
        <v>0</v>
      </c>
      <c r="D163" s="110">
        <f>SUM(D159:D162)</f>
        <v>0</v>
      </c>
      <c r="E163" s="110">
        <f>SUM(E159:E162)</f>
        <v>0</v>
      </c>
      <c r="F163" s="119"/>
      <c r="G163" s="109" t="s">
        <v>14</v>
      </c>
      <c r="H163" s="229">
        <f>+SUM(H159:I162)</f>
        <v>0</v>
      </c>
      <c r="I163" s="230"/>
      <c r="J163" s="120"/>
      <c r="K163" s="137">
        <f>SUM(K159:K162)</f>
        <v>0</v>
      </c>
      <c r="L163" s="116"/>
      <c r="M163" s="116"/>
      <c r="N163" s="116"/>
      <c r="O163" s="116"/>
      <c r="P163" s="116"/>
      <c r="Q163" s="116"/>
      <c r="R163" s="116"/>
      <c r="S163" s="117"/>
      <c r="T163" s="84"/>
      <c r="U163" s="130"/>
      <c r="V163" s="84"/>
      <c r="W163" s="130"/>
      <c r="X163" s="85"/>
      <c r="Y163" s="69"/>
      <c r="Z163" s="69"/>
    </row>
    <row r="164" spans="1:26" s="113" customFormat="1" ht="15.75" thickBot="1">
      <c r="A164" s="113" t="s">
        <v>78</v>
      </c>
      <c r="B164" s="121"/>
      <c r="C164" s="122"/>
      <c r="D164" s="122"/>
      <c r="E164" s="122"/>
      <c r="F164" s="122"/>
      <c r="G164" s="122"/>
      <c r="H164" s="122"/>
      <c r="I164" s="123"/>
      <c r="J164" s="123"/>
      <c r="K164" s="122"/>
      <c r="L164" s="122"/>
      <c r="M164" s="122"/>
      <c r="N164" s="122"/>
      <c r="O164" s="122"/>
      <c r="P164" s="122"/>
      <c r="Q164" s="122"/>
      <c r="R164" s="122"/>
      <c r="S164" s="124"/>
      <c r="T164" s="125"/>
      <c r="U164" s="131"/>
      <c r="V164" s="125"/>
      <c r="W164" s="131"/>
      <c r="X164" s="126"/>
      <c r="Y164" s="69"/>
      <c r="Z164" s="69"/>
    </row>
    <row r="165" spans="1:26" s="68" customFormat="1" ht="15.75" thickBot="1">
      <c r="A165" s="113" t="s">
        <v>77</v>
      </c>
      <c r="B165" s="113" t="s">
        <v>77</v>
      </c>
      <c r="C165" s="67"/>
      <c r="D165" s="67"/>
      <c r="E165" s="67"/>
      <c r="T165" s="69"/>
      <c r="U165" s="127"/>
      <c r="V165" s="69"/>
      <c r="W165" s="127"/>
      <c r="X165" s="69"/>
      <c r="Y165" s="69"/>
      <c r="Z165" s="69"/>
    </row>
    <row r="166" spans="1:26" s="68" customFormat="1">
      <c r="A166" s="113" t="s">
        <v>77</v>
      </c>
      <c r="B166" s="70"/>
      <c r="C166" s="71"/>
      <c r="D166" s="71"/>
      <c r="E166" s="71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3"/>
      <c r="T166" s="74"/>
      <c r="U166" s="128"/>
      <c r="V166" s="74"/>
      <c r="W166" s="128"/>
      <c r="X166" s="75"/>
      <c r="Y166" s="69"/>
      <c r="Z166" s="69"/>
    </row>
    <row r="167" spans="1:26" s="79" customFormat="1">
      <c r="A167" s="113" t="s">
        <v>77</v>
      </c>
      <c r="B167" s="240" t="s">
        <v>50</v>
      </c>
      <c r="C167" s="241"/>
      <c r="D167" s="241"/>
      <c r="E167" s="241"/>
      <c r="F167" s="76"/>
      <c r="G167" s="77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8"/>
      <c r="T167" s="76"/>
      <c r="U167" s="129"/>
      <c r="V167" s="76"/>
      <c r="W167" s="129"/>
      <c r="X167" s="78"/>
    </row>
    <row r="168" spans="1:26" s="68" customFormat="1">
      <c r="A168" s="113" t="s">
        <v>77</v>
      </c>
      <c r="B168" s="80"/>
      <c r="C168" s="81"/>
      <c r="D168" s="81"/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3"/>
      <c r="T168" s="84"/>
      <c r="U168" s="130"/>
      <c r="V168" s="84"/>
      <c r="W168" s="130"/>
      <c r="X168" s="85"/>
      <c r="Y168" s="69"/>
      <c r="Z168" s="69"/>
    </row>
    <row r="169" spans="1:26" s="68" customFormat="1">
      <c r="A169" s="113" t="s">
        <v>77</v>
      </c>
      <c r="B169" s="231" t="s">
        <v>51</v>
      </c>
      <c r="C169" s="232"/>
      <c r="D169" s="232"/>
      <c r="E169" s="233"/>
      <c r="F169" s="82"/>
      <c r="G169" s="231" t="s">
        <v>52</v>
      </c>
      <c r="H169" s="232"/>
      <c r="I169" s="232"/>
      <c r="J169" s="233"/>
      <c r="K169" s="82"/>
      <c r="L169" s="231" t="s">
        <v>53</v>
      </c>
      <c r="M169" s="232"/>
      <c r="N169" s="232"/>
      <c r="O169" s="232"/>
      <c r="P169" s="232"/>
      <c r="Q169" s="232"/>
      <c r="R169" s="233"/>
      <c r="S169" s="83"/>
      <c r="T169" s="84" t="s">
        <v>54</v>
      </c>
      <c r="U169" s="130">
        <f>+IF(J171-M171&lt;0,0,J171-M171)</f>
        <v>0</v>
      </c>
      <c r="V169" s="84" t="s">
        <v>55</v>
      </c>
      <c r="W169" s="130">
        <f>+J172-O172</f>
        <v>0</v>
      </c>
      <c r="X169" s="85"/>
      <c r="Y169" s="69"/>
      <c r="Z169" s="69"/>
    </row>
    <row r="170" spans="1:26" s="66" customFormat="1">
      <c r="A170" s="113" t="s">
        <v>77</v>
      </c>
      <c r="B170" s="86" t="s">
        <v>56</v>
      </c>
      <c r="C170" s="87" t="s">
        <v>57</v>
      </c>
      <c r="D170" s="88" t="s">
        <v>58</v>
      </c>
      <c r="E170" s="89" t="s">
        <v>59</v>
      </c>
      <c r="F170" s="90"/>
      <c r="G170" s="86" t="s">
        <v>56</v>
      </c>
      <c r="H170" s="87" t="s">
        <v>57</v>
      </c>
      <c r="I170" s="88" t="s">
        <v>58</v>
      </c>
      <c r="J170" s="89" t="s">
        <v>59</v>
      </c>
      <c r="K170" s="90"/>
      <c r="L170" s="86" t="s">
        <v>60</v>
      </c>
      <c r="M170" s="87"/>
      <c r="N170" s="88" t="s">
        <v>61</v>
      </c>
      <c r="O170" s="89" t="s">
        <v>62</v>
      </c>
      <c r="P170" s="91" t="s">
        <v>63</v>
      </c>
      <c r="Q170" s="87" t="s">
        <v>30</v>
      </c>
      <c r="R170" s="89" t="s">
        <v>59</v>
      </c>
      <c r="S170" s="92"/>
      <c r="T170" s="84" t="s">
        <v>64</v>
      </c>
      <c r="U170" s="130">
        <f>+U169-N172</f>
        <v>0</v>
      </c>
      <c r="V170" s="84" t="s">
        <v>65</v>
      </c>
      <c r="W170" s="130">
        <f>+J173-P173</f>
        <v>0</v>
      </c>
      <c r="X170" s="85"/>
      <c r="Y170" s="69"/>
      <c r="Z170" s="69"/>
    </row>
    <row r="171" spans="1:26" s="68" customFormat="1">
      <c r="A171" s="113" t="s">
        <v>77</v>
      </c>
      <c r="B171" s="93" t="s">
        <v>27</v>
      </c>
      <c r="C171" s="94">
        <f>+GSTR3B!L102</f>
        <v>0</v>
      </c>
      <c r="D171" s="94">
        <f>+GSTR3B!L107</f>
        <v>0</v>
      </c>
      <c r="E171" s="95">
        <f>SUM(C171:D171)</f>
        <v>0</v>
      </c>
      <c r="F171" s="82"/>
      <c r="G171" s="93" t="s">
        <v>27</v>
      </c>
      <c r="H171" s="94">
        <f>+GSTR3B!L123+GSTR3B!L95</f>
        <v>0</v>
      </c>
      <c r="I171" s="96">
        <f>+D171</f>
        <v>0</v>
      </c>
      <c r="J171" s="95">
        <f>SUM(H171:I171)</f>
        <v>0</v>
      </c>
      <c r="K171" s="82"/>
      <c r="L171" s="93" t="s">
        <v>27</v>
      </c>
      <c r="M171" s="96">
        <f>+C171</f>
        <v>0</v>
      </c>
      <c r="N171" s="96">
        <f>+MIN(J171,M171)</f>
        <v>0</v>
      </c>
      <c r="O171" s="95">
        <f>+MIN(U173,W169)</f>
        <v>0</v>
      </c>
      <c r="P171" s="97">
        <f>+IF(M171-N171-O171&lt;0,0,MIN((M171-N171-O171),W170))</f>
        <v>0</v>
      </c>
      <c r="Q171" s="98"/>
      <c r="R171" s="95">
        <f>SUM(N171:Q171)</f>
        <v>0</v>
      </c>
      <c r="S171" s="83"/>
      <c r="T171" s="84" t="s">
        <v>66</v>
      </c>
      <c r="U171" s="130">
        <f>+J171-N175</f>
        <v>0</v>
      </c>
      <c r="V171" s="84"/>
      <c r="W171" s="130"/>
      <c r="X171" s="85"/>
      <c r="Y171" s="69"/>
      <c r="Z171" s="69"/>
    </row>
    <row r="172" spans="1:26" s="68" customFormat="1">
      <c r="A172" s="113" t="s">
        <v>77</v>
      </c>
      <c r="B172" s="93" t="s">
        <v>28</v>
      </c>
      <c r="C172" s="94">
        <f>+GSTR3B!L103</f>
        <v>0</v>
      </c>
      <c r="D172" s="94">
        <f>+GSTR3B!L108</f>
        <v>0</v>
      </c>
      <c r="E172" s="95">
        <f>SUM(C172:D172)</f>
        <v>0</v>
      </c>
      <c r="F172" s="82"/>
      <c r="G172" s="93" t="s">
        <v>28</v>
      </c>
      <c r="H172" s="94">
        <f>+GSTR3B!L124+GSTR3B!L96</f>
        <v>0</v>
      </c>
      <c r="I172" s="96">
        <f>+D172</f>
        <v>0</v>
      </c>
      <c r="J172" s="95">
        <f>SUM(H172:I172)</f>
        <v>0</v>
      </c>
      <c r="K172" s="82"/>
      <c r="L172" s="93" t="s">
        <v>28</v>
      </c>
      <c r="M172" s="96">
        <f>+C172</f>
        <v>0</v>
      </c>
      <c r="N172" s="96">
        <f>+MIN(M172,U169)</f>
        <v>0</v>
      </c>
      <c r="O172" s="95">
        <f>+MIN(J172,U175)</f>
        <v>0</v>
      </c>
      <c r="P172" s="99"/>
      <c r="Q172" s="98"/>
      <c r="R172" s="95">
        <f>SUM(N172:Q172)</f>
        <v>0</v>
      </c>
      <c r="S172" s="83"/>
      <c r="T172" s="84"/>
      <c r="U172" s="130"/>
      <c r="V172" s="84"/>
      <c r="W172" s="130"/>
      <c r="X172" s="85"/>
      <c r="Y172" s="69"/>
      <c r="Z172" s="69"/>
    </row>
    <row r="173" spans="1:26" s="68" customFormat="1">
      <c r="A173" s="113" t="s">
        <v>77</v>
      </c>
      <c r="B173" s="93" t="s">
        <v>29</v>
      </c>
      <c r="C173" s="94">
        <f>+GSTR3B!L104</f>
        <v>0</v>
      </c>
      <c r="D173" s="94">
        <f>+GSTR3B!L109</f>
        <v>0</v>
      </c>
      <c r="E173" s="95">
        <f>SUM(C173:D173)</f>
        <v>0</v>
      </c>
      <c r="F173" s="82"/>
      <c r="G173" s="93" t="s">
        <v>29</v>
      </c>
      <c r="H173" s="94">
        <f>+GSTR3B!L125+GSTR3B!L97</f>
        <v>0</v>
      </c>
      <c r="I173" s="96">
        <f>I172</f>
        <v>0</v>
      </c>
      <c r="J173" s="95">
        <f>SUM(H173:I173)</f>
        <v>0</v>
      </c>
      <c r="K173" s="82"/>
      <c r="L173" s="93" t="s">
        <v>29</v>
      </c>
      <c r="M173" s="96">
        <f>+C173</f>
        <v>0</v>
      </c>
      <c r="N173" s="96">
        <f>+MIN(M173,U170)</f>
        <v>0</v>
      </c>
      <c r="O173" s="100"/>
      <c r="P173" s="101">
        <f>+MIN(J173,U176)</f>
        <v>0</v>
      </c>
      <c r="Q173" s="98"/>
      <c r="R173" s="95">
        <f>SUM(N173:Q173)</f>
        <v>0</v>
      </c>
      <c r="S173" s="83"/>
      <c r="T173" s="84" t="s">
        <v>67</v>
      </c>
      <c r="U173" s="132">
        <f>+IF(M171-J171&lt;0,0,M171-J171)</f>
        <v>0</v>
      </c>
      <c r="V173" s="84"/>
      <c r="W173" s="130"/>
      <c r="X173" s="85"/>
      <c r="Y173" s="69"/>
      <c r="Z173" s="69"/>
    </row>
    <row r="174" spans="1:26" s="68" customFormat="1">
      <c r="A174" s="113" t="s">
        <v>77</v>
      </c>
      <c r="B174" s="102" t="s">
        <v>46</v>
      </c>
      <c r="C174" s="94">
        <f>+GSTR3B!L105</f>
        <v>0</v>
      </c>
      <c r="D174" s="94">
        <f>+GSTR3B!L110</f>
        <v>0</v>
      </c>
      <c r="E174" s="104">
        <f>SUM(C174:D174)</f>
        <v>0</v>
      </c>
      <c r="F174" s="82"/>
      <c r="G174" s="102" t="s">
        <v>46</v>
      </c>
      <c r="H174" s="94">
        <f>+GSTR3B!L126+GSTR3B!L98</f>
        <v>0</v>
      </c>
      <c r="I174" s="105">
        <v>0</v>
      </c>
      <c r="J174" s="104">
        <f>SUM(H174:I174)</f>
        <v>0</v>
      </c>
      <c r="K174" s="82"/>
      <c r="L174" s="102" t="s">
        <v>46</v>
      </c>
      <c r="M174" s="105">
        <f>+C174</f>
        <v>0</v>
      </c>
      <c r="N174" s="106"/>
      <c r="O174" s="107"/>
      <c r="P174" s="108"/>
      <c r="Q174" s="105">
        <f>MIN(C174,H174)</f>
        <v>0</v>
      </c>
      <c r="R174" s="104">
        <f>SUM(N174:Q174)</f>
        <v>0</v>
      </c>
      <c r="S174" s="83"/>
      <c r="T174" s="84"/>
      <c r="U174" s="130"/>
      <c r="V174" s="84"/>
      <c r="W174" s="130"/>
      <c r="X174" s="85"/>
      <c r="Y174" s="69"/>
      <c r="Z174" s="69"/>
    </row>
    <row r="175" spans="1:26" s="113" customFormat="1">
      <c r="A175" s="113" t="s">
        <v>77</v>
      </c>
      <c r="B175" s="109" t="s">
        <v>14</v>
      </c>
      <c r="C175" s="110">
        <f>SUM(C171:C174)</f>
        <v>0</v>
      </c>
      <c r="D175" s="110">
        <f>SUM(D171:D174)</f>
        <v>0</v>
      </c>
      <c r="E175" s="110">
        <f>SUM(E171:E174)</f>
        <v>0</v>
      </c>
      <c r="F175" s="77"/>
      <c r="G175" s="109" t="s">
        <v>14</v>
      </c>
      <c r="H175" s="110">
        <f>SUM(H171:H174)</f>
        <v>0</v>
      </c>
      <c r="I175" s="110">
        <f>SUM(I171:I174)</f>
        <v>0</v>
      </c>
      <c r="J175" s="110">
        <f>SUM(J171:J174)</f>
        <v>0</v>
      </c>
      <c r="K175" s="77"/>
      <c r="L175" s="109" t="s">
        <v>14</v>
      </c>
      <c r="M175" s="110">
        <f>SUM(M171:M174)</f>
        <v>0</v>
      </c>
      <c r="N175" s="110">
        <f>SUM(N171:N174)</f>
        <v>0</v>
      </c>
      <c r="O175" s="110">
        <f>SUM(O171:O174)</f>
        <v>0</v>
      </c>
      <c r="P175" s="111">
        <f>SUM(P171:P174)</f>
        <v>0</v>
      </c>
      <c r="Q175" s="110">
        <f>SUM(Q171:Q174)</f>
        <v>0</v>
      </c>
      <c r="R175" s="110">
        <f>SUM(R171:R173)</f>
        <v>0</v>
      </c>
      <c r="S175" s="112"/>
      <c r="T175" s="84" t="s">
        <v>68</v>
      </c>
      <c r="U175" s="132">
        <f>+IF(M172-N172&lt;0,0,M172-N172)</f>
        <v>0</v>
      </c>
      <c r="V175" s="84"/>
      <c r="W175" s="130"/>
      <c r="X175" s="85"/>
      <c r="Y175" s="69"/>
      <c r="Z175" s="69"/>
    </row>
    <row r="176" spans="1:26" s="113" customFormat="1">
      <c r="A176" s="113" t="s">
        <v>77</v>
      </c>
      <c r="B176" s="114"/>
      <c r="C176" s="115"/>
      <c r="D176" s="115"/>
      <c r="E176" s="115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112"/>
      <c r="T176" s="84" t="s">
        <v>69</v>
      </c>
      <c r="U176" s="130">
        <f>+IF(M173-N173&lt;0,0,M173-N173)</f>
        <v>0</v>
      </c>
      <c r="V176" s="84"/>
      <c r="W176" s="130"/>
      <c r="X176" s="85"/>
      <c r="Y176" s="69"/>
      <c r="Z176" s="69"/>
    </row>
    <row r="177" spans="1:26" s="68" customFormat="1">
      <c r="A177" s="113" t="s">
        <v>77</v>
      </c>
      <c r="B177" s="231" t="s">
        <v>70</v>
      </c>
      <c r="C177" s="232"/>
      <c r="D177" s="232"/>
      <c r="E177" s="233"/>
      <c r="F177" s="82"/>
      <c r="G177" s="231" t="s">
        <v>71</v>
      </c>
      <c r="H177" s="232"/>
      <c r="I177" s="233"/>
      <c r="J177" s="90"/>
      <c r="K177" s="138" t="s">
        <v>83</v>
      </c>
      <c r="L177" s="82"/>
      <c r="M177" s="82"/>
      <c r="N177" s="82"/>
      <c r="O177" s="82"/>
      <c r="P177" s="82"/>
      <c r="Q177" s="82"/>
      <c r="R177" s="82"/>
      <c r="S177" s="83"/>
      <c r="T177" s="84"/>
      <c r="U177" s="130"/>
      <c r="V177" s="84"/>
      <c r="W177" s="130"/>
      <c r="X177" s="85"/>
      <c r="Y177" s="69"/>
      <c r="Z177" s="69"/>
    </row>
    <row r="178" spans="1:26" s="68" customFormat="1">
      <c r="A178" s="113" t="s">
        <v>77</v>
      </c>
      <c r="B178" s="86" t="s">
        <v>56</v>
      </c>
      <c r="C178" s="87" t="s">
        <v>57</v>
      </c>
      <c r="D178" s="88" t="s">
        <v>58</v>
      </c>
      <c r="E178" s="89" t="s">
        <v>59</v>
      </c>
      <c r="F178" s="82"/>
      <c r="G178" s="86" t="s">
        <v>56</v>
      </c>
      <c r="H178" s="87" t="s">
        <v>72</v>
      </c>
      <c r="I178" s="89"/>
      <c r="J178" s="90"/>
      <c r="K178" s="134"/>
      <c r="L178" s="82"/>
      <c r="M178" s="82"/>
      <c r="N178" s="82"/>
      <c r="O178" s="82"/>
      <c r="P178" s="82"/>
      <c r="Q178" s="82"/>
      <c r="R178" s="82"/>
      <c r="S178" s="83"/>
      <c r="T178" s="84"/>
      <c r="U178" s="130"/>
      <c r="V178" s="84"/>
      <c r="W178" s="130"/>
      <c r="X178" s="85"/>
      <c r="Y178" s="69"/>
      <c r="Z178" s="69"/>
    </row>
    <row r="179" spans="1:26" s="66" customFormat="1">
      <c r="A179" s="113" t="s">
        <v>77</v>
      </c>
      <c r="B179" s="93" t="s">
        <v>27</v>
      </c>
      <c r="C179" s="96">
        <f>+M171-R171</f>
        <v>0</v>
      </c>
      <c r="D179" s="96">
        <f>+D171</f>
        <v>0</v>
      </c>
      <c r="E179" s="95">
        <f>SUM(C179:D179)</f>
        <v>0</v>
      </c>
      <c r="F179" s="90"/>
      <c r="G179" s="93" t="s">
        <v>27</v>
      </c>
      <c r="H179" s="234">
        <f>+J171-N175</f>
        <v>0</v>
      </c>
      <c r="I179" s="235"/>
      <c r="J179" s="90"/>
      <c r="K179" s="135">
        <f>IF(E179-H179&gt;0,E179-H179,0)</f>
        <v>0</v>
      </c>
      <c r="L179" s="90"/>
      <c r="M179" s="90"/>
      <c r="N179" s="90"/>
      <c r="O179" s="90"/>
      <c r="P179" s="90"/>
      <c r="Q179" s="90"/>
      <c r="R179" s="90"/>
      <c r="S179" s="92"/>
      <c r="T179" s="84"/>
      <c r="U179" s="130"/>
      <c r="V179" s="84"/>
      <c r="W179" s="130"/>
      <c r="X179" s="85"/>
      <c r="Y179" s="69"/>
      <c r="Z179" s="69"/>
    </row>
    <row r="180" spans="1:26" s="118" customFormat="1">
      <c r="A180" s="113" t="s">
        <v>77</v>
      </c>
      <c r="B180" s="93" t="s">
        <v>28</v>
      </c>
      <c r="C180" s="96">
        <f>+M172-R172</f>
        <v>0</v>
      </c>
      <c r="D180" s="96">
        <f>+D172</f>
        <v>0</v>
      </c>
      <c r="E180" s="95">
        <f>SUM(C180:D180)</f>
        <v>0</v>
      </c>
      <c r="F180" s="116"/>
      <c r="G180" s="93" t="s">
        <v>28</v>
      </c>
      <c r="H180" s="236">
        <f>+J172-O175</f>
        <v>0</v>
      </c>
      <c r="I180" s="237"/>
      <c r="J180" s="90"/>
      <c r="K180" s="135">
        <f t="shared" ref="K180:K182" si="7">IF(E180-H180&gt;0,E180-H180,0)</f>
        <v>0</v>
      </c>
      <c r="L180" s="116"/>
      <c r="M180" s="116"/>
      <c r="N180" s="116"/>
      <c r="O180" s="116"/>
      <c r="P180" s="116"/>
      <c r="Q180" s="116"/>
      <c r="R180" s="116"/>
      <c r="S180" s="117"/>
      <c r="T180" s="84"/>
      <c r="U180" s="130"/>
      <c r="V180" s="84"/>
      <c r="W180" s="130"/>
      <c r="X180" s="85"/>
      <c r="Y180" s="69"/>
      <c r="Z180" s="69"/>
    </row>
    <row r="181" spans="1:26" s="118" customFormat="1">
      <c r="A181" s="113" t="s">
        <v>77</v>
      </c>
      <c r="B181" s="93" t="s">
        <v>29</v>
      </c>
      <c r="C181" s="153">
        <f>+M173-R173</f>
        <v>0</v>
      </c>
      <c r="D181" s="96">
        <f>+D173</f>
        <v>0</v>
      </c>
      <c r="E181" s="95">
        <f>SUM(C181:D181)</f>
        <v>0</v>
      </c>
      <c r="F181" s="116"/>
      <c r="G181" s="93" t="s">
        <v>29</v>
      </c>
      <c r="H181" s="234">
        <f>+J173-P175</f>
        <v>0</v>
      </c>
      <c r="I181" s="235"/>
      <c r="J181" s="90"/>
      <c r="K181" s="135">
        <f t="shared" si="7"/>
        <v>0</v>
      </c>
      <c r="L181" s="116"/>
      <c r="M181" s="116"/>
      <c r="N181" s="116"/>
      <c r="O181" s="116"/>
      <c r="P181" s="116"/>
      <c r="Q181" s="116"/>
      <c r="R181" s="116"/>
      <c r="S181" s="117"/>
      <c r="T181" s="84"/>
      <c r="U181" s="130"/>
      <c r="V181" s="84"/>
      <c r="W181" s="130"/>
      <c r="X181" s="85"/>
      <c r="Y181" s="69"/>
      <c r="Z181" s="69"/>
    </row>
    <row r="182" spans="1:26" s="118" customFormat="1">
      <c r="A182" s="113" t="s">
        <v>77</v>
      </c>
      <c r="B182" s="102" t="s">
        <v>46</v>
      </c>
      <c r="C182" s="105">
        <f>+M174-R174</f>
        <v>0</v>
      </c>
      <c r="D182" s="105">
        <f>+D174</f>
        <v>0</v>
      </c>
      <c r="E182" s="104">
        <f>SUM(C182:D182)</f>
        <v>0</v>
      </c>
      <c r="F182" s="116"/>
      <c r="G182" s="102" t="s">
        <v>46</v>
      </c>
      <c r="H182" s="238">
        <f>+J174-Q175</f>
        <v>0</v>
      </c>
      <c r="I182" s="239"/>
      <c r="J182" s="90"/>
      <c r="K182" s="135">
        <f t="shared" si="7"/>
        <v>0</v>
      </c>
      <c r="L182" s="116"/>
      <c r="M182" s="116"/>
      <c r="N182" s="116"/>
      <c r="O182" s="116"/>
      <c r="P182" s="116"/>
      <c r="Q182" s="116"/>
      <c r="R182" s="116"/>
      <c r="S182" s="117"/>
      <c r="T182" s="84"/>
      <c r="U182" s="130"/>
      <c r="V182" s="84"/>
      <c r="W182" s="130"/>
      <c r="X182" s="85"/>
      <c r="Y182" s="69"/>
      <c r="Z182" s="69"/>
    </row>
    <row r="183" spans="1:26" s="118" customFormat="1">
      <c r="A183" s="113" t="s">
        <v>77</v>
      </c>
      <c r="B183" s="109" t="s">
        <v>14</v>
      </c>
      <c r="C183" s="110">
        <f>SUM(C179:C182)</f>
        <v>0</v>
      </c>
      <c r="D183" s="110">
        <f>SUM(D179:D182)</f>
        <v>0</v>
      </c>
      <c r="E183" s="110">
        <f>SUM(E179:E182)</f>
        <v>0</v>
      </c>
      <c r="F183" s="119"/>
      <c r="G183" s="109" t="s">
        <v>14</v>
      </c>
      <c r="H183" s="229">
        <f>+SUM(H179:I182)</f>
        <v>0</v>
      </c>
      <c r="I183" s="230"/>
      <c r="J183" s="120"/>
      <c r="K183" s="137">
        <f>SUM(K179:K182)</f>
        <v>0</v>
      </c>
      <c r="L183" s="116"/>
      <c r="M183" s="116"/>
      <c r="N183" s="116"/>
      <c r="O183" s="116"/>
      <c r="P183" s="116"/>
      <c r="Q183" s="116"/>
      <c r="R183" s="116"/>
      <c r="S183" s="117"/>
      <c r="T183" s="84"/>
      <c r="U183" s="130"/>
      <c r="V183" s="84"/>
      <c r="W183" s="130"/>
      <c r="X183" s="85"/>
      <c r="Y183" s="69"/>
      <c r="Z183" s="69"/>
    </row>
    <row r="184" spans="1:26" s="113" customFormat="1" ht="15.75" thickBot="1">
      <c r="A184" s="113" t="s">
        <v>77</v>
      </c>
      <c r="B184" s="121"/>
      <c r="C184" s="122"/>
      <c r="D184" s="122"/>
      <c r="E184" s="122"/>
      <c r="F184" s="122"/>
      <c r="G184" s="122"/>
      <c r="H184" s="122"/>
      <c r="I184" s="123"/>
      <c r="J184" s="123"/>
      <c r="K184" s="122"/>
      <c r="L184" s="122"/>
      <c r="M184" s="122"/>
      <c r="N184" s="122"/>
      <c r="O184" s="122"/>
      <c r="P184" s="122"/>
      <c r="Q184" s="122"/>
      <c r="R184" s="122"/>
      <c r="S184" s="124"/>
      <c r="T184" s="125"/>
      <c r="U184" s="131"/>
      <c r="V184" s="125"/>
      <c r="W184" s="131"/>
      <c r="X184" s="126"/>
      <c r="Y184" s="69"/>
      <c r="Z184" s="69"/>
    </row>
    <row r="185" spans="1:26" s="68" customFormat="1" ht="15.75" thickBot="1">
      <c r="A185" s="113" t="s">
        <v>76</v>
      </c>
      <c r="B185" s="68" t="s">
        <v>76</v>
      </c>
      <c r="C185" s="67"/>
      <c r="D185" s="67"/>
      <c r="E185" s="67"/>
      <c r="T185" s="69"/>
      <c r="U185" s="127"/>
      <c r="V185" s="69"/>
      <c r="W185" s="127"/>
      <c r="X185" s="69"/>
      <c r="Y185" s="69"/>
      <c r="Z185" s="69"/>
    </row>
    <row r="186" spans="1:26" s="68" customFormat="1">
      <c r="A186" s="113" t="s">
        <v>76</v>
      </c>
      <c r="B186" s="70"/>
      <c r="C186" s="71"/>
      <c r="D186" s="71"/>
      <c r="E186" s="71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T186" s="74"/>
      <c r="U186" s="128"/>
      <c r="V186" s="74"/>
      <c r="W186" s="128"/>
      <c r="X186" s="75"/>
      <c r="Y186" s="69"/>
      <c r="Z186" s="69"/>
    </row>
    <row r="187" spans="1:26" s="79" customFormat="1">
      <c r="A187" s="113" t="s">
        <v>76</v>
      </c>
      <c r="B187" s="240" t="s">
        <v>50</v>
      </c>
      <c r="C187" s="241"/>
      <c r="D187" s="241"/>
      <c r="E187" s="241"/>
      <c r="F187" s="76"/>
      <c r="G187" s="77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8"/>
      <c r="T187" s="76"/>
      <c r="U187" s="129"/>
      <c r="V187" s="76"/>
      <c r="W187" s="129"/>
      <c r="X187" s="78"/>
    </row>
    <row r="188" spans="1:26" s="68" customFormat="1">
      <c r="A188" s="113" t="s">
        <v>76</v>
      </c>
      <c r="B188" s="80"/>
      <c r="C188" s="81"/>
      <c r="D188" s="81"/>
      <c r="E188" s="81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3"/>
      <c r="T188" s="84"/>
      <c r="U188" s="130"/>
      <c r="V188" s="84"/>
      <c r="W188" s="130"/>
      <c r="X188" s="85"/>
      <c r="Y188" s="69"/>
      <c r="Z188" s="69"/>
    </row>
    <row r="189" spans="1:26" s="68" customFormat="1">
      <c r="A189" s="113" t="s">
        <v>76</v>
      </c>
      <c r="B189" s="231" t="s">
        <v>51</v>
      </c>
      <c r="C189" s="232"/>
      <c r="D189" s="232"/>
      <c r="E189" s="233"/>
      <c r="F189" s="82"/>
      <c r="G189" s="231" t="s">
        <v>52</v>
      </c>
      <c r="H189" s="232"/>
      <c r="I189" s="232"/>
      <c r="J189" s="233"/>
      <c r="K189" s="82"/>
      <c r="L189" s="231" t="s">
        <v>53</v>
      </c>
      <c r="M189" s="232"/>
      <c r="N189" s="232"/>
      <c r="O189" s="232"/>
      <c r="P189" s="232"/>
      <c r="Q189" s="232"/>
      <c r="R189" s="233"/>
      <c r="S189" s="83"/>
      <c r="T189" s="84" t="s">
        <v>54</v>
      </c>
      <c r="U189" s="130">
        <f>+IF(J191-M191&lt;0,0,J191-M191)</f>
        <v>0</v>
      </c>
      <c r="V189" s="84" t="s">
        <v>55</v>
      </c>
      <c r="W189" s="130">
        <f>+J192-O192</f>
        <v>0</v>
      </c>
      <c r="X189" s="85"/>
      <c r="Y189" s="69"/>
      <c r="Z189" s="69"/>
    </row>
    <row r="190" spans="1:26" s="66" customFormat="1">
      <c r="A190" s="113" t="s">
        <v>76</v>
      </c>
      <c r="B190" s="86" t="s">
        <v>56</v>
      </c>
      <c r="C190" s="87" t="s">
        <v>57</v>
      </c>
      <c r="D190" s="88" t="s">
        <v>58</v>
      </c>
      <c r="E190" s="89" t="s">
        <v>59</v>
      </c>
      <c r="F190" s="90"/>
      <c r="G190" s="86" t="s">
        <v>56</v>
      </c>
      <c r="H190" s="87" t="s">
        <v>57</v>
      </c>
      <c r="I190" s="88" t="s">
        <v>58</v>
      </c>
      <c r="J190" s="89" t="s">
        <v>59</v>
      </c>
      <c r="K190" s="90"/>
      <c r="L190" s="86" t="s">
        <v>60</v>
      </c>
      <c r="M190" s="87"/>
      <c r="N190" s="88" t="s">
        <v>61</v>
      </c>
      <c r="O190" s="89" t="s">
        <v>62</v>
      </c>
      <c r="P190" s="91" t="s">
        <v>63</v>
      </c>
      <c r="Q190" s="87" t="s">
        <v>30</v>
      </c>
      <c r="R190" s="89" t="s">
        <v>59</v>
      </c>
      <c r="S190" s="92"/>
      <c r="T190" s="84" t="s">
        <v>64</v>
      </c>
      <c r="U190" s="130">
        <f>+U189-N192</f>
        <v>0</v>
      </c>
      <c r="V190" s="84" t="s">
        <v>65</v>
      </c>
      <c r="W190" s="130">
        <f>+J193-P193</f>
        <v>0</v>
      </c>
      <c r="X190" s="85"/>
      <c r="Y190" s="69"/>
      <c r="Z190" s="69"/>
    </row>
    <row r="191" spans="1:26" s="68" customFormat="1">
      <c r="A191" s="113" t="s">
        <v>76</v>
      </c>
      <c r="B191" s="93" t="s">
        <v>27</v>
      </c>
      <c r="C191" s="94">
        <f>+GSTR3B!M102</f>
        <v>0</v>
      </c>
      <c r="D191" s="94">
        <f>+GSTR3B!M107</f>
        <v>0</v>
      </c>
      <c r="E191" s="95">
        <f>SUM(C191:D191)</f>
        <v>0</v>
      </c>
      <c r="F191" s="82"/>
      <c r="G191" s="93" t="s">
        <v>27</v>
      </c>
      <c r="H191" s="94">
        <f>+GSTR3B!M123+GSTR3B!M95</f>
        <v>0</v>
      </c>
      <c r="I191" s="96">
        <f>+D191</f>
        <v>0</v>
      </c>
      <c r="J191" s="95">
        <f>SUM(H191:I191)</f>
        <v>0</v>
      </c>
      <c r="K191" s="82"/>
      <c r="L191" s="93" t="s">
        <v>27</v>
      </c>
      <c r="M191" s="96">
        <f>+C191</f>
        <v>0</v>
      </c>
      <c r="N191" s="96">
        <f>+MIN(J191,M191)</f>
        <v>0</v>
      </c>
      <c r="O191" s="95">
        <f>+MIN(U193,W189)</f>
        <v>0</v>
      </c>
      <c r="P191" s="97">
        <f>+IF(M191-N191-O191&lt;0,0,MIN((M191-N191-O191),W190))</f>
        <v>0</v>
      </c>
      <c r="Q191" s="98"/>
      <c r="R191" s="95">
        <f>SUM(N191:Q191)</f>
        <v>0</v>
      </c>
      <c r="S191" s="83"/>
      <c r="T191" s="84" t="s">
        <v>66</v>
      </c>
      <c r="U191" s="130">
        <f>+J191-N195</f>
        <v>0</v>
      </c>
      <c r="V191" s="84"/>
      <c r="W191" s="130"/>
      <c r="X191" s="85"/>
      <c r="Y191" s="69"/>
      <c r="Z191" s="69"/>
    </row>
    <row r="192" spans="1:26" s="68" customFormat="1">
      <c r="A192" s="113" t="s">
        <v>76</v>
      </c>
      <c r="B192" s="93" t="s">
        <v>28</v>
      </c>
      <c r="C192" s="94">
        <f>+GSTR3B!M103</f>
        <v>0</v>
      </c>
      <c r="D192" s="94">
        <f>+GSTR3B!M108</f>
        <v>0</v>
      </c>
      <c r="E192" s="95">
        <f>SUM(C192:D192)</f>
        <v>0</v>
      </c>
      <c r="F192" s="82"/>
      <c r="G192" s="93" t="s">
        <v>28</v>
      </c>
      <c r="H192" s="94">
        <f>+GSTR3B!M124+GSTR3B!M96</f>
        <v>0</v>
      </c>
      <c r="I192" s="96">
        <f>+D192</f>
        <v>0</v>
      </c>
      <c r="J192" s="95">
        <f>SUM(H192:I192)</f>
        <v>0</v>
      </c>
      <c r="K192" s="82"/>
      <c r="L192" s="93" t="s">
        <v>28</v>
      </c>
      <c r="M192" s="96">
        <f>+C192</f>
        <v>0</v>
      </c>
      <c r="N192" s="96">
        <f>+MIN(M192,U189)</f>
        <v>0</v>
      </c>
      <c r="O192" s="95">
        <f>+MIN(J192,U195)</f>
        <v>0</v>
      </c>
      <c r="P192" s="99"/>
      <c r="Q192" s="98"/>
      <c r="R192" s="95">
        <f>SUM(N192:Q192)</f>
        <v>0</v>
      </c>
      <c r="S192" s="83"/>
      <c r="T192" s="84"/>
      <c r="U192" s="130"/>
      <c r="V192" s="84"/>
      <c r="W192" s="130"/>
      <c r="X192" s="85"/>
      <c r="Y192" s="69"/>
      <c r="Z192" s="69"/>
    </row>
    <row r="193" spans="1:26" s="68" customFormat="1">
      <c r="A193" s="113" t="s">
        <v>76</v>
      </c>
      <c r="B193" s="93" t="s">
        <v>29</v>
      </c>
      <c r="C193" s="94">
        <f>+GSTR3B!M104</f>
        <v>0</v>
      </c>
      <c r="D193" s="94">
        <f>+GSTR3B!M109</f>
        <v>0</v>
      </c>
      <c r="E193" s="95">
        <f>SUM(C193:D193)</f>
        <v>0</v>
      </c>
      <c r="F193" s="82"/>
      <c r="G193" s="93" t="s">
        <v>29</v>
      </c>
      <c r="H193" s="94">
        <f>+GSTR3B!M125+GSTR3B!M97</f>
        <v>0</v>
      </c>
      <c r="I193" s="96">
        <f>I192</f>
        <v>0</v>
      </c>
      <c r="J193" s="95">
        <f>SUM(H193:I193)</f>
        <v>0</v>
      </c>
      <c r="K193" s="82"/>
      <c r="L193" s="93" t="s">
        <v>29</v>
      </c>
      <c r="M193" s="96">
        <f>+C193</f>
        <v>0</v>
      </c>
      <c r="N193" s="96">
        <f>+MIN(M193,U190)</f>
        <v>0</v>
      </c>
      <c r="O193" s="100"/>
      <c r="P193" s="101">
        <f>+MIN(J193,U196)</f>
        <v>0</v>
      </c>
      <c r="Q193" s="98"/>
      <c r="R193" s="95">
        <f>SUM(N193:Q193)</f>
        <v>0</v>
      </c>
      <c r="S193" s="83"/>
      <c r="T193" s="84" t="s">
        <v>67</v>
      </c>
      <c r="U193" s="132">
        <f>+IF(M191-J191&lt;0,0,M191-J191)</f>
        <v>0</v>
      </c>
      <c r="V193" s="84"/>
      <c r="W193" s="130"/>
      <c r="X193" s="85"/>
      <c r="Y193" s="69"/>
      <c r="Z193" s="69"/>
    </row>
    <row r="194" spans="1:26" s="68" customFormat="1">
      <c r="A194" s="113" t="s">
        <v>76</v>
      </c>
      <c r="B194" s="102" t="s">
        <v>46</v>
      </c>
      <c r="C194" s="94">
        <f>+GSTR3B!M105</f>
        <v>0</v>
      </c>
      <c r="D194" s="94">
        <f>+GSTR3B!M110</f>
        <v>0</v>
      </c>
      <c r="E194" s="104">
        <f>SUM(C194:D194)</f>
        <v>0</v>
      </c>
      <c r="F194" s="82"/>
      <c r="G194" s="102" t="s">
        <v>46</v>
      </c>
      <c r="H194" s="94">
        <f>+GSTR3B!M126+GSTR3B!M98</f>
        <v>0</v>
      </c>
      <c r="I194" s="105">
        <v>0</v>
      </c>
      <c r="J194" s="104">
        <f>SUM(H194:I194)</f>
        <v>0</v>
      </c>
      <c r="K194" s="82"/>
      <c r="L194" s="102" t="s">
        <v>46</v>
      </c>
      <c r="M194" s="105">
        <f>+C194</f>
        <v>0</v>
      </c>
      <c r="N194" s="106"/>
      <c r="O194" s="107"/>
      <c r="P194" s="108"/>
      <c r="Q194" s="105">
        <f>MIN(C194,H194)</f>
        <v>0</v>
      </c>
      <c r="R194" s="104">
        <f>SUM(N194:Q194)</f>
        <v>0</v>
      </c>
      <c r="S194" s="83"/>
      <c r="T194" s="84"/>
      <c r="U194" s="130"/>
      <c r="V194" s="84"/>
      <c r="W194" s="130"/>
      <c r="X194" s="85"/>
      <c r="Y194" s="69"/>
      <c r="Z194" s="69"/>
    </row>
    <row r="195" spans="1:26" s="113" customFormat="1">
      <c r="A195" s="113" t="s">
        <v>76</v>
      </c>
      <c r="B195" s="109" t="s">
        <v>14</v>
      </c>
      <c r="C195" s="110">
        <f>SUM(C191:C194)</f>
        <v>0</v>
      </c>
      <c r="D195" s="110">
        <f>SUM(D191:D194)</f>
        <v>0</v>
      </c>
      <c r="E195" s="110">
        <f>SUM(E191:E194)</f>
        <v>0</v>
      </c>
      <c r="F195" s="77"/>
      <c r="G195" s="109" t="s">
        <v>14</v>
      </c>
      <c r="H195" s="110">
        <f>SUM(H191:H194)</f>
        <v>0</v>
      </c>
      <c r="I195" s="110">
        <f>SUM(I191:I194)</f>
        <v>0</v>
      </c>
      <c r="J195" s="110">
        <f>SUM(J191:J194)</f>
        <v>0</v>
      </c>
      <c r="K195" s="77"/>
      <c r="L195" s="109" t="s">
        <v>14</v>
      </c>
      <c r="M195" s="110">
        <f>SUM(M191:M194)</f>
        <v>0</v>
      </c>
      <c r="N195" s="110">
        <f>SUM(N191:N194)</f>
        <v>0</v>
      </c>
      <c r="O195" s="110">
        <f>SUM(O191:O194)</f>
        <v>0</v>
      </c>
      <c r="P195" s="111">
        <f>SUM(P191:P194)</f>
        <v>0</v>
      </c>
      <c r="Q195" s="110">
        <f>SUM(Q191:Q194)</f>
        <v>0</v>
      </c>
      <c r="R195" s="110">
        <f>SUM(R191:R193)</f>
        <v>0</v>
      </c>
      <c r="S195" s="112"/>
      <c r="T195" s="84" t="s">
        <v>68</v>
      </c>
      <c r="U195" s="132">
        <f>+IF(M192-N192&lt;0,0,M192-N192)</f>
        <v>0</v>
      </c>
      <c r="V195" s="84"/>
      <c r="W195" s="130"/>
      <c r="X195" s="85"/>
      <c r="Y195" s="69"/>
      <c r="Z195" s="69"/>
    </row>
    <row r="196" spans="1:26" s="113" customFormat="1">
      <c r="A196" s="113" t="s">
        <v>76</v>
      </c>
      <c r="B196" s="114"/>
      <c r="C196" s="115"/>
      <c r="D196" s="115"/>
      <c r="E196" s="115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112"/>
      <c r="T196" s="84" t="s">
        <v>69</v>
      </c>
      <c r="U196" s="130">
        <f>+IF(M193-N193&lt;0,0,M193-N193)</f>
        <v>0</v>
      </c>
      <c r="V196" s="84"/>
      <c r="W196" s="130"/>
      <c r="X196" s="85"/>
      <c r="Y196" s="69"/>
      <c r="Z196" s="69"/>
    </row>
    <row r="197" spans="1:26" s="68" customFormat="1">
      <c r="A197" s="113" t="s">
        <v>76</v>
      </c>
      <c r="B197" s="231" t="s">
        <v>70</v>
      </c>
      <c r="C197" s="232"/>
      <c r="D197" s="232"/>
      <c r="E197" s="233"/>
      <c r="F197" s="82"/>
      <c r="G197" s="231" t="s">
        <v>71</v>
      </c>
      <c r="H197" s="232"/>
      <c r="I197" s="233"/>
      <c r="J197" s="90"/>
      <c r="K197" s="138" t="s">
        <v>83</v>
      </c>
      <c r="L197" s="82"/>
      <c r="M197" s="82"/>
      <c r="N197" s="82"/>
      <c r="O197" s="82"/>
      <c r="P197" s="82"/>
      <c r="Q197" s="82"/>
      <c r="R197" s="82"/>
      <c r="S197" s="83"/>
      <c r="T197" s="84"/>
      <c r="U197" s="130"/>
      <c r="V197" s="84"/>
      <c r="W197" s="130"/>
      <c r="X197" s="85"/>
      <c r="Y197" s="69"/>
      <c r="Z197" s="69"/>
    </row>
    <row r="198" spans="1:26" s="68" customFormat="1">
      <c r="A198" s="113" t="s">
        <v>76</v>
      </c>
      <c r="B198" s="86" t="s">
        <v>56</v>
      </c>
      <c r="C198" s="87" t="s">
        <v>57</v>
      </c>
      <c r="D198" s="88" t="s">
        <v>58</v>
      </c>
      <c r="E198" s="89" t="s">
        <v>59</v>
      </c>
      <c r="F198" s="82"/>
      <c r="G198" s="86" t="s">
        <v>56</v>
      </c>
      <c r="H198" s="87" t="s">
        <v>72</v>
      </c>
      <c r="I198" s="89"/>
      <c r="J198" s="90"/>
      <c r="K198" s="134"/>
      <c r="L198" s="82"/>
      <c r="M198" s="82"/>
      <c r="N198" s="82"/>
      <c r="O198" s="82"/>
      <c r="P198" s="82"/>
      <c r="Q198" s="82"/>
      <c r="R198" s="82"/>
      <c r="S198" s="83"/>
      <c r="T198" s="84"/>
      <c r="U198" s="130"/>
      <c r="V198" s="84"/>
      <c r="W198" s="130"/>
      <c r="X198" s="85"/>
      <c r="Y198" s="69"/>
      <c r="Z198" s="69"/>
    </row>
    <row r="199" spans="1:26" s="66" customFormat="1">
      <c r="A199" s="113" t="s">
        <v>76</v>
      </c>
      <c r="B199" s="93" t="s">
        <v>27</v>
      </c>
      <c r="C199" s="96">
        <f>+M191-R191</f>
        <v>0</v>
      </c>
      <c r="D199" s="96">
        <f>+D191</f>
        <v>0</v>
      </c>
      <c r="E199" s="95">
        <f>SUM(C199:D199)</f>
        <v>0</v>
      </c>
      <c r="F199" s="90"/>
      <c r="G199" s="93" t="s">
        <v>27</v>
      </c>
      <c r="H199" s="234">
        <f>+J191-N195</f>
        <v>0</v>
      </c>
      <c r="I199" s="235"/>
      <c r="J199" s="90"/>
      <c r="K199" s="135">
        <f>IF(E199-H199&gt;0,E199-H199,0)</f>
        <v>0</v>
      </c>
      <c r="L199" s="90"/>
      <c r="M199" s="90"/>
      <c r="N199" s="90"/>
      <c r="O199" s="90"/>
      <c r="P199" s="90"/>
      <c r="Q199" s="90"/>
      <c r="R199" s="90"/>
      <c r="S199" s="92"/>
      <c r="T199" s="84"/>
      <c r="U199" s="130"/>
      <c r="V199" s="84"/>
      <c r="W199" s="130"/>
      <c r="X199" s="85"/>
      <c r="Y199" s="69"/>
      <c r="Z199" s="69"/>
    </row>
    <row r="200" spans="1:26" s="118" customFormat="1">
      <c r="A200" s="113" t="s">
        <v>76</v>
      </c>
      <c r="B200" s="93" t="s">
        <v>28</v>
      </c>
      <c r="C200" s="96">
        <f>+M192-R192</f>
        <v>0</v>
      </c>
      <c r="D200" s="96">
        <f>+D192</f>
        <v>0</v>
      </c>
      <c r="E200" s="95">
        <f>SUM(C200:D200)</f>
        <v>0</v>
      </c>
      <c r="F200" s="116"/>
      <c r="G200" s="93" t="s">
        <v>28</v>
      </c>
      <c r="H200" s="236">
        <f>+J192-O195</f>
        <v>0</v>
      </c>
      <c r="I200" s="237"/>
      <c r="J200" s="90"/>
      <c r="K200" s="135">
        <f t="shared" ref="K200:K202" si="8">IF(E200-H200&gt;0,E200-H200,0)</f>
        <v>0</v>
      </c>
      <c r="L200" s="116"/>
      <c r="M200" s="116"/>
      <c r="N200" s="116"/>
      <c r="O200" s="116"/>
      <c r="P200" s="116"/>
      <c r="Q200" s="116"/>
      <c r="R200" s="116"/>
      <c r="S200" s="117"/>
      <c r="T200" s="84"/>
      <c r="U200" s="130"/>
      <c r="V200" s="84"/>
      <c r="W200" s="130"/>
      <c r="X200" s="85"/>
      <c r="Y200" s="69"/>
      <c r="Z200" s="69"/>
    </row>
    <row r="201" spans="1:26" s="118" customFormat="1">
      <c r="A201" s="113" t="s">
        <v>76</v>
      </c>
      <c r="B201" s="93" t="s">
        <v>29</v>
      </c>
      <c r="C201" s="153">
        <f>+M193-R193</f>
        <v>0</v>
      </c>
      <c r="D201" s="96">
        <f>+D193</f>
        <v>0</v>
      </c>
      <c r="E201" s="95">
        <f>SUM(C201:D201)</f>
        <v>0</v>
      </c>
      <c r="F201" s="116"/>
      <c r="G201" s="93" t="s">
        <v>29</v>
      </c>
      <c r="H201" s="234">
        <f>+J193-P195</f>
        <v>0</v>
      </c>
      <c r="I201" s="235"/>
      <c r="J201" s="90"/>
      <c r="K201" s="135">
        <f t="shared" si="8"/>
        <v>0</v>
      </c>
      <c r="L201" s="116"/>
      <c r="M201" s="116"/>
      <c r="N201" s="116"/>
      <c r="O201" s="116"/>
      <c r="P201" s="116"/>
      <c r="Q201" s="116"/>
      <c r="R201" s="116"/>
      <c r="S201" s="117"/>
      <c r="T201" s="84"/>
      <c r="U201" s="130"/>
      <c r="V201" s="84"/>
      <c r="W201" s="130"/>
      <c r="X201" s="85"/>
      <c r="Y201" s="69"/>
      <c r="Z201" s="69"/>
    </row>
    <row r="202" spans="1:26" s="118" customFormat="1">
      <c r="A202" s="113" t="s">
        <v>76</v>
      </c>
      <c r="B202" s="102" t="s">
        <v>46</v>
      </c>
      <c r="C202" s="105">
        <f>+M194-R194</f>
        <v>0</v>
      </c>
      <c r="D202" s="105">
        <f>+D194</f>
        <v>0</v>
      </c>
      <c r="E202" s="104">
        <f>SUM(C202:D202)</f>
        <v>0</v>
      </c>
      <c r="F202" s="116"/>
      <c r="G202" s="102" t="s">
        <v>46</v>
      </c>
      <c r="H202" s="238">
        <f>+J194-Q195</f>
        <v>0</v>
      </c>
      <c r="I202" s="239"/>
      <c r="J202" s="90"/>
      <c r="K202" s="135">
        <f t="shared" si="8"/>
        <v>0</v>
      </c>
      <c r="L202" s="116"/>
      <c r="M202" s="116"/>
      <c r="N202" s="116"/>
      <c r="O202" s="116"/>
      <c r="P202" s="116"/>
      <c r="Q202" s="116"/>
      <c r="R202" s="116"/>
      <c r="S202" s="117"/>
      <c r="T202" s="84"/>
      <c r="U202" s="130"/>
      <c r="V202" s="84"/>
      <c r="W202" s="130"/>
      <c r="X202" s="85"/>
      <c r="Y202" s="69"/>
      <c r="Z202" s="69"/>
    </row>
    <row r="203" spans="1:26" s="118" customFormat="1">
      <c r="A203" s="113" t="s">
        <v>76</v>
      </c>
      <c r="B203" s="109" t="s">
        <v>14</v>
      </c>
      <c r="C203" s="110">
        <f>SUM(C199:C202)</f>
        <v>0</v>
      </c>
      <c r="D203" s="110">
        <f>SUM(D199:D202)</f>
        <v>0</v>
      </c>
      <c r="E203" s="110">
        <f>SUM(E199:E202)</f>
        <v>0</v>
      </c>
      <c r="F203" s="119"/>
      <c r="G203" s="109" t="s">
        <v>14</v>
      </c>
      <c r="H203" s="229">
        <f>+SUM(H199:I202)</f>
        <v>0</v>
      </c>
      <c r="I203" s="230"/>
      <c r="J203" s="120"/>
      <c r="K203" s="137">
        <f>SUM(K199:K202)</f>
        <v>0</v>
      </c>
      <c r="L203" s="116"/>
      <c r="M203" s="116"/>
      <c r="N203" s="116"/>
      <c r="O203" s="116"/>
      <c r="P203" s="116"/>
      <c r="Q203" s="116"/>
      <c r="R203" s="116"/>
      <c r="S203" s="117"/>
      <c r="T203" s="84"/>
      <c r="U203" s="130"/>
      <c r="V203" s="84"/>
      <c r="W203" s="130"/>
      <c r="X203" s="85"/>
      <c r="Y203" s="69"/>
      <c r="Z203" s="69"/>
    </row>
    <row r="204" spans="1:26" s="113" customFormat="1" ht="15.75" thickBot="1">
      <c r="A204" s="113" t="s">
        <v>76</v>
      </c>
      <c r="B204" s="121"/>
      <c r="C204" s="122"/>
      <c r="D204" s="122"/>
      <c r="E204" s="122"/>
      <c r="F204" s="122"/>
      <c r="G204" s="122"/>
      <c r="H204" s="122"/>
      <c r="I204" s="123"/>
      <c r="J204" s="123"/>
      <c r="K204" s="122"/>
      <c r="L204" s="122"/>
      <c r="M204" s="122"/>
      <c r="N204" s="122"/>
      <c r="O204" s="122"/>
      <c r="P204" s="122"/>
      <c r="Q204" s="122"/>
      <c r="R204" s="122"/>
      <c r="S204" s="124"/>
      <c r="T204" s="125"/>
      <c r="U204" s="131"/>
      <c r="V204" s="125"/>
      <c r="W204" s="131"/>
      <c r="X204" s="126"/>
      <c r="Y204" s="69"/>
      <c r="Z204" s="69"/>
    </row>
    <row r="205" spans="1:26" s="68" customFormat="1" ht="15.75" thickBot="1">
      <c r="A205" s="113" t="s">
        <v>75</v>
      </c>
      <c r="B205" s="113" t="s">
        <v>75</v>
      </c>
      <c r="C205" s="67"/>
      <c r="D205" s="67"/>
      <c r="E205" s="67"/>
      <c r="T205" s="69"/>
      <c r="U205" s="127"/>
      <c r="V205" s="69"/>
      <c r="W205" s="127"/>
      <c r="X205" s="69"/>
      <c r="Y205" s="69"/>
      <c r="Z205" s="69"/>
    </row>
    <row r="206" spans="1:26" s="68" customFormat="1">
      <c r="A206" s="113" t="s">
        <v>75</v>
      </c>
      <c r="B206" s="70"/>
      <c r="C206" s="71"/>
      <c r="D206" s="71"/>
      <c r="E206" s="71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3"/>
      <c r="T206" s="74"/>
      <c r="U206" s="128"/>
      <c r="V206" s="74"/>
      <c r="W206" s="128"/>
      <c r="X206" s="75"/>
      <c r="Y206" s="69"/>
      <c r="Z206" s="69"/>
    </row>
    <row r="207" spans="1:26" s="79" customFormat="1">
      <c r="A207" s="113" t="s">
        <v>75</v>
      </c>
      <c r="B207" s="240" t="s">
        <v>50</v>
      </c>
      <c r="C207" s="241"/>
      <c r="D207" s="241"/>
      <c r="E207" s="241"/>
      <c r="F207" s="76"/>
      <c r="G207" s="77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8"/>
      <c r="T207" s="76"/>
      <c r="U207" s="129"/>
      <c r="V207" s="76"/>
      <c r="W207" s="129"/>
      <c r="X207" s="78"/>
    </row>
    <row r="208" spans="1:26" s="68" customFormat="1">
      <c r="A208" s="113" t="s">
        <v>75</v>
      </c>
      <c r="B208" s="80"/>
      <c r="C208" s="81"/>
      <c r="D208" s="81"/>
      <c r="E208" s="81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3"/>
      <c r="T208" s="84"/>
      <c r="U208" s="130"/>
      <c r="V208" s="84"/>
      <c r="W208" s="130"/>
      <c r="X208" s="85"/>
      <c r="Y208" s="69"/>
      <c r="Z208" s="69"/>
    </row>
    <row r="209" spans="1:26" s="68" customFormat="1">
      <c r="A209" s="113" t="s">
        <v>75</v>
      </c>
      <c r="B209" s="231" t="s">
        <v>51</v>
      </c>
      <c r="C209" s="232"/>
      <c r="D209" s="232"/>
      <c r="E209" s="233"/>
      <c r="F209" s="82"/>
      <c r="G209" s="231" t="s">
        <v>52</v>
      </c>
      <c r="H209" s="232"/>
      <c r="I209" s="232"/>
      <c r="J209" s="233"/>
      <c r="K209" s="82"/>
      <c r="L209" s="231" t="s">
        <v>53</v>
      </c>
      <c r="M209" s="232"/>
      <c r="N209" s="232"/>
      <c r="O209" s="232"/>
      <c r="P209" s="232"/>
      <c r="Q209" s="232"/>
      <c r="R209" s="233"/>
      <c r="S209" s="83"/>
      <c r="T209" s="84" t="s">
        <v>54</v>
      </c>
      <c r="U209" s="130">
        <f>+IF(J211-M211&lt;0,0,J211-M211)</f>
        <v>0</v>
      </c>
      <c r="V209" s="84" t="s">
        <v>55</v>
      </c>
      <c r="W209" s="130">
        <f>+J212-O212</f>
        <v>0</v>
      </c>
      <c r="X209" s="85"/>
      <c r="Y209" s="69"/>
      <c r="Z209" s="69"/>
    </row>
    <row r="210" spans="1:26" s="66" customFormat="1">
      <c r="A210" s="113" t="s">
        <v>75</v>
      </c>
      <c r="B210" s="86" t="s">
        <v>56</v>
      </c>
      <c r="C210" s="87" t="s">
        <v>57</v>
      </c>
      <c r="D210" s="88" t="s">
        <v>58</v>
      </c>
      <c r="E210" s="89" t="s">
        <v>59</v>
      </c>
      <c r="F210" s="90"/>
      <c r="G210" s="86" t="s">
        <v>56</v>
      </c>
      <c r="H210" s="87" t="s">
        <v>57</v>
      </c>
      <c r="I210" s="88" t="s">
        <v>58</v>
      </c>
      <c r="J210" s="89" t="s">
        <v>59</v>
      </c>
      <c r="K210" s="90"/>
      <c r="L210" s="86" t="s">
        <v>60</v>
      </c>
      <c r="M210" s="87"/>
      <c r="N210" s="88" t="s">
        <v>61</v>
      </c>
      <c r="O210" s="89" t="s">
        <v>62</v>
      </c>
      <c r="P210" s="91" t="s">
        <v>63</v>
      </c>
      <c r="Q210" s="87" t="s">
        <v>30</v>
      </c>
      <c r="R210" s="89" t="s">
        <v>59</v>
      </c>
      <c r="S210" s="92"/>
      <c r="T210" s="84" t="s">
        <v>64</v>
      </c>
      <c r="U210" s="130">
        <f>+U209-N212</f>
        <v>0</v>
      </c>
      <c r="V210" s="84" t="s">
        <v>65</v>
      </c>
      <c r="W210" s="130">
        <f>+J213-P213</f>
        <v>0</v>
      </c>
      <c r="X210" s="85"/>
      <c r="Y210" s="69"/>
      <c r="Z210" s="69"/>
    </row>
    <row r="211" spans="1:26" s="68" customFormat="1">
      <c r="A211" s="113" t="s">
        <v>75</v>
      </c>
      <c r="B211" s="93" t="s">
        <v>27</v>
      </c>
      <c r="C211" s="94">
        <f>+GSTR3B!N102</f>
        <v>0</v>
      </c>
      <c r="D211" s="94">
        <f>+GSTR3B!N107</f>
        <v>0</v>
      </c>
      <c r="E211" s="95">
        <f>SUM(C211:D211)</f>
        <v>0</v>
      </c>
      <c r="F211" s="82"/>
      <c r="G211" s="93" t="s">
        <v>27</v>
      </c>
      <c r="H211" s="94">
        <f>+GSTR3B!N123+GSTR3B!N95</f>
        <v>0</v>
      </c>
      <c r="I211" s="96">
        <f>+D211</f>
        <v>0</v>
      </c>
      <c r="J211" s="95">
        <f>SUM(H211:I211)</f>
        <v>0</v>
      </c>
      <c r="K211" s="82"/>
      <c r="L211" s="93" t="s">
        <v>27</v>
      </c>
      <c r="M211" s="96">
        <f>+C211</f>
        <v>0</v>
      </c>
      <c r="N211" s="96">
        <f>+MIN(J211,M211)</f>
        <v>0</v>
      </c>
      <c r="O211" s="95">
        <f>+MIN(U213,W209)</f>
        <v>0</v>
      </c>
      <c r="P211" s="97">
        <f>+IF(M211-N211-O211&lt;0,0,MIN((M211-N211-O211),W210))</f>
        <v>0</v>
      </c>
      <c r="Q211" s="98"/>
      <c r="R211" s="95">
        <f>SUM(N211:Q211)</f>
        <v>0</v>
      </c>
      <c r="S211" s="83"/>
      <c r="T211" s="84" t="s">
        <v>66</v>
      </c>
      <c r="U211" s="130">
        <f>+J211-N215</f>
        <v>0</v>
      </c>
      <c r="V211" s="84"/>
      <c r="W211" s="130"/>
      <c r="X211" s="85"/>
      <c r="Y211" s="69"/>
      <c r="Z211" s="69"/>
    </row>
    <row r="212" spans="1:26" s="68" customFormat="1">
      <c r="A212" s="113" t="s">
        <v>75</v>
      </c>
      <c r="B212" s="93" t="s">
        <v>28</v>
      </c>
      <c r="C212" s="94">
        <f>+GSTR3B!N103</f>
        <v>0</v>
      </c>
      <c r="D212" s="94">
        <f>+GSTR3B!N108</f>
        <v>0</v>
      </c>
      <c r="E212" s="95">
        <f>SUM(C212:D212)</f>
        <v>0</v>
      </c>
      <c r="F212" s="82"/>
      <c r="G212" s="93" t="s">
        <v>28</v>
      </c>
      <c r="H212" s="94">
        <f>+GSTR3B!N124+GSTR3B!N96</f>
        <v>0</v>
      </c>
      <c r="I212" s="96">
        <f>+D212</f>
        <v>0</v>
      </c>
      <c r="J212" s="95">
        <f>SUM(H212:I212)</f>
        <v>0</v>
      </c>
      <c r="K212" s="82"/>
      <c r="L212" s="93" t="s">
        <v>28</v>
      </c>
      <c r="M212" s="96">
        <f>+C212</f>
        <v>0</v>
      </c>
      <c r="N212" s="96">
        <f>+MIN(M212,U209)</f>
        <v>0</v>
      </c>
      <c r="O212" s="95">
        <f>+MIN(J212,U215)</f>
        <v>0</v>
      </c>
      <c r="P212" s="99"/>
      <c r="Q212" s="98"/>
      <c r="R212" s="95">
        <f>SUM(N212:Q212)</f>
        <v>0</v>
      </c>
      <c r="S212" s="83"/>
      <c r="T212" s="84"/>
      <c r="U212" s="130"/>
      <c r="V212" s="84"/>
      <c r="W212" s="130"/>
      <c r="X212" s="85"/>
      <c r="Y212" s="69"/>
      <c r="Z212" s="69"/>
    </row>
    <row r="213" spans="1:26" s="68" customFormat="1">
      <c r="A213" s="113" t="s">
        <v>75</v>
      </c>
      <c r="B213" s="93" t="s">
        <v>29</v>
      </c>
      <c r="C213" s="94">
        <f>+GSTR3B!N104</f>
        <v>0</v>
      </c>
      <c r="D213" s="94">
        <f>+GSTR3B!N109</f>
        <v>0</v>
      </c>
      <c r="E213" s="95">
        <f>SUM(C213:D213)</f>
        <v>0</v>
      </c>
      <c r="F213" s="82"/>
      <c r="G213" s="93" t="s">
        <v>29</v>
      </c>
      <c r="H213" s="94">
        <f>+GSTR3B!N125+GSTR3B!N97</f>
        <v>0</v>
      </c>
      <c r="I213" s="96">
        <f>I212</f>
        <v>0</v>
      </c>
      <c r="J213" s="95">
        <f>SUM(H213:I213)</f>
        <v>0</v>
      </c>
      <c r="K213" s="82"/>
      <c r="L213" s="93" t="s">
        <v>29</v>
      </c>
      <c r="M213" s="96">
        <f>+C213</f>
        <v>0</v>
      </c>
      <c r="N213" s="96">
        <f>+MIN(M213,U210)</f>
        <v>0</v>
      </c>
      <c r="O213" s="100"/>
      <c r="P213" s="101">
        <f>+MIN(J213,U216)</f>
        <v>0</v>
      </c>
      <c r="Q213" s="98"/>
      <c r="R213" s="95">
        <f>SUM(N213:Q213)</f>
        <v>0</v>
      </c>
      <c r="S213" s="83"/>
      <c r="T213" s="84" t="s">
        <v>67</v>
      </c>
      <c r="U213" s="132">
        <f>+IF(M211-J211&lt;0,0,M211-J211)</f>
        <v>0</v>
      </c>
      <c r="V213" s="84"/>
      <c r="W213" s="130"/>
      <c r="X213" s="85"/>
      <c r="Y213" s="69"/>
      <c r="Z213" s="69"/>
    </row>
    <row r="214" spans="1:26" s="68" customFormat="1">
      <c r="A214" s="113" t="s">
        <v>75</v>
      </c>
      <c r="B214" s="102" t="s">
        <v>46</v>
      </c>
      <c r="C214" s="94">
        <f>+GSTR3B!N105</f>
        <v>0</v>
      </c>
      <c r="D214" s="94">
        <f>+GSTR3B!N110</f>
        <v>0</v>
      </c>
      <c r="E214" s="104">
        <f>SUM(C214:D214)</f>
        <v>0</v>
      </c>
      <c r="F214" s="82"/>
      <c r="G214" s="102" t="s">
        <v>46</v>
      </c>
      <c r="H214" s="94">
        <f>+GSTR3B!N126+GSTR3B!N98</f>
        <v>0</v>
      </c>
      <c r="I214" s="105">
        <v>0</v>
      </c>
      <c r="J214" s="104">
        <f>SUM(H214:I214)</f>
        <v>0</v>
      </c>
      <c r="K214" s="82"/>
      <c r="L214" s="102" t="s">
        <v>46</v>
      </c>
      <c r="M214" s="105">
        <f>+C214</f>
        <v>0</v>
      </c>
      <c r="N214" s="106"/>
      <c r="O214" s="107"/>
      <c r="P214" s="108"/>
      <c r="Q214" s="105">
        <f>MIN(C214,H214)</f>
        <v>0</v>
      </c>
      <c r="R214" s="104">
        <f>SUM(N214:Q214)</f>
        <v>0</v>
      </c>
      <c r="S214" s="83"/>
      <c r="T214" s="84"/>
      <c r="U214" s="130"/>
      <c r="V214" s="84"/>
      <c r="W214" s="130"/>
      <c r="X214" s="85"/>
      <c r="Y214" s="69"/>
      <c r="Z214" s="69"/>
    </row>
    <row r="215" spans="1:26" s="113" customFormat="1">
      <c r="A215" s="113" t="s">
        <v>75</v>
      </c>
      <c r="B215" s="109" t="s">
        <v>14</v>
      </c>
      <c r="C215" s="110">
        <f>SUM(C211:C214)</f>
        <v>0</v>
      </c>
      <c r="D215" s="110">
        <f>SUM(D211:D214)</f>
        <v>0</v>
      </c>
      <c r="E215" s="110">
        <f>SUM(E211:E214)</f>
        <v>0</v>
      </c>
      <c r="F215" s="77"/>
      <c r="G215" s="109" t="s">
        <v>14</v>
      </c>
      <c r="H215" s="110">
        <f>SUM(H211:H214)</f>
        <v>0</v>
      </c>
      <c r="I215" s="110">
        <f>SUM(I211:I214)</f>
        <v>0</v>
      </c>
      <c r="J215" s="110">
        <f>SUM(J211:J214)</f>
        <v>0</v>
      </c>
      <c r="K215" s="77"/>
      <c r="L215" s="109" t="s">
        <v>14</v>
      </c>
      <c r="M215" s="110">
        <f>SUM(M211:M214)</f>
        <v>0</v>
      </c>
      <c r="N215" s="110">
        <f>SUM(N211:N214)</f>
        <v>0</v>
      </c>
      <c r="O215" s="110">
        <f>SUM(O211:O214)</f>
        <v>0</v>
      </c>
      <c r="P215" s="111">
        <f>SUM(P211:P214)</f>
        <v>0</v>
      </c>
      <c r="Q215" s="110">
        <f>SUM(Q211:Q214)</f>
        <v>0</v>
      </c>
      <c r="R215" s="110">
        <f>SUM(R211:R213)</f>
        <v>0</v>
      </c>
      <c r="S215" s="112"/>
      <c r="T215" s="84" t="s">
        <v>68</v>
      </c>
      <c r="U215" s="132">
        <f>+IF(M212-N212&lt;0,0,M212-N212)</f>
        <v>0</v>
      </c>
      <c r="V215" s="84"/>
      <c r="W215" s="130"/>
      <c r="X215" s="85"/>
      <c r="Y215" s="69"/>
      <c r="Z215" s="69"/>
    </row>
    <row r="216" spans="1:26" s="113" customFormat="1">
      <c r="A216" s="113" t="s">
        <v>75</v>
      </c>
      <c r="B216" s="114"/>
      <c r="C216" s="115"/>
      <c r="D216" s="115"/>
      <c r="E216" s="115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112"/>
      <c r="T216" s="84" t="s">
        <v>69</v>
      </c>
      <c r="U216" s="130">
        <f>+IF(M213-N213&lt;0,0,M213-N213)</f>
        <v>0</v>
      </c>
      <c r="V216" s="84"/>
      <c r="W216" s="130"/>
      <c r="X216" s="85"/>
      <c r="Y216" s="69"/>
      <c r="Z216" s="69"/>
    </row>
    <row r="217" spans="1:26" s="68" customFormat="1">
      <c r="A217" s="113" t="s">
        <v>75</v>
      </c>
      <c r="B217" s="231" t="s">
        <v>70</v>
      </c>
      <c r="C217" s="232"/>
      <c r="D217" s="232"/>
      <c r="E217" s="233"/>
      <c r="F217" s="82"/>
      <c r="G217" s="231" t="s">
        <v>71</v>
      </c>
      <c r="H217" s="232"/>
      <c r="I217" s="233"/>
      <c r="J217" s="90"/>
      <c r="K217" s="138" t="s">
        <v>83</v>
      </c>
      <c r="L217" s="82"/>
      <c r="M217" s="82"/>
      <c r="N217" s="82"/>
      <c r="O217" s="82"/>
      <c r="P217" s="82"/>
      <c r="Q217" s="82"/>
      <c r="R217" s="82"/>
      <c r="S217" s="83"/>
      <c r="T217" s="84"/>
      <c r="U217" s="130"/>
      <c r="V217" s="84"/>
      <c r="W217" s="130"/>
      <c r="X217" s="85"/>
      <c r="Y217" s="69"/>
      <c r="Z217" s="69"/>
    </row>
    <row r="218" spans="1:26" s="68" customFormat="1">
      <c r="A218" s="113" t="s">
        <v>75</v>
      </c>
      <c r="B218" s="86" t="s">
        <v>56</v>
      </c>
      <c r="C218" s="87" t="s">
        <v>57</v>
      </c>
      <c r="D218" s="88" t="s">
        <v>58</v>
      </c>
      <c r="E218" s="89" t="s">
        <v>59</v>
      </c>
      <c r="F218" s="82"/>
      <c r="G218" s="86" t="s">
        <v>56</v>
      </c>
      <c r="H218" s="87" t="s">
        <v>72</v>
      </c>
      <c r="I218" s="89"/>
      <c r="J218" s="90"/>
      <c r="K218" s="134"/>
      <c r="L218" s="82"/>
      <c r="M218" s="82"/>
      <c r="N218" s="82"/>
      <c r="O218" s="82"/>
      <c r="P218" s="82"/>
      <c r="Q218" s="82"/>
      <c r="R218" s="82"/>
      <c r="S218" s="83"/>
      <c r="T218" s="84"/>
      <c r="U218" s="130"/>
      <c r="V218" s="84"/>
      <c r="W218" s="130"/>
      <c r="X218" s="85"/>
      <c r="Y218" s="69"/>
      <c r="Z218" s="69"/>
    </row>
    <row r="219" spans="1:26" s="66" customFormat="1">
      <c r="A219" s="113" t="s">
        <v>75</v>
      </c>
      <c r="B219" s="93" t="s">
        <v>27</v>
      </c>
      <c r="C219" s="96">
        <f>+M211-R211</f>
        <v>0</v>
      </c>
      <c r="D219" s="96">
        <f>+D211</f>
        <v>0</v>
      </c>
      <c r="E219" s="95">
        <f>SUM(C219:D219)</f>
        <v>0</v>
      </c>
      <c r="F219" s="90"/>
      <c r="G219" s="93" t="s">
        <v>27</v>
      </c>
      <c r="H219" s="234">
        <f>+J211-N215</f>
        <v>0</v>
      </c>
      <c r="I219" s="235"/>
      <c r="J219" s="90"/>
      <c r="K219" s="135">
        <f>IF(E219-H219&gt;0,E219-H219,0)</f>
        <v>0</v>
      </c>
      <c r="L219" s="90"/>
      <c r="M219" s="90"/>
      <c r="N219" s="90"/>
      <c r="O219" s="90"/>
      <c r="P219" s="90"/>
      <c r="Q219" s="90"/>
      <c r="R219" s="90"/>
      <c r="S219" s="92"/>
      <c r="T219" s="84"/>
      <c r="U219" s="130"/>
      <c r="V219" s="84"/>
      <c r="W219" s="130"/>
      <c r="X219" s="85"/>
      <c r="Y219" s="69"/>
      <c r="Z219" s="69"/>
    </row>
    <row r="220" spans="1:26" s="118" customFormat="1">
      <c r="A220" s="113" t="s">
        <v>75</v>
      </c>
      <c r="B220" s="93" t="s">
        <v>28</v>
      </c>
      <c r="C220" s="96">
        <f>+M212-R212</f>
        <v>0</v>
      </c>
      <c r="D220" s="96">
        <f>+D212</f>
        <v>0</v>
      </c>
      <c r="E220" s="95">
        <f>SUM(C220:D220)</f>
        <v>0</v>
      </c>
      <c r="F220" s="116"/>
      <c r="G220" s="93" t="s">
        <v>28</v>
      </c>
      <c r="H220" s="236">
        <f>+J212-O215</f>
        <v>0</v>
      </c>
      <c r="I220" s="237"/>
      <c r="J220" s="90"/>
      <c r="K220" s="135">
        <f t="shared" ref="K220:K222" si="9">IF(E220-H220&gt;0,E220-H220,0)</f>
        <v>0</v>
      </c>
      <c r="L220" s="116"/>
      <c r="M220" s="116"/>
      <c r="N220" s="116"/>
      <c r="O220" s="116"/>
      <c r="P220" s="116"/>
      <c r="Q220" s="116"/>
      <c r="R220" s="116"/>
      <c r="S220" s="117"/>
      <c r="T220" s="84"/>
      <c r="U220" s="130"/>
      <c r="V220" s="84"/>
      <c r="W220" s="130"/>
      <c r="X220" s="85"/>
      <c r="Y220" s="69"/>
      <c r="Z220" s="69"/>
    </row>
    <row r="221" spans="1:26" s="118" customFormat="1">
      <c r="A221" s="113" t="s">
        <v>75</v>
      </c>
      <c r="B221" s="93" t="s">
        <v>29</v>
      </c>
      <c r="C221" s="153">
        <f>+M213-R213</f>
        <v>0</v>
      </c>
      <c r="D221" s="96">
        <f>+D213</f>
        <v>0</v>
      </c>
      <c r="E221" s="95">
        <f>SUM(C221:D221)</f>
        <v>0</v>
      </c>
      <c r="F221" s="116"/>
      <c r="G221" s="93" t="s">
        <v>29</v>
      </c>
      <c r="H221" s="234">
        <f>+J213-P215</f>
        <v>0</v>
      </c>
      <c r="I221" s="235"/>
      <c r="J221" s="90"/>
      <c r="K221" s="135">
        <f t="shared" si="9"/>
        <v>0</v>
      </c>
      <c r="L221" s="116"/>
      <c r="M221" s="116"/>
      <c r="N221" s="116"/>
      <c r="O221" s="116"/>
      <c r="P221" s="116"/>
      <c r="Q221" s="116"/>
      <c r="R221" s="116"/>
      <c r="S221" s="117"/>
      <c r="T221" s="84"/>
      <c r="U221" s="130"/>
      <c r="V221" s="84"/>
      <c r="W221" s="130"/>
      <c r="X221" s="85"/>
      <c r="Y221" s="69"/>
      <c r="Z221" s="69"/>
    </row>
    <row r="222" spans="1:26" s="118" customFormat="1">
      <c r="A222" s="113" t="s">
        <v>75</v>
      </c>
      <c r="B222" s="102" t="s">
        <v>46</v>
      </c>
      <c r="C222" s="105">
        <f>+M214-R214</f>
        <v>0</v>
      </c>
      <c r="D222" s="105">
        <f>+D214</f>
        <v>0</v>
      </c>
      <c r="E222" s="104">
        <f>SUM(C222:D222)</f>
        <v>0</v>
      </c>
      <c r="F222" s="116"/>
      <c r="G222" s="102" t="s">
        <v>46</v>
      </c>
      <c r="H222" s="238">
        <f>+J214-Q215</f>
        <v>0</v>
      </c>
      <c r="I222" s="239"/>
      <c r="J222" s="90"/>
      <c r="K222" s="135">
        <f t="shared" si="9"/>
        <v>0</v>
      </c>
      <c r="L222" s="116"/>
      <c r="M222" s="116"/>
      <c r="N222" s="116"/>
      <c r="O222" s="116"/>
      <c r="P222" s="116"/>
      <c r="Q222" s="116"/>
      <c r="R222" s="116"/>
      <c r="S222" s="117"/>
      <c r="T222" s="84"/>
      <c r="U222" s="130"/>
      <c r="V222" s="84"/>
      <c r="W222" s="130"/>
      <c r="X222" s="85"/>
      <c r="Y222" s="69"/>
      <c r="Z222" s="69"/>
    </row>
    <row r="223" spans="1:26" s="118" customFormat="1">
      <c r="A223" s="113" t="s">
        <v>75</v>
      </c>
      <c r="B223" s="109" t="s">
        <v>14</v>
      </c>
      <c r="C223" s="110">
        <f>SUM(C219:C222)</f>
        <v>0</v>
      </c>
      <c r="D223" s="110">
        <f>SUM(D219:D222)</f>
        <v>0</v>
      </c>
      <c r="E223" s="110">
        <f>SUM(E219:E222)</f>
        <v>0</v>
      </c>
      <c r="F223" s="119"/>
      <c r="G223" s="109" t="s">
        <v>14</v>
      </c>
      <c r="H223" s="229">
        <f>+SUM(H219:I222)</f>
        <v>0</v>
      </c>
      <c r="I223" s="230"/>
      <c r="J223" s="120"/>
      <c r="K223" s="137">
        <f>SUM(K219:K222)</f>
        <v>0</v>
      </c>
      <c r="L223" s="116"/>
      <c r="M223" s="116"/>
      <c r="N223" s="116"/>
      <c r="O223" s="116"/>
      <c r="P223" s="116"/>
      <c r="Q223" s="116"/>
      <c r="R223" s="116"/>
      <c r="S223" s="117"/>
      <c r="T223" s="84"/>
      <c r="U223" s="130"/>
      <c r="V223" s="84"/>
      <c r="W223" s="130"/>
      <c r="X223" s="85"/>
      <c r="Y223" s="69"/>
      <c r="Z223" s="69"/>
    </row>
    <row r="224" spans="1:26" s="113" customFormat="1" ht="15.75" thickBot="1">
      <c r="A224" s="113" t="s">
        <v>75</v>
      </c>
      <c r="B224" s="121"/>
      <c r="C224" s="122"/>
      <c r="D224" s="122"/>
      <c r="E224" s="122"/>
      <c r="F224" s="122"/>
      <c r="G224" s="122"/>
      <c r="H224" s="122"/>
      <c r="I224" s="123"/>
      <c r="J224" s="123"/>
      <c r="K224" s="122"/>
      <c r="L224" s="122"/>
      <c r="M224" s="122"/>
      <c r="N224" s="122"/>
      <c r="O224" s="122"/>
      <c r="P224" s="122"/>
      <c r="Q224" s="122"/>
      <c r="R224" s="122"/>
      <c r="S224" s="124"/>
      <c r="T224" s="125"/>
      <c r="U224" s="131"/>
      <c r="V224" s="125"/>
      <c r="W224" s="131"/>
      <c r="X224" s="126"/>
      <c r="Y224" s="69"/>
      <c r="Z224" s="69"/>
    </row>
    <row r="225" spans="1:26" s="68" customFormat="1" ht="15.75" thickBot="1">
      <c r="A225" s="68" t="s">
        <v>74</v>
      </c>
      <c r="B225" s="68" t="s">
        <v>74</v>
      </c>
      <c r="C225" s="67"/>
      <c r="D225" s="67"/>
      <c r="E225" s="67"/>
      <c r="T225" s="69"/>
      <c r="U225" s="127"/>
      <c r="V225" s="69"/>
      <c r="W225" s="127"/>
      <c r="X225" s="69"/>
      <c r="Y225" s="69"/>
      <c r="Z225" s="69"/>
    </row>
    <row r="226" spans="1:26" s="68" customFormat="1">
      <c r="A226" s="68" t="s">
        <v>74</v>
      </c>
      <c r="B226" s="70"/>
      <c r="C226" s="71"/>
      <c r="D226" s="71"/>
      <c r="E226" s="71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3"/>
      <c r="T226" s="74"/>
      <c r="U226" s="128"/>
      <c r="V226" s="74"/>
      <c r="W226" s="128"/>
      <c r="X226" s="75"/>
      <c r="Y226" s="69"/>
      <c r="Z226" s="69"/>
    </row>
    <row r="227" spans="1:26" s="79" customFormat="1">
      <c r="A227" s="68" t="s">
        <v>74</v>
      </c>
      <c r="B227" s="240" t="s">
        <v>50</v>
      </c>
      <c r="C227" s="241"/>
      <c r="D227" s="241"/>
      <c r="E227" s="241"/>
      <c r="F227" s="76"/>
      <c r="G227" s="77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8"/>
      <c r="T227" s="76"/>
      <c r="U227" s="129"/>
      <c r="V227" s="76"/>
      <c r="W227" s="129"/>
      <c r="X227" s="78"/>
    </row>
    <row r="228" spans="1:26" s="68" customFormat="1">
      <c r="A228" s="68" t="s">
        <v>74</v>
      </c>
      <c r="B228" s="80"/>
      <c r="C228" s="81"/>
      <c r="D228" s="81"/>
      <c r="E228" s="81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3"/>
      <c r="T228" s="84"/>
      <c r="U228" s="130"/>
      <c r="V228" s="84"/>
      <c r="W228" s="130"/>
      <c r="X228" s="85"/>
      <c r="Y228" s="69"/>
      <c r="Z228" s="69"/>
    </row>
    <row r="229" spans="1:26" s="68" customFormat="1">
      <c r="A229" s="68" t="s">
        <v>74</v>
      </c>
      <c r="B229" s="231" t="s">
        <v>51</v>
      </c>
      <c r="C229" s="232"/>
      <c r="D229" s="232"/>
      <c r="E229" s="233"/>
      <c r="F229" s="82"/>
      <c r="G229" s="231" t="s">
        <v>52</v>
      </c>
      <c r="H229" s="232"/>
      <c r="I229" s="232"/>
      <c r="J229" s="233"/>
      <c r="K229" s="82"/>
      <c r="L229" s="231" t="s">
        <v>53</v>
      </c>
      <c r="M229" s="232"/>
      <c r="N229" s="232"/>
      <c r="O229" s="232"/>
      <c r="P229" s="232"/>
      <c r="Q229" s="232"/>
      <c r="R229" s="233"/>
      <c r="S229" s="83"/>
      <c r="T229" s="84" t="s">
        <v>54</v>
      </c>
      <c r="U229" s="130">
        <f>+IF(J231-M231&lt;0,0,J231-M231)</f>
        <v>0</v>
      </c>
      <c r="V229" s="84" t="s">
        <v>55</v>
      </c>
      <c r="W229" s="130">
        <f>+J232-O232</f>
        <v>0</v>
      </c>
      <c r="X229" s="85"/>
      <c r="Y229" s="69"/>
      <c r="Z229" s="69"/>
    </row>
    <row r="230" spans="1:26" s="66" customFormat="1">
      <c r="A230" s="68" t="s">
        <v>74</v>
      </c>
      <c r="B230" s="86" t="s">
        <v>56</v>
      </c>
      <c r="C230" s="87" t="s">
        <v>57</v>
      </c>
      <c r="D230" s="88" t="s">
        <v>58</v>
      </c>
      <c r="E230" s="89" t="s">
        <v>59</v>
      </c>
      <c r="F230" s="90"/>
      <c r="G230" s="86" t="s">
        <v>56</v>
      </c>
      <c r="H230" s="87" t="s">
        <v>57</v>
      </c>
      <c r="I230" s="88" t="s">
        <v>58</v>
      </c>
      <c r="J230" s="89" t="s">
        <v>59</v>
      </c>
      <c r="K230" s="90"/>
      <c r="L230" s="86" t="s">
        <v>60</v>
      </c>
      <c r="M230" s="87"/>
      <c r="N230" s="88" t="s">
        <v>61</v>
      </c>
      <c r="O230" s="89" t="s">
        <v>62</v>
      </c>
      <c r="P230" s="91" t="s">
        <v>63</v>
      </c>
      <c r="Q230" s="87" t="s">
        <v>30</v>
      </c>
      <c r="R230" s="89" t="s">
        <v>59</v>
      </c>
      <c r="S230" s="92"/>
      <c r="T230" s="84" t="s">
        <v>64</v>
      </c>
      <c r="U230" s="130">
        <f>+U229-N232</f>
        <v>0</v>
      </c>
      <c r="V230" s="84" t="s">
        <v>65</v>
      </c>
      <c r="W230" s="130">
        <f>+J233-P233</f>
        <v>0</v>
      </c>
      <c r="X230" s="85"/>
      <c r="Y230" s="69"/>
      <c r="Z230" s="69"/>
    </row>
    <row r="231" spans="1:26" s="68" customFormat="1">
      <c r="A231" s="68" t="s">
        <v>74</v>
      </c>
      <c r="B231" s="93" t="s">
        <v>27</v>
      </c>
      <c r="C231" s="94">
        <f>+GSTR3B!O102</f>
        <v>0</v>
      </c>
      <c r="D231" s="94">
        <f>+GSTR3B!O107</f>
        <v>0</v>
      </c>
      <c r="E231" s="95">
        <f>SUM(C231:D231)</f>
        <v>0</v>
      </c>
      <c r="F231" s="82"/>
      <c r="G231" s="93" t="s">
        <v>27</v>
      </c>
      <c r="H231" s="94">
        <f>+GSTR3B!O123+GSTR3B!O95</f>
        <v>0</v>
      </c>
      <c r="I231" s="96">
        <f>+D231</f>
        <v>0</v>
      </c>
      <c r="J231" s="95">
        <f>SUM(H231:I231)</f>
        <v>0</v>
      </c>
      <c r="K231" s="82"/>
      <c r="L231" s="93" t="s">
        <v>27</v>
      </c>
      <c r="M231" s="96">
        <f>+C231</f>
        <v>0</v>
      </c>
      <c r="N231" s="96">
        <f>+MIN(J231,M231)</f>
        <v>0</v>
      </c>
      <c r="O231" s="95">
        <f>+MIN(U233,W229)</f>
        <v>0</v>
      </c>
      <c r="P231" s="97">
        <f>+IF(M231-N231-O231&lt;0,0,MIN((M231-N231-O231),W230))</f>
        <v>0</v>
      </c>
      <c r="Q231" s="98"/>
      <c r="R231" s="95">
        <f>SUM(N231:Q231)</f>
        <v>0</v>
      </c>
      <c r="S231" s="83"/>
      <c r="T231" s="84" t="s">
        <v>66</v>
      </c>
      <c r="U231" s="130">
        <f>+J231-N235</f>
        <v>0</v>
      </c>
      <c r="V231" s="84"/>
      <c r="W231" s="130"/>
      <c r="X231" s="85"/>
      <c r="Y231" s="69"/>
      <c r="Z231" s="69"/>
    </row>
    <row r="232" spans="1:26" s="68" customFormat="1">
      <c r="A232" s="68" t="s">
        <v>74</v>
      </c>
      <c r="B232" s="93" t="s">
        <v>28</v>
      </c>
      <c r="C232" s="94">
        <f>+GSTR3B!O103</f>
        <v>0</v>
      </c>
      <c r="D232" s="94">
        <f>+GSTR3B!O108</f>
        <v>0</v>
      </c>
      <c r="E232" s="95">
        <f>SUM(C232:D232)</f>
        <v>0</v>
      </c>
      <c r="F232" s="82"/>
      <c r="G232" s="93" t="s">
        <v>28</v>
      </c>
      <c r="H232" s="94">
        <f>+GSTR3B!O124+GSTR3B!O96</f>
        <v>0</v>
      </c>
      <c r="I232" s="96">
        <f>+D232</f>
        <v>0</v>
      </c>
      <c r="J232" s="95">
        <f>SUM(H232:I232)</f>
        <v>0</v>
      </c>
      <c r="K232" s="82"/>
      <c r="L232" s="93" t="s">
        <v>28</v>
      </c>
      <c r="M232" s="96">
        <f>+C232</f>
        <v>0</v>
      </c>
      <c r="N232" s="96">
        <f>+MIN(M232,U229)</f>
        <v>0</v>
      </c>
      <c r="O232" s="95">
        <f>+MIN(J232,U235)</f>
        <v>0</v>
      </c>
      <c r="P232" s="99"/>
      <c r="Q232" s="98"/>
      <c r="R232" s="95">
        <f>SUM(N232:Q232)</f>
        <v>0</v>
      </c>
      <c r="S232" s="83"/>
      <c r="T232" s="84"/>
      <c r="U232" s="130"/>
      <c r="V232" s="84"/>
      <c r="W232" s="130"/>
      <c r="X232" s="85"/>
      <c r="Y232" s="69"/>
      <c r="Z232" s="69"/>
    </row>
    <row r="233" spans="1:26" s="68" customFormat="1">
      <c r="A233" s="68" t="s">
        <v>74</v>
      </c>
      <c r="B233" s="93" t="s">
        <v>29</v>
      </c>
      <c r="C233" s="94">
        <f>+GSTR3B!O104</f>
        <v>0</v>
      </c>
      <c r="D233" s="94">
        <f>+GSTR3B!O109</f>
        <v>0</v>
      </c>
      <c r="E233" s="95">
        <f>SUM(C233:D233)</f>
        <v>0</v>
      </c>
      <c r="F233" s="82"/>
      <c r="G233" s="93" t="s">
        <v>29</v>
      </c>
      <c r="H233" s="94">
        <f>+GSTR3B!O125+GSTR3B!O97</f>
        <v>0</v>
      </c>
      <c r="I233" s="96">
        <f>I232</f>
        <v>0</v>
      </c>
      <c r="J233" s="95">
        <f>SUM(H233:I233)</f>
        <v>0</v>
      </c>
      <c r="K233" s="82"/>
      <c r="L233" s="93" t="s">
        <v>29</v>
      </c>
      <c r="M233" s="96">
        <f>+C233</f>
        <v>0</v>
      </c>
      <c r="N233" s="96">
        <f>+MIN(M233,U230)</f>
        <v>0</v>
      </c>
      <c r="O233" s="100"/>
      <c r="P233" s="101">
        <f>+MIN(J233,U236)</f>
        <v>0</v>
      </c>
      <c r="Q233" s="98"/>
      <c r="R233" s="95">
        <f>SUM(N233:Q233)</f>
        <v>0</v>
      </c>
      <c r="S233" s="83"/>
      <c r="T233" s="84" t="s">
        <v>67</v>
      </c>
      <c r="U233" s="132">
        <f>+IF(M231-J231&lt;0,0,M231-J231)</f>
        <v>0</v>
      </c>
      <c r="V233" s="84"/>
      <c r="W233" s="130"/>
      <c r="X233" s="85"/>
      <c r="Y233" s="69"/>
      <c r="Z233" s="69"/>
    </row>
    <row r="234" spans="1:26" s="68" customFormat="1">
      <c r="A234" s="68" t="s">
        <v>74</v>
      </c>
      <c r="B234" s="102" t="s">
        <v>46</v>
      </c>
      <c r="C234" s="94">
        <f>+GSTR3B!O105</f>
        <v>0</v>
      </c>
      <c r="D234" s="94">
        <f>+GSTR3B!O110</f>
        <v>0</v>
      </c>
      <c r="E234" s="104">
        <f>SUM(C234:D234)</f>
        <v>0</v>
      </c>
      <c r="F234" s="82"/>
      <c r="G234" s="102" t="s">
        <v>46</v>
      </c>
      <c r="H234" s="94">
        <f>+GSTR3B!O126+GSTR3B!O98</f>
        <v>0</v>
      </c>
      <c r="I234" s="105">
        <v>0</v>
      </c>
      <c r="J234" s="104">
        <f>SUM(H234:I234)</f>
        <v>0</v>
      </c>
      <c r="K234" s="82"/>
      <c r="L234" s="102" t="s">
        <v>46</v>
      </c>
      <c r="M234" s="105">
        <f>+C234</f>
        <v>0</v>
      </c>
      <c r="N234" s="106"/>
      <c r="O234" s="107"/>
      <c r="P234" s="108"/>
      <c r="Q234" s="105">
        <f>MIN(C234,H234)</f>
        <v>0</v>
      </c>
      <c r="R234" s="104">
        <f>SUM(N234:Q234)</f>
        <v>0</v>
      </c>
      <c r="S234" s="83"/>
      <c r="T234" s="84"/>
      <c r="U234" s="130"/>
      <c r="V234" s="84"/>
      <c r="W234" s="130"/>
      <c r="X234" s="85"/>
      <c r="Y234" s="69"/>
      <c r="Z234" s="69"/>
    </row>
    <row r="235" spans="1:26" s="113" customFormat="1">
      <c r="A235" s="68" t="s">
        <v>74</v>
      </c>
      <c r="B235" s="109" t="s">
        <v>14</v>
      </c>
      <c r="C235" s="110">
        <f>SUM(C231:C234)</f>
        <v>0</v>
      </c>
      <c r="D235" s="110">
        <f>SUM(D231:D234)</f>
        <v>0</v>
      </c>
      <c r="E235" s="110">
        <f>SUM(E231:E234)</f>
        <v>0</v>
      </c>
      <c r="F235" s="77"/>
      <c r="G235" s="109" t="s">
        <v>14</v>
      </c>
      <c r="H235" s="110">
        <f>SUM(H231:H234)</f>
        <v>0</v>
      </c>
      <c r="I235" s="110">
        <f>SUM(I231:I234)</f>
        <v>0</v>
      </c>
      <c r="J235" s="110">
        <f>SUM(J231:J234)</f>
        <v>0</v>
      </c>
      <c r="K235" s="77"/>
      <c r="L235" s="109" t="s">
        <v>14</v>
      </c>
      <c r="M235" s="110">
        <f>SUM(M231:M234)</f>
        <v>0</v>
      </c>
      <c r="N235" s="110">
        <f>SUM(N231:N234)</f>
        <v>0</v>
      </c>
      <c r="O235" s="110">
        <f>SUM(O231:O234)</f>
        <v>0</v>
      </c>
      <c r="P235" s="111">
        <f>SUM(P231:P234)</f>
        <v>0</v>
      </c>
      <c r="Q235" s="110">
        <f>SUM(Q231:Q234)</f>
        <v>0</v>
      </c>
      <c r="R235" s="110">
        <f>SUM(R231:R233)</f>
        <v>0</v>
      </c>
      <c r="S235" s="112"/>
      <c r="T235" s="84" t="s">
        <v>68</v>
      </c>
      <c r="U235" s="132">
        <f>+IF(M232-N232&lt;0,0,M232-N232)</f>
        <v>0</v>
      </c>
      <c r="V235" s="84"/>
      <c r="W235" s="130"/>
      <c r="X235" s="85"/>
      <c r="Y235" s="69"/>
      <c r="Z235" s="69"/>
    </row>
    <row r="236" spans="1:26" s="113" customFormat="1">
      <c r="A236" s="68" t="s">
        <v>74</v>
      </c>
      <c r="B236" s="114"/>
      <c r="C236" s="115"/>
      <c r="D236" s="115"/>
      <c r="E236" s="115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112"/>
      <c r="T236" s="84" t="s">
        <v>69</v>
      </c>
      <c r="U236" s="130">
        <f>+IF(M233-N233&lt;0,0,M233-N233)</f>
        <v>0</v>
      </c>
      <c r="V236" s="84"/>
      <c r="W236" s="130"/>
      <c r="X236" s="85"/>
      <c r="Y236" s="69"/>
      <c r="Z236" s="69"/>
    </row>
    <row r="237" spans="1:26" s="68" customFormat="1">
      <c r="A237" s="68" t="s">
        <v>74</v>
      </c>
      <c r="B237" s="231" t="s">
        <v>70</v>
      </c>
      <c r="C237" s="232"/>
      <c r="D237" s="232"/>
      <c r="E237" s="233"/>
      <c r="F237" s="82"/>
      <c r="G237" s="231" t="s">
        <v>71</v>
      </c>
      <c r="H237" s="232"/>
      <c r="I237" s="233"/>
      <c r="J237" s="90"/>
      <c r="K237" s="138" t="s">
        <v>83</v>
      </c>
      <c r="L237" s="82"/>
      <c r="M237" s="82"/>
      <c r="N237" s="82"/>
      <c r="O237" s="82"/>
      <c r="P237" s="82"/>
      <c r="Q237" s="82"/>
      <c r="R237" s="82"/>
      <c r="S237" s="83"/>
      <c r="T237" s="84"/>
      <c r="U237" s="130"/>
      <c r="V237" s="84"/>
      <c r="W237" s="130"/>
      <c r="X237" s="85"/>
      <c r="Y237" s="69"/>
      <c r="Z237" s="69"/>
    </row>
    <row r="238" spans="1:26" s="68" customFormat="1">
      <c r="A238" s="68" t="s">
        <v>74</v>
      </c>
      <c r="B238" s="86" t="s">
        <v>56</v>
      </c>
      <c r="C238" s="87" t="s">
        <v>57</v>
      </c>
      <c r="D238" s="88" t="s">
        <v>58</v>
      </c>
      <c r="E238" s="89" t="s">
        <v>59</v>
      </c>
      <c r="F238" s="82"/>
      <c r="G238" s="86" t="s">
        <v>56</v>
      </c>
      <c r="H238" s="87" t="s">
        <v>72</v>
      </c>
      <c r="I238" s="89"/>
      <c r="J238" s="90"/>
      <c r="K238" s="134"/>
      <c r="L238" s="82"/>
      <c r="M238" s="82"/>
      <c r="N238" s="82"/>
      <c r="O238" s="82"/>
      <c r="P238" s="82"/>
      <c r="Q238" s="82"/>
      <c r="R238" s="82"/>
      <c r="S238" s="83"/>
      <c r="T238" s="84"/>
      <c r="U238" s="130"/>
      <c r="V238" s="84"/>
      <c r="W238" s="130"/>
      <c r="X238" s="85"/>
      <c r="Y238" s="69"/>
      <c r="Z238" s="69"/>
    </row>
    <row r="239" spans="1:26" s="66" customFormat="1">
      <c r="A239" s="68" t="s">
        <v>74</v>
      </c>
      <c r="B239" s="93" t="s">
        <v>27</v>
      </c>
      <c r="C239" s="96">
        <f>+M231-R231</f>
        <v>0</v>
      </c>
      <c r="D239" s="96">
        <f>+D231</f>
        <v>0</v>
      </c>
      <c r="E239" s="95">
        <f>SUM(C239:D239)</f>
        <v>0</v>
      </c>
      <c r="F239" s="90"/>
      <c r="G239" s="93" t="s">
        <v>27</v>
      </c>
      <c r="H239" s="234">
        <f>+J231-N235</f>
        <v>0</v>
      </c>
      <c r="I239" s="235"/>
      <c r="J239" s="90"/>
      <c r="K239" s="135">
        <f>IF(E239-H239&gt;0,E239-H239,0)</f>
        <v>0</v>
      </c>
      <c r="L239" s="90"/>
      <c r="M239" s="90"/>
      <c r="N239" s="90"/>
      <c r="O239" s="90"/>
      <c r="P239" s="90"/>
      <c r="Q239" s="90"/>
      <c r="R239" s="90"/>
      <c r="S239" s="92"/>
      <c r="T239" s="84"/>
      <c r="U239" s="130"/>
      <c r="V239" s="84"/>
      <c r="W239" s="130"/>
      <c r="X239" s="85"/>
      <c r="Y239" s="69"/>
      <c r="Z239" s="69"/>
    </row>
    <row r="240" spans="1:26" s="118" customFormat="1">
      <c r="A240" s="68" t="s">
        <v>74</v>
      </c>
      <c r="B240" s="93" t="s">
        <v>28</v>
      </c>
      <c r="C240" s="96">
        <f>+M232-R232</f>
        <v>0</v>
      </c>
      <c r="D240" s="96">
        <f>+D232</f>
        <v>0</v>
      </c>
      <c r="E240" s="95">
        <f>SUM(C240:D240)</f>
        <v>0</v>
      </c>
      <c r="F240" s="116"/>
      <c r="G240" s="93" t="s">
        <v>28</v>
      </c>
      <c r="H240" s="236">
        <f>+J232-O235</f>
        <v>0</v>
      </c>
      <c r="I240" s="237"/>
      <c r="J240" s="90"/>
      <c r="K240" s="135">
        <f>IF(E240-H240&gt;0,E240-H240,0)+E240</f>
        <v>0</v>
      </c>
      <c r="L240" s="116"/>
      <c r="M240" s="116"/>
      <c r="N240" s="116"/>
      <c r="O240" s="116"/>
      <c r="P240" s="116"/>
      <c r="Q240" s="116"/>
      <c r="R240" s="116"/>
      <c r="S240" s="117"/>
      <c r="T240" s="84"/>
      <c r="U240" s="130"/>
      <c r="V240" s="84"/>
      <c r="W240" s="130"/>
      <c r="X240" s="85"/>
      <c r="Y240" s="69"/>
      <c r="Z240" s="69"/>
    </row>
    <row r="241" spans="1:26" s="118" customFormat="1">
      <c r="A241" s="68" t="s">
        <v>74</v>
      </c>
      <c r="B241" s="93" t="s">
        <v>29</v>
      </c>
      <c r="C241" s="153">
        <f>+M233-R233</f>
        <v>0</v>
      </c>
      <c r="D241" s="96">
        <f>+D233</f>
        <v>0</v>
      </c>
      <c r="E241" s="95">
        <f>SUM(C241:D241)</f>
        <v>0</v>
      </c>
      <c r="F241" s="116"/>
      <c r="G241" s="93" t="s">
        <v>29</v>
      </c>
      <c r="H241" s="234">
        <f>+J233-P235</f>
        <v>0</v>
      </c>
      <c r="I241" s="235"/>
      <c r="J241" s="90"/>
      <c r="K241" s="135">
        <f t="shared" ref="K241:K242" si="10">IF(E241-H241&gt;0,E241-H241,0)</f>
        <v>0</v>
      </c>
      <c r="L241" s="116"/>
      <c r="M241" s="116"/>
      <c r="N241" s="116"/>
      <c r="O241" s="116"/>
      <c r="P241" s="116"/>
      <c r="Q241" s="116"/>
      <c r="R241" s="116"/>
      <c r="S241" s="117"/>
      <c r="T241" s="84"/>
      <c r="U241" s="130"/>
      <c r="V241" s="84"/>
      <c r="W241" s="130"/>
      <c r="X241" s="85"/>
      <c r="Y241" s="69"/>
      <c r="Z241" s="69"/>
    </row>
    <row r="242" spans="1:26" s="118" customFormat="1">
      <c r="A242" s="68" t="s">
        <v>74</v>
      </c>
      <c r="B242" s="102" t="s">
        <v>46</v>
      </c>
      <c r="C242" s="105">
        <f>+M234-R234</f>
        <v>0</v>
      </c>
      <c r="D242" s="105">
        <f>+D234</f>
        <v>0</v>
      </c>
      <c r="E242" s="104">
        <f>SUM(C242:D242)</f>
        <v>0</v>
      </c>
      <c r="F242" s="116"/>
      <c r="G242" s="102" t="s">
        <v>46</v>
      </c>
      <c r="H242" s="238">
        <f>+J234-Q235</f>
        <v>0</v>
      </c>
      <c r="I242" s="239"/>
      <c r="J242" s="90"/>
      <c r="K242" s="135">
        <f t="shared" si="10"/>
        <v>0</v>
      </c>
      <c r="L242" s="116"/>
      <c r="M242" s="116"/>
      <c r="N242" s="116"/>
      <c r="O242" s="116"/>
      <c r="P242" s="116"/>
      <c r="Q242" s="116"/>
      <c r="R242" s="116"/>
      <c r="S242" s="117"/>
      <c r="T242" s="84"/>
      <c r="U242" s="130"/>
      <c r="V242" s="84"/>
      <c r="W242" s="130"/>
      <c r="X242" s="85"/>
      <c r="Y242" s="69"/>
      <c r="Z242" s="69"/>
    </row>
    <row r="243" spans="1:26" s="118" customFormat="1">
      <c r="A243" s="68" t="s">
        <v>74</v>
      </c>
      <c r="B243" s="109" t="s">
        <v>14</v>
      </c>
      <c r="C243" s="110">
        <f>SUM(C239:C242)</f>
        <v>0</v>
      </c>
      <c r="D243" s="110">
        <f>SUM(D239:D242)</f>
        <v>0</v>
      </c>
      <c r="E243" s="110">
        <f>SUM(E239:E242)</f>
        <v>0</v>
      </c>
      <c r="F243" s="119"/>
      <c r="G243" s="109" t="s">
        <v>14</v>
      </c>
      <c r="H243" s="229">
        <f>+SUM(H239:I242)</f>
        <v>0</v>
      </c>
      <c r="I243" s="230"/>
      <c r="J243" s="120"/>
      <c r="K243" s="137">
        <f>SUM(K239:K242)</f>
        <v>0</v>
      </c>
      <c r="L243" s="116"/>
      <c r="M243" s="116"/>
      <c r="N243" s="116"/>
      <c r="O243" s="116"/>
      <c r="P243" s="116"/>
      <c r="Q243" s="116"/>
      <c r="R243" s="116"/>
      <c r="S243" s="117"/>
      <c r="T243" s="84"/>
      <c r="U243" s="130"/>
      <c r="V243" s="84"/>
      <c r="W243" s="130"/>
      <c r="X243" s="85"/>
      <c r="Y243" s="69"/>
      <c r="Z243" s="69"/>
    </row>
    <row r="244" spans="1:26" s="113" customFormat="1" ht="15.75" thickBot="1">
      <c r="A244" s="68" t="s">
        <v>74</v>
      </c>
      <c r="B244" s="121"/>
      <c r="C244" s="122"/>
      <c r="D244" s="122"/>
      <c r="E244" s="122"/>
      <c r="F244" s="122"/>
      <c r="G244" s="122"/>
      <c r="H244" s="122"/>
      <c r="I244" s="123"/>
      <c r="J244" s="123"/>
      <c r="K244" s="122"/>
      <c r="L244" s="122"/>
      <c r="M244" s="122"/>
      <c r="N244" s="122"/>
      <c r="O244" s="122"/>
      <c r="P244" s="122"/>
      <c r="Q244" s="122"/>
      <c r="R244" s="122"/>
      <c r="S244" s="124"/>
      <c r="T244" s="125"/>
      <c r="U244" s="131"/>
      <c r="V244" s="125"/>
      <c r="W244" s="131"/>
      <c r="X244" s="126"/>
      <c r="Y244" s="69"/>
      <c r="Z244" s="69"/>
    </row>
    <row r="245" spans="1:26">
      <c r="K245" s="139">
        <f>+K243+K223+K203+K183+K163+K143+K123+K103+K83+K63+K43+K23</f>
        <v>0</v>
      </c>
    </row>
  </sheetData>
  <autoFilter ref="A5:Z244"/>
  <mergeCells count="132">
    <mergeCell ref="L9:R9"/>
    <mergeCell ref="B17:E17"/>
    <mergeCell ref="G17:I17"/>
    <mergeCell ref="L29:R29"/>
    <mergeCell ref="B37:E37"/>
    <mergeCell ref="G37:I37"/>
    <mergeCell ref="H19:I19"/>
    <mergeCell ref="H20:I20"/>
    <mergeCell ref="H21:I21"/>
    <mergeCell ref="H22:I22"/>
    <mergeCell ref="H23:I23"/>
    <mergeCell ref="B27:E27"/>
    <mergeCell ref="B7:E7"/>
    <mergeCell ref="B9:E9"/>
    <mergeCell ref="G9:J9"/>
    <mergeCell ref="H42:I42"/>
    <mergeCell ref="H43:I43"/>
    <mergeCell ref="B47:E47"/>
    <mergeCell ref="B49:E49"/>
    <mergeCell ref="G49:J49"/>
    <mergeCell ref="B29:E29"/>
    <mergeCell ref="G29:J29"/>
    <mergeCell ref="H62:I62"/>
    <mergeCell ref="H63:I63"/>
    <mergeCell ref="H39:I39"/>
    <mergeCell ref="B67:E67"/>
    <mergeCell ref="B69:E69"/>
    <mergeCell ref="G69:J69"/>
    <mergeCell ref="L69:R69"/>
    <mergeCell ref="L49:R49"/>
    <mergeCell ref="B57:E57"/>
    <mergeCell ref="G57:I57"/>
    <mergeCell ref="H59:I59"/>
    <mergeCell ref="H60:I60"/>
    <mergeCell ref="H61:I61"/>
    <mergeCell ref="H40:I40"/>
    <mergeCell ref="H41:I41"/>
    <mergeCell ref="H83:I83"/>
    <mergeCell ref="B87:E87"/>
    <mergeCell ref="B89:E89"/>
    <mergeCell ref="G89:J89"/>
    <mergeCell ref="L89:R89"/>
    <mergeCell ref="B97:E97"/>
    <mergeCell ref="G97:I97"/>
    <mergeCell ref="B77:E77"/>
    <mergeCell ref="G77:I77"/>
    <mergeCell ref="H79:I79"/>
    <mergeCell ref="H80:I80"/>
    <mergeCell ref="H81:I81"/>
    <mergeCell ref="H82:I82"/>
    <mergeCell ref="L109:R109"/>
    <mergeCell ref="B117:E117"/>
    <mergeCell ref="G117:I117"/>
    <mergeCell ref="H119:I119"/>
    <mergeCell ref="H99:I99"/>
    <mergeCell ref="H100:I100"/>
    <mergeCell ref="H101:I101"/>
    <mergeCell ref="H102:I102"/>
    <mergeCell ref="H103:I103"/>
    <mergeCell ref="B107:E107"/>
    <mergeCell ref="H120:I120"/>
    <mergeCell ref="H121:I121"/>
    <mergeCell ref="H122:I122"/>
    <mergeCell ref="H123:I123"/>
    <mergeCell ref="B127:E127"/>
    <mergeCell ref="B129:E129"/>
    <mergeCell ref="G129:J129"/>
    <mergeCell ref="B109:E109"/>
    <mergeCell ref="G109:J109"/>
    <mergeCell ref="H142:I142"/>
    <mergeCell ref="H143:I143"/>
    <mergeCell ref="B147:E147"/>
    <mergeCell ref="B149:E149"/>
    <mergeCell ref="G149:J149"/>
    <mergeCell ref="L149:R149"/>
    <mergeCell ref="L129:R129"/>
    <mergeCell ref="B137:E137"/>
    <mergeCell ref="G137:I137"/>
    <mergeCell ref="H139:I139"/>
    <mergeCell ref="H140:I140"/>
    <mergeCell ref="H141:I141"/>
    <mergeCell ref="H163:I163"/>
    <mergeCell ref="B167:E167"/>
    <mergeCell ref="B169:E169"/>
    <mergeCell ref="G169:J169"/>
    <mergeCell ref="L169:R169"/>
    <mergeCell ref="B177:E177"/>
    <mergeCell ref="G177:I177"/>
    <mergeCell ref="B157:E157"/>
    <mergeCell ref="G157:I157"/>
    <mergeCell ref="H159:I159"/>
    <mergeCell ref="H160:I160"/>
    <mergeCell ref="H161:I161"/>
    <mergeCell ref="H162:I162"/>
    <mergeCell ref="B189:E189"/>
    <mergeCell ref="G189:J189"/>
    <mergeCell ref="L189:R189"/>
    <mergeCell ref="B197:E197"/>
    <mergeCell ref="G197:I197"/>
    <mergeCell ref="H199:I199"/>
    <mergeCell ref="H179:I179"/>
    <mergeCell ref="H180:I180"/>
    <mergeCell ref="H181:I181"/>
    <mergeCell ref="H182:I182"/>
    <mergeCell ref="H183:I183"/>
    <mergeCell ref="B187:E187"/>
    <mergeCell ref="L229:R229"/>
    <mergeCell ref="L209:R209"/>
    <mergeCell ref="B217:E217"/>
    <mergeCell ref="G217:I217"/>
    <mergeCell ref="H219:I219"/>
    <mergeCell ref="H220:I220"/>
    <mergeCell ref="H221:I221"/>
    <mergeCell ref="H200:I200"/>
    <mergeCell ref="H201:I201"/>
    <mergeCell ref="H202:I202"/>
    <mergeCell ref="H203:I203"/>
    <mergeCell ref="B207:E207"/>
    <mergeCell ref="B209:E209"/>
    <mergeCell ref="G209:J209"/>
    <mergeCell ref="H243:I243"/>
    <mergeCell ref="B237:E237"/>
    <mergeCell ref="G237:I237"/>
    <mergeCell ref="H239:I239"/>
    <mergeCell ref="H240:I240"/>
    <mergeCell ref="H241:I241"/>
    <mergeCell ref="H242:I242"/>
    <mergeCell ref="H222:I222"/>
    <mergeCell ref="H223:I223"/>
    <mergeCell ref="B227:E227"/>
    <mergeCell ref="B229:E229"/>
    <mergeCell ref="G229:J2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tabSelected="1" workbookViewId="0">
      <pane xSplit="3" ySplit="6" topLeftCell="D10" activePane="bottomRight" state="frozen"/>
      <selection activeCell="A18" sqref="A18:C19"/>
      <selection pane="topRight" activeCell="A18" sqref="A18:C19"/>
      <selection pane="bottomLeft" activeCell="A18" sqref="A18:C19"/>
      <selection pane="bottomRight" activeCell="E16" sqref="E16"/>
    </sheetView>
  </sheetViews>
  <sheetFormatPr defaultColWidth="14.42578125" defaultRowHeight="15" outlineLevelRow="1"/>
  <cols>
    <col min="1" max="2" width="19.42578125" style="155" customWidth="1"/>
    <col min="3" max="3" width="33.5703125" style="155" customWidth="1"/>
    <col min="4" max="4" width="13" style="156" bestFit="1" customWidth="1"/>
    <col min="5" max="16" width="14.5703125" style="156" bestFit="1" customWidth="1"/>
    <col min="17" max="17" width="12.5703125" style="156" bestFit="1" customWidth="1"/>
    <col min="18" max="18" width="8.7109375" style="156" customWidth="1"/>
    <col min="19" max="27" width="8.7109375" style="155" customWidth="1"/>
    <col min="28" max="16384" width="14.42578125" style="155"/>
  </cols>
  <sheetData>
    <row r="1" spans="1:27" ht="46.5" customHeight="1">
      <c r="A1" s="173" t="s">
        <v>45</v>
      </c>
      <c r="B1" s="174"/>
      <c r="C1" s="174"/>
      <c r="D1" s="220" t="s">
        <v>82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6"/>
      <c r="R1" s="6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74"/>
      <c r="B2" s="174"/>
      <c r="C2" s="174"/>
      <c r="D2" s="222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6"/>
      <c r="R2" s="6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74"/>
      <c r="B3" s="174"/>
      <c r="C3" s="174"/>
      <c r="D3" s="222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6"/>
      <c r="R3" s="6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74"/>
      <c r="B4" s="174"/>
      <c r="C4" s="174"/>
      <c r="D4" s="222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6"/>
      <c r="R4" s="6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74"/>
      <c r="B5" s="174"/>
      <c r="C5" s="174"/>
      <c r="D5" s="223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6"/>
      <c r="R5" s="6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" t="s">
        <v>0</v>
      </c>
      <c r="B6" s="225" t="s">
        <v>1</v>
      </c>
      <c r="C6" s="226"/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8"/>
      <c r="R6" s="8"/>
      <c r="S6" s="3"/>
      <c r="T6" s="3"/>
      <c r="U6" s="3"/>
      <c r="V6" s="3"/>
      <c r="W6" s="3"/>
      <c r="X6" s="3"/>
      <c r="Y6" s="3"/>
      <c r="Z6" s="3"/>
      <c r="AA6" s="3"/>
    </row>
    <row r="7" spans="1:27" ht="15.75" thickBot="1">
      <c r="A7" s="157"/>
      <c r="B7" s="227"/>
      <c r="C7" s="174"/>
      <c r="D7" s="228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6"/>
      <c r="R7" s="6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outlineLevel="1" thickTop="1">
      <c r="A8" s="177" t="s">
        <v>15</v>
      </c>
      <c r="B8" s="180" t="s">
        <v>16</v>
      </c>
      <c r="C8" s="18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>SUM(D8:O8)</f>
        <v>0</v>
      </c>
      <c r="Q8" s="6"/>
      <c r="R8" s="6"/>
      <c r="S8" s="1"/>
      <c r="T8" s="1"/>
      <c r="U8" s="1"/>
      <c r="V8" s="1"/>
      <c r="W8" s="1"/>
      <c r="X8" s="1"/>
      <c r="Y8" s="1"/>
      <c r="Z8" s="1"/>
      <c r="AA8" s="1"/>
    </row>
    <row r="9" spans="1:27" outlineLevel="1">
      <c r="A9" s="178"/>
      <c r="B9" s="182" t="s">
        <v>17</v>
      </c>
      <c r="C9" s="18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">
        <f>SUM(D9:O9)</f>
        <v>0</v>
      </c>
      <c r="Q9" s="6"/>
      <c r="R9" s="6"/>
      <c r="S9" s="1"/>
      <c r="T9" s="1"/>
      <c r="U9" s="1"/>
      <c r="V9" s="1"/>
      <c r="W9" s="1"/>
      <c r="X9" s="1"/>
      <c r="Y9" s="1"/>
      <c r="Z9" s="1"/>
      <c r="AA9" s="1"/>
    </row>
    <row r="10" spans="1:27" outlineLevel="1">
      <c r="A10" s="178"/>
      <c r="B10" s="182" t="s">
        <v>18</v>
      </c>
      <c r="C10" s="18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">
        <f>SUM(D10:O10)</f>
        <v>0</v>
      </c>
      <c r="Q10" s="6"/>
      <c r="R10" s="6"/>
      <c r="S10" s="1"/>
      <c r="T10" s="1"/>
      <c r="U10" s="1"/>
      <c r="V10" s="1"/>
      <c r="W10" s="1"/>
      <c r="X10" s="1"/>
      <c r="Y10" s="1"/>
      <c r="Z10" s="1"/>
      <c r="AA10" s="1"/>
    </row>
    <row r="11" spans="1:27" outlineLevel="1">
      <c r="A11" s="178"/>
      <c r="B11" s="182" t="s">
        <v>19</v>
      </c>
      <c r="C11" s="18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>
        <f>SUM(D11:O11)</f>
        <v>0</v>
      </c>
      <c r="Q11" s="6"/>
      <c r="R11" s="6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outlineLevel="1" thickBot="1">
      <c r="A12" s="179"/>
      <c r="B12" s="184" t="s">
        <v>20</v>
      </c>
      <c r="C12" s="185"/>
      <c r="D12" s="12">
        <f t="shared" ref="D12:P12" si="0">SUM(D8:D11)</f>
        <v>0</v>
      </c>
      <c r="E12" s="12">
        <f t="shared" si="0"/>
        <v>0</v>
      </c>
      <c r="F12" s="12">
        <f t="shared" si="0"/>
        <v>0</v>
      </c>
      <c r="G12" s="12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3">
        <f t="shared" si="0"/>
        <v>0</v>
      </c>
      <c r="Q12" s="6"/>
      <c r="R12" s="6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Top="1">
      <c r="A13" s="173"/>
      <c r="B13" s="174"/>
      <c r="C13" s="174"/>
      <c r="D13" s="175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6"/>
      <c r="R13" s="6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thickBot="1">
      <c r="A14" s="174"/>
      <c r="B14" s="174"/>
      <c r="C14" s="174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6"/>
      <c r="R14" s="6"/>
      <c r="S14" s="1"/>
      <c r="T14" s="1"/>
      <c r="U14" s="1"/>
      <c r="V14" s="1"/>
      <c r="W14" s="1"/>
      <c r="X14" s="1"/>
      <c r="Y14" s="1"/>
      <c r="Z14" s="1"/>
      <c r="AA14" s="1"/>
    </row>
    <row r="15" spans="1:27" ht="44.25" customHeight="1" thickTop="1">
      <c r="A15" s="177" t="s">
        <v>21</v>
      </c>
      <c r="B15" s="180" t="s">
        <v>22</v>
      </c>
      <c r="C15" s="181"/>
      <c r="D15" s="9"/>
      <c r="E15" s="9"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>SUM(D15:O15)</f>
        <v>0</v>
      </c>
      <c r="Q15" s="6"/>
      <c r="R15" s="6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>
      <c r="A16" s="178"/>
      <c r="B16" s="182" t="s">
        <v>23</v>
      </c>
      <c r="C16" s="18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>
        <f>SUM(D16:O16)</f>
        <v>0</v>
      </c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thickBot="1">
      <c r="A17" s="179"/>
      <c r="B17" s="184" t="s">
        <v>14</v>
      </c>
      <c r="C17" s="185"/>
      <c r="D17" s="12">
        <f t="shared" ref="D17:P17" si="1">SUM(D15:D16)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2">
        <f t="shared" si="1"/>
        <v>0</v>
      </c>
      <c r="L17" s="12">
        <f t="shared" si="1"/>
        <v>0</v>
      </c>
      <c r="M17" s="12">
        <f t="shared" si="1"/>
        <v>0</v>
      </c>
      <c r="N17" s="12">
        <f t="shared" si="1"/>
        <v>0</v>
      </c>
      <c r="O17" s="12">
        <f t="shared" si="1"/>
        <v>0</v>
      </c>
      <c r="P17" s="13">
        <f t="shared" si="1"/>
        <v>0</v>
      </c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Top="1">
      <c r="A18" s="173"/>
      <c r="B18" s="174"/>
      <c r="C18" s="174"/>
      <c r="D18" s="175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thickBot="1">
      <c r="A19" s="174"/>
      <c r="B19" s="174"/>
      <c r="C19" s="174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outlineLevel="1" thickTop="1">
      <c r="A20" s="198" t="s">
        <v>24</v>
      </c>
      <c r="B20" s="200" t="s">
        <v>25</v>
      </c>
      <c r="C20" s="20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4">
        <f>SUM(D20:O20)</f>
        <v>0</v>
      </c>
      <c r="Q20" s="6"/>
      <c r="R20" s="6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outlineLevel="1" thickBot="1">
      <c r="A21" s="199"/>
      <c r="B21" s="202" t="s">
        <v>20</v>
      </c>
      <c r="C21" s="203"/>
      <c r="D21" s="15">
        <f t="shared" ref="D21:P21" si="2">SUM(D20)</f>
        <v>0</v>
      </c>
      <c r="E21" s="15">
        <f t="shared" si="2"/>
        <v>0</v>
      </c>
      <c r="F21" s="15">
        <f t="shared" si="2"/>
        <v>0</v>
      </c>
      <c r="G21" s="15">
        <f t="shared" si="2"/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6">
        <f t="shared" si="2"/>
        <v>0</v>
      </c>
      <c r="Q21" s="6"/>
      <c r="R21" s="6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73"/>
      <c r="B22" s="174"/>
      <c r="C22" s="174"/>
      <c r="D22" s="175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6"/>
      <c r="R22" s="6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>
      <c r="A23" s="174"/>
      <c r="B23" s="174"/>
      <c r="C23" s="174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outlineLevel="1" thickTop="1">
      <c r="A24" s="177" t="s">
        <v>26</v>
      </c>
      <c r="B24" s="180" t="s">
        <v>27</v>
      </c>
      <c r="C24" s="18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  <c r="P24" s="6"/>
      <c r="Q24" s="6"/>
      <c r="R24" s="6"/>
      <c r="S24" s="1"/>
      <c r="T24" s="1"/>
      <c r="U24" s="1"/>
      <c r="V24" s="1"/>
      <c r="W24" s="1"/>
      <c r="X24" s="1"/>
      <c r="Y24" s="1"/>
      <c r="Z24" s="1"/>
      <c r="AA24" s="1"/>
    </row>
    <row r="25" spans="1:27" outlineLevel="1">
      <c r="A25" s="178"/>
      <c r="B25" s="182" t="s">
        <v>28</v>
      </c>
      <c r="C25" s="18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8"/>
      <c r="P25" s="6"/>
      <c r="Q25" s="6"/>
      <c r="R25" s="6"/>
      <c r="S25" s="1"/>
      <c r="T25" s="1"/>
      <c r="U25" s="1"/>
      <c r="V25" s="1"/>
      <c r="W25" s="1"/>
      <c r="X25" s="1"/>
      <c r="Y25" s="1"/>
      <c r="Z25" s="1"/>
      <c r="AA25" s="1"/>
    </row>
    <row r="26" spans="1:27" outlineLevel="1">
      <c r="A26" s="178"/>
      <c r="B26" s="182" t="s">
        <v>29</v>
      </c>
      <c r="C26" s="18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8"/>
      <c r="P26" s="6"/>
      <c r="Q26" s="6"/>
      <c r="R26" s="6"/>
      <c r="S26" s="1"/>
      <c r="T26" s="1"/>
      <c r="U26" s="1"/>
      <c r="V26" s="1"/>
      <c r="W26" s="1"/>
      <c r="X26" s="1"/>
      <c r="Y26" s="1"/>
      <c r="Z26" s="1"/>
      <c r="AA26" s="1"/>
    </row>
    <row r="27" spans="1:27" outlineLevel="1">
      <c r="A27" s="178"/>
      <c r="B27" s="182" t="s">
        <v>30</v>
      </c>
      <c r="C27" s="18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8"/>
      <c r="P27" s="6"/>
      <c r="Q27" s="6"/>
      <c r="R27" s="6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outlineLevel="1" thickBot="1">
      <c r="A28" s="179"/>
      <c r="B28" s="184" t="s">
        <v>20</v>
      </c>
      <c r="C28" s="185"/>
      <c r="D28" s="12">
        <f t="shared" ref="D28:O28" si="3">SUM(D24:D27)</f>
        <v>0</v>
      </c>
      <c r="E28" s="12">
        <f t="shared" si="3"/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9">
        <f t="shared" si="3"/>
        <v>0</v>
      </c>
      <c r="P28" s="6"/>
      <c r="Q28" s="6"/>
      <c r="R28" s="6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thickTop="1">
      <c r="A29" s="173"/>
      <c r="B29" s="174"/>
      <c r="C29" s="174"/>
      <c r="D29" s="175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6"/>
      <c r="R29" s="6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>
      <c r="A30" s="174"/>
      <c r="B30" s="174"/>
      <c r="C30" s="174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6"/>
      <c r="R30" s="6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outlineLevel="1" thickTop="1">
      <c r="A31" s="177" t="s">
        <v>31</v>
      </c>
      <c r="B31" s="180" t="s">
        <v>27</v>
      </c>
      <c r="C31" s="181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f>SUM(D31:O31)</f>
        <v>0</v>
      </c>
      <c r="Q31" s="6"/>
      <c r="R31" s="6"/>
      <c r="S31" s="1"/>
      <c r="T31" s="1"/>
      <c r="U31" s="1"/>
      <c r="V31" s="1"/>
      <c r="W31" s="1"/>
      <c r="X31" s="1"/>
      <c r="Y31" s="1"/>
      <c r="Z31" s="1"/>
      <c r="AA31" s="1"/>
    </row>
    <row r="32" spans="1:27" outlineLevel="1">
      <c r="A32" s="178"/>
      <c r="B32" s="182" t="s">
        <v>28</v>
      </c>
      <c r="C32" s="18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>
        <f>SUM(D32:O32)</f>
        <v>0</v>
      </c>
      <c r="Q32" s="6"/>
      <c r="R32" s="6"/>
      <c r="S32" s="1"/>
      <c r="T32" s="1"/>
      <c r="U32" s="1"/>
      <c r="V32" s="1"/>
      <c r="W32" s="1"/>
      <c r="X32" s="1"/>
      <c r="Y32" s="1"/>
      <c r="Z32" s="1"/>
      <c r="AA32" s="1"/>
    </row>
    <row r="33" spans="1:27" outlineLevel="1">
      <c r="A33" s="178"/>
      <c r="B33" s="182" t="s">
        <v>29</v>
      </c>
      <c r="C33" s="18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1">
        <f>SUM(D33:O33)</f>
        <v>0</v>
      </c>
      <c r="Q33" s="6"/>
      <c r="R33" s="6"/>
      <c r="S33" s="1"/>
      <c r="T33" s="1"/>
      <c r="U33" s="1"/>
      <c r="V33" s="1"/>
      <c r="W33" s="1"/>
      <c r="X33" s="1"/>
      <c r="Y33" s="1"/>
      <c r="Z33" s="1"/>
      <c r="AA33" s="1"/>
    </row>
    <row r="34" spans="1:27" outlineLevel="1">
      <c r="A34" s="178"/>
      <c r="B34" s="182" t="s">
        <v>30</v>
      </c>
      <c r="C34" s="18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1">
        <f>SUM(D34:O34)</f>
        <v>0</v>
      </c>
      <c r="Q34" s="6"/>
      <c r="R34" s="6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outlineLevel="1" thickBot="1">
      <c r="A35" s="179"/>
      <c r="B35" s="184" t="s">
        <v>20</v>
      </c>
      <c r="C35" s="185"/>
      <c r="D35" s="12">
        <f t="shared" ref="D35:P35" si="4">SUM(D31:D34)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3">
        <f t="shared" si="4"/>
        <v>0</v>
      </c>
      <c r="Q35" s="6"/>
      <c r="R35" s="6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outlineLevel="1" thickTop="1">
      <c r="A36" s="177" t="s">
        <v>32</v>
      </c>
      <c r="B36" s="180" t="s">
        <v>27</v>
      </c>
      <c r="C36" s="18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f>SUM(D36:O36)</f>
        <v>0</v>
      </c>
      <c r="Q36" s="6"/>
      <c r="R36" s="6"/>
      <c r="S36" s="1"/>
      <c r="T36" s="1"/>
      <c r="U36" s="1"/>
      <c r="V36" s="1"/>
      <c r="W36" s="1"/>
      <c r="X36" s="1"/>
      <c r="Y36" s="1"/>
      <c r="Z36" s="1"/>
      <c r="AA36" s="1"/>
    </row>
    <row r="37" spans="1:27" outlineLevel="1">
      <c r="A37" s="178"/>
      <c r="B37" s="182" t="s">
        <v>28</v>
      </c>
      <c r="C37" s="18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1">
        <f>SUM(D37:O37)</f>
        <v>0</v>
      </c>
      <c r="Q37" s="6"/>
      <c r="R37" s="6"/>
      <c r="S37" s="1"/>
      <c r="T37" s="1"/>
      <c r="U37" s="1"/>
      <c r="V37" s="1"/>
      <c r="W37" s="1"/>
      <c r="X37" s="1"/>
      <c r="Y37" s="1"/>
      <c r="Z37" s="1"/>
      <c r="AA37" s="1"/>
    </row>
    <row r="38" spans="1:27" outlineLevel="1">
      <c r="A38" s="178"/>
      <c r="B38" s="182" t="s">
        <v>29</v>
      </c>
      <c r="C38" s="18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>
        <f>SUM(D38:O38)</f>
        <v>0</v>
      </c>
      <c r="Q38" s="6"/>
      <c r="R38" s="6"/>
      <c r="S38" s="1"/>
      <c r="T38" s="1"/>
      <c r="U38" s="1"/>
      <c r="V38" s="1"/>
      <c r="W38" s="1"/>
      <c r="X38" s="1"/>
      <c r="Y38" s="1"/>
      <c r="Z38" s="1"/>
      <c r="AA38" s="1"/>
    </row>
    <row r="39" spans="1:27" outlineLevel="1">
      <c r="A39" s="178"/>
      <c r="B39" s="182" t="s">
        <v>30</v>
      </c>
      <c r="C39" s="18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1">
        <f>SUM(D39:O39)</f>
        <v>0</v>
      </c>
      <c r="Q39" s="6"/>
      <c r="R39" s="6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outlineLevel="1" thickBot="1">
      <c r="A40" s="179"/>
      <c r="B40" s="184" t="s">
        <v>20</v>
      </c>
      <c r="C40" s="195"/>
      <c r="D40" s="12">
        <f t="shared" ref="D40:P40" si="5">SUM(D36:D39)</f>
        <v>0</v>
      </c>
      <c r="E40" s="12">
        <f t="shared" si="5"/>
        <v>0</v>
      </c>
      <c r="F40" s="12">
        <f t="shared" si="5"/>
        <v>0</v>
      </c>
      <c r="G40" s="12">
        <f t="shared" si="5"/>
        <v>0</v>
      </c>
      <c r="H40" s="12">
        <f t="shared" si="5"/>
        <v>0</v>
      </c>
      <c r="I40" s="12">
        <f t="shared" si="5"/>
        <v>0</v>
      </c>
      <c r="J40" s="12">
        <f t="shared" si="5"/>
        <v>0</v>
      </c>
      <c r="K40" s="12">
        <f t="shared" si="5"/>
        <v>0</v>
      </c>
      <c r="L40" s="12">
        <f t="shared" si="5"/>
        <v>0</v>
      </c>
      <c r="M40" s="12">
        <f t="shared" si="5"/>
        <v>0</v>
      </c>
      <c r="N40" s="12">
        <f t="shared" si="5"/>
        <v>0</v>
      </c>
      <c r="O40" s="12">
        <f t="shared" si="5"/>
        <v>0</v>
      </c>
      <c r="P40" s="13">
        <f t="shared" si="5"/>
        <v>0</v>
      </c>
      <c r="Q40" s="6"/>
      <c r="R40" s="6"/>
      <c r="S40" s="1"/>
      <c r="T40" s="1"/>
      <c r="U40" s="1"/>
      <c r="V40" s="1"/>
      <c r="W40" s="1"/>
      <c r="X40" s="1"/>
      <c r="Y40" s="1"/>
      <c r="Z40" s="1"/>
      <c r="AA40" s="1"/>
    </row>
    <row r="41" spans="1:27" ht="16.5" outlineLevel="1" thickTop="1" thickBot="1">
      <c r="A41" s="4" t="s">
        <v>33</v>
      </c>
      <c r="B41" s="193" t="s">
        <v>34</v>
      </c>
      <c r="C41" s="194"/>
      <c r="D41" s="20">
        <f t="shared" ref="D41:P41" si="6">SUM(D35,D40)</f>
        <v>0</v>
      </c>
      <c r="E41" s="20">
        <f t="shared" si="6"/>
        <v>0</v>
      </c>
      <c r="F41" s="20">
        <f t="shared" si="6"/>
        <v>0</v>
      </c>
      <c r="G41" s="20">
        <f t="shared" si="6"/>
        <v>0</v>
      </c>
      <c r="H41" s="20">
        <f t="shared" si="6"/>
        <v>0</v>
      </c>
      <c r="I41" s="20">
        <f t="shared" si="6"/>
        <v>0</v>
      </c>
      <c r="J41" s="20">
        <f t="shared" si="6"/>
        <v>0</v>
      </c>
      <c r="K41" s="20">
        <f t="shared" si="6"/>
        <v>0</v>
      </c>
      <c r="L41" s="20">
        <f t="shared" si="6"/>
        <v>0</v>
      </c>
      <c r="M41" s="20">
        <f t="shared" si="6"/>
        <v>0</v>
      </c>
      <c r="N41" s="20">
        <f t="shared" si="6"/>
        <v>0</v>
      </c>
      <c r="O41" s="20">
        <f t="shared" si="6"/>
        <v>0</v>
      </c>
      <c r="P41" s="21">
        <f t="shared" si="6"/>
        <v>0</v>
      </c>
      <c r="Q41" s="6"/>
      <c r="R41" s="6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73"/>
      <c r="B42" s="174"/>
      <c r="C42" s="174"/>
      <c r="D42" s="175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6"/>
      <c r="R42" s="6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thickBot="1">
      <c r="A43" s="174"/>
      <c r="B43" s="174"/>
      <c r="C43" s="174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6"/>
      <c r="R43" s="6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outlineLevel="1" thickTop="1">
      <c r="A44" s="177" t="s">
        <v>35</v>
      </c>
      <c r="B44" s="180" t="s">
        <v>36</v>
      </c>
      <c r="C44" s="18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f>SUM(D44:O44)</f>
        <v>0</v>
      </c>
      <c r="Q44" s="6"/>
      <c r="R44" s="6"/>
      <c r="S44" s="1"/>
      <c r="T44" s="1"/>
      <c r="U44" s="1"/>
      <c r="V44" s="1"/>
      <c r="W44" s="1"/>
      <c r="X44" s="1"/>
      <c r="Y44" s="1"/>
      <c r="Z44" s="1"/>
      <c r="AA44" s="1"/>
    </row>
    <row r="45" spans="1:27" outlineLevel="1">
      <c r="A45" s="178"/>
      <c r="B45" s="182" t="s">
        <v>28</v>
      </c>
      <c r="C45" s="18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2">
        <f>SUM(D45:O45)</f>
        <v>0</v>
      </c>
      <c r="Q45" s="6"/>
      <c r="R45" s="6"/>
      <c r="S45" s="1"/>
      <c r="T45" s="1"/>
      <c r="U45" s="1"/>
      <c r="V45" s="1"/>
      <c r="W45" s="1"/>
      <c r="X45" s="1"/>
      <c r="Y45" s="1"/>
      <c r="Z45" s="1"/>
      <c r="AA45" s="1"/>
    </row>
    <row r="46" spans="1:27" outlineLevel="1">
      <c r="A46" s="178"/>
      <c r="B46" s="182" t="s">
        <v>29</v>
      </c>
      <c r="C46" s="18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2">
        <f>SUM(D46:O46)</f>
        <v>0</v>
      </c>
      <c r="Q46" s="6"/>
      <c r="R46" s="6"/>
      <c r="S46" s="1"/>
      <c r="T46" s="1"/>
      <c r="U46" s="1"/>
      <c r="V46" s="1"/>
      <c r="W46" s="1"/>
      <c r="X46" s="1"/>
      <c r="Y46" s="1"/>
      <c r="Z46" s="1"/>
      <c r="AA46" s="1"/>
    </row>
    <row r="47" spans="1:27" outlineLevel="1">
      <c r="A47" s="178"/>
      <c r="B47" s="182" t="s">
        <v>30</v>
      </c>
      <c r="C47" s="18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2">
        <f>SUM(D47:O47)</f>
        <v>0</v>
      </c>
      <c r="Q47" s="6"/>
      <c r="R47" s="6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outlineLevel="1" thickBot="1">
      <c r="A48" s="179"/>
      <c r="B48" s="184" t="s">
        <v>20</v>
      </c>
      <c r="C48" s="18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>
        <f>SUM(P44:P47)</f>
        <v>0</v>
      </c>
      <c r="Q48" s="6"/>
      <c r="R48" s="6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thickTop="1">
      <c r="A49" s="173"/>
      <c r="B49" s="174"/>
      <c r="C49" s="174"/>
      <c r="D49" s="175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6"/>
      <c r="R49" s="6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thickBot="1">
      <c r="A50" s="174"/>
      <c r="B50" s="174"/>
      <c r="C50" s="174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6"/>
      <c r="R50" s="6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outlineLevel="1" thickTop="1">
      <c r="A51" s="177" t="s">
        <v>37</v>
      </c>
      <c r="B51" s="180" t="s">
        <v>27</v>
      </c>
      <c r="C51" s="18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f>SUM(D51:O51)</f>
        <v>0</v>
      </c>
      <c r="Q51" s="6"/>
      <c r="R51" s="6"/>
      <c r="S51" s="1"/>
      <c r="T51" s="1"/>
      <c r="U51" s="1"/>
      <c r="V51" s="1"/>
      <c r="W51" s="1"/>
      <c r="X51" s="1"/>
      <c r="Y51" s="1"/>
      <c r="Z51" s="1"/>
      <c r="AA51" s="1"/>
    </row>
    <row r="52" spans="1:27" outlineLevel="1">
      <c r="A52" s="178"/>
      <c r="B52" s="182" t="s">
        <v>28</v>
      </c>
      <c r="C52" s="18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1">
        <f>SUM(D52:O52)</f>
        <v>0</v>
      </c>
      <c r="Q52" s="6"/>
      <c r="R52" s="6"/>
      <c r="S52" s="1"/>
      <c r="T52" s="1"/>
      <c r="U52" s="1"/>
      <c r="V52" s="1"/>
      <c r="W52" s="1"/>
      <c r="X52" s="1"/>
      <c r="Y52" s="1"/>
      <c r="Z52" s="1"/>
      <c r="AA52" s="1"/>
    </row>
    <row r="53" spans="1:27" outlineLevel="1">
      <c r="A53" s="178"/>
      <c r="B53" s="182" t="s">
        <v>29</v>
      </c>
      <c r="C53" s="18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1">
        <f>SUM(D53:O53)</f>
        <v>0</v>
      </c>
      <c r="Q53" s="6"/>
      <c r="R53" s="6"/>
      <c r="S53" s="1"/>
      <c r="T53" s="1"/>
      <c r="U53" s="1"/>
      <c r="V53" s="1"/>
      <c r="W53" s="1"/>
      <c r="X53" s="1"/>
      <c r="Y53" s="1"/>
      <c r="Z53" s="1"/>
      <c r="AA53" s="1"/>
    </row>
    <row r="54" spans="1:27" outlineLevel="1">
      <c r="A54" s="178"/>
      <c r="B54" s="182" t="s">
        <v>30</v>
      </c>
      <c r="C54" s="18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1">
        <f>SUM(D54:O54)</f>
        <v>0</v>
      </c>
      <c r="Q54" s="6"/>
      <c r="R54" s="6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outlineLevel="1" thickBot="1">
      <c r="A55" s="179"/>
      <c r="B55" s="184" t="s">
        <v>20</v>
      </c>
      <c r="C55" s="185"/>
      <c r="D55" s="12">
        <f t="shared" ref="D55:P55" si="7">SUM(D51:D54)</f>
        <v>0</v>
      </c>
      <c r="E55" s="12">
        <f t="shared" si="7"/>
        <v>0</v>
      </c>
      <c r="F55" s="12">
        <f t="shared" si="7"/>
        <v>0</v>
      </c>
      <c r="G55" s="12">
        <f t="shared" si="7"/>
        <v>0</v>
      </c>
      <c r="H55" s="12">
        <f t="shared" si="7"/>
        <v>0</v>
      </c>
      <c r="I55" s="12">
        <f t="shared" si="7"/>
        <v>0</v>
      </c>
      <c r="J55" s="12">
        <f t="shared" si="7"/>
        <v>0</v>
      </c>
      <c r="K55" s="12">
        <f t="shared" si="7"/>
        <v>0</v>
      </c>
      <c r="L55" s="12">
        <f t="shared" si="7"/>
        <v>0</v>
      </c>
      <c r="M55" s="12">
        <f t="shared" si="7"/>
        <v>0</v>
      </c>
      <c r="N55" s="12">
        <f t="shared" si="7"/>
        <v>0</v>
      </c>
      <c r="O55" s="12">
        <f t="shared" si="7"/>
        <v>0</v>
      </c>
      <c r="P55" s="13">
        <f t="shared" si="7"/>
        <v>0</v>
      </c>
      <c r="Q55" s="6"/>
      <c r="R55" s="6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outlineLevel="1" thickTop="1">
      <c r="A56" s="188" t="s">
        <v>38</v>
      </c>
      <c r="B56" s="189" t="s">
        <v>27</v>
      </c>
      <c r="C56" s="18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f>SUM(D56:O56)</f>
        <v>0</v>
      </c>
      <c r="Q56" s="6"/>
      <c r="R56" s="6"/>
      <c r="S56" s="1"/>
      <c r="T56" s="1"/>
      <c r="U56" s="1"/>
      <c r="V56" s="1"/>
      <c r="W56" s="1"/>
      <c r="X56" s="1"/>
      <c r="Y56" s="1"/>
      <c r="Z56" s="1"/>
      <c r="AA56" s="1"/>
    </row>
    <row r="57" spans="1:27" outlineLevel="1">
      <c r="A57" s="178"/>
      <c r="B57" s="190" t="s">
        <v>28</v>
      </c>
      <c r="C57" s="18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1">
        <f>SUM(D57:O57)</f>
        <v>0</v>
      </c>
      <c r="Q57" s="6"/>
      <c r="R57" s="6"/>
      <c r="S57" s="1"/>
      <c r="T57" s="1"/>
      <c r="U57" s="1"/>
      <c r="V57" s="1"/>
      <c r="W57" s="1"/>
      <c r="X57" s="1"/>
      <c r="Y57" s="1"/>
      <c r="Z57" s="1"/>
      <c r="AA57" s="1"/>
    </row>
    <row r="58" spans="1:27" outlineLevel="1">
      <c r="A58" s="178"/>
      <c r="B58" s="190" t="s">
        <v>29</v>
      </c>
      <c r="C58" s="1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1">
        <f>SUM(D58:O58)</f>
        <v>0</v>
      </c>
      <c r="Q58" s="6"/>
      <c r="R58" s="6"/>
      <c r="S58" s="1"/>
      <c r="T58" s="1"/>
      <c r="U58" s="1"/>
      <c r="V58" s="1"/>
      <c r="W58" s="1"/>
      <c r="X58" s="1"/>
      <c r="Y58" s="1"/>
      <c r="Z58" s="1"/>
      <c r="AA58" s="1"/>
    </row>
    <row r="59" spans="1:27" outlineLevel="1">
      <c r="A59" s="178"/>
      <c r="B59" s="190" t="s">
        <v>30</v>
      </c>
      <c r="C59" s="18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1">
        <f>SUM(D59:O59)</f>
        <v>0</v>
      </c>
      <c r="Q59" s="6"/>
      <c r="R59" s="6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outlineLevel="1" thickBot="1">
      <c r="A60" s="179"/>
      <c r="B60" s="191" t="s">
        <v>20</v>
      </c>
      <c r="C60" s="192"/>
      <c r="D60" s="23">
        <f t="shared" ref="D60:P60" si="8">SUM(D56:D59)</f>
        <v>0</v>
      </c>
      <c r="E60" s="23">
        <f t="shared" si="8"/>
        <v>0</v>
      </c>
      <c r="F60" s="23">
        <f t="shared" si="8"/>
        <v>0</v>
      </c>
      <c r="G60" s="23">
        <f t="shared" si="8"/>
        <v>0</v>
      </c>
      <c r="H60" s="23">
        <f t="shared" si="8"/>
        <v>0</v>
      </c>
      <c r="I60" s="23">
        <f t="shared" si="8"/>
        <v>0</v>
      </c>
      <c r="J60" s="23">
        <f t="shared" si="8"/>
        <v>0</v>
      </c>
      <c r="K60" s="23">
        <f t="shared" si="8"/>
        <v>0</v>
      </c>
      <c r="L60" s="23">
        <f t="shared" si="8"/>
        <v>0</v>
      </c>
      <c r="M60" s="23">
        <f t="shared" si="8"/>
        <v>0</v>
      </c>
      <c r="N60" s="23">
        <f t="shared" si="8"/>
        <v>0</v>
      </c>
      <c r="O60" s="23">
        <f t="shared" si="8"/>
        <v>0</v>
      </c>
      <c r="P60" s="13">
        <f t="shared" si="8"/>
        <v>0</v>
      </c>
      <c r="Q60" s="6"/>
      <c r="R60" s="6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outlineLevel="1" thickTop="1" thickBot="1">
      <c r="A61" s="5" t="s">
        <v>39</v>
      </c>
      <c r="B61" s="186" t="s">
        <v>34</v>
      </c>
      <c r="C61" s="187"/>
      <c r="D61" s="24">
        <f t="shared" ref="D61:P61" si="9">SUM(D55,D60)</f>
        <v>0</v>
      </c>
      <c r="E61" s="24">
        <f t="shared" si="9"/>
        <v>0</v>
      </c>
      <c r="F61" s="24">
        <f t="shared" si="9"/>
        <v>0</v>
      </c>
      <c r="G61" s="24">
        <f t="shared" si="9"/>
        <v>0</v>
      </c>
      <c r="H61" s="24">
        <f t="shared" si="9"/>
        <v>0</v>
      </c>
      <c r="I61" s="24">
        <f t="shared" si="9"/>
        <v>0</v>
      </c>
      <c r="J61" s="24">
        <f t="shared" si="9"/>
        <v>0</v>
      </c>
      <c r="K61" s="24">
        <f t="shared" si="9"/>
        <v>0</v>
      </c>
      <c r="L61" s="24">
        <f t="shared" si="9"/>
        <v>0</v>
      </c>
      <c r="M61" s="24">
        <f t="shared" si="9"/>
        <v>0</v>
      </c>
      <c r="N61" s="24">
        <f t="shared" si="9"/>
        <v>0</v>
      </c>
      <c r="O61" s="24">
        <f t="shared" si="9"/>
        <v>0</v>
      </c>
      <c r="P61" s="25">
        <f t="shared" si="9"/>
        <v>0</v>
      </c>
      <c r="Q61" s="6"/>
      <c r="R61" s="6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thickTop="1">
      <c r="A62" s="173"/>
      <c r="B62" s="174"/>
      <c r="C62" s="174"/>
      <c r="D62" s="175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6"/>
      <c r="R62" s="6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Bot="1">
      <c r="A63" s="174"/>
      <c r="B63" s="174"/>
      <c r="C63" s="174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6"/>
      <c r="R63" s="6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outlineLevel="1" thickTop="1">
      <c r="A64" s="177" t="s">
        <v>40</v>
      </c>
      <c r="B64" s="180" t="s">
        <v>36</v>
      </c>
      <c r="C64" s="18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>
        <f>SUM(D64:O64)</f>
        <v>0</v>
      </c>
      <c r="Q64" s="6"/>
      <c r="R64" s="6"/>
      <c r="S64" s="1"/>
      <c r="T64" s="1"/>
      <c r="U64" s="1"/>
      <c r="V64" s="1"/>
      <c r="W64" s="1"/>
      <c r="X64" s="1"/>
      <c r="Y64" s="1"/>
      <c r="Z64" s="1"/>
      <c r="AA64" s="1"/>
    </row>
    <row r="65" spans="1:27" outlineLevel="1">
      <c r="A65" s="178"/>
      <c r="B65" s="182" t="s">
        <v>28</v>
      </c>
      <c r="C65" s="18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1">
        <f>SUM(D65:O65)</f>
        <v>0</v>
      </c>
      <c r="Q65" s="6"/>
      <c r="R65" s="6"/>
      <c r="S65" s="1"/>
      <c r="T65" s="1"/>
      <c r="U65" s="1"/>
      <c r="V65" s="1"/>
      <c r="W65" s="1"/>
      <c r="X65" s="1"/>
      <c r="Y65" s="1"/>
      <c r="Z65" s="1"/>
      <c r="AA65" s="1"/>
    </row>
    <row r="66" spans="1:27" outlineLevel="1">
      <c r="A66" s="178"/>
      <c r="B66" s="182" t="s">
        <v>29</v>
      </c>
      <c r="C66" s="18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1">
        <f>SUM(D66:O66)</f>
        <v>0</v>
      </c>
      <c r="Q66" s="6"/>
      <c r="R66" s="6"/>
      <c r="S66" s="1"/>
      <c r="T66" s="1"/>
      <c r="U66" s="1"/>
      <c r="V66" s="1"/>
      <c r="W66" s="1"/>
      <c r="X66" s="1"/>
      <c r="Y66" s="1"/>
      <c r="Z66" s="1"/>
      <c r="AA66" s="1"/>
    </row>
    <row r="67" spans="1:27" outlineLevel="1">
      <c r="A67" s="178"/>
      <c r="B67" s="182" t="s">
        <v>30</v>
      </c>
      <c r="C67" s="18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11">
        <f>SUM(D67:O67)</f>
        <v>0</v>
      </c>
      <c r="Q67" s="6"/>
      <c r="R67" s="6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outlineLevel="1" thickBot="1">
      <c r="A68" s="179"/>
      <c r="B68" s="184" t="s">
        <v>20</v>
      </c>
      <c r="C68" s="185"/>
      <c r="D68" s="12">
        <f t="shared" ref="D68:P68" si="10">SUM(D64:D67)</f>
        <v>0</v>
      </c>
      <c r="E68" s="12">
        <f t="shared" si="10"/>
        <v>0</v>
      </c>
      <c r="F68" s="12">
        <f t="shared" si="10"/>
        <v>0</v>
      </c>
      <c r="G68" s="12">
        <f t="shared" si="10"/>
        <v>0</v>
      </c>
      <c r="H68" s="12">
        <f t="shared" si="10"/>
        <v>0</v>
      </c>
      <c r="I68" s="12">
        <f t="shared" si="10"/>
        <v>0</v>
      </c>
      <c r="J68" s="12">
        <f t="shared" si="10"/>
        <v>0</v>
      </c>
      <c r="K68" s="12">
        <f t="shared" si="10"/>
        <v>0</v>
      </c>
      <c r="L68" s="12">
        <f t="shared" si="10"/>
        <v>0</v>
      </c>
      <c r="M68" s="12">
        <f t="shared" si="10"/>
        <v>0</v>
      </c>
      <c r="N68" s="12">
        <f t="shared" si="10"/>
        <v>0</v>
      </c>
      <c r="O68" s="12">
        <f t="shared" si="10"/>
        <v>0</v>
      </c>
      <c r="P68" s="13">
        <f t="shared" si="10"/>
        <v>0</v>
      </c>
      <c r="Q68" s="6"/>
      <c r="R68" s="6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thickTop="1">
      <c r="A69" s="173"/>
      <c r="B69" s="174"/>
      <c r="C69" s="174"/>
      <c r="D69" s="175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6"/>
      <c r="R69" s="6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thickBot="1">
      <c r="A70" s="174"/>
      <c r="B70" s="174"/>
      <c r="C70" s="174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6"/>
      <c r="R70" s="6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outlineLevel="1" thickTop="1">
      <c r="A71" s="177" t="s">
        <v>41</v>
      </c>
      <c r="B71" s="180" t="s">
        <v>36</v>
      </c>
      <c r="C71" s="181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2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</row>
    <row r="72" spans="1:27" outlineLevel="1">
      <c r="A72" s="178"/>
      <c r="B72" s="182" t="s">
        <v>28</v>
      </c>
      <c r="C72" s="18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27"/>
      <c r="P72" s="6"/>
      <c r="Q72" s="6"/>
      <c r="R72" s="6"/>
      <c r="S72" s="1"/>
      <c r="T72" s="1"/>
      <c r="U72" s="1"/>
      <c r="V72" s="1"/>
      <c r="W72" s="1"/>
      <c r="X72" s="1"/>
      <c r="Y72" s="1"/>
      <c r="Z72" s="1"/>
      <c r="AA72" s="1"/>
    </row>
    <row r="73" spans="1:27" outlineLevel="1">
      <c r="A73" s="178"/>
      <c r="B73" s="182" t="s">
        <v>29</v>
      </c>
      <c r="C73" s="18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7"/>
      <c r="P73" s="6"/>
      <c r="Q73" s="6"/>
      <c r="R73" s="6"/>
      <c r="S73" s="1"/>
      <c r="T73" s="1"/>
      <c r="U73" s="1"/>
      <c r="V73" s="1"/>
      <c r="W73" s="1"/>
      <c r="X73" s="1"/>
      <c r="Y73" s="1"/>
      <c r="Z73" s="1"/>
      <c r="AA73" s="1"/>
    </row>
    <row r="74" spans="1:27" outlineLevel="1">
      <c r="A74" s="178"/>
      <c r="B74" s="182" t="s">
        <v>30</v>
      </c>
      <c r="C74" s="18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27"/>
      <c r="P74" s="6"/>
      <c r="Q74" s="6"/>
      <c r="R74" s="6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outlineLevel="1" thickBot="1">
      <c r="A75" s="179"/>
      <c r="B75" s="184" t="s">
        <v>20</v>
      </c>
      <c r="C75" s="185"/>
      <c r="D75" s="12">
        <f t="shared" ref="D75:O75" si="11">SUM(D71:D74)</f>
        <v>0</v>
      </c>
      <c r="E75" s="12">
        <f t="shared" si="11"/>
        <v>0</v>
      </c>
      <c r="F75" s="12">
        <f t="shared" si="11"/>
        <v>0</v>
      </c>
      <c r="G75" s="12">
        <f t="shared" si="11"/>
        <v>0</v>
      </c>
      <c r="H75" s="12">
        <f t="shared" si="11"/>
        <v>0</v>
      </c>
      <c r="I75" s="12">
        <f t="shared" si="11"/>
        <v>0</v>
      </c>
      <c r="J75" s="12">
        <f t="shared" si="11"/>
        <v>0</v>
      </c>
      <c r="K75" s="12">
        <f t="shared" si="11"/>
        <v>0</v>
      </c>
      <c r="L75" s="12">
        <f t="shared" si="11"/>
        <v>0</v>
      </c>
      <c r="M75" s="12">
        <f t="shared" si="11"/>
        <v>0</v>
      </c>
      <c r="N75" s="12">
        <f t="shared" si="11"/>
        <v>0</v>
      </c>
      <c r="O75" s="28">
        <f t="shared" si="11"/>
        <v>0</v>
      </c>
      <c r="P75" s="6"/>
      <c r="Q75" s="6"/>
      <c r="R75" s="6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outlineLevel="1" thickTop="1">
      <c r="A76" s="3"/>
      <c r="B76" s="3"/>
      <c r="C76" s="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outlineLevel="1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/>
      <c r="Y77" s="1"/>
      <c r="Z77" s="1"/>
      <c r="AA77" s="1"/>
    </row>
    <row r="78" spans="1:27" s="62" customFormat="1" ht="15.75" thickBot="1">
      <c r="A78" s="218" t="s">
        <v>84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9"/>
      <c r="R78" s="29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33" customHeight="1" outlineLevel="1" thickTop="1">
      <c r="A79" s="177" t="s">
        <v>15</v>
      </c>
      <c r="B79" s="180" t="s">
        <v>16</v>
      </c>
      <c r="C79" s="181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0">
        <f>SUM(D79:O79)</f>
        <v>0</v>
      </c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</row>
    <row r="80" spans="1:27" outlineLevel="1">
      <c r="A80" s="178"/>
      <c r="B80" s="182" t="s">
        <v>17</v>
      </c>
      <c r="C80" s="18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1">
        <f>SUM(D80:O80)</f>
        <v>0</v>
      </c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</row>
    <row r="81" spans="1:27" outlineLevel="1">
      <c r="A81" s="178"/>
      <c r="B81" s="182" t="s">
        <v>18</v>
      </c>
      <c r="C81" s="18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1">
        <f>SUM(D81:O81)</f>
        <v>0</v>
      </c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</row>
    <row r="82" spans="1:27" outlineLevel="1">
      <c r="A82" s="178"/>
      <c r="B82" s="182" t="s">
        <v>19</v>
      </c>
      <c r="C82" s="18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1">
        <f>SUM(D82:O82)</f>
        <v>0</v>
      </c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outlineLevel="1" thickBot="1">
      <c r="A83" s="179"/>
      <c r="B83" s="184" t="s">
        <v>20</v>
      </c>
      <c r="C83" s="185"/>
      <c r="D83" s="12">
        <f t="shared" ref="D83:P83" si="12">SUM(D79:D82)</f>
        <v>0</v>
      </c>
      <c r="E83" s="12">
        <f t="shared" si="12"/>
        <v>0</v>
      </c>
      <c r="F83" s="12">
        <f t="shared" si="12"/>
        <v>0</v>
      </c>
      <c r="G83" s="12">
        <f t="shared" si="12"/>
        <v>0</v>
      </c>
      <c r="H83" s="12">
        <f t="shared" si="12"/>
        <v>0</v>
      </c>
      <c r="I83" s="12">
        <f t="shared" si="12"/>
        <v>0</v>
      </c>
      <c r="J83" s="12">
        <f t="shared" si="12"/>
        <v>0</v>
      </c>
      <c r="K83" s="12">
        <f t="shared" si="12"/>
        <v>0</v>
      </c>
      <c r="L83" s="12">
        <f t="shared" si="12"/>
        <v>0</v>
      </c>
      <c r="M83" s="12">
        <f t="shared" si="12"/>
        <v>0</v>
      </c>
      <c r="N83" s="12">
        <f t="shared" si="12"/>
        <v>0</v>
      </c>
      <c r="O83" s="12">
        <f t="shared" si="12"/>
        <v>0</v>
      </c>
      <c r="P83" s="13">
        <f t="shared" si="12"/>
        <v>0</v>
      </c>
      <c r="Q83" s="6"/>
      <c r="R83" s="6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thickTop="1">
      <c r="A84" s="173"/>
      <c r="B84" s="174"/>
      <c r="C84" s="174"/>
      <c r="D84" s="175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6"/>
      <c r="R84" s="6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thickBot="1">
      <c r="A85" s="174"/>
      <c r="B85" s="174"/>
      <c r="C85" s="174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6"/>
      <c r="R85" s="6"/>
      <c r="S85" s="1"/>
      <c r="T85" s="1"/>
      <c r="U85" s="1"/>
      <c r="V85" s="1"/>
      <c r="W85" s="1"/>
      <c r="X85" s="1"/>
      <c r="Y85" s="1"/>
      <c r="Z85" s="1"/>
      <c r="AA85" s="1"/>
    </row>
    <row r="86" spans="1:27" ht="44.25" customHeight="1" thickTop="1">
      <c r="A86" s="177" t="s">
        <v>21</v>
      </c>
      <c r="B86" s="180" t="s">
        <v>22</v>
      </c>
      <c r="C86" s="181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0">
        <f>SUM(D86:O86)</f>
        <v>0</v>
      </c>
      <c r="Q86" s="6"/>
      <c r="R86" s="6"/>
      <c r="S86" s="1"/>
      <c r="T86" s="1"/>
      <c r="U86" s="1"/>
      <c r="V86" s="1"/>
      <c r="W86" s="1"/>
      <c r="X86" s="1"/>
      <c r="Y86" s="1"/>
      <c r="Z86" s="1"/>
      <c r="AA86" s="1"/>
    </row>
    <row r="87" spans="1:27" ht="24.75" customHeight="1">
      <c r="A87" s="178"/>
      <c r="B87" s="182" t="s">
        <v>23</v>
      </c>
      <c r="C87" s="18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11">
        <f>SUM(D87:O87)</f>
        <v>0</v>
      </c>
      <c r="Q87" s="6"/>
      <c r="R87" s="6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thickBot="1">
      <c r="A88" s="179"/>
      <c r="B88" s="184" t="s">
        <v>14</v>
      </c>
      <c r="C88" s="185"/>
      <c r="D88" s="12">
        <f t="shared" ref="D88:P88" si="13">SUM(D86:D87)</f>
        <v>0</v>
      </c>
      <c r="E88" s="12">
        <f t="shared" si="13"/>
        <v>0</v>
      </c>
      <c r="F88" s="12">
        <f t="shared" si="13"/>
        <v>0</v>
      </c>
      <c r="G88" s="12">
        <f t="shared" si="13"/>
        <v>0</v>
      </c>
      <c r="H88" s="12">
        <f t="shared" si="13"/>
        <v>0</v>
      </c>
      <c r="I88" s="12">
        <f t="shared" si="13"/>
        <v>0</v>
      </c>
      <c r="J88" s="12">
        <f t="shared" si="13"/>
        <v>0</v>
      </c>
      <c r="K88" s="12">
        <f t="shared" si="13"/>
        <v>0</v>
      </c>
      <c r="L88" s="12">
        <f t="shared" si="13"/>
        <v>0</v>
      </c>
      <c r="M88" s="12">
        <f t="shared" si="13"/>
        <v>0</v>
      </c>
      <c r="N88" s="12">
        <f t="shared" si="13"/>
        <v>0</v>
      </c>
      <c r="O88" s="12">
        <f t="shared" si="13"/>
        <v>0</v>
      </c>
      <c r="P88" s="13">
        <f t="shared" si="13"/>
        <v>0</v>
      </c>
      <c r="Q88" s="6"/>
      <c r="R88" s="6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thickTop="1">
      <c r="A89" s="173"/>
      <c r="B89" s="174"/>
      <c r="C89" s="174"/>
      <c r="D89" s="175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6"/>
      <c r="R89" s="6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thickBot="1">
      <c r="A90" s="174"/>
      <c r="B90" s="174"/>
      <c r="C90" s="174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6"/>
      <c r="R90" s="6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outlineLevel="1" thickTop="1">
      <c r="A91" s="198" t="s">
        <v>24</v>
      </c>
      <c r="B91" s="200" t="s">
        <v>25</v>
      </c>
      <c r="C91" s="201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4">
        <f>SUM(D91:O91)</f>
        <v>0</v>
      </c>
      <c r="Q91" s="6"/>
      <c r="R91" s="6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outlineLevel="1" thickBot="1">
      <c r="A92" s="199"/>
      <c r="B92" s="202" t="s">
        <v>20</v>
      </c>
      <c r="C92" s="203"/>
      <c r="D92" s="15">
        <f t="shared" ref="D92:P92" si="14">SUM(D91)</f>
        <v>0</v>
      </c>
      <c r="E92" s="15">
        <f t="shared" si="14"/>
        <v>0</v>
      </c>
      <c r="F92" s="15">
        <f t="shared" si="14"/>
        <v>0</v>
      </c>
      <c r="G92" s="15">
        <f t="shared" si="14"/>
        <v>0</v>
      </c>
      <c r="H92" s="15">
        <f t="shared" si="14"/>
        <v>0</v>
      </c>
      <c r="I92" s="15">
        <f t="shared" si="14"/>
        <v>0</v>
      </c>
      <c r="J92" s="15">
        <f t="shared" si="14"/>
        <v>0</v>
      </c>
      <c r="K92" s="15">
        <f t="shared" si="14"/>
        <v>0</v>
      </c>
      <c r="L92" s="15">
        <f t="shared" si="14"/>
        <v>0</v>
      </c>
      <c r="M92" s="15">
        <f t="shared" si="14"/>
        <v>0</v>
      </c>
      <c r="N92" s="15">
        <f t="shared" si="14"/>
        <v>0</v>
      </c>
      <c r="O92" s="15">
        <f t="shared" si="14"/>
        <v>0</v>
      </c>
      <c r="P92" s="16">
        <f t="shared" si="14"/>
        <v>0</v>
      </c>
      <c r="Q92" s="6"/>
      <c r="R92" s="6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3"/>
      <c r="B93" s="174"/>
      <c r="C93" s="174"/>
      <c r="D93" s="175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6"/>
      <c r="R93" s="6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thickBot="1">
      <c r="A94" s="174"/>
      <c r="B94" s="174"/>
      <c r="C94" s="174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6"/>
      <c r="R94" s="6"/>
      <c r="S94" s="1"/>
      <c r="T94" s="1"/>
      <c r="U94" s="1"/>
      <c r="V94" s="1"/>
      <c r="W94" s="1"/>
      <c r="X94" s="1"/>
      <c r="Y94" s="1"/>
      <c r="Z94" s="1"/>
      <c r="AA94" s="1"/>
    </row>
    <row r="95" spans="1:27" s="62" customFormat="1" ht="15.75" outlineLevel="1" thickTop="1">
      <c r="A95" s="177" t="s">
        <v>26</v>
      </c>
      <c r="B95" s="214" t="s">
        <v>27</v>
      </c>
      <c r="C95" s="215"/>
      <c r="D95" s="39">
        <v>0</v>
      </c>
      <c r="E95" s="39">
        <f>D143</f>
        <v>0</v>
      </c>
      <c r="F95" s="39">
        <f t="shared" ref="F95:O95" si="15">E143</f>
        <v>0</v>
      </c>
      <c r="G95" s="39">
        <f t="shared" si="15"/>
        <v>0</v>
      </c>
      <c r="H95" s="39">
        <f t="shared" si="15"/>
        <v>0</v>
      </c>
      <c r="I95" s="39">
        <f t="shared" si="15"/>
        <v>0</v>
      </c>
      <c r="J95" s="39">
        <f t="shared" si="15"/>
        <v>0</v>
      </c>
      <c r="K95" s="39">
        <f t="shared" si="15"/>
        <v>0</v>
      </c>
      <c r="L95" s="39">
        <f t="shared" si="15"/>
        <v>0</v>
      </c>
      <c r="M95" s="39">
        <f t="shared" si="15"/>
        <v>0</v>
      </c>
      <c r="N95" s="39">
        <f t="shared" si="15"/>
        <v>0</v>
      </c>
      <c r="O95" s="40">
        <f t="shared" si="15"/>
        <v>0</v>
      </c>
      <c r="P95" s="29"/>
      <c r="Q95" s="29"/>
      <c r="R95" s="29"/>
      <c r="S95" s="30"/>
      <c r="T95" s="30"/>
      <c r="U95" s="30"/>
      <c r="V95" s="30"/>
      <c r="W95" s="30"/>
      <c r="X95" s="30"/>
      <c r="Y95" s="30"/>
      <c r="Z95" s="30"/>
      <c r="AA95" s="30"/>
    </row>
    <row r="96" spans="1:27" s="62" customFormat="1" outlineLevel="1">
      <c r="A96" s="178"/>
      <c r="B96" s="216" t="s">
        <v>28</v>
      </c>
      <c r="C96" s="217"/>
      <c r="D96" s="29">
        <v>0</v>
      </c>
      <c r="E96" s="29">
        <f t="shared" ref="E96:O98" si="16">D144</f>
        <v>0</v>
      </c>
      <c r="F96" s="29">
        <f t="shared" si="16"/>
        <v>0</v>
      </c>
      <c r="G96" s="29">
        <f t="shared" si="16"/>
        <v>0</v>
      </c>
      <c r="H96" s="29">
        <f t="shared" si="16"/>
        <v>0</v>
      </c>
      <c r="I96" s="29">
        <f t="shared" si="16"/>
        <v>0</v>
      </c>
      <c r="J96" s="29">
        <f t="shared" si="16"/>
        <v>0</v>
      </c>
      <c r="K96" s="29">
        <f t="shared" si="16"/>
        <v>0</v>
      </c>
      <c r="L96" s="29">
        <f t="shared" si="16"/>
        <v>0</v>
      </c>
      <c r="M96" s="29">
        <f t="shared" si="16"/>
        <v>0</v>
      </c>
      <c r="N96" s="29">
        <f t="shared" si="16"/>
        <v>0</v>
      </c>
      <c r="O96" s="41">
        <f t="shared" si="16"/>
        <v>0</v>
      </c>
      <c r="P96" s="29"/>
      <c r="Q96" s="29"/>
      <c r="R96" s="29"/>
      <c r="S96" s="30"/>
      <c r="T96" s="30"/>
      <c r="U96" s="30"/>
      <c r="V96" s="30"/>
      <c r="W96" s="30"/>
      <c r="X96" s="30"/>
      <c r="Y96" s="30"/>
      <c r="Z96" s="30"/>
      <c r="AA96" s="30"/>
    </row>
    <row r="97" spans="1:27" s="62" customFormat="1" outlineLevel="1">
      <c r="A97" s="178"/>
      <c r="B97" s="216" t="s">
        <v>29</v>
      </c>
      <c r="C97" s="217"/>
      <c r="D97" s="29">
        <v>0</v>
      </c>
      <c r="E97" s="29">
        <f t="shared" si="16"/>
        <v>0</v>
      </c>
      <c r="F97" s="29">
        <f t="shared" si="16"/>
        <v>0</v>
      </c>
      <c r="G97" s="29">
        <f t="shared" si="16"/>
        <v>0</v>
      </c>
      <c r="H97" s="29">
        <f t="shared" si="16"/>
        <v>0</v>
      </c>
      <c r="I97" s="29">
        <f t="shared" si="16"/>
        <v>0</v>
      </c>
      <c r="J97" s="29">
        <f t="shared" si="16"/>
        <v>0</v>
      </c>
      <c r="K97" s="29">
        <f t="shared" si="16"/>
        <v>0</v>
      </c>
      <c r="L97" s="29">
        <f t="shared" si="16"/>
        <v>0</v>
      </c>
      <c r="M97" s="29">
        <f t="shared" si="16"/>
        <v>0</v>
      </c>
      <c r="N97" s="29">
        <f t="shared" si="16"/>
        <v>0</v>
      </c>
      <c r="O97" s="41">
        <f t="shared" si="16"/>
        <v>0</v>
      </c>
      <c r="P97" s="29"/>
      <c r="Q97" s="29"/>
      <c r="R97" s="29"/>
      <c r="S97" s="30"/>
      <c r="T97" s="30"/>
      <c r="U97" s="30"/>
      <c r="V97" s="30"/>
      <c r="W97" s="30"/>
      <c r="X97" s="30"/>
      <c r="Y97" s="30"/>
      <c r="Z97" s="30"/>
      <c r="AA97" s="30"/>
    </row>
    <row r="98" spans="1:27" s="62" customFormat="1" outlineLevel="1">
      <c r="A98" s="178"/>
      <c r="B98" s="216" t="s">
        <v>30</v>
      </c>
      <c r="C98" s="217"/>
      <c r="D98" s="29">
        <v>0</v>
      </c>
      <c r="E98" s="29">
        <f t="shared" si="16"/>
        <v>0</v>
      </c>
      <c r="F98" s="29">
        <f t="shared" si="16"/>
        <v>0</v>
      </c>
      <c r="G98" s="29">
        <f t="shared" si="16"/>
        <v>0</v>
      </c>
      <c r="H98" s="29">
        <f t="shared" si="16"/>
        <v>0</v>
      </c>
      <c r="I98" s="29">
        <f t="shared" si="16"/>
        <v>0</v>
      </c>
      <c r="J98" s="29">
        <f t="shared" si="16"/>
        <v>0</v>
      </c>
      <c r="K98" s="29">
        <f t="shared" si="16"/>
        <v>0</v>
      </c>
      <c r="L98" s="29">
        <f t="shared" si="16"/>
        <v>0</v>
      </c>
      <c r="M98" s="29">
        <f t="shared" si="16"/>
        <v>0</v>
      </c>
      <c r="N98" s="29">
        <f t="shared" si="16"/>
        <v>0</v>
      </c>
      <c r="O98" s="41">
        <f t="shared" si="16"/>
        <v>0</v>
      </c>
      <c r="P98" s="29"/>
      <c r="Q98" s="29"/>
      <c r="R98" s="29"/>
      <c r="S98" s="30"/>
      <c r="T98" s="30"/>
      <c r="U98" s="30"/>
      <c r="V98" s="30"/>
      <c r="W98" s="30"/>
      <c r="X98" s="30"/>
      <c r="Y98" s="30"/>
      <c r="Z98" s="30"/>
      <c r="AA98" s="30"/>
    </row>
    <row r="99" spans="1:27" ht="15.75" outlineLevel="1" thickBot="1">
      <c r="A99" s="179"/>
      <c r="B99" s="184" t="s">
        <v>20</v>
      </c>
      <c r="C99" s="185"/>
      <c r="D99" s="12">
        <f t="shared" ref="D99:O99" si="17">SUM(D95:D98)</f>
        <v>0</v>
      </c>
      <c r="E99" s="12">
        <f t="shared" si="17"/>
        <v>0</v>
      </c>
      <c r="F99" s="12">
        <f t="shared" si="17"/>
        <v>0</v>
      </c>
      <c r="G99" s="12">
        <f t="shared" si="17"/>
        <v>0</v>
      </c>
      <c r="H99" s="12">
        <f t="shared" si="17"/>
        <v>0</v>
      </c>
      <c r="I99" s="12">
        <f t="shared" si="17"/>
        <v>0</v>
      </c>
      <c r="J99" s="12">
        <f t="shared" si="17"/>
        <v>0</v>
      </c>
      <c r="K99" s="12">
        <f t="shared" si="17"/>
        <v>0</v>
      </c>
      <c r="L99" s="12">
        <f t="shared" si="17"/>
        <v>0</v>
      </c>
      <c r="M99" s="12">
        <f t="shared" si="17"/>
        <v>0</v>
      </c>
      <c r="N99" s="12">
        <f t="shared" si="17"/>
        <v>0</v>
      </c>
      <c r="O99" s="19">
        <f t="shared" si="17"/>
        <v>0</v>
      </c>
      <c r="P99" s="6"/>
      <c r="Q99" s="6"/>
      <c r="R99" s="6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thickTop="1">
      <c r="A100" s="173"/>
      <c r="B100" s="174"/>
      <c r="C100" s="174"/>
      <c r="D100" s="175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6"/>
      <c r="R100" s="6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thickBot="1">
      <c r="A101" s="174"/>
      <c r="B101" s="174"/>
      <c r="C101" s="174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6"/>
      <c r="R101" s="6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outlineLevel="1" thickTop="1">
      <c r="A102" s="177" t="s">
        <v>31</v>
      </c>
      <c r="B102" s="180" t="s">
        <v>27</v>
      </c>
      <c r="C102" s="181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>
        <f>SUM(D102:O102)</f>
        <v>0</v>
      </c>
      <c r="Q102" s="6"/>
      <c r="R102" s="6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outlineLevel="1">
      <c r="A103" s="178"/>
      <c r="B103" s="182" t="s">
        <v>28</v>
      </c>
      <c r="C103" s="18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1">
        <f>SUM(D103:O103)</f>
        <v>0</v>
      </c>
      <c r="Q103" s="6"/>
      <c r="R103" s="6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outlineLevel="1">
      <c r="A104" s="178"/>
      <c r="B104" s="182" t="s">
        <v>29</v>
      </c>
      <c r="C104" s="18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1">
        <f>SUM(D104:O104)</f>
        <v>0</v>
      </c>
      <c r="Q104" s="6"/>
      <c r="R104" s="6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outlineLevel="1">
      <c r="A105" s="178"/>
      <c r="B105" s="182" t="s">
        <v>30</v>
      </c>
      <c r="C105" s="18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1">
        <f>SUM(D105:O105)</f>
        <v>0</v>
      </c>
      <c r="Q105" s="6"/>
      <c r="R105" s="6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outlineLevel="1" thickBot="1">
      <c r="A106" s="179"/>
      <c r="B106" s="184" t="s">
        <v>20</v>
      </c>
      <c r="C106" s="185"/>
      <c r="D106" s="12">
        <f t="shared" ref="D106:P106" si="18">SUM(D102:D105)</f>
        <v>0</v>
      </c>
      <c r="E106" s="12">
        <f t="shared" si="18"/>
        <v>0</v>
      </c>
      <c r="F106" s="12">
        <f t="shared" si="18"/>
        <v>0</v>
      </c>
      <c r="G106" s="12">
        <f t="shared" si="18"/>
        <v>0</v>
      </c>
      <c r="H106" s="12">
        <f t="shared" si="18"/>
        <v>0</v>
      </c>
      <c r="I106" s="12">
        <f t="shared" si="18"/>
        <v>0</v>
      </c>
      <c r="J106" s="12">
        <f t="shared" si="18"/>
        <v>0</v>
      </c>
      <c r="K106" s="12">
        <f t="shared" si="18"/>
        <v>0</v>
      </c>
      <c r="L106" s="12">
        <f t="shared" si="18"/>
        <v>0</v>
      </c>
      <c r="M106" s="12">
        <f t="shared" si="18"/>
        <v>0</v>
      </c>
      <c r="N106" s="12">
        <f t="shared" si="18"/>
        <v>0</v>
      </c>
      <c r="O106" s="12">
        <f t="shared" si="18"/>
        <v>0</v>
      </c>
      <c r="P106" s="13">
        <f t="shared" si="18"/>
        <v>0</v>
      </c>
      <c r="Q106" s="6"/>
      <c r="R106" s="6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outlineLevel="1" thickTop="1">
      <c r="A107" s="177" t="s">
        <v>32</v>
      </c>
      <c r="B107" s="180" t="s">
        <v>27</v>
      </c>
      <c r="C107" s="181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>
        <f>SUM(D107:O107)</f>
        <v>0</v>
      </c>
      <c r="Q107" s="6"/>
      <c r="R107" s="6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outlineLevel="1">
      <c r="A108" s="178"/>
      <c r="B108" s="182" t="s">
        <v>28</v>
      </c>
      <c r="C108" s="18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1">
        <f>SUM(D108:O108)</f>
        <v>0</v>
      </c>
      <c r="Q108" s="6"/>
      <c r="R108" s="6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outlineLevel="1">
      <c r="A109" s="178"/>
      <c r="B109" s="182" t="s">
        <v>29</v>
      </c>
      <c r="C109" s="18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1">
        <f>SUM(D109:O109)</f>
        <v>0</v>
      </c>
      <c r="Q109" s="6"/>
      <c r="R109" s="6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outlineLevel="1">
      <c r="A110" s="178"/>
      <c r="B110" s="182" t="s">
        <v>30</v>
      </c>
      <c r="C110" s="18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1">
        <f>SUM(D110:O110)</f>
        <v>0</v>
      </c>
      <c r="Q110" s="6"/>
      <c r="R110" s="6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outlineLevel="1" thickBot="1">
      <c r="A111" s="179"/>
      <c r="B111" s="184" t="s">
        <v>20</v>
      </c>
      <c r="C111" s="195"/>
      <c r="D111" s="12">
        <f t="shared" ref="D111:P111" si="19">SUM(D107:D110)</f>
        <v>0</v>
      </c>
      <c r="E111" s="12">
        <f t="shared" si="19"/>
        <v>0</v>
      </c>
      <c r="F111" s="12">
        <f t="shared" si="19"/>
        <v>0</v>
      </c>
      <c r="G111" s="12">
        <f t="shared" si="19"/>
        <v>0</v>
      </c>
      <c r="H111" s="12">
        <f t="shared" si="19"/>
        <v>0</v>
      </c>
      <c r="I111" s="12">
        <f t="shared" si="19"/>
        <v>0</v>
      </c>
      <c r="J111" s="12">
        <f t="shared" si="19"/>
        <v>0</v>
      </c>
      <c r="K111" s="12">
        <f t="shared" si="19"/>
        <v>0</v>
      </c>
      <c r="L111" s="12">
        <f t="shared" si="19"/>
        <v>0</v>
      </c>
      <c r="M111" s="12">
        <f t="shared" si="19"/>
        <v>0</v>
      </c>
      <c r="N111" s="12">
        <f t="shared" si="19"/>
        <v>0</v>
      </c>
      <c r="O111" s="12">
        <f t="shared" si="19"/>
        <v>0</v>
      </c>
      <c r="P111" s="13">
        <f t="shared" si="19"/>
        <v>0</v>
      </c>
      <c r="Q111" s="6"/>
      <c r="R111" s="6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 outlineLevel="1" thickTop="1" thickBot="1">
      <c r="A112" s="4" t="s">
        <v>33</v>
      </c>
      <c r="B112" s="193" t="s">
        <v>34</v>
      </c>
      <c r="C112" s="194"/>
      <c r="D112" s="20">
        <f t="shared" ref="D112:P112" si="20">SUM(D106,D111)</f>
        <v>0</v>
      </c>
      <c r="E112" s="20">
        <f t="shared" si="20"/>
        <v>0</v>
      </c>
      <c r="F112" s="20">
        <f t="shared" si="20"/>
        <v>0</v>
      </c>
      <c r="G112" s="20">
        <f t="shared" si="20"/>
        <v>0</v>
      </c>
      <c r="H112" s="20">
        <f t="shared" si="20"/>
        <v>0</v>
      </c>
      <c r="I112" s="20">
        <f t="shared" si="20"/>
        <v>0</v>
      </c>
      <c r="J112" s="20">
        <f t="shared" si="20"/>
        <v>0</v>
      </c>
      <c r="K112" s="20">
        <f t="shared" si="20"/>
        <v>0</v>
      </c>
      <c r="L112" s="20">
        <f t="shared" si="20"/>
        <v>0</v>
      </c>
      <c r="M112" s="20">
        <f t="shared" si="20"/>
        <v>0</v>
      </c>
      <c r="N112" s="20">
        <f t="shared" si="20"/>
        <v>0</v>
      </c>
      <c r="O112" s="20">
        <f t="shared" si="20"/>
        <v>0</v>
      </c>
      <c r="P112" s="21">
        <f t="shared" si="20"/>
        <v>0</v>
      </c>
      <c r="Q112" s="6"/>
      <c r="R112" s="6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62" customFormat="1" ht="15.75" customHeight="1">
      <c r="A113" s="42"/>
      <c r="B113" s="43"/>
      <c r="C113" s="43" t="s">
        <v>42</v>
      </c>
      <c r="D113" s="159">
        <v>42875</v>
      </c>
      <c r="E113" s="45">
        <f>D113+31</f>
        <v>42906</v>
      </c>
      <c r="F113" s="45">
        <f>E113+30</f>
        <v>42936</v>
      </c>
      <c r="G113" s="45">
        <f t="shared" ref="G113:O113" si="21">F113+31</f>
        <v>42967</v>
      </c>
      <c r="H113" s="45">
        <f t="shared" si="21"/>
        <v>42998</v>
      </c>
      <c r="I113" s="45">
        <f>H113+30</f>
        <v>43028</v>
      </c>
      <c r="J113" s="45">
        <f t="shared" si="21"/>
        <v>43059</v>
      </c>
      <c r="K113" s="45">
        <f>J113+30</f>
        <v>43089</v>
      </c>
      <c r="L113" s="45">
        <f t="shared" si="21"/>
        <v>43120</v>
      </c>
      <c r="M113" s="45">
        <f t="shared" si="21"/>
        <v>43151</v>
      </c>
      <c r="N113" s="45">
        <f>M113+29</f>
        <v>43180</v>
      </c>
      <c r="O113" s="45">
        <f t="shared" si="21"/>
        <v>43211</v>
      </c>
      <c r="P113" s="46"/>
      <c r="Q113" s="29"/>
      <c r="R113" s="29"/>
      <c r="S113" s="30"/>
      <c r="T113" s="30"/>
      <c r="U113" s="30"/>
      <c r="V113" s="30"/>
      <c r="W113" s="30"/>
      <c r="X113" s="30"/>
      <c r="Y113" s="30"/>
      <c r="Z113" s="30"/>
      <c r="AA113" s="30"/>
    </row>
    <row r="114" spans="1:27" s="62" customFormat="1" ht="15.75" customHeight="1">
      <c r="A114" s="52"/>
      <c r="B114" s="53"/>
      <c r="C114" s="53" t="s">
        <v>44</v>
      </c>
      <c r="D114" s="54">
        <f>+IF(D113&gt;=D115,0,D115-D113+1)</f>
        <v>0</v>
      </c>
      <c r="E114" s="54">
        <f t="shared" ref="E114:O114" si="22">+IF(E113&gt;=E115,0,E115-E113+1)</f>
        <v>0</v>
      </c>
      <c r="F114" s="54">
        <f t="shared" ca="1" si="22"/>
        <v>0</v>
      </c>
      <c r="G114" s="54">
        <f t="shared" ca="1" si="22"/>
        <v>0</v>
      </c>
      <c r="H114" s="54">
        <f t="shared" ca="1" si="22"/>
        <v>0</v>
      </c>
      <c r="I114" s="54">
        <f t="shared" ca="1" si="22"/>
        <v>0</v>
      </c>
      <c r="J114" s="54">
        <f t="shared" ca="1" si="22"/>
        <v>0</v>
      </c>
      <c r="K114" s="54">
        <f t="shared" ca="1" si="22"/>
        <v>0</v>
      </c>
      <c r="L114" s="54">
        <f t="shared" ca="1" si="22"/>
        <v>0</v>
      </c>
      <c r="M114" s="54">
        <f t="shared" ca="1" si="22"/>
        <v>0</v>
      </c>
      <c r="N114" s="54">
        <f t="shared" ca="1" si="22"/>
        <v>0</v>
      </c>
      <c r="O114" s="54">
        <f t="shared" ca="1" si="22"/>
        <v>0</v>
      </c>
      <c r="P114" s="55">
        <f ca="1">SUM(D114:O114)</f>
        <v>0</v>
      </c>
      <c r="Q114" s="29"/>
      <c r="R114" s="29"/>
      <c r="S114" s="30"/>
      <c r="T114" s="30"/>
      <c r="U114" s="30"/>
      <c r="V114" s="30"/>
      <c r="W114" s="30"/>
      <c r="X114" s="30"/>
      <c r="Y114" s="30"/>
      <c r="Z114" s="30"/>
      <c r="AA114" s="30"/>
    </row>
    <row r="115" spans="1:27" s="62" customFormat="1" ht="15.75" customHeight="1" thickBot="1">
      <c r="A115" s="47"/>
      <c r="B115" s="47"/>
      <c r="C115" s="47" t="s">
        <v>43</v>
      </c>
      <c r="D115" s="48">
        <f>D113</f>
        <v>42875</v>
      </c>
      <c r="E115" s="48">
        <f>+E113</f>
        <v>42906</v>
      </c>
      <c r="F115" s="48">
        <f ca="1">IF(E115=TODAY(),E115,F113)</f>
        <v>42936</v>
      </c>
      <c r="G115" s="48">
        <f t="shared" ref="G115:O115" ca="1" si="23">IF(F115=TODAY(),F115,G113)</f>
        <v>42967</v>
      </c>
      <c r="H115" s="48">
        <f t="shared" ca="1" si="23"/>
        <v>42998</v>
      </c>
      <c r="I115" s="48">
        <f t="shared" ca="1" si="23"/>
        <v>43028</v>
      </c>
      <c r="J115" s="48">
        <f t="shared" ca="1" si="23"/>
        <v>43059</v>
      </c>
      <c r="K115" s="48">
        <f t="shared" ca="1" si="23"/>
        <v>43089</v>
      </c>
      <c r="L115" s="48">
        <f t="shared" ca="1" si="23"/>
        <v>43120</v>
      </c>
      <c r="M115" s="48">
        <f t="shared" ca="1" si="23"/>
        <v>43151</v>
      </c>
      <c r="N115" s="48">
        <f t="shared" ca="1" si="23"/>
        <v>43180</v>
      </c>
      <c r="O115" s="48">
        <f t="shared" ca="1" si="23"/>
        <v>43211</v>
      </c>
      <c r="P115" s="49"/>
      <c r="Q115" s="29"/>
      <c r="R115" s="29"/>
      <c r="S115" s="30"/>
      <c r="T115" s="30"/>
      <c r="U115" s="30"/>
      <c r="V115" s="30"/>
      <c r="W115" s="30"/>
      <c r="X115" s="30"/>
      <c r="Y115" s="30"/>
      <c r="Z115" s="30"/>
      <c r="AA115" s="30"/>
    </row>
    <row r="116" spans="1:27" s="62" customFormat="1" ht="15.75" outlineLevel="1" thickTop="1">
      <c r="A116" s="177" t="s">
        <v>35</v>
      </c>
      <c r="B116" s="214" t="s">
        <v>36</v>
      </c>
      <c r="C116" s="215"/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/>
      <c r="J116" s="39"/>
      <c r="K116" s="39"/>
      <c r="L116" s="39"/>
      <c r="M116" s="39"/>
      <c r="N116" s="39"/>
      <c r="O116" s="39"/>
      <c r="P116" s="50">
        <f>SUM(D116:O116)</f>
        <v>0</v>
      </c>
      <c r="Q116" s="29"/>
      <c r="R116" s="29"/>
      <c r="S116" s="30"/>
      <c r="T116" s="30"/>
      <c r="U116" s="30"/>
      <c r="V116" s="30"/>
      <c r="W116" s="30"/>
      <c r="X116" s="30"/>
      <c r="Y116" s="30"/>
      <c r="Z116" s="30"/>
      <c r="AA116" s="30"/>
    </row>
    <row r="117" spans="1:27" s="62" customFormat="1" outlineLevel="1">
      <c r="A117" s="178"/>
      <c r="B117" s="216" t="s">
        <v>28</v>
      </c>
      <c r="C117" s="217"/>
      <c r="D117" s="29">
        <f>IF(D103&gt;0,D114*25,D114*20)</f>
        <v>0</v>
      </c>
      <c r="E117" s="29">
        <f>IF(E103&gt;0,E114*25,E114*20)</f>
        <v>0</v>
      </c>
      <c r="F117" s="29">
        <f t="shared" ref="F117:O117" ca="1" si="24">IF(F103&gt;0,F114*25,F114*20)</f>
        <v>0</v>
      </c>
      <c r="G117" s="29">
        <f t="shared" ca="1" si="24"/>
        <v>0</v>
      </c>
      <c r="H117" s="29">
        <f t="shared" ca="1" si="24"/>
        <v>0</v>
      </c>
      <c r="I117" s="29">
        <f t="shared" ca="1" si="24"/>
        <v>0</v>
      </c>
      <c r="J117" s="29">
        <f t="shared" ca="1" si="24"/>
        <v>0</v>
      </c>
      <c r="K117" s="29">
        <f t="shared" ca="1" si="24"/>
        <v>0</v>
      </c>
      <c r="L117" s="29">
        <f t="shared" ca="1" si="24"/>
        <v>0</v>
      </c>
      <c r="M117" s="29">
        <f t="shared" ca="1" si="24"/>
        <v>0</v>
      </c>
      <c r="N117" s="29">
        <f t="shared" ca="1" si="24"/>
        <v>0</v>
      </c>
      <c r="O117" s="29">
        <f t="shared" ca="1" si="24"/>
        <v>0</v>
      </c>
      <c r="P117" s="51">
        <f ca="1">SUM(D117:O117)</f>
        <v>0</v>
      </c>
      <c r="Q117" s="29"/>
      <c r="R117" s="29"/>
      <c r="S117" s="30"/>
      <c r="T117" s="30"/>
      <c r="U117" s="30"/>
      <c r="V117" s="30"/>
      <c r="W117" s="30"/>
      <c r="X117" s="30"/>
      <c r="Y117" s="30"/>
      <c r="Z117" s="30"/>
      <c r="AA117" s="30"/>
    </row>
    <row r="118" spans="1:27" s="62" customFormat="1" outlineLevel="1">
      <c r="A118" s="178"/>
      <c r="B118" s="216" t="s">
        <v>29</v>
      </c>
      <c r="C118" s="217"/>
      <c r="D118" s="29">
        <f>IF(D104&gt;0,D114*25,D114*20)</f>
        <v>0</v>
      </c>
      <c r="E118" s="29">
        <f>IF(E104&gt;0,E114*25,E114*20)</f>
        <v>0</v>
      </c>
      <c r="F118" s="29">
        <f t="shared" ref="F118:O118" ca="1" si="25">IF(F104&gt;0,F114*25,F114*20)</f>
        <v>0</v>
      </c>
      <c r="G118" s="29">
        <f t="shared" ca="1" si="25"/>
        <v>0</v>
      </c>
      <c r="H118" s="29">
        <f t="shared" ca="1" si="25"/>
        <v>0</v>
      </c>
      <c r="I118" s="29">
        <f t="shared" ca="1" si="25"/>
        <v>0</v>
      </c>
      <c r="J118" s="29">
        <f t="shared" ca="1" si="25"/>
        <v>0</v>
      </c>
      <c r="K118" s="29">
        <f t="shared" ca="1" si="25"/>
        <v>0</v>
      </c>
      <c r="L118" s="29">
        <f t="shared" ca="1" si="25"/>
        <v>0</v>
      </c>
      <c r="M118" s="29">
        <f t="shared" ca="1" si="25"/>
        <v>0</v>
      </c>
      <c r="N118" s="29">
        <f t="shared" ca="1" si="25"/>
        <v>0</v>
      </c>
      <c r="O118" s="29">
        <f t="shared" ca="1" si="25"/>
        <v>0</v>
      </c>
      <c r="P118" s="51">
        <f ca="1">SUM(D118:O118)</f>
        <v>0</v>
      </c>
      <c r="Q118" s="29"/>
      <c r="R118" s="29"/>
      <c r="S118" s="30"/>
      <c r="T118" s="30"/>
      <c r="U118" s="30"/>
      <c r="V118" s="30"/>
      <c r="W118" s="30"/>
      <c r="X118" s="30"/>
      <c r="Y118" s="30"/>
      <c r="Z118" s="30"/>
      <c r="AA118" s="30"/>
    </row>
    <row r="119" spans="1:27" s="62" customFormat="1" outlineLevel="1">
      <c r="A119" s="178"/>
      <c r="B119" s="216" t="s">
        <v>30</v>
      </c>
      <c r="C119" s="217"/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/>
      <c r="J119" s="29"/>
      <c r="K119" s="29"/>
      <c r="L119" s="29"/>
      <c r="M119" s="29"/>
      <c r="N119" s="29"/>
      <c r="O119" s="29"/>
      <c r="P119" s="51">
        <f>SUM(D119:O119)</f>
        <v>0</v>
      </c>
      <c r="Q119" s="29"/>
      <c r="R119" s="29"/>
      <c r="S119" s="30"/>
      <c r="T119" s="30"/>
      <c r="U119" s="30"/>
      <c r="V119" s="30"/>
      <c r="W119" s="30"/>
      <c r="X119" s="30"/>
      <c r="Y119" s="30"/>
      <c r="Z119" s="30"/>
      <c r="AA119" s="30"/>
    </row>
    <row r="120" spans="1:27" ht="15.75" outlineLevel="1" thickBot="1">
      <c r="A120" s="179"/>
      <c r="B120" s="184" t="s">
        <v>20</v>
      </c>
      <c r="C120" s="185"/>
      <c r="D120" s="12">
        <f>SUM(D116:D119)</f>
        <v>0</v>
      </c>
      <c r="E120" s="12">
        <f t="shared" ref="E120:O120" si="26">SUM(E116:E119)</f>
        <v>0</v>
      </c>
      <c r="F120" s="12">
        <f t="shared" ca="1" si="26"/>
        <v>0</v>
      </c>
      <c r="G120" s="12">
        <f t="shared" ca="1" si="26"/>
        <v>0</v>
      </c>
      <c r="H120" s="12">
        <f t="shared" ca="1" si="26"/>
        <v>0</v>
      </c>
      <c r="I120" s="12">
        <f t="shared" ca="1" si="26"/>
        <v>0</v>
      </c>
      <c r="J120" s="12">
        <f t="shared" ca="1" si="26"/>
        <v>0</v>
      </c>
      <c r="K120" s="12">
        <f t="shared" ca="1" si="26"/>
        <v>0</v>
      </c>
      <c r="L120" s="12">
        <f t="shared" ca="1" si="26"/>
        <v>0</v>
      </c>
      <c r="M120" s="12">
        <f t="shared" ca="1" si="26"/>
        <v>0</v>
      </c>
      <c r="N120" s="12">
        <f t="shared" ca="1" si="26"/>
        <v>0</v>
      </c>
      <c r="O120" s="12">
        <f t="shared" ca="1" si="26"/>
        <v>0</v>
      </c>
      <c r="P120" s="13">
        <f ca="1">SUM(P116:P119)</f>
        <v>0</v>
      </c>
      <c r="Q120" s="6"/>
      <c r="R120" s="6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thickTop="1">
      <c r="A121" s="173"/>
      <c r="B121" s="174"/>
      <c r="C121" s="174"/>
      <c r="D121" s="175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6"/>
      <c r="R121" s="6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thickBot="1">
      <c r="A122" s="174"/>
      <c r="B122" s="174"/>
      <c r="C122" s="174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6"/>
      <c r="R122" s="6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outlineLevel="1" thickTop="1">
      <c r="A123" s="177" t="s">
        <v>37</v>
      </c>
      <c r="B123" s="180" t="s">
        <v>27</v>
      </c>
      <c r="C123" s="18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>
        <f>SUM(D123:O123)</f>
        <v>0</v>
      </c>
      <c r="Q123" s="6"/>
      <c r="R123" s="6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outlineLevel="1">
      <c r="A124" s="178"/>
      <c r="B124" s="182" t="s">
        <v>28</v>
      </c>
      <c r="C124" s="18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1">
        <f>SUM(D124:O124)</f>
        <v>0</v>
      </c>
      <c r="Q124" s="6"/>
      <c r="R124" s="6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outlineLevel="1">
      <c r="A125" s="178"/>
      <c r="B125" s="182" t="s">
        <v>29</v>
      </c>
      <c r="C125" s="18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11">
        <f>SUM(D125:O125)</f>
        <v>0</v>
      </c>
      <c r="Q125" s="6"/>
      <c r="R125" s="6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outlineLevel="1">
      <c r="A126" s="178"/>
      <c r="B126" s="182" t="s">
        <v>30</v>
      </c>
      <c r="C126" s="18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1">
        <f>SUM(D126:O126)</f>
        <v>0</v>
      </c>
      <c r="Q126" s="6"/>
      <c r="R126" s="6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outlineLevel="1" thickBot="1">
      <c r="A127" s="179"/>
      <c r="B127" s="184" t="s">
        <v>20</v>
      </c>
      <c r="C127" s="185"/>
      <c r="D127" s="12">
        <f t="shared" ref="D127:P127" si="27">SUM(D123:D126)</f>
        <v>0</v>
      </c>
      <c r="E127" s="12">
        <f t="shared" si="27"/>
        <v>0</v>
      </c>
      <c r="F127" s="12">
        <f t="shared" si="27"/>
        <v>0</v>
      </c>
      <c r="G127" s="12">
        <f t="shared" si="27"/>
        <v>0</v>
      </c>
      <c r="H127" s="12">
        <f t="shared" si="27"/>
        <v>0</v>
      </c>
      <c r="I127" s="12">
        <f t="shared" si="27"/>
        <v>0</v>
      </c>
      <c r="J127" s="12">
        <f t="shared" si="27"/>
        <v>0</v>
      </c>
      <c r="K127" s="12">
        <f t="shared" si="27"/>
        <v>0</v>
      </c>
      <c r="L127" s="12">
        <f t="shared" si="27"/>
        <v>0</v>
      </c>
      <c r="M127" s="12">
        <f t="shared" si="27"/>
        <v>0</v>
      </c>
      <c r="N127" s="12">
        <f t="shared" si="27"/>
        <v>0</v>
      </c>
      <c r="O127" s="12">
        <f t="shared" si="27"/>
        <v>0</v>
      </c>
      <c r="P127" s="13">
        <f t="shared" si="27"/>
        <v>0</v>
      </c>
      <c r="Q127" s="6"/>
      <c r="R127" s="6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outlineLevel="1" thickTop="1">
      <c r="A128" s="188" t="s">
        <v>38</v>
      </c>
      <c r="B128" s="189" t="s">
        <v>27</v>
      </c>
      <c r="C128" s="18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>
        <f>SUM(D128:O128)</f>
        <v>0</v>
      </c>
      <c r="Q128" s="6"/>
      <c r="R128" s="6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outlineLevel="1">
      <c r="A129" s="178"/>
      <c r="B129" s="190" t="s">
        <v>28</v>
      </c>
      <c r="C129" s="18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1">
        <f>SUM(D129:O129)</f>
        <v>0</v>
      </c>
      <c r="Q129" s="6"/>
      <c r="R129" s="6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outlineLevel="1">
      <c r="A130" s="178"/>
      <c r="B130" s="190" t="s">
        <v>29</v>
      </c>
      <c r="C130" s="18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1">
        <f>SUM(D130:O130)</f>
        <v>0</v>
      </c>
      <c r="Q130" s="6"/>
      <c r="R130" s="6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outlineLevel="1">
      <c r="A131" s="178"/>
      <c r="B131" s="190" t="s">
        <v>30</v>
      </c>
      <c r="C131" s="18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1">
        <f>SUM(D131:O131)</f>
        <v>0</v>
      </c>
      <c r="Q131" s="6"/>
      <c r="R131" s="6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outlineLevel="1" thickBot="1">
      <c r="A132" s="179"/>
      <c r="B132" s="191" t="s">
        <v>20</v>
      </c>
      <c r="C132" s="192"/>
      <c r="D132" s="23">
        <f t="shared" ref="D132:P132" si="28">SUM(D128:D131)</f>
        <v>0</v>
      </c>
      <c r="E132" s="23">
        <f t="shared" si="28"/>
        <v>0</v>
      </c>
      <c r="F132" s="23">
        <f t="shared" si="28"/>
        <v>0</v>
      </c>
      <c r="G132" s="23">
        <f t="shared" si="28"/>
        <v>0</v>
      </c>
      <c r="H132" s="23">
        <f t="shared" si="28"/>
        <v>0</v>
      </c>
      <c r="I132" s="23">
        <f t="shared" si="28"/>
        <v>0</v>
      </c>
      <c r="J132" s="23">
        <f t="shared" si="28"/>
        <v>0</v>
      </c>
      <c r="K132" s="23">
        <f t="shared" si="28"/>
        <v>0</v>
      </c>
      <c r="L132" s="23">
        <f t="shared" si="28"/>
        <v>0</v>
      </c>
      <c r="M132" s="23">
        <f t="shared" si="28"/>
        <v>0</v>
      </c>
      <c r="N132" s="23">
        <f t="shared" si="28"/>
        <v>0</v>
      </c>
      <c r="O132" s="23">
        <f t="shared" si="28"/>
        <v>0</v>
      </c>
      <c r="P132" s="13">
        <f t="shared" si="28"/>
        <v>0</v>
      </c>
      <c r="Q132" s="6"/>
      <c r="R132" s="6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 outlineLevel="1" thickTop="1" thickBot="1">
      <c r="A133" s="56" t="s">
        <v>39</v>
      </c>
      <c r="B133" s="213" t="s">
        <v>34</v>
      </c>
      <c r="C133" s="181"/>
      <c r="D133" s="146">
        <f t="shared" ref="D133:P133" si="29">SUM(D127,D132)</f>
        <v>0</v>
      </c>
      <c r="E133" s="146">
        <f t="shared" si="29"/>
        <v>0</v>
      </c>
      <c r="F133" s="146">
        <f t="shared" si="29"/>
        <v>0</v>
      </c>
      <c r="G133" s="146">
        <f t="shared" si="29"/>
        <v>0</v>
      </c>
      <c r="H133" s="146">
        <f t="shared" si="29"/>
        <v>0</v>
      </c>
      <c r="I133" s="146">
        <f t="shared" si="29"/>
        <v>0</v>
      </c>
      <c r="J133" s="146">
        <f t="shared" si="29"/>
        <v>0</v>
      </c>
      <c r="K133" s="146">
        <f t="shared" si="29"/>
        <v>0</v>
      </c>
      <c r="L133" s="146">
        <f t="shared" si="29"/>
        <v>0</v>
      </c>
      <c r="M133" s="146">
        <f t="shared" si="29"/>
        <v>0</v>
      </c>
      <c r="N133" s="146">
        <f t="shared" si="29"/>
        <v>0</v>
      </c>
      <c r="O133" s="146">
        <f t="shared" si="29"/>
        <v>0</v>
      </c>
      <c r="P133" s="147">
        <f t="shared" si="29"/>
        <v>0</v>
      </c>
      <c r="Q133" s="6"/>
      <c r="R133" s="6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s="65" customFormat="1" ht="15.75" customHeight="1">
      <c r="A134" s="161"/>
      <c r="B134" s="162"/>
      <c r="C134" s="163"/>
      <c r="D134" s="167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9"/>
      <c r="Q134" s="63"/>
      <c r="R134" s="63"/>
      <c r="S134" s="64"/>
      <c r="T134" s="64"/>
      <c r="U134" s="64"/>
      <c r="V134" s="64"/>
      <c r="W134" s="64"/>
      <c r="X134" s="64"/>
      <c r="Y134" s="64"/>
      <c r="Z134" s="64"/>
      <c r="AA134" s="64"/>
    </row>
    <row r="135" spans="1:27" s="65" customFormat="1" ht="15.75" customHeight="1" thickBot="1">
      <c r="A135" s="164"/>
      <c r="B135" s="165"/>
      <c r="C135" s="166"/>
      <c r="D135" s="170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2"/>
      <c r="Q135" s="63"/>
      <c r="R135" s="63"/>
      <c r="S135" s="64"/>
      <c r="T135" s="64"/>
      <c r="U135" s="64"/>
      <c r="V135" s="64"/>
      <c r="W135" s="64"/>
      <c r="X135" s="64"/>
      <c r="Y135" s="64"/>
      <c r="Z135" s="64"/>
      <c r="AA135" s="64"/>
    </row>
    <row r="136" spans="1:27" outlineLevel="1">
      <c r="A136" s="212" t="s">
        <v>40</v>
      </c>
      <c r="B136" s="209" t="s">
        <v>36</v>
      </c>
      <c r="C136" s="183"/>
      <c r="D136" s="142">
        <f>+'Setoff 2017-18'!E19+D116</f>
        <v>0</v>
      </c>
      <c r="E136" s="142">
        <f>+'Setoff 2017-18'!E39+E116</f>
        <v>0</v>
      </c>
      <c r="F136" s="142">
        <f>+'Setoff 2017-18'!E59+F116</f>
        <v>0</v>
      </c>
      <c r="G136" s="142">
        <f>+'Setoff 2017-18'!E79+G116</f>
        <v>0</v>
      </c>
      <c r="H136" s="142">
        <f>+'Setoff 2017-18'!E99+H116</f>
        <v>0</v>
      </c>
      <c r="I136" s="142">
        <f>+'Setoff 2017-18'!E119+I116</f>
        <v>0</v>
      </c>
      <c r="J136" s="142">
        <f>+'Setoff 2017-18'!E139+J116</f>
        <v>0</v>
      </c>
      <c r="K136" s="142">
        <f>+'Setoff 2017-18'!E159+K116</f>
        <v>0</v>
      </c>
      <c r="L136" s="142">
        <f>+'Setoff 2017-18'!E179+L116</f>
        <v>0</v>
      </c>
      <c r="M136" s="142">
        <f>+'Setoff 2017-18'!E199+M116</f>
        <v>0</v>
      </c>
      <c r="N136" s="142">
        <f>+'Setoff 2017-18'!E219+N116</f>
        <v>0</v>
      </c>
      <c r="O136" s="142">
        <f>+'Setoff 2017-18'!E239+O116</f>
        <v>0</v>
      </c>
      <c r="P136" s="22">
        <f t="shared" ref="P136:P139" si="30">SUM(D136:O136)</f>
        <v>0</v>
      </c>
      <c r="Q136" s="6"/>
      <c r="R136" s="6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outlineLevel="1">
      <c r="A137" s="178"/>
      <c r="B137" s="182" t="s">
        <v>28</v>
      </c>
      <c r="C137" s="183"/>
      <c r="D137" s="29">
        <f>+'Setoff 2017-18'!E20+D117</f>
        <v>0</v>
      </c>
      <c r="E137" s="29">
        <f>+'Setoff 2017-18'!E40+E117</f>
        <v>0</v>
      </c>
      <c r="F137" s="29">
        <f ca="1">+'Setoff 2017-18'!E60+F117</f>
        <v>0</v>
      </c>
      <c r="G137" s="29">
        <f ca="1">+'Setoff 2017-18'!E80+G117</f>
        <v>0</v>
      </c>
      <c r="H137" s="29">
        <f ca="1">+'Setoff 2017-18'!E100+H117</f>
        <v>0</v>
      </c>
      <c r="I137" s="29">
        <f ca="1">+'Setoff 2017-18'!E120+I117</f>
        <v>0</v>
      </c>
      <c r="J137" s="29">
        <f ca="1">+'Setoff 2017-18'!E140+J117</f>
        <v>0</v>
      </c>
      <c r="K137" s="29">
        <f ca="1">+'Setoff 2017-18'!E160+K117</f>
        <v>0</v>
      </c>
      <c r="L137" s="29">
        <f ca="1">+'Setoff 2017-18'!E180+L117</f>
        <v>0</v>
      </c>
      <c r="M137" s="29">
        <f ca="1">+'Setoff 2017-18'!E200+M117</f>
        <v>0</v>
      </c>
      <c r="N137" s="29">
        <f ca="1">+'Setoff 2017-18'!E220+N117</f>
        <v>0</v>
      </c>
      <c r="O137" s="29">
        <f ca="1">+'Setoff 2017-18'!E240+O117</f>
        <v>0</v>
      </c>
      <c r="P137" s="11">
        <f t="shared" ca="1" si="30"/>
        <v>0</v>
      </c>
      <c r="Q137" s="6"/>
      <c r="R137" s="6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outlineLevel="1">
      <c r="A138" s="178"/>
      <c r="B138" s="182" t="s">
        <v>29</v>
      </c>
      <c r="C138" s="183"/>
      <c r="D138" s="29">
        <f>+'Setoff 2017-18'!E21+D118</f>
        <v>0</v>
      </c>
      <c r="E138" s="29">
        <f>+'Setoff 2017-18'!E41+E118</f>
        <v>0</v>
      </c>
      <c r="F138" s="29">
        <f ca="1">+'Setoff 2017-18'!E61+F118</f>
        <v>0</v>
      </c>
      <c r="G138" s="29">
        <f ca="1">+'Setoff 2017-18'!E81+G118</f>
        <v>0</v>
      </c>
      <c r="H138" s="29">
        <f ca="1">+'Setoff 2017-18'!E101+H118</f>
        <v>0</v>
      </c>
      <c r="I138" s="29">
        <f ca="1">+'Setoff 2017-18'!E121+I118</f>
        <v>0</v>
      </c>
      <c r="J138" s="29">
        <f ca="1">+'Setoff 2017-18'!E141+J118</f>
        <v>0</v>
      </c>
      <c r="K138" s="29">
        <f ca="1">+'Setoff 2017-18'!E161+K118</f>
        <v>0</v>
      </c>
      <c r="L138" s="29">
        <f ca="1">+'Setoff 2017-18'!E181+L118</f>
        <v>0</v>
      </c>
      <c r="M138" s="29">
        <f ca="1">+'Setoff 2017-18'!E201+M118</f>
        <v>0</v>
      </c>
      <c r="N138" s="29">
        <f ca="1">+'Setoff 2017-18'!E221+N118</f>
        <v>0</v>
      </c>
      <c r="O138" s="29">
        <f ca="1">+'Setoff 2017-18'!E241+O118</f>
        <v>0</v>
      </c>
      <c r="P138" s="11">
        <f t="shared" ca="1" si="30"/>
        <v>0</v>
      </c>
      <c r="Q138" s="6"/>
      <c r="R138" s="6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outlineLevel="1">
      <c r="A139" s="178"/>
      <c r="B139" s="182" t="s">
        <v>30</v>
      </c>
      <c r="C139" s="183"/>
      <c r="D139" s="29">
        <f>+'Setoff 2017-18'!E22+D119</f>
        <v>0</v>
      </c>
      <c r="E139" s="29">
        <f>+'Setoff 2017-18'!E42+E119</f>
        <v>0</v>
      </c>
      <c r="F139" s="29">
        <f>+'Setoff 2017-18'!E62+F119</f>
        <v>0</v>
      </c>
      <c r="G139" s="29">
        <f>+'Setoff 2017-18'!E82+G119</f>
        <v>0</v>
      </c>
      <c r="H139" s="29">
        <f>+'Setoff 2017-18'!E102+H119</f>
        <v>0</v>
      </c>
      <c r="I139" s="29">
        <f>+'Setoff 2017-18'!E122+I119</f>
        <v>0</v>
      </c>
      <c r="J139" s="29">
        <f>+'Setoff 2017-18'!E142+J119</f>
        <v>0</v>
      </c>
      <c r="K139" s="29">
        <f>+'Setoff 2017-18'!E162+K119</f>
        <v>0</v>
      </c>
      <c r="L139" s="29">
        <f>+'Setoff 2017-18'!E182+L119</f>
        <v>0</v>
      </c>
      <c r="M139" s="29">
        <f>+'Setoff 2017-18'!E202+M119</f>
        <v>0</v>
      </c>
      <c r="N139" s="29">
        <f>+'Setoff 2017-18'!E222+N119</f>
        <v>0</v>
      </c>
      <c r="O139" s="29">
        <f>+'Setoff 2017-18'!E242+O119</f>
        <v>0</v>
      </c>
      <c r="P139" s="11">
        <f t="shared" si="30"/>
        <v>0</v>
      </c>
      <c r="Q139" s="6"/>
      <c r="R139" s="6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outlineLevel="1" thickBot="1">
      <c r="A140" s="179"/>
      <c r="B140" s="184" t="s">
        <v>20</v>
      </c>
      <c r="C140" s="185"/>
      <c r="D140" s="12">
        <f t="shared" ref="D140:P140" si="31">SUM(D136:D139)</f>
        <v>0</v>
      </c>
      <c r="E140" s="12">
        <f t="shared" si="31"/>
        <v>0</v>
      </c>
      <c r="F140" s="12">
        <f t="shared" ca="1" si="31"/>
        <v>0</v>
      </c>
      <c r="G140" s="12">
        <f t="shared" ca="1" si="31"/>
        <v>0</v>
      </c>
      <c r="H140" s="12">
        <f t="shared" ca="1" si="31"/>
        <v>0</v>
      </c>
      <c r="I140" s="12">
        <f t="shared" ca="1" si="31"/>
        <v>0</v>
      </c>
      <c r="J140" s="12">
        <f t="shared" ca="1" si="31"/>
        <v>0</v>
      </c>
      <c r="K140" s="12">
        <f t="shared" ca="1" si="31"/>
        <v>0</v>
      </c>
      <c r="L140" s="12">
        <f t="shared" ca="1" si="31"/>
        <v>0</v>
      </c>
      <c r="M140" s="12">
        <f t="shared" ca="1" si="31"/>
        <v>0</v>
      </c>
      <c r="N140" s="12">
        <f t="shared" ca="1" si="31"/>
        <v>0</v>
      </c>
      <c r="O140" s="12">
        <f t="shared" ca="1" si="31"/>
        <v>0</v>
      </c>
      <c r="P140" s="13">
        <f t="shared" ca="1" si="31"/>
        <v>0</v>
      </c>
      <c r="Q140" s="6"/>
      <c r="R140" s="6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thickTop="1">
      <c r="A141" s="173"/>
      <c r="B141" s="174"/>
      <c r="C141" s="174"/>
      <c r="D141" s="175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6"/>
      <c r="R141" s="6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thickBot="1">
      <c r="A142" s="174"/>
      <c r="B142" s="174"/>
      <c r="C142" s="174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6"/>
      <c r="R142" s="6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outlineLevel="1">
      <c r="A143" s="204" t="s">
        <v>41</v>
      </c>
      <c r="B143" s="207" t="s">
        <v>36</v>
      </c>
      <c r="C143" s="208"/>
      <c r="D143" s="140">
        <f>+'Setoff 2017-18'!H19</f>
        <v>0</v>
      </c>
      <c r="E143" s="140">
        <f>+'Setoff 2017-18'!H39</f>
        <v>0</v>
      </c>
      <c r="F143" s="140">
        <f>+'Setoff 2017-18'!H59</f>
        <v>0</v>
      </c>
      <c r="G143" s="140">
        <f>+'Setoff 2017-18'!H79</f>
        <v>0</v>
      </c>
      <c r="H143" s="140">
        <f>+'Setoff 2017-18'!H99</f>
        <v>0</v>
      </c>
      <c r="I143" s="140">
        <f>+'Setoff 2017-18'!H119</f>
        <v>0</v>
      </c>
      <c r="J143" s="140">
        <f>+'Setoff 2017-18'!H139</f>
        <v>0</v>
      </c>
      <c r="K143" s="140">
        <f>+'Setoff 2017-18'!H159</f>
        <v>0</v>
      </c>
      <c r="L143" s="140">
        <f>+'Setoff 2017-18'!H179</f>
        <v>0</v>
      </c>
      <c r="M143" s="140">
        <f>+'Setoff 2017-18'!H199</f>
        <v>0</v>
      </c>
      <c r="N143" s="140">
        <f>+'Setoff 2017-18'!H219</f>
        <v>0</v>
      </c>
      <c r="O143" s="141">
        <f>+'Setoff 2017-18'!H239</f>
        <v>0</v>
      </c>
      <c r="P143" s="6"/>
      <c r="Q143" s="6"/>
      <c r="R143" s="6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outlineLevel="1">
      <c r="A144" s="205"/>
      <c r="B144" s="209" t="s">
        <v>28</v>
      </c>
      <c r="C144" s="183"/>
      <c r="D144" s="142">
        <f>+'Setoff 2017-18'!H20</f>
        <v>0</v>
      </c>
      <c r="E144" s="142">
        <f>+'Setoff 2017-18'!H40</f>
        <v>0</v>
      </c>
      <c r="F144" s="142">
        <f>+'Setoff 2017-18'!H60</f>
        <v>0</v>
      </c>
      <c r="G144" s="142">
        <f>+'Setoff 2017-18'!H80</f>
        <v>0</v>
      </c>
      <c r="H144" s="142">
        <f>+'Setoff 2017-18'!H100</f>
        <v>0</v>
      </c>
      <c r="I144" s="142">
        <f>+'Setoff 2017-18'!H120</f>
        <v>0</v>
      </c>
      <c r="J144" s="142">
        <f>+'Setoff 2017-18'!H140</f>
        <v>0</v>
      </c>
      <c r="K144" s="142">
        <f>+'Setoff 2017-18'!H160</f>
        <v>0</v>
      </c>
      <c r="L144" s="142">
        <f>+'Setoff 2017-18'!H180</f>
        <v>0</v>
      </c>
      <c r="M144" s="142">
        <f>+'Setoff 2017-18'!H200</f>
        <v>0</v>
      </c>
      <c r="N144" s="142">
        <f>+'Setoff 2017-18'!H220</f>
        <v>0</v>
      </c>
      <c r="O144" s="143">
        <f>+'Setoff 2017-18'!H240</f>
        <v>0</v>
      </c>
      <c r="P144" s="6"/>
      <c r="Q144" s="6"/>
      <c r="R144" s="6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outlineLevel="1">
      <c r="A145" s="205"/>
      <c r="B145" s="209" t="s">
        <v>29</v>
      </c>
      <c r="C145" s="183"/>
      <c r="D145" s="142">
        <f>+'Setoff 2017-18'!H21</f>
        <v>0</v>
      </c>
      <c r="E145" s="142">
        <f>+'Setoff 2017-18'!H41</f>
        <v>0</v>
      </c>
      <c r="F145" s="142">
        <f>+'Setoff 2017-18'!H61</f>
        <v>0</v>
      </c>
      <c r="G145" s="142">
        <f>+'Setoff 2017-18'!H81</f>
        <v>0</v>
      </c>
      <c r="H145" s="142">
        <f>+'Setoff 2017-18'!H101</f>
        <v>0</v>
      </c>
      <c r="I145" s="142">
        <f>+'Setoff 2017-18'!H121</f>
        <v>0</v>
      </c>
      <c r="J145" s="142">
        <f>+'Setoff 2017-18'!H141</f>
        <v>0</v>
      </c>
      <c r="K145" s="142">
        <f>+'Setoff 2017-18'!H161</f>
        <v>0</v>
      </c>
      <c r="L145" s="142">
        <f>+'Setoff 2017-18'!H181</f>
        <v>0</v>
      </c>
      <c r="M145" s="142">
        <f>+'Setoff 2017-18'!H201</f>
        <v>0</v>
      </c>
      <c r="N145" s="142">
        <f>+'Setoff 2017-18'!H221</f>
        <v>0</v>
      </c>
      <c r="O145" s="143">
        <f>+'Setoff 2017-18'!H241</f>
        <v>0</v>
      </c>
      <c r="P145" s="6"/>
      <c r="Q145" s="6"/>
      <c r="R145" s="6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outlineLevel="1">
      <c r="A146" s="205"/>
      <c r="B146" s="209" t="s">
        <v>30</v>
      </c>
      <c r="C146" s="183"/>
      <c r="D146" s="142">
        <f>+'Setoff 2017-18'!H22</f>
        <v>0</v>
      </c>
      <c r="E146" s="142">
        <f>+'Setoff 2017-18'!H42</f>
        <v>0</v>
      </c>
      <c r="F146" s="142">
        <f>+'Setoff 2017-18'!H62</f>
        <v>0</v>
      </c>
      <c r="G146" s="142">
        <f>+'Setoff 2017-18'!H82</f>
        <v>0</v>
      </c>
      <c r="H146" s="142">
        <f>+'Setoff 2017-18'!H102</f>
        <v>0</v>
      </c>
      <c r="I146" s="142">
        <f>+'Setoff 2017-18'!H122</f>
        <v>0</v>
      </c>
      <c r="J146" s="142">
        <f>+'Setoff 2017-18'!H142</f>
        <v>0</v>
      </c>
      <c r="K146" s="142">
        <f>+'Setoff 2017-18'!H162</f>
        <v>0</v>
      </c>
      <c r="L146" s="142">
        <f>+'Setoff 2017-18'!H182</f>
        <v>0</v>
      </c>
      <c r="M146" s="142">
        <f>+'Setoff 2017-18'!H202</f>
        <v>0</v>
      </c>
      <c r="N146" s="142">
        <f>+'Setoff 2017-18'!H222</f>
        <v>0</v>
      </c>
      <c r="O146" s="143">
        <f>+'Setoff 2017-18'!H242</f>
        <v>0</v>
      </c>
      <c r="P146" s="6"/>
      <c r="Q146" s="6"/>
      <c r="R146" s="6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outlineLevel="1" thickBot="1">
      <c r="A147" s="206"/>
      <c r="B147" s="210" t="s">
        <v>20</v>
      </c>
      <c r="C147" s="211"/>
      <c r="D147" s="144">
        <f t="shared" ref="D147:O147" si="32">SUM(D143:D146)</f>
        <v>0</v>
      </c>
      <c r="E147" s="144">
        <f t="shared" si="32"/>
        <v>0</v>
      </c>
      <c r="F147" s="144">
        <f t="shared" si="32"/>
        <v>0</v>
      </c>
      <c r="G147" s="144">
        <f t="shared" si="32"/>
        <v>0</v>
      </c>
      <c r="H147" s="144">
        <f t="shared" si="32"/>
        <v>0</v>
      </c>
      <c r="I147" s="144">
        <f t="shared" si="32"/>
        <v>0</v>
      </c>
      <c r="J147" s="144">
        <f t="shared" si="32"/>
        <v>0</v>
      </c>
      <c r="K147" s="144">
        <f t="shared" si="32"/>
        <v>0</v>
      </c>
      <c r="L147" s="144">
        <f t="shared" si="32"/>
        <v>0</v>
      </c>
      <c r="M147" s="144">
        <f t="shared" si="32"/>
        <v>0</v>
      </c>
      <c r="N147" s="144">
        <f t="shared" si="32"/>
        <v>0</v>
      </c>
      <c r="O147" s="145">
        <f t="shared" si="32"/>
        <v>0</v>
      </c>
      <c r="P147" s="6"/>
      <c r="Q147" s="6"/>
      <c r="R147" s="6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3"/>
      <c r="B148" s="3"/>
      <c r="C148" s="3"/>
      <c r="D148" s="6">
        <f>+D99+D127+D132-D106+D140-D132-D120</f>
        <v>0</v>
      </c>
      <c r="E148" s="6">
        <f t="shared" ref="E148:O148" si="33">+E99+E127+E132-E106+E140-E132-E120</f>
        <v>0</v>
      </c>
      <c r="F148" s="6">
        <f t="shared" ca="1" si="33"/>
        <v>0</v>
      </c>
      <c r="G148" s="6">
        <f t="shared" ca="1" si="33"/>
        <v>0</v>
      </c>
      <c r="H148" s="6">
        <f t="shared" ca="1" si="33"/>
        <v>0</v>
      </c>
      <c r="I148" s="6">
        <f t="shared" ca="1" si="33"/>
        <v>0</v>
      </c>
      <c r="J148" s="6">
        <f t="shared" ca="1" si="33"/>
        <v>0</v>
      </c>
      <c r="K148" s="6">
        <f t="shared" ca="1" si="33"/>
        <v>0</v>
      </c>
      <c r="L148" s="6">
        <f t="shared" ca="1" si="33"/>
        <v>0</v>
      </c>
      <c r="M148" s="6">
        <f t="shared" ca="1" si="33"/>
        <v>0</v>
      </c>
      <c r="N148" s="6">
        <f t="shared" ca="1" si="33"/>
        <v>0</v>
      </c>
      <c r="O148" s="6">
        <f t="shared" ca="1" si="33"/>
        <v>0</v>
      </c>
      <c r="P148" s="6"/>
      <c r="Q148" s="6"/>
      <c r="R148" s="6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s="33" customFormat="1" ht="15.75" customHeight="1" thickBot="1">
      <c r="A149" s="160" t="s">
        <v>85</v>
      </c>
      <c r="B149" s="160"/>
      <c r="C149" s="160"/>
      <c r="D149" s="31">
        <f>+D147-D148</f>
        <v>0</v>
      </c>
      <c r="E149" s="31">
        <f t="shared" ref="E149:O149" si="34">+E147-E148</f>
        <v>0</v>
      </c>
      <c r="F149" s="31">
        <f t="shared" ca="1" si="34"/>
        <v>0</v>
      </c>
      <c r="G149" s="31">
        <f t="shared" ca="1" si="34"/>
        <v>0</v>
      </c>
      <c r="H149" s="31">
        <f t="shared" ca="1" si="34"/>
        <v>0</v>
      </c>
      <c r="I149" s="31">
        <f t="shared" ca="1" si="34"/>
        <v>0</v>
      </c>
      <c r="J149" s="31">
        <f t="shared" ca="1" si="34"/>
        <v>0</v>
      </c>
      <c r="K149" s="31">
        <f t="shared" ca="1" si="34"/>
        <v>0</v>
      </c>
      <c r="L149" s="31">
        <f t="shared" ca="1" si="34"/>
        <v>0</v>
      </c>
      <c r="M149" s="31">
        <f t="shared" ca="1" si="34"/>
        <v>0</v>
      </c>
      <c r="N149" s="31">
        <f t="shared" ca="1" si="34"/>
        <v>0</v>
      </c>
      <c r="O149" s="31">
        <f t="shared" ca="1" si="34"/>
        <v>0</v>
      </c>
      <c r="P149" s="31"/>
      <c r="Q149" s="31"/>
      <c r="R149" s="31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33" customHeight="1" outlineLevel="1" thickTop="1">
      <c r="A150" s="177" t="s">
        <v>15</v>
      </c>
      <c r="B150" s="180" t="s">
        <v>16</v>
      </c>
      <c r="C150" s="181"/>
      <c r="D150" s="9">
        <f t="shared" ref="D150:O153" si="35">+D8-D79</f>
        <v>0</v>
      </c>
      <c r="E150" s="9">
        <f t="shared" si="35"/>
        <v>0</v>
      </c>
      <c r="F150" s="9">
        <f t="shared" si="35"/>
        <v>0</v>
      </c>
      <c r="G150" s="9">
        <f t="shared" si="35"/>
        <v>0</v>
      </c>
      <c r="H150" s="9">
        <f t="shared" si="35"/>
        <v>0</v>
      </c>
      <c r="I150" s="9">
        <f t="shared" si="35"/>
        <v>0</v>
      </c>
      <c r="J150" s="9">
        <f t="shared" si="35"/>
        <v>0</v>
      </c>
      <c r="K150" s="9">
        <f t="shared" si="35"/>
        <v>0</v>
      </c>
      <c r="L150" s="9">
        <f t="shared" si="35"/>
        <v>0</v>
      </c>
      <c r="M150" s="9">
        <f t="shared" si="35"/>
        <v>0</v>
      </c>
      <c r="N150" s="9">
        <f t="shared" si="35"/>
        <v>0</v>
      </c>
      <c r="O150" s="9">
        <f t="shared" si="35"/>
        <v>0</v>
      </c>
      <c r="P150" s="10">
        <f>SUM(D150:O150)</f>
        <v>0</v>
      </c>
      <c r="Q150" s="6"/>
      <c r="R150" s="6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outlineLevel="1">
      <c r="A151" s="178"/>
      <c r="B151" s="182" t="s">
        <v>17</v>
      </c>
      <c r="C151" s="183"/>
      <c r="D151" s="6">
        <f t="shared" si="35"/>
        <v>0</v>
      </c>
      <c r="E151" s="6">
        <f t="shared" si="35"/>
        <v>0</v>
      </c>
      <c r="F151" s="6">
        <f t="shared" si="35"/>
        <v>0</v>
      </c>
      <c r="G151" s="6">
        <f t="shared" si="35"/>
        <v>0</v>
      </c>
      <c r="H151" s="6">
        <f t="shared" si="35"/>
        <v>0</v>
      </c>
      <c r="I151" s="6">
        <f t="shared" si="35"/>
        <v>0</v>
      </c>
      <c r="J151" s="6">
        <f t="shared" si="35"/>
        <v>0</v>
      </c>
      <c r="K151" s="6">
        <f t="shared" si="35"/>
        <v>0</v>
      </c>
      <c r="L151" s="6">
        <f t="shared" si="35"/>
        <v>0</v>
      </c>
      <c r="M151" s="6">
        <f t="shared" si="35"/>
        <v>0</v>
      </c>
      <c r="N151" s="6">
        <f t="shared" si="35"/>
        <v>0</v>
      </c>
      <c r="O151" s="6">
        <f t="shared" si="35"/>
        <v>0</v>
      </c>
      <c r="P151" s="11">
        <f>SUM(D151:O151)</f>
        <v>0</v>
      </c>
      <c r="Q151" s="6"/>
      <c r="R151" s="6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outlineLevel="1">
      <c r="A152" s="178"/>
      <c r="B152" s="182" t="s">
        <v>18</v>
      </c>
      <c r="C152" s="183"/>
      <c r="D152" s="6">
        <f t="shared" si="35"/>
        <v>0</v>
      </c>
      <c r="E152" s="6">
        <f t="shared" si="35"/>
        <v>0</v>
      </c>
      <c r="F152" s="6">
        <f t="shared" si="35"/>
        <v>0</v>
      </c>
      <c r="G152" s="6">
        <f t="shared" si="35"/>
        <v>0</v>
      </c>
      <c r="H152" s="6">
        <f t="shared" si="35"/>
        <v>0</v>
      </c>
      <c r="I152" s="6">
        <f t="shared" si="35"/>
        <v>0</v>
      </c>
      <c r="J152" s="6">
        <f t="shared" si="35"/>
        <v>0</v>
      </c>
      <c r="K152" s="6">
        <f t="shared" si="35"/>
        <v>0</v>
      </c>
      <c r="L152" s="6">
        <f t="shared" si="35"/>
        <v>0</v>
      </c>
      <c r="M152" s="6">
        <f t="shared" si="35"/>
        <v>0</v>
      </c>
      <c r="N152" s="6">
        <f t="shared" si="35"/>
        <v>0</v>
      </c>
      <c r="O152" s="6">
        <f t="shared" si="35"/>
        <v>0</v>
      </c>
      <c r="P152" s="11">
        <f>SUM(D152:O152)</f>
        <v>0</v>
      </c>
      <c r="Q152" s="6"/>
      <c r="R152" s="6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outlineLevel="1">
      <c r="A153" s="178"/>
      <c r="B153" s="182" t="s">
        <v>19</v>
      </c>
      <c r="C153" s="183"/>
      <c r="D153" s="6">
        <f t="shared" si="35"/>
        <v>0</v>
      </c>
      <c r="E153" s="6">
        <f t="shared" si="35"/>
        <v>0</v>
      </c>
      <c r="F153" s="6">
        <f t="shared" si="35"/>
        <v>0</v>
      </c>
      <c r="G153" s="6">
        <f t="shared" si="35"/>
        <v>0</v>
      </c>
      <c r="H153" s="6">
        <f t="shared" si="35"/>
        <v>0</v>
      </c>
      <c r="I153" s="6">
        <f t="shared" si="35"/>
        <v>0</v>
      </c>
      <c r="J153" s="6">
        <f t="shared" si="35"/>
        <v>0</v>
      </c>
      <c r="K153" s="6">
        <f t="shared" si="35"/>
        <v>0</v>
      </c>
      <c r="L153" s="6">
        <f t="shared" si="35"/>
        <v>0</v>
      </c>
      <c r="M153" s="6">
        <f t="shared" si="35"/>
        <v>0</v>
      </c>
      <c r="N153" s="6">
        <f t="shared" si="35"/>
        <v>0</v>
      </c>
      <c r="O153" s="6">
        <f t="shared" si="35"/>
        <v>0</v>
      </c>
      <c r="P153" s="11">
        <f>SUM(D153:O153)</f>
        <v>0</v>
      </c>
      <c r="Q153" s="6"/>
      <c r="R153" s="6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outlineLevel="1" thickBot="1">
      <c r="A154" s="179"/>
      <c r="B154" s="184" t="s">
        <v>20</v>
      </c>
      <c r="C154" s="185"/>
      <c r="D154" s="12">
        <f t="shared" ref="D154:P154" si="36">SUM(D150:D153)</f>
        <v>0</v>
      </c>
      <c r="E154" s="12">
        <f t="shared" si="36"/>
        <v>0</v>
      </c>
      <c r="F154" s="12">
        <f t="shared" si="36"/>
        <v>0</v>
      </c>
      <c r="G154" s="12">
        <f t="shared" si="36"/>
        <v>0</v>
      </c>
      <c r="H154" s="12">
        <f t="shared" si="36"/>
        <v>0</v>
      </c>
      <c r="I154" s="12">
        <f t="shared" si="36"/>
        <v>0</v>
      </c>
      <c r="J154" s="12">
        <f t="shared" si="36"/>
        <v>0</v>
      </c>
      <c r="K154" s="12">
        <f t="shared" si="36"/>
        <v>0</v>
      </c>
      <c r="L154" s="12">
        <f t="shared" si="36"/>
        <v>0</v>
      </c>
      <c r="M154" s="12">
        <f t="shared" si="36"/>
        <v>0</v>
      </c>
      <c r="N154" s="12">
        <f t="shared" si="36"/>
        <v>0</v>
      </c>
      <c r="O154" s="12">
        <f t="shared" si="36"/>
        <v>0</v>
      </c>
      <c r="P154" s="13">
        <f t="shared" si="36"/>
        <v>0</v>
      </c>
      <c r="Q154" s="6"/>
      <c r="R154" s="6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Top="1">
      <c r="A155" s="173"/>
      <c r="B155" s="174"/>
      <c r="C155" s="174"/>
      <c r="D155" s="175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6"/>
      <c r="R155" s="6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174"/>
      <c r="B156" s="174"/>
      <c r="C156" s="174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6"/>
      <c r="R156" s="6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44.25" customHeight="1" thickTop="1">
      <c r="A157" s="177" t="s">
        <v>21</v>
      </c>
      <c r="B157" s="180" t="s">
        <v>22</v>
      </c>
      <c r="C157" s="181"/>
      <c r="D157" s="9">
        <f t="shared" ref="D157:O158" si="37">+D15-D86</f>
        <v>0</v>
      </c>
      <c r="E157" s="9">
        <f t="shared" si="37"/>
        <v>0</v>
      </c>
      <c r="F157" s="9">
        <f t="shared" si="37"/>
        <v>0</v>
      </c>
      <c r="G157" s="9">
        <f t="shared" si="37"/>
        <v>0</v>
      </c>
      <c r="H157" s="9">
        <f t="shared" si="37"/>
        <v>0</v>
      </c>
      <c r="I157" s="9">
        <f t="shared" si="37"/>
        <v>0</v>
      </c>
      <c r="J157" s="9">
        <f t="shared" si="37"/>
        <v>0</v>
      </c>
      <c r="K157" s="9">
        <f t="shared" si="37"/>
        <v>0</v>
      </c>
      <c r="L157" s="9">
        <f t="shared" si="37"/>
        <v>0</v>
      </c>
      <c r="M157" s="9">
        <f t="shared" si="37"/>
        <v>0</v>
      </c>
      <c r="N157" s="9">
        <f t="shared" si="37"/>
        <v>0</v>
      </c>
      <c r="O157" s="9">
        <f t="shared" si="37"/>
        <v>0</v>
      </c>
      <c r="P157" s="10">
        <f>SUM(D157:O157)</f>
        <v>0</v>
      </c>
      <c r="Q157" s="6"/>
      <c r="R157" s="6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.75" customHeight="1">
      <c r="A158" s="178"/>
      <c r="B158" s="182" t="s">
        <v>23</v>
      </c>
      <c r="C158" s="183"/>
      <c r="D158" s="6">
        <f t="shared" si="37"/>
        <v>0</v>
      </c>
      <c r="E158" s="6">
        <f t="shared" si="37"/>
        <v>0</v>
      </c>
      <c r="F158" s="6">
        <f t="shared" si="37"/>
        <v>0</v>
      </c>
      <c r="G158" s="6">
        <f t="shared" si="37"/>
        <v>0</v>
      </c>
      <c r="H158" s="6">
        <f t="shared" si="37"/>
        <v>0</v>
      </c>
      <c r="I158" s="6">
        <f t="shared" si="37"/>
        <v>0</v>
      </c>
      <c r="J158" s="6">
        <f t="shared" si="37"/>
        <v>0</v>
      </c>
      <c r="K158" s="6">
        <f t="shared" si="37"/>
        <v>0</v>
      </c>
      <c r="L158" s="6">
        <f t="shared" si="37"/>
        <v>0</v>
      </c>
      <c r="M158" s="6">
        <f t="shared" si="37"/>
        <v>0</v>
      </c>
      <c r="N158" s="6">
        <f t="shared" si="37"/>
        <v>0</v>
      </c>
      <c r="O158" s="6">
        <f t="shared" si="37"/>
        <v>0</v>
      </c>
      <c r="P158" s="11">
        <f>SUM(D158:O158)</f>
        <v>0</v>
      </c>
      <c r="Q158" s="6"/>
      <c r="R158" s="6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179"/>
      <c r="B159" s="184" t="s">
        <v>14</v>
      </c>
      <c r="C159" s="185"/>
      <c r="D159" s="12">
        <f t="shared" ref="D159:P159" si="38">SUM(D157:D158)</f>
        <v>0</v>
      </c>
      <c r="E159" s="12">
        <f t="shared" si="38"/>
        <v>0</v>
      </c>
      <c r="F159" s="12">
        <f t="shared" si="38"/>
        <v>0</v>
      </c>
      <c r="G159" s="12">
        <f t="shared" si="38"/>
        <v>0</v>
      </c>
      <c r="H159" s="12">
        <f t="shared" si="38"/>
        <v>0</v>
      </c>
      <c r="I159" s="12">
        <f t="shared" si="38"/>
        <v>0</v>
      </c>
      <c r="J159" s="12">
        <f t="shared" si="38"/>
        <v>0</v>
      </c>
      <c r="K159" s="12">
        <f t="shared" si="38"/>
        <v>0</v>
      </c>
      <c r="L159" s="12">
        <f t="shared" si="38"/>
        <v>0</v>
      </c>
      <c r="M159" s="12">
        <f t="shared" si="38"/>
        <v>0</v>
      </c>
      <c r="N159" s="12">
        <f t="shared" si="38"/>
        <v>0</v>
      </c>
      <c r="O159" s="12">
        <f t="shared" si="38"/>
        <v>0</v>
      </c>
      <c r="P159" s="13">
        <f t="shared" si="38"/>
        <v>0</v>
      </c>
      <c r="Q159" s="6"/>
      <c r="R159" s="6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thickTop="1">
      <c r="A160" s="173"/>
      <c r="B160" s="174"/>
      <c r="C160" s="174"/>
      <c r="D160" s="175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6"/>
      <c r="R160" s="6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174"/>
      <c r="B161" s="174"/>
      <c r="C161" s="174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6"/>
      <c r="R161" s="6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outlineLevel="1" thickTop="1">
      <c r="A162" s="198" t="s">
        <v>24</v>
      </c>
      <c r="B162" s="200" t="s">
        <v>25</v>
      </c>
      <c r="C162" s="201"/>
      <c r="D162" s="9">
        <f t="shared" ref="D162:O162" si="39">+D20-D91</f>
        <v>0</v>
      </c>
      <c r="E162" s="9">
        <f t="shared" si="39"/>
        <v>0</v>
      </c>
      <c r="F162" s="9">
        <f t="shared" si="39"/>
        <v>0</v>
      </c>
      <c r="G162" s="9">
        <f t="shared" si="39"/>
        <v>0</v>
      </c>
      <c r="H162" s="9">
        <f t="shared" si="39"/>
        <v>0</v>
      </c>
      <c r="I162" s="9">
        <f t="shared" si="39"/>
        <v>0</v>
      </c>
      <c r="J162" s="9">
        <f t="shared" si="39"/>
        <v>0</v>
      </c>
      <c r="K162" s="9">
        <f t="shared" si="39"/>
        <v>0</v>
      </c>
      <c r="L162" s="9">
        <f t="shared" si="39"/>
        <v>0</v>
      </c>
      <c r="M162" s="9">
        <f t="shared" si="39"/>
        <v>0</v>
      </c>
      <c r="N162" s="9">
        <f t="shared" si="39"/>
        <v>0</v>
      </c>
      <c r="O162" s="9">
        <f t="shared" si="39"/>
        <v>0</v>
      </c>
      <c r="P162" s="14">
        <f>SUM(D162:O162)</f>
        <v>0</v>
      </c>
      <c r="Q162" s="6"/>
      <c r="R162" s="6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outlineLevel="1" thickBot="1">
      <c r="A163" s="199"/>
      <c r="B163" s="202" t="s">
        <v>20</v>
      </c>
      <c r="C163" s="203"/>
      <c r="D163" s="15">
        <f t="shared" ref="D163:P163" si="40">SUM(D162)</f>
        <v>0</v>
      </c>
      <c r="E163" s="15">
        <f t="shared" si="40"/>
        <v>0</v>
      </c>
      <c r="F163" s="15">
        <f t="shared" si="40"/>
        <v>0</v>
      </c>
      <c r="G163" s="15">
        <f t="shared" si="40"/>
        <v>0</v>
      </c>
      <c r="H163" s="15">
        <f t="shared" si="40"/>
        <v>0</v>
      </c>
      <c r="I163" s="15">
        <f t="shared" si="40"/>
        <v>0</v>
      </c>
      <c r="J163" s="15">
        <f t="shared" si="40"/>
        <v>0</v>
      </c>
      <c r="K163" s="15">
        <f t="shared" si="40"/>
        <v>0</v>
      </c>
      <c r="L163" s="15">
        <f t="shared" si="40"/>
        <v>0</v>
      </c>
      <c r="M163" s="15">
        <f t="shared" si="40"/>
        <v>0</v>
      </c>
      <c r="N163" s="15">
        <f t="shared" si="40"/>
        <v>0</v>
      </c>
      <c r="O163" s="15">
        <f t="shared" si="40"/>
        <v>0</v>
      </c>
      <c r="P163" s="16">
        <f t="shared" si="40"/>
        <v>0</v>
      </c>
      <c r="Q163" s="6"/>
      <c r="R163" s="6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3"/>
      <c r="B164" s="174"/>
      <c r="C164" s="174"/>
      <c r="D164" s="175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6"/>
      <c r="R164" s="6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thickBot="1">
      <c r="A165" s="174"/>
      <c r="B165" s="174"/>
      <c r="C165" s="174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6"/>
      <c r="R165" s="6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outlineLevel="1" thickTop="1">
      <c r="A166" s="177" t="s">
        <v>26</v>
      </c>
      <c r="B166" s="180" t="s">
        <v>27</v>
      </c>
      <c r="C166" s="181"/>
      <c r="D166" s="9">
        <f>+D24-D95</f>
        <v>0</v>
      </c>
      <c r="E166" s="9">
        <f t="shared" ref="E166:O169" si="41">+E24-E95</f>
        <v>0</v>
      </c>
      <c r="F166" s="9">
        <f t="shared" si="41"/>
        <v>0</v>
      </c>
      <c r="G166" s="9">
        <f t="shared" si="41"/>
        <v>0</v>
      </c>
      <c r="H166" s="9">
        <f t="shared" si="41"/>
        <v>0</v>
      </c>
      <c r="I166" s="9">
        <f t="shared" si="41"/>
        <v>0</v>
      </c>
      <c r="J166" s="9">
        <f t="shared" si="41"/>
        <v>0</v>
      </c>
      <c r="K166" s="9">
        <f t="shared" si="41"/>
        <v>0</v>
      </c>
      <c r="L166" s="9">
        <f t="shared" si="41"/>
        <v>0</v>
      </c>
      <c r="M166" s="9">
        <f t="shared" si="41"/>
        <v>0</v>
      </c>
      <c r="N166" s="9">
        <f t="shared" si="41"/>
        <v>0</v>
      </c>
      <c r="O166" s="17">
        <f t="shared" si="41"/>
        <v>0</v>
      </c>
      <c r="P166" s="6"/>
      <c r="Q166" s="6"/>
      <c r="R166" s="6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outlineLevel="1">
      <c r="A167" s="178"/>
      <c r="B167" s="182" t="s">
        <v>28</v>
      </c>
      <c r="C167" s="183"/>
      <c r="D167" s="6">
        <f>+D25-D96</f>
        <v>0</v>
      </c>
      <c r="E167" s="6">
        <f t="shared" si="41"/>
        <v>0</v>
      </c>
      <c r="F167" s="6">
        <f t="shared" si="41"/>
        <v>0</v>
      </c>
      <c r="G167" s="6">
        <f t="shared" si="41"/>
        <v>0</v>
      </c>
      <c r="H167" s="6">
        <f t="shared" si="41"/>
        <v>0</v>
      </c>
      <c r="I167" s="6">
        <f t="shared" si="41"/>
        <v>0</v>
      </c>
      <c r="J167" s="6">
        <f t="shared" si="41"/>
        <v>0</v>
      </c>
      <c r="K167" s="6">
        <f t="shared" si="41"/>
        <v>0</v>
      </c>
      <c r="L167" s="6">
        <f t="shared" si="41"/>
        <v>0</v>
      </c>
      <c r="M167" s="6">
        <f t="shared" si="41"/>
        <v>0</v>
      </c>
      <c r="N167" s="6">
        <f t="shared" si="41"/>
        <v>0</v>
      </c>
      <c r="O167" s="18">
        <f t="shared" si="41"/>
        <v>0</v>
      </c>
      <c r="P167" s="6"/>
      <c r="Q167" s="6"/>
      <c r="R167" s="6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outlineLevel="1">
      <c r="A168" s="178"/>
      <c r="B168" s="182" t="s">
        <v>29</v>
      </c>
      <c r="C168" s="183"/>
      <c r="D168" s="6">
        <f>+D26-D97</f>
        <v>0</v>
      </c>
      <c r="E168" s="6">
        <f t="shared" si="41"/>
        <v>0</v>
      </c>
      <c r="F168" s="6">
        <f t="shared" si="41"/>
        <v>0</v>
      </c>
      <c r="G168" s="6">
        <f t="shared" si="41"/>
        <v>0</v>
      </c>
      <c r="H168" s="6">
        <f t="shared" si="41"/>
        <v>0</v>
      </c>
      <c r="I168" s="6">
        <f t="shared" si="41"/>
        <v>0</v>
      </c>
      <c r="J168" s="6">
        <f t="shared" si="41"/>
        <v>0</v>
      </c>
      <c r="K168" s="6">
        <f t="shared" si="41"/>
        <v>0</v>
      </c>
      <c r="L168" s="6">
        <f t="shared" si="41"/>
        <v>0</v>
      </c>
      <c r="M168" s="6">
        <f t="shared" si="41"/>
        <v>0</v>
      </c>
      <c r="N168" s="6">
        <f t="shared" si="41"/>
        <v>0</v>
      </c>
      <c r="O168" s="18">
        <f t="shared" si="41"/>
        <v>0</v>
      </c>
      <c r="P168" s="6"/>
      <c r="Q168" s="6"/>
      <c r="R168" s="6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outlineLevel="1">
      <c r="A169" s="178"/>
      <c r="B169" s="182" t="s">
        <v>30</v>
      </c>
      <c r="C169" s="183"/>
      <c r="D169" s="6">
        <f>+D27-D98</f>
        <v>0</v>
      </c>
      <c r="E169" s="6">
        <f t="shared" si="41"/>
        <v>0</v>
      </c>
      <c r="F169" s="6">
        <f t="shared" si="41"/>
        <v>0</v>
      </c>
      <c r="G169" s="6">
        <f t="shared" si="41"/>
        <v>0</v>
      </c>
      <c r="H169" s="6">
        <f t="shared" si="41"/>
        <v>0</v>
      </c>
      <c r="I169" s="6">
        <f t="shared" si="41"/>
        <v>0</v>
      </c>
      <c r="J169" s="6">
        <f t="shared" si="41"/>
        <v>0</v>
      </c>
      <c r="K169" s="6">
        <f t="shared" si="41"/>
        <v>0</v>
      </c>
      <c r="L169" s="6">
        <f t="shared" si="41"/>
        <v>0</v>
      </c>
      <c r="M169" s="6">
        <f t="shared" si="41"/>
        <v>0</v>
      </c>
      <c r="N169" s="6">
        <f t="shared" si="41"/>
        <v>0</v>
      </c>
      <c r="O169" s="18">
        <f t="shared" si="41"/>
        <v>0</v>
      </c>
      <c r="P169" s="6"/>
      <c r="Q169" s="6"/>
      <c r="R169" s="6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outlineLevel="1" thickBot="1">
      <c r="A170" s="179"/>
      <c r="B170" s="184" t="s">
        <v>20</v>
      </c>
      <c r="C170" s="185"/>
      <c r="D170" s="12">
        <f t="shared" ref="D170:O170" si="42">SUM(D166:D169)</f>
        <v>0</v>
      </c>
      <c r="E170" s="12">
        <f t="shared" si="42"/>
        <v>0</v>
      </c>
      <c r="F170" s="12">
        <f t="shared" si="42"/>
        <v>0</v>
      </c>
      <c r="G170" s="12">
        <f t="shared" si="42"/>
        <v>0</v>
      </c>
      <c r="H170" s="12">
        <f t="shared" si="42"/>
        <v>0</v>
      </c>
      <c r="I170" s="12">
        <f t="shared" si="42"/>
        <v>0</v>
      </c>
      <c r="J170" s="12">
        <f t="shared" si="42"/>
        <v>0</v>
      </c>
      <c r="K170" s="12">
        <f t="shared" si="42"/>
        <v>0</v>
      </c>
      <c r="L170" s="12">
        <f t="shared" si="42"/>
        <v>0</v>
      </c>
      <c r="M170" s="12">
        <f t="shared" si="42"/>
        <v>0</v>
      </c>
      <c r="N170" s="12">
        <f t="shared" si="42"/>
        <v>0</v>
      </c>
      <c r="O170" s="19">
        <f t="shared" si="42"/>
        <v>0</v>
      </c>
      <c r="P170" s="6"/>
      <c r="Q170" s="6"/>
      <c r="R170" s="6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thickTop="1">
      <c r="A171" s="173"/>
      <c r="B171" s="174"/>
      <c r="C171" s="174"/>
      <c r="D171" s="175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6"/>
      <c r="R171" s="6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thickBot="1">
      <c r="A172" s="174"/>
      <c r="B172" s="174"/>
      <c r="C172" s="174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6"/>
      <c r="R172" s="6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outlineLevel="1" thickTop="1">
      <c r="A173" s="177" t="s">
        <v>31</v>
      </c>
      <c r="B173" s="180" t="s">
        <v>27</v>
      </c>
      <c r="C173" s="181"/>
      <c r="D173" s="9">
        <f t="shared" ref="D173:O176" si="43">+D31-D102</f>
        <v>0</v>
      </c>
      <c r="E173" s="9">
        <f t="shared" si="43"/>
        <v>0</v>
      </c>
      <c r="F173" s="9">
        <f t="shared" si="43"/>
        <v>0</v>
      </c>
      <c r="G173" s="9">
        <f t="shared" si="43"/>
        <v>0</v>
      </c>
      <c r="H173" s="9">
        <f t="shared" si="43"/>
        <v>0</v>
      </c>
      <c r="I173" s="9">
        <f t="shared" si="43"/>
        <v>0</v>
      </c>
      <c r="J173" s="9">
        <f t="shared" si="43"/>
        <v>0</v>
      </c>
      <c r="K173" s="9">
        <f t="shared" si="43"/>
        <v>0</v>
      </c>
      <c r="L173" s="9">
        <f t="shared" si="43"/>
        <v>0</v>
      </c>
      <c r="M173" s="9">
        <f t="shared" si="43"/>
        <v>0</v>
      </c>
      <c r="N173" s="9">
        <f t="shared" si="43"/>
        <v>0</v>
      </c>
      <c r="O173" s="9">
        <f t="shared" si="43"/>
        <v>0</v>
      </c>
      <c r="P173" s="10">
        <f>SUM(D173:O173)</f>
        <v>0</v>
      </c>
      <c r="Q173" s="6"/>
      <c r="R173" s="6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outlineLevel="1">
      <c r="A174" s="178"/>
      <c r="B174" s="182" t="s">
        <v>28</v>
      </c>
      <c r="C174" s="183"/>
      <c r="D174" s="6">
        <f t="shared" si="43"/>
        <v>0</v>
      </c>
      <c r="E174" s="6">
        <f t="shared" si="43"/>
        <v>0</v>
      </c>
      <c r="F174" s="6">
        <f t="shared" si="43"/>
        <v>0</v>
      </c>
      <c r="G174" s="6">
        <f t="shared" si="43"/>
        <v>0</v>
      </c>
      <c r="H174" s="6">
        <f t="shared" si="43"/>
        <v>0</v>
      </c>
      <c r="I174" s="6">
        <f t="shared" si="43"/>
        <v>0</v>
      </c>
      <c r="J174" s="6">
        <f t="shared" si="43"/>
        <v>0</v>
      </c>
      <c r="K174" s="6">
        <f t="shared" si="43"/>
        <v>0</v>
      </c>
      <c r="L174" s="6">
        <f t="shared" si="43"/>
        <v>0</v>
      </c>
      <c r="M174" s="6">
        <f t="shared" si="43"/>
        <v>0</v>
      </c>
      <c r="N174" s="6">
        <f t="shared" si="43"/>
        <v>0</v>
      </c>
      <c r="O174" s="6">
        <f t="shared" si="43"/>
        <v>0</v>
      </c>
      <c r="P174" s="11">
        <f>SUM(D174:O174)</f>
        <v>0</v>
      </c>
      <c r="Q174" s="6"/>
      <c r="R174" s="6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outlineLevel="1">
      <c r="A175" s="178"/>
      <c r="B175" s="182" t="s">
        <v>29</v>
      </c>
      <c r="C175" s="183"/>
      <c r="D175" s="6">
        <f t="shared" si="43"/>
        <v>0</v>
      </c>
      <c r="E175" s="6">
        <f t="shared" si="43"/>
        <v>0</v>
      </c>
      <c r="F175" s="6">
        <f t="shared" si="43"/>
        <v>0</v>
      </c>
      <c r="G175" s="6">
        <f t="shared" si="43"/>
        <v>0</v>
      </c>
      <c r="H175" s="6">
        <f t="shared" si="43"/>
        <v>0</v>
      </c>
      <c r="I175" s="6">
        <f t="shared" si="43"/>
        <v>0</v>
      </c>
      <c r="J175" s="6">
        <f t="shared" si="43"/>
        <v>0</v>
      </c>
      <c r="K175" s="6">
        <f t="shared" si="43"/>
        <v>0</v>
      </c>
      <c r="L175" s="6">
        <f t="shared" si="43"/>
        <v>0</v>
      </c>
      <c r="M175" s="6">
        <f t="shared" si="43"/>
        <v>0</v>
      </c>
      <c r="N175" s="6">
        <f t="shared" si="43"/>
        <v>0</v>
      </c>
      <c r="O175" s="6">
        <f t="shared" si="43"/>
        <v>0</v>
      </c>
      <c r="P175" s="11">
        <f>SUM(D175:O175)</f>
        <v>0</v>
      </c>
      <c r="Q175" s="6"/>
      <c r="R175" s="6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outlineLevel="1">
      <c r="A176" s="178"/>
      <c r="B176" s="182" t="s">
        <v>30</v>
      </c>
      <c r="C176" s="183"/>
      <c r="D176" s="6">
        <f t="shared" si="43"/>
        <v>0</v>
      </c>
      <c r="E176" s="6">
        <f t="shared" si="43"/>
        <v>0</v>
      </c>
      <c r="F176" s="6">
        <f t="shared" si="43"/>
        <v>0</v>
      </c>
      <c r="G176" s="6">
        <f t="shared" si="43"/>
        <v>0</v>
      </c>
      <c r="H176" s="6">
        <f t="shared" si="43"/>
        <v>0</v>
      </c>
      <c r="I176" s="6">
        <f t="shared" si="43"/>
        <v>0</v>
      </c>
      <c r="J176" s="6">
        <f t="shared" si="43"/>
        <v>0</v>
      </c>
      <c r="K176" s="6">
        <f t="shared" si="43"/>
        <v>0</v>
      </c>
      <c r="L176" s="6">
        <f t="shared" si="43"/>
        <v>0</v>
      </c>
      <c r="M176" s="6">
        <f t="shared" si="43"/>
        <v>0</v>
      </c>
      <c r="N176" s="6">
        <f t="shared" si="43"/>
        <v>0</v>
      </c>
      <c r="O176" s="6">
        <f t="shared" si="43"/>
        <v>0</v>
      </c>
      <c r="P176" s="11">
        <f>SUM(D176:O176)</f>
        <v>0</v>
      </c>
      <c r="Q176" s="6"/>
      <c r="R176" s="6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s="152" customFormat="1" ht="15.75" outlineLevel="1" thickBot="1">
      <c r="A177" s="179"/>
      <c r="B177" s="196" t="s">
        <v>20</v>
      </c>
      <c r="C177" s="197"/>
      <c r="D177" s="148">
        <f t="shared" ref="D177:P177" si="44">SUM(D173:D176)</f>
        <v>0</v>
      </c>
      <c r="E177" s="148">
        <f t="shared" si="44"/>
        <v>0</v>
      </c>
      <c r="F177" s="148">
        <f t="shared" si="44"/>
        <v>0</v>
      </c>
      <c r="G177" s="148">
        <f t="shared" si="44"/>
        <v>0</v>
      </c>
      <c r="H177" s="148">
        <f t="shared" si="44"/>
        <v>0</v>
      </c>
      <c r="I177" s="148">
        <f t="shared" si="44"/>
        <v>0</v>
      </c>
      <c r="J177" s="148">
        <f t="shared" si="44"/>
        <v>0</v>
      </c>
      <c r="K177" s="148">
        <f t="shared" si="44"/>
        <v>0</v>
      </c>
      <c r="L177" s="148">
        <f t="shared" si="44"/>
        <v>0</v>
      </c>
      <c r="M177" s="148">
        <f t="shared" si="44"/>
        <v>0</v>
      </c>
      <c r="N177" s="148">
        <f t="shared" si="44"/>
        <v>0</v>
      </c>
      <c r="O177" s="148">
        <f t="shared" si="44"/>
        <v>0</v>
      </c>
      <c r="P177" s="149">
        <f t="shared" si="44"/>
        <v>0</v>
      </c>
      <c r="Q177" s="150"/>
      <c r="R177" s="150"/>
      <c r="S177" s="151"/>
      <c r="T177" s="151"/>
      <c r="U177" s="151"/>
      <c r="V177" s="151"/>
      <c r="W177" s="151"/>
      <c r="X177" s="151"/>
      <c r="Y177" s="151"/>
      <c r="Z177" s="151"/>
      <c r="AA177" s="151"/>
    </row>
    <row r="178" spans="1:27" ht="15.75" outlineLevel="1" thickTop="1">
      <c r="A178" s="177" t="s">
        <v>32</v>
      </c>
      <c r="B178" s="180" t="s">
        <v>27</v>
      </c>
      <c r="C178" s="181"/>
      <c r="D178" s="9">
        <f t="shared" ref="D178:O181" si="45">+D36-D107</f>
        <v>0</v>
      </c>
      <c r="E178" s="9">
        <f t="shared" si="45"/>
        <v>0</v>
      </c>
      <c r="F178" s="9">
        <f t="shared" si="45"/>
        <v>0</v>
      </c>
      <c r="G178" s="9">
        <f t="shared" si="45"/>
        <v>0</v>
      </c>
      <c r="H178" s="9">
        <f t="shared" si="45"/>
        <v>0</v>
      </c>
      <c r="I178" s="9">
        <f t="shared" si="45"/>
        <v>0</v>
      </c>
      <c r="J178" s="9">
        <f t="shared" si="45"/>
        <v>0</v>
      </c>
      <c r="K178" s="9">
        <f t="shared" si="45"/>
        <v>0</v>
      </c>
      <c r="L178" s="9">
        <f t="shared" si="45"/>
        <v>0</v>
      </c>
      <c r="M178" s="9">
        <f t="shared" si="45"/>
        <v>0</v>
      </c>
      <c r="N178" s="9">
        <f t="shared" si="45"/>
        <v>0</v>
      </c>
      <c r="O178" s="9">
        <f t="shared" si="45"/>
        <v>0</v>
      </c>
      <c r="P178" s="10">
        <f>SUM(D178:O178)</f>
        <v>0</v>
      </c>
      <c r="Q178" s="6"/>
      <c r="R178" s="6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outlineLevel="1">
      <c r="A179" s="178"/>
      <c r="B179" s="182" t="s">
        <v>28</v>
      </c>
      <c r="C179" s="183"/>
      <c r="D179" s="6">
        <f t="shared" si="45"/>
        <v>0</v>
      </c>
      <c r="E179" s="6">
        <f t="shared" si="45"/>
        <v>0</v>
      </c>
      <c r="F179" s="6">
        <f t="shared" si="45"/>
        <v>0</v>
      </c>
      <c r="G179" s="6">
        <f t="shared" si="45"/>
        <v>0</v>
      </c>
      <c r="H179" s="6">
        <f t="shared" si="45"/>
        <v>0</v>
      </c>
      <c r="I179" s="6">
        <f t="shared" si="45"/>
        <v>0</v>
      </c>
      <c r="J179" s="6">
        <f t="shared" si="45"/>
        <v>0</v>
      </c>
      <c r="K179" s="6">
        <f t="shared" si="45"/>
        <v>0</v>
      </c>
      <c r="L179" s="6">
        <f t="shared" si="45"/>
        <v>0</v>
      </c>
      <c r="M179" s="6">
        <f t="shared" si="45"/>
        <v>0</v>
      </c>
      <c r="N179" s="6">
        <f t="shared" si="45"/>
        <v>0</v>
      </c>
      <c r="O179" s="6">
        <f t="shared" si="45"/>
        <v>0</v>
      </c>
      <c r="P179" s="11">
        <f>SUM(D179:O179)</f>
        <v>0</v>
      </c>
      <c r="Q179" s="6"/>
      <c r="R179" s="6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outlineLevel="1">
      <c r="A180" s="178"/>
      <c r="B180" s="182" t="s">
        <v>29</v>
      </c>
      <c r="C180" s="183"/>
      <c r="D180" s="6">
        <f t="shared" si="45"/>
        <v>0</v>
      </c>
      <c r="E180" s="6">
        <f t="shared" si="45"/>
        <v>0</v>
      </c>
      <c r="F180" s="6">
        <f t="shared" si="45"/>
        <v>0</v>
      </c>
      <c r="G180" s="6">
        <f t="shared" si="45"/>
        <v>0</v>
      </c>
      <c r="H180" s="6">
        <f t="shared" si="45"/>
        <v>0</v>
      </c>
      <c r="I180" s="6">
        <f t="shared" si="45"/>
        <v>0</v>
      </c>
      <c r="J180" s="6">
        <f t="shared" si="45"/>
        <v>0</v>
      </c>
      <c r="K180" s="6">
        <f t="shared" si="45"/>
        <v>0</v>
      </c>
      <c r="L180" s="6">
        <f t="shared" si="45"/>
        <v>0</v>
      </c>
      <c r="M180" s="6">
        <f t="shared" si="45"/>
        <v>0</v>
      </c>
      <c r="N180" s="6">
        <f t="shared" si="45"/>
        <v>0</v>
      </c>
      <c r="O180" s="6">
        <f t="shared" si="45"/>
        <v>0</v>
      </c>
      <c r="P180" s="11">
        <f>SUM(D180:O180)</f>
        <v>0</v>
      </c>
      <c r="Q180" s="6"/>
      <c r="R180" s="6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outlineLevel="1">
      <c r="A181" s="178"/>
      <c r="B181" s="182" t="s">
        <v>30</v>
      </c>
      <c r="C181" s="183"/>
      <c r="D181" s="6">
        <f t="shared" si="45"/>
        <v>0</v>
      </c>
      <c r="E181" s="6">
        <f t="shared" si="45"/>
        <v>0</v>
      </c>
      <c r="F181" s="6">
        <f t="shared" si="45"/>
        <v>0</v>
      </c>
      <c r="G181" s="6">
        <f t="shared" si="45"/>
        <v>0</v>
      </c>
      <c r="H181" s="6">
        <f t="shared" si="45"/>
        <v>0</v>
      </c>
      <c r="I181" s="6">
        <f t="shared" si="45"/>
        <v>0</v>
      </c>
      <c r="J181" s="6">
        <f t="shared" si="45"/>
        <v>0</v>
      </c>
      <c r="K181" s="6">
        <f t="shared" si="45"/>
        <v>0</v>
      </c>
      <c r="L181" s="6">
        <f t="shared" si="45"/>
        <v>0</v>
      </c>
      <c r="M181" s="6">
        <f t="shared" si="45"/>
        <v>0</v>
      </c>
      <c r="N181" s="6">
        <f t="shared" si="45"/>
        <v>0</v>
      </c>
      <c r="O181" s="6">
        <f t="shared" si="45"/>
        <v>0</v>
      </c>
      <c r="P181" s="11">
        <f>SUM(D181:O181)</f>
        <v>0</v>
      </c>
      <c r="Q181" s="6"/>
      <c r="R181" s="6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outlineLevel="1" thickBot="1">
      <c r="A182" s="179"/>
      <c r="B182" s="184" t="s">
        <v>20</v>
      </c>
      <c r="C182" s="195"/>
      <c r="D182" s="12">
        <f t="shared" ref="D182:P182" si="46">SUM(D178:D181)</f>
        <v>0</v>
      </c>
      <c r="E182" s="12">
        <f t="shared" si="46"/>
        <v>0</v>
      </c>
      <c r="F182" s="12">
        <f t="shared" si="46"/>
        <v>0</v>
      </c>
      <c r="G182" s="12">
        <f t="shared" si="46"/>
        <v>0</v>
      </c>
      <c r="H182" s="12">
        <f t="shared" si="46"/>
        <v>0</v>
      </c>
      <c r="I182" s="12">
        <f t="shared" si="46"/>
        <v>0</v>
      </c>
      <c r="J182" s="12">
        <f t="shared" si="46"/>
        <v>0</v>
      </c>
      <c r="K182" s="12">
        <f t="shared" si="46"/>
        <v>0</v>
      </c>
      <c r="L182" s="12">
        <f t="shared" si="46"/>
        <v>0</v>
      </c>
      <c r="M182" s="12">
        <f t="shared" si="46"/>
        <v>0</v>
      </c>
      <c r="N182" s="12">
        <f t="shared" si="46"/>
        <v>0</v>
      </c>
      <c r="O182" s="12">
        <f t="shared" si="46"/>
        <v>0</v>
      </c>
      <c r="P182" s="13">
        <f t="shared" si="46"/>
        <v>0</v>
      </c>
      <c r="Q182" s="6"/>
      <c r="R182" s="6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 outlineLevel="1" thickTop="1" thickBot="1">
      <c r="A183" s="4" t="s">
        <v>33</v>
      </c>
      <c r="B183" s="193" t="s">
        <v>34</v>
      </c>
      <c r="C183" s="194"/>
      <c r="D183" s="20">
        <f t="shared" ref="D183:P183" si="47">SUM(D177,D182)</f>
        <v>0</v>
      </c>
      <c r="E183" s="20">
        <f t="shared" si="47"/>
        <v>0</v>
      </c>
      <c r="F183" s="20">
        <f t="shared" si="47"/>
        <v>0</v>
      </c>
      <c r="G183" s="20">
        <f t="shared" si="47"/>
        <v>0</v>
      </c>
      <c r="H183" s="20">
        <f t="shared" si="47"/>
        <v>0</v>
      </c>
      <c r="I183" s="20">
        <f t="shared" si="47"/>
        <v>0</v>
      </c>
      <c r="J183" s="20">
        <f t="shared" si="47"/>
        <v>0</v>
      </c>
      <c r="K183" s="20">
        <f t="shared" si="47"/>
        <v>0</v>
      </c>
      <c r="L183" s="20">
        <f t="shared" si="47"/>
        <v>0</v>
      </c>
      <c r="M183" s="20">
        <f t="shared" si="47"/>
        <v>0</v>
      </c>
      <c r="N183" s="20">
        <f t="shared" si="47"/>
        <v>0</v>
      </c>
      <c r="O183" s="20">
        <f t="shared" si="47"/>
        <v>0</v>
      </c>
      <c r="P183" s="21">
        <f t="shared" si="47"/>
        <v>0</v>
      </c>
      <c r="Q183" s="6"/>
      <c r="R183" s="6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3"/>
      <c r="B184" s="174"/>
      <c r="C184" s="174"/>
      <c r="D184" s="175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6"/>
      <c r="R184" s="6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thickBot="1">
      <c r="A185" s="174"/>
      <c r="B185" s="174"/>
      <c r="C185" s="174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6"/>
      <c r="R185" s="6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outlineLevel="1" thickTop="1">
      <c r="A186" s="177" t="s">
        <v>35</v>
      </c>
      <c r="B186" s="180" t="s">
        <v>36</v>
      </c>
      <c r="C186" s="181"/>
      <c r="D186" s="9">
        <f t="shared" ref="D186:O189" si="48">+D44-D116</f>
        <v>0</v>
      </c>
      <c r="E186" s="9">
        <f t="shared" si="48"/>
        <v>0</v>
      </c>
      <c r="F186" s="9">
        <f t="shared" si="48"/>
        <v>0</v>
      </c>
      <c r="G186" s="9">
        <f t="shared" si="48"/>
        <v>0</v>
      </c>
      <c r="H186" s="9">
        <f t="shared" si="48"/>
        <v>0</v>
      </c>
      <c r="I186" s="9">
        <f t="shared" si="48"/>
        <v>0</v>
      </c>
      <c r="J186" s="9">
        <f t="shared" si="48"/>
        <v>0</v>
      </c>
      <c r="K186" s="9">
        <f t="shared" si="48"/>
        <v>0</v>
      </c>
      <c r="L186" s="9">
        <f t="shared" si="48"/>
        <v>0</v>
      </c>
      <c r="M186" s="9">
        <f t="shared" si="48"/>
        <v>0</v>
      </c>
      <c r="N186" s="9">
        <f t="shared" si="48"/>
        <v>0</v>
      </c>
      <c r="O186" s="9">
        <f t="shared" si="48"/>
        <v>0</v>
      </c>
      <c r="P186" s="10">
        <f>SUM(D186:O186)</f>
        <v>0</v>
      </c>
      <c r="Q186" s="6"/>
      <c r="R186" s="6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outlineLevel="1">
      <c r="A187" s="178"/>
      <c r="B187" s="182" t="s">
        <v>28</v>
      </c>
      <c r="C187" s="183"/>
      <c r="D187" s="6">
        <f t="shared" si="48"/>
        <v>0</v>
      </c>
      <c r="E187" s="6">
        <f t="shared" si="48"/>
        <v>0</v>
      </c>
      <c r="F187" s="6">
        <f t="shared" ca="1" si="48"/>
        <v>0</v>
      </c>
      <c r="G187" s="6">
        <f t="shared" ca="1" si="48"/>
        <v>0</v>
      </c>
      <c r="H187" s="6">
        <f t="shared" ca="1" si="48"/>
        <v>0</v>
      </c>
      <c r="I187" s="6">
        <f t="shared" ca="1" si="48"/>
        <v>0</v>
      </c>
      <c r="J187" s="6">
        <f t="shared" ca="1" si="48"/>
        <v>0</v>
      </c>
      <c r="K187" s="6">
        <f t="shared" ca="1" si="48"/>
        <v>0</v>
      </c>
      <c r="L187" s="6">
        <f t="shared" ca="1" si="48"/>
        <v>0</v>
      </c>
      <c r="M187" s="6">
        <f t="shared" ca="1" si="48"/>
        <v>0</v>
      </c>
      <c r="N187" s="6">
        <f t="shared" ca="1" si="48"/>
        <v>0</v>
      </c>
      <c r="O187" s="6">
        <f t="shared" ca="1" si="48"/>
        <v>0</v>
      </c>
      <c r="P187" s="22">
        <f ca="1">SUM(D187:O187)</f>
        <v>0</v>
      </c>
      <c r="Q187" s="6"/>
      <c r="R187" s="6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outlineLevel="1">
      <c r="A188" s="178"/>
      <c r="B188" s="182" t="s">
        <v>29</v>
      </c>
      <c r="C188" s="183"/>
      <c r="D188" s="6">
        <f t="shared" si="48"/>
        <v>0</v>
      </c>
      <c r="E188" s="6">
        <f t="shared" si="48"/>
        <v>0</v>
      </c>
      <c r="F188" s="6">
        <f t="shared" ca="1" si="48"/>
        <v>0</v>
      </c>
      <c r="G188" s="6">
        <f t="shared" ca="1" si="48"/>
        <v>0</v>
      </c>
      <c r="H188" s="6">
        <f t="shared" ca="1" si="48"/>
        <v>0</v>
      </c>
      <c r="I188" s="6">
        <f t="shared" ca="1" si="48"/>
        <v>0</v>
      </c>
      <c r="J188" s="6">
        <f t="shared" ca="1" si="48"/>
        <v>0</v>
      </c>
      <c r="K188" s="6">
        <f t="shared" ca="1" si="48"/>
        <v>0</v>
      </c>
      <c r="L188" s="6">
        <f t="shared" ca="1" si="48"/>
        <v>0</v>
      </c>
      <c r="M188" s="6">
        <f t="shared" ca="1" si="48"/>
        <v>0</v>
      </c>
      <c r="N188" s="6">
        <f t="shared" ca="1" si="48"/>
        <v>0</v>
      </c>
      <c r="O188" s="6">
        <f t="shared" ca="1" si="48"/>
        <v>0</v>
      </c>
      <c r="P188" s="22">
        <f ca="1">SUM(D188:O188)</f>
        <v>0</v>
      </c>
      <c r="Q188" s="6"/>
      <c r="R188" s="6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outlineLevel="1">
      <c r="A189" s="178"/>
      <c r="B189" s="182" t="s">
        <v>30</v>
      </c>
      <c r="C189" s="183"/>
      <c r="D189" s="6">
        <f t="shared" si="48"/>
        <v>0</v>
      </c>
      <c r="E189" s="6">
        <f t="shared" si="48"/>
        <v>0</v>
      </c>
      <c r="F189" s="6">
        <f t="shared" si="48"/>
        <v>0</v>
      </c>
      <c r="G189" s="6">
        <f t="shared" si="48"/>
        <v>0</v>
      </c>
      <c r="H189" s="6">
        <f t="shared" si="48"/>
        <v>0</v>
      </c>
      <c r="I189" s="6">
        <f t="shared" si="48"/>
        <v>0</v>
      </c>
      <c r="J189" s="6">
        <f t="shared" si="48"/>
        <v>0</v>
      </c>
      <c r="K189" s="6">
        <f t="shared" si="48"/>
        <v>0</v>
      </c>
      <c r="L189" s="6">
        <f t="shared" si="48"/>
        <v>0</v>
      </c>
      <c r="M189" s="6">
        <f t="shared" si="48"/>
        <v>0</v>
      </c>
      <c r="N189" s="6">
        <f t="shared" si="48"/>
        <v>0</v>
      </c>
      <c r="O189" s="6">
        <f t="shared" si="48"/>
        <v>0</v>
      </c>
      <c r="P189" s="22">
        <f>SUM(D189:O189)</f>
        <v>0</v>
      </c>
      <c r="Q189" s="6"/>
      <c r="R189" s="6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outlineLevel="1" thickBot="1">
      <c r="A190" s="179"/>
      <c r="B190" s="184" t="s">
        <v>20</v>
      </c>
      <c r="C190" s="185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3">
        <f ca="1">SUM(P186:P189)</f>
        <v>0</v>
      </c>
      <c r="Q190" s="6"/>
      <c r="R190" s="6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thickTop="1">
      <c r="A191" s="173"/>
      <c r="B191" s="174"/>
      <c r="C191" s="174"/>
      <c r="D191" s="175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6"/>
      <c r="R191" s="6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thickBot="1">
      <c r="A192" s="174"/>
      <c r="B192" s="174"/>
      <c r="C192" s="174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6"/>
      <c r="R192" s="6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outlineLevel="1" thickTop="1">
      <c r="A193" s="177" t="s">
        <v>37</v>
      </c>
      <c r="B193" s="180" t="s">
        <v>27</v>
      </c>
      <c r="C193" s="181"/>
      <c r="D193" s="9">
        <f t="shared" ref="D193:O196" si="49">+D51-D123</f>
        <v>0</v>
      </c>
      <c r="E193" s="9">
        <f t="shared" si="49"/>
        <v>0</v>
      </c>
      <c r="F193" s="9">
        <f t="shared" si="49"/>
        <v>0</v>
      </c>
      <c r="G193" s="9">
        <f t="shared" si="49"/>
        <v>0</v>
      </c>
      <c r="H193" s="9">
        <f t="shared" si="49"/>
        <v>0</v>
      </c>
      <c r="I193" s="9">
        <f t="shared" si="49"/>
        <v>0</v>
      </c>
      <c r="J193" s="9">
        <f t="shared" si="49"/>
        <v>0</v>
      </c>
      <c r="K193" s="9">
        <f t="shared" si="49"/>
        <v>0</v>
      </c>
      <c r="L193" s="9">
        <f t="shared" si="49"/>
        <v>0</v>
      </c>
      <c r="M193" s="9">
        <f t="shared" si="49"/>
        <v>0</v>
      </c>
      <c r="N193" s="9">
        <f t="shared" si="49"/>
        <v>0</v>
      </c>
      <c r="O193" s="9">
        <f t="shared" si="49"/>
        <v>0</v>
      </c>
      <c r="P193" s="10">
        <f>SUM(D193:O193)</f>
        <v>0</v>
      </c>
      <c r="Q193" s="6"/>
      <c r="R193" s="6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outlineLevel="1">
      <c r="A194" s="178"/>
      <c r="B194" s="182" t="s">
        <v>28</v>
      </c>
      <c r="C194" s="183"/>
      <c r="D194" s="6">
        <f t="shared" si="49"/>
        <v>0</v>
      </c>
      <c r="E194" s="6">
        <f t="shared" si="49"/>
        <v>0</v>
      </c>
      <c r="F194" s="6">
        <f t="shared" si="49"/>
        <v>0</v>
      </c>
      <c r="G194" s="6">
        <f t="shared" si="49"/>
        <v>0</v>
      </c>
      <c r="H194" s="6">
        <f t="shared" si="49"/>
        <v>0</v>
      </c>
      <c r="I194" s="6">
        <f t="shared" si="49"/>
        <v>0</v>
      </c>
      <c r="J194" s="6">
        <f t="shared" si="49"/>
        <v>0</v>
      </c>
      <c r="K194" s="6">
        <f t="shared" si="49"/>
        <v>0</v>
      </c>
      <c r="L194" s="6">
        <f t="shared" si="49"/>
        <v>0</v>
      </c>
      <c r="M194" s="6">
        <f t="shared" si="49"/>
        <v>0</v>
      </c>
      <c r="N194" s="6">
        <f t="shared" si="49"/>
        <v>0</v>
      </c>
      <c r="O194" s="6">
        <f t="shared" si="49"/>
        <v>0</v>
      </c>
      <c r="P194" s="11">
        <f>SUM(D194:O194)</f>
        <v>0</v>
      </c>
      <c r="Q194" s="6"/>
      <c r="R194" s="6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outlineLevel="1">
      <c r="A195" s="178"/>
      <c r="B195" s="182" t="s">
        <v>29</v>
      </c>
      <c r="C195" s="183"/>
      <c r="D195" s="6">
        <f t="shared" si="49"/>
        <v>0</v>
      </c>
      <c r="E195" s="6">
        <f t="shared" si="49"/>
        <v>0</v>
      </c>
      <c r="F195" s="6">
        <f t="shared" si="49"/>
        <v>0</v>
      </c>
      <c r="G195" s="6">
        <f t="shared" si="49"/>
        <v>0</v>
      </c>
      <c r="H195" s="6">
        <f t="shared" si="49"/>
        <v>0</v>
      </c>
      <c r="I195" s="6">
        <f t="shared" si="49"/>
        <v>0</v>
      </c>
      <c r="J195" s="6">
        <f t="shared" si="49"/>
        <v>0</v>
      </c>
      <c r="K195" s="6">
        <f t="shared" si="49"/>
        <v>0</v>
      </c>
      <c r="L195" s="6">
        <f t="shared" si="49"/>
        <v>0</v>
      </c>
      <c r="M195" s="6">
        <f t="shared" si="49"/>
        <v>0</v>
      </c>
      <c r="N195" s="6">
        <f t="shared" si="49"/>
        <v>0</v>
      </c>
      <c r="O195" s="6">
        <f t="shared" si="49"/>
        <v>0</v>
      </c>
      <c r="P195" s="11">
        <f>SUM(D195:O195)</f>
        <v>0</v>
      </c>
      <c r="Q195" s="6"/>
      <c r="R195" s="6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outlineLevel="1">
      <c r="A196" s="178"/>
      <c r="B196" s="182" t="s">
        <v>30</v>
      </c>
      <c r="C196" s="183"/>
      <c r="D196" s="6">
        <f t="shared" si="49"/>
        <v>0</v>
      </c>
      <c r="E196" s="6">
        <f t="shared" si="49"/>
        <v>0</v>
      </c>
      <c r="F196" s="6">
        <f t="shared" si="49"/>
        <v>0</v>
      </c>
      <c r="G196" s="6">
        <f t="shared" si="49"/>
        <v>0</v>
      </c>
      <c r="H196" s="6">
        <f t="shared" si="49"/>
        <v>0</v>
      </c>
      <c r="I196" s="6">
        <f t="shared" si="49"/>
        <v>0</v>
      </c>
      <c r="J196" s="6">
        <f t="shared" si="49"/>
        <v>0</v>
      </c>
      <c r="K196" s="6">
        <f t="shared" si="49"/>
        <v>0</v>
      </c>
      <c r="L196" s="6">
        <f t="shared" si="49"/>
        <v>0</v>
      </c>
      <c r="M196" s="6">
        <f t="shared" si="49"/>
        <v>0</v>
      </c>
      <c r="N196" s="6">
        <f t="shared" si="49"/>
        <v>0</v>
      </c>
      <c r="O196" s="6">
        <f t="shared" si="49"/>
        <v>0</v>
      </c>
      <c r="P196" s="11">
        <f>SUM(D196:O196)</f>
        <v>0</v>
      </c>
      <c r="Q196" s="6"/>
      <c r="R196" s="6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outlineLevel="1" thickBot="1">
      <c r="A197" s="179"/>
      <c r="B197" s="184" t="s">
        <v>20</v>
      </c>
      <c r="C197" s="185"/>
      <c r="D197" s="12">
        <f t="shared" ref="D197:P197" si="50">SUM(D193:D196)</f>
        <v>0</v>
      </c>
      <c r="E197" s="12">
        <f t="shared" si="50"/>
        <v>0</v>
      </c>
      <c r="F197" s="12">
        <f t="shared" si="50"/>
        <v>0</v>
      </c>
      <c r="G197" s="12">
        <f t="shared" si="50"/>
        <v>0</v>
      </c>
      <c r="H197" s="12">
        <f t="shared" si="50"/>
        <v>0</v>
      </c>
      <c r="I197" s="12">
        <f t="shared" si="50"/>
        <v>0</v>
      </c>
      <c r="J197" s="12">
        <f t="shared" si="50"/>
        <v>0</v>
      </c>
      <c r="K197" s="12">
        <f t="shared" si="50"/>
        <v>0</v>
      </c>
      <c r="L197" s="12">
        <f t="shared" si="50"/>
        <v>0</v>
      </c>
      <c r="M197" s="12">
        <f t="shared" si="50"/>
        <v>0</v>
      </c>
      <c r="N197" s="12">
        <f t="shared" si="50"/>
        <v>0</v>
      </c>
      <c r="O197" s="12">
        <f t="shared" si="50"/>
        <v>0</v>
      </c>
      <c r="P197" s="13">
        <f t="shared" si="50"/>
        <v>0</v>
      </c>
      <c r="Q197" s="6"/>
      <c r="R197" s="6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outlineLevel="1" thickTop="1">
      <c r="A198" s="188" t="s">
        <v>38</v>
      </c>
      <c r="B198" s="189" t="s">
        <v>27</v>
      </c>
      <c r="C198" s="181"/>
      <c r="D198" s="9">
        <f t="shared" ref="D198:O201" si="51">+D56-D128</f>
        <v>0</v>
      </c>
      <c r="E198" s="9">
        <f t="shared" si="51"/>
        <v>0</v>
      </c>
      <c r="F198" s="9">
        <f t="shared" si="51"/>
        <v>0</v>
      </c>
      <c r="G198" s="9">
        <f t="shared" si="51"/>
        <v>0</v>
      </c>
      <c r="H198" s="9">
        <f t="shared" si="51"/>
        <v>0</v>
      </c>
      <c r="I198" s="9">
        <f t="shared" si="51"/>
        <v>0</v>
      </c>
      <c r="J198" s="9">
        <f t="shared" si="51"/>
        <v>0</v>
      </c>
      <c r="K198" s="9">
        <f t="shared" si="51"/>
        <v>0</v>
      </c>
      <c r="L198" s="9">
        <f t="shared" si="51"/>
        <v>0</v>
      </c>
      <c r="M198" s="9">
        <f t="shared" si="51"/>
        <v>0</v>
      </c>
      <c r="N198" s="9">
        <f t="shared" si="51"/>
        <v>0</v>
      </c>
      <c r="O198" s="9">
        <f t="shared" si="51"/>
        <v>0</v>
      </c>
      <c r="P198" s="10">
        <f>SUM(D198:O198)</f>
        <v>0</v>
      </c>
      <c r="Q198" s="6"/>
      <c r="R198" s="6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outlineLevel="1">
      <c r="A199" s="178"/>
      <c r="B199" s="190" t="s">
        <v>28</v>
      </c>
      <c r="C199" s="183"/>
      <c r="D199" s="6">
        <f t="shared" si="51"/>
        <v>0</v>
      </c>
      <c r="E199" s="6">
        <f t="shared" si="51"/>
        <v>0</v>
      </c>
      <c r="F199" s="6">
        <f t="shared" si="51"/>
        <v>0</v>
      </c>
      <c r="G199" s="6">
        <f t="shared" si="51"/>
        <v>0</v>
      </c>
      <c r="H199" s="6">
        <f t="shared" si="51"/>
        <v>0</v>
      </c>
      <c r="I199" s="6">
        <f t="shared" si="51"/>
        <v>0</v>
      </c>
      <c r="J199" s="6">
        <f t="shared" si="51"/>
        <v>0</v>
      </c>
      <c r="K199" s="6">
        <f t="shared" si="51"/>
        <v>0</v>
      </c>
      <c r="L199" s="6">
        <f t="shared" si="51"/>
        <v>0</v>
      </c>
      <c r="M199" s="6">
        <f t="shared" si="51"/>
        <v>0</v>
      </c>
      <c r="N199" s="6">
        <f t="shared" si="51"/>
        <v>0</v>
      </c>
      <c r="O199" s="6">
        <f t="shared" si="51"/>
        <v>0</v>
      </c>
      <c r="P199" s="11">
        <f>SUM(D199:O199)</f>
        <v>0</v>
      </c>
      <c r="Q199" s="6"/>
      <c r="R199" s="6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outlineLevel="1">
      <c r="A200" s="178"/>
      <c r="B200" s="190" t="s">
        <v>29</v>
      </c>
      <c r="C200" s="183"/>
      <c r="D200" s="6">
        <f t="shared" si="51"/>
        <v>0</v>
      </c>
      <c r="E200" s="6">
        <f t="shared" si="51"/>
        <v>0</v>
      </c>
      <c r="F200" s="6">
        <f t="shared" si="51"/>
        <v>0</v>
      </c>
      <c r="G200" s="6">
        <f t="shared" si="51"/>
        <v>0</v>
      </c>
      <c r="H200" s="6">
        <f t="shared" si="51"/>
        <v>0</v>
      </c>
      <c r="I200" s="6">
        <f t="shared" si="51"/>
        <v>0</v>
      </c>
      <c r="J200" s="6">
        <f t="shared" si="51"/>
        <v>0</v>
      </c>
      <c r="K200" s="6">
        <f t="shared" si="51"/>
        <v>0</v>
      </c>
      <c r="L200" s="6">
        <f t="shared" si="51"/>
        <v>0</v>
      </c>
      <c r="M200" s="6">
        <f t="shared" si="51"/>
        <v>0</v>
      </c>
      <c r="N200" s="6">
        <f t="shared" si="51"/>
        <v>0</v>
      </c>
      <c r="O200" s="6">
        <f t="shared" si="51"/>
        <v>0</v>
      </c>
      <c r="P200" s="11">
        <f>SUM(D200:O200)</f>
        <v>0</v>
      </c>
      <c r="Q200" s="6"/>
      <c r="R200" s="6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outlineLevel="1">
      <c r="A201" s="178"/>
      <c r="B201" s="190" t="s">
        <v>30</v>
      </c>
      <c r="C201" s="183"/>
      <c r="D201" s="6">
        <f t="shared" si="51"/>
        <v>0</v>
      </c>
      <c r="E201" s="6">
        <f t="shared" si="51"/>
        <v>0</v>
      </c>
      <c r="F201" s="6">
        <f t="shared" si="51"/>
        <v>0</v>
      </c>
      <c r="G201" s="6">
        <f t="shared" si="51"/>
        <v>0</v>
      </c>
      <c r="H201" s="6">
        <f t="shared" si="51"/>
        <v>0</v>
      </c>
      <c r="I201" s="6">
        <f t="shared" si="51"/>
        <v>0</v>
      </c>
      <c r="J201" s="6">
        <f t="shared" si="51"/>
        <v>0</v>
      </c>
      <c r="K201" s="6">
        <f t="shared" si="51"/>
        <v>0</v>
      </c>
      <c r="L201" s="6">
        <f t="shared" si="51"/>
        <v>0</v>
      </c>
      <c r="M201" s="6">
        <f t="shared" si="51"/>
        <v>0</v>
      </c>
      <c r="N201" s="6">
        <f t="shared" si="51"/>
        <v>0</v>
      </c>
      <c r="O201" s="6">
        <f t="shared" si="51"/>
        <v>0</v>
      </c>
      <c r="P201" s="11">
        <f>SUM(D201:O201)</f>
        <v>0</v>
      </c>
      <c r="Q201" s="6"/>
      <c r="R201" s="6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outlineLevel="1" thickBot="1">
      <c r="A202" s="179"/>
      <c r="B202" s="191" t="s">
        <v>20</v>
      </c>
      <c r="C202" s="192"/>
      <c r="D202" s="23">
        <f t="shared" ref="D202:P202" si="52">SUM(D198:D201)</f>
        <v>0</v>
      </c>
      <c r="E202" s="23">
        <f t="shared" si="52"/>
        <v>0</v>
      </c>
      <c r="F202" s="23">
        <f t="shared" si="52"/>
        <v>0</v>
      </c>
      <c r="G202" s="23">
        <f t="shared" si="52"/>
        <v>0</v>
      </c>
      <c r="H202" s="23">
        <f t="shared" si="52"/>
        <v>0</v>
      </c>
      <c r="I202" s="23">
        <f t="shared" si="52"/>
        <v>0</v>
      </c>
      <c r="J202" s="23">
        <f t="shared" si="52"/>
        <v>0</v>
      </c>
      <c r="K202" s="23">
        <f t="shared" si="52"/>
        <v>0</v>
      </c>
      <c r="L202" s="23">
        <f t="shared" si="52"/>
        <v>0</v>
      </c>
      <c r="M202" s="23">
        <f t="shared" si="52"/>
        <v>0</v>
      </c>
      <c r="N202" s="23">
        <f t="shared" si="52"/>
        <v>0</v>
      </c>
      <c r="O202" s="23">
        <f t="shared" si="52"/>
        <v>0</v>
      </c>
      <c r="P202" s="13">
        <f t="shared" si="52"/>
        <v>0</v>
      </c>
      <c r="Q202" s="6"/>
      <c r="R202" s="6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5" outlineLevel="1" thickTop="1" thickBot="1">
      <c r="A203" s="5" t="s">
        <v>39</v>
      </c>
      <c r="B203" s="186" t="s">
        <v>34</v>
      </c>
      <c r="C203" s="187"/>
      <c r="D203" s="24">
        <f t="shared" ref="D203:P203" si="53">SUM(D197,D202)</f>
        <v>0</v>
      </c>
      <c r="E203" s="24">
        <f t="shared" si="53"/>
        <v>0</v>
      </c>
      <c r="F203" s="24">
        <f t="shared" si="53"/>
        <v>0</v>
      </c>
      <c r="G203" s="24">
        <f t="shared" si="53"/>
        <v>0</v>
      </c>
      <c r="H203" s="24">
        <f t="shared" si="53"/>
        <v>0</v>
      </c>
      <c r="I203" s="24">
        <f t="shared" si="53"/>
        <v>0</v>
      </c>
      <c r="J203" s="24">
        <f t="shared" si="53"/>
        <v>0</v>
      </c>
      <c r="K203" s="24">
        <f t="shared" si="53"/>
        <v>0</v>
      </c>
      <c r="L203" s="24">
        <f t="shared" si="53"/>
        <v>0</v>
      </c>
      <c r="M203" s="24">
        <f t="shared" si="53"/>
        <v>0</v>
      </c>
      <c r="N203" s="24">
        <f t="shared" si="53"/>
        <v>0</v>
      </c>
      <c r="O203" s="24">
        <f t="shared" si="53"/>
        <v>0</v>
      </c>
      <c r="P203" s="25">
        <f t="shared" si="53"/>
        <v>0</v>
      </c>
      <c r="Q203" s="6"/>
      <c r="R203" s="6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thickTop="1">
      <c r="A204" s="173"/>
      <c r="B204" s="174"/>
      <c r="C204" s="174"/>
      <c r="D204" s="175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6"/>
      <c r="R204" s="6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thickBot="1">
      <c r="A205" s="174"/>
      <c r="B205" s="174"/>
      <c r="C205" s="174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6"/>
      <c r="R205" s="6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outlineLevel="1" thickTop="1">
      <c r="A206" s="177" t="s">
        <v>40</v>
      </c>
      <c r="B206" s="180" t="s">
        <v>36</v>
      </c>
      <c r="C206" s="181"/>
      <c r="D206" s="9">
        <f>+D64-D136</f>
        <v>0</v>
      </c>
      <c r="E206" s="9">
        <f t="shared" ref="E206:O209" si="54">+E64-E136</f>
        <v>0</v>
      </c>
      <c r="F206" s="9">
        <f t="shared" si="54"/>
        <v>0</v>
      </c>
      <c r="G206" s="9">
        <f t="shared" si="54"/>
        <v>0</v>
      </c>
      <c r="H206" s="9">
        <f t="shared" si="54"/>
        <v>0</v>
      </c>
      <c r="I206" s="9">
        <f t="shared" si="54"/>
        <v>0</v>
      </c>
      <c r="J206" s="9">
        <f t="shared" si="54"/>
        <v>0</v>
      </c>
      <c r="K206" s="9">
        <f t="shared" si="54"/>
        <v>0</v>
      </c>
      <c r="L206" s="9">
        <f t="shared" si="54"/>
        <v>0</v>
      </c>
      <c r="M206" s="9">
        <f t="shared" si="54"/>
        <v>0</v>
      </c>
      <c r="N206" s="9">
        <f t="shared" si="54"/>
        <v>0</v>
      </c>
      <c r="O206" s="9">
        <f t="shared" si="54"/>
        <v>0</v>
      </c>
      <c r="P206" s="10">
        <f>SUM(D206:O206)</f>
        <v>0</v>
      </c>
      <c r="Q206" s="6"/>
      <c r="R206" s="6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outlineLevel="1">
      <c r="A207" s="178"/>
      <c r="B207" s="182" t="s">
        <v>28</v>
      </c>
      <c r="C207" s="183"/>
      <c r="D207" s="6">
        <f>+D65-D137</f>
        <v>0</v>
      </c>
      <c r="E207" s="6">
        <f t="shared" si="54"/>
        <v>0</v>
      </c>
      <c r="F207" s="6">
        <f t="shared" ca="1" si="54"/>
        <v>0</v>
      </c>
      <c r="G207" s="6">
        <f t="shared" ca="1" si="54"/>
        <v>0</v>
      </c>
      <c r="H207" s="6">
        <f t="shared" ca="1" si="54"/>
        <v>0</v>
      </c>
      <c r="I207" s="6">
        <f t="shared" ca="1" si="54"/>
        <v>0</v>
      </c>
      <c r="J207" s="6">
        <f t="shared" ca="1" si="54"/>
        <v>0</v>
      </c>
      <c r="K207" s="6">
        <f t="shared" ca="1" si="54"/>
        <v>0</v>
      </c>
      <c r="L207" s="6">
        <f t="shared" ca="1" si="54"/>
        <v>0</v>
      </c>
      <c r="M207" s="6">
        <f t="shared" ca="1" si="54"/>
        <v>0</v>
      </c>
      <c r="N207" s="6">
        <f t="shared" ca="1" si="54"/>
        <v>0</v>
      </c>
      <c r="O207" s="6">
        <f t="shared" ca="1" si="54"/>
        <v>0</v>
      </c>
      <c r="P207" s="11">
        <f ca="1">SUM(D207:O207)</f>
        <v>0</v>
      </c>
      <c r="Q207" s="6"/>
      <c r="R207" s="6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outlineLevel="1">
      <c r="A208" s="178"/>
      <c r="B208" s="182" t="s">
        <v>29</v>
      </c>
      <c r="C208" s="183"/>
      <c r="D208" s="6">
        <f>+D66-D138</f>
        <v>0</v>
      </c>
      <c r="E208" s="6">
        <f t="shared" si="54"/>
        <v>0</v>
      </c>
      <c r="F208" s="6">
        <f t="shared" ca="1" si="54"/>
        <v>0</v>
      </c>
      <c r="G208" s="6">
        <f t="shared" ca="1" si="54"/>
        <v>0</v>
      </c>
      <c r="H208" s="6">
        <f t="shared" ca="1" si="54"/>
        <v>0</v>
      </c>
      <c r="I208" s="6">
        <f t="shared" ca="1" si="54"/>
        <v>0</v>
      </c>
      <c r="J208" s="6">
        <f t="shared" ca="1" si="54"/>
        <v>0</v>
      </c>
      <c r="K208" s="6">
        <f t="shared" ca="1" si="54"/>
        <v>0</v>
      </c>
      <c r="L208" s="6">
        <f t="shared" ca="1" si="54"/>
        <v>0</v>
      </c>
      <c r="M208" s="6">
        <f t="shared" ca="1" si="54"/>
        <v>0</v>
      </c>
      <c r="N208" s="6">
        <f t="shared" ca="1" si="54"/>
        <v>0</v>
      </c>
      <c r="O208" s="6">
        <f t="shared" ca="1" si="54"/>
        <v>0</v>
      </c>
      <c r="P208" s="11">
        <f ca="1">SUM(D208:O208)</f>
        <v>0</v>
      </c>
      <c r="Q208" s="6"/>
      <c r="R208" s="6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outlineLevel="1">
      <c r="A209" s="178"/>
      <c r="B209" s="182" t="s">
        <v>30</v>
      </c>
      <c r="C209" s="183"/>
      <c r="D209" s="6">
        <f>+D67-D139</f>
        <v>0</v>
      </c>
      <c r="E209" s="6">
        <f t="shared" si="54"/>
        <v>0</v>
      </c>
      <c r="F209" s="6">
        <f t="shared" si="54"/>
        <v>0</v>
      </c>
      <c r="G209" s="6">
        <f t="shared" si="54"/>
        <v>0</v>
      </c>
      <c r="H209" s="6">
        <f t="shared" si="54"/>
        <v>0</v>
      </c>
      <c r="I209" s="6">
        <f t="shared" si="54"/>
        <v>0</v>
      </c>
      <c r="J209" s="6">
        <f t="shared" si="54"/>
        <v>0</v>
      </c>
      <c r="K209" s="6">
        <f t="shared" si="54"/>
        <v>0</v>
      </c>
      <c r="L209" s="6">
        <f t="shared" si="54"/>
        <v>0</v>
      </c>
      <c r="M209" s="6">
        <f t="shared" si="54"/>
        <v>0</v>
      </c>
      <c r="N209" s="6">
        <f t="shared" si="54"/>
        <v>0</v>
      </c>
      <c r="O209" s="6">
        <f t="shared" si="54"/>
        <v>0</v>
      </c>
      <c r="P209" s="11">
        <f>SUM(D209:O209)</f>
        <v>0</v>
      </c>
      <c r="Q209" s="6"/>
      <c r="R209" s="6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outlineLevel="1" thickBot="1">
      <c r="A210" s="179"/>
      <c r="B210" s="184" t="s">
        <v>20</v>
      </c>
      <c r="C210" s="185"/>
      <c r="D210" s="12">
        <f t="shared" ref="D210:P210" si="55">SUM(D206:D209)</f>
        <v>0</v>
      </c>
      <c r="E210" s="12">
        <f t="shared" si="55"/>
        <v>0</v>
      </c>
      <c r="F210" s="12">
        <f t="shared" ca="1" si="55"/>
        <v>0</v>
      </c>
      <c r="G210" s="12">
        <f t="shared" ca="1" si="55"/>
        <v>0</v>
      </c>
      <c r="H210" s="12">
        <f t="shared" ca="1" si="55"/>
        <v>0</v>
      </c>
      <c r="I210" s="12">
        <f t="shared" ca="1" si="55"/>
        <v>0</v>
      </c>
      <c r="J210" s="12">
        <f t="shared" ca="1" si="55"/>
        <v>0</v>
      </c>
      <c r="K210" s="12">
        <f t="shared" ca="1" si="55"/>
        <v>0</v>
      </c>
      <c r="L210" s="12">
        <f t="shared" ca="1" si="55"/>
        <v>0</v>
      </c>
      <c r="M210" s="12">
        <f t="shared" ca="1" si="55"/>
        <v>0</v>
      </c>
      <c r="N210" s="12">
        <f t="shared" ca="1" si="55"/>
        <v>0</v>
      </c>
      <c r="O210" s="12">
        <f t="shared" ca="1" si="55"/>
        <v>0</v>
      </c>
      <c r="P210" s="13">
        <f t="shared" ca="1" si="55"/>
        <v>0</v>
      </c>
      <c r="Q210" s="6"/>
      <c r="R210" s="6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thickTop="1">
      <c r="A211" s="173"/>
      <c r="B211" s="174"/>
      <c r="C211" s="174"/>
      <c r="D211" s="175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6"/>
      <c r="R211" s="6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thickBot="1">
      <c r="A212" s="174"/>
      <c r="B212" s="174"/>
      <c r="C212" s="174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6"/>
      <c r="R212" s="6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outlineLevel="1" thickTop="1">
      <c r="A213" s="177" t="s">
        <v>41</v>
      </c>
      <c r="B213" s="180" t="s">
        <v>36</v>
      </c>
      <c r="C213" s="181"/>
      <c r="D213" s="9">
        <f>+D71-D143</f>
        <v>0</v>
      </c>
      <c r="E213" s="9">
        <f t="shared" ref="E213:O216" si="56">+E71-E143</f>
        <v>0</v>
      </c>
      <c r="F213" s="9">
        <f t="shared" si="56"/>
        <v>0</v>
      </c>
      <c r="G213" s="9">
        <f t="shared" si="56"/>
        <v>0</v>
      </c>
      <c r="H213" s="9">
        <f t="shared" si="56"/>
        <v>0</v>
      </c>
      <c r="I213" s="9">
        <f t="shared" si="56"/>
        <v>0</v>
      </c>
      <c r="J213" s="9">
        <f t="shared" si="56"/>
        <v>0</v>
      </c>
      <c r="K213" s="9">
        <f t="shared" si="56"/>
        <v>0</v>
      </c>
      <c r="L213" s="9">
        <f t="shared" si="56"/>
        <v>0</v>
      </c>
      <c r="M213" s="9">
        <f t="shared" si="56"/>
        <v>0</v>
      </c>
      <c r="N213" s="9">
        <f t="shared" si="56"/>
        <v>0</v>
      </c>
      <c r="O213" s="26">
        <f t="shared" si="56"/>
        <v>0</v>
      </c>
      <c r="P213" s="6"/>
      <c r="Q213" s="6"/>
      <c r="R213" s="6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outlineLevel="1">
      <c r="A214" s="178"/>
      <c r="B214" s="182" t="s">
        <v>28</v>
      </c>
      <c r="C214" s="183"/>
      <c r="D214" s="6">
        <f>+D72-D144</f>
        <v>0</v>
      </c>
      <c r="E214" s="6">
        <f t="shared" si="56"/>
        <v>0</v>
      </c>
      <c r="F214" s="6">
        <f t="shared" si="56"/>
        <v>0</v>
      </c>
      <c r="G214" s="6">
        <f t="shared" si="56"/>
        <v>0</v>
      </c>
      <c r="H214" s="6">
        <f t="shared" si="56"/>
        <v>0</v>
      </c>
      <c r="I214" s="6">
        <f t="shared" si="56"/>
        <v>0</v>
      </c>
      <c r="J214" s="6">
        <f t="shared" si="56"/>
        <v>0</v>
      </c>
      <c r="K214" s="6">
        <f t="shared" si="56"/>
        <v>0</v>
      </c>
      <c r="L214" s="6">
        <f t="shared" si="56"/>
        <v>0</v>
      </c>
      <c r="M214" s="6">
        <f t="shared" si="56"/>
        <v>0</v>
      </c>
      <c r="N214" s="6">
        <f t="shared" si="56"/>
        <v>0</v>
      </c>
      <c r="O214" s="27">
        <f t="shared" si="56"/>
        <v>0</v>
      </c>
      <c r="P214" s="6"/>
      <c r="Q214" s="6"/>
      <c r="R214" s="6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outlineLevel="1">
      <c r="A215" s="178"/>
      <c r="B215" s="182" t="s">
        <v>29</v>
      </c>
      <c r="C215" s="183"/>
      <c r="D215" s="6">
        <f>+D73-D145</f>
        <v>0</v>
      </c>
      <c r="E215" s="6">
        <f t="shared" si="56"/>
        <v>0</v>
      </c>
      <c r="F215" s="6">
        <f t="shared" si="56"/>
        <v>0</v>
      </c>
      <c r="G215" s="6">
        <f t="shared" si="56"/>
        <v>0</v>
      </c>
      <c r="H215" s="6">
        <f t="shared" si="56"/>
        <v>0</v>
      </c>
      <c r="I215" s="6">
        <f t="shared" si="56"/>
        <v>0</v>
      </c>
      <c r="J215" s="6">
        <f t="shared" si="56"/>
        <v>0</v>
      </c>
      <c r="K215" s="6">
        <f t="shared" si="56"/>
        <v>0</v>
      </c>
      <c r="L215" s="6">
        <f t="shared" si="56"/>
        <v>0</v>
      </c>
      <c r="M215" s="6">
        <f t="shared" si="56"/>
        <v>0</v>
      </c>
      <c r="N215" s="6">
        <f t="shared" si="56"/>
        <v>0</v>
      </c>
      <c r="O215" s="27">
        <f t="shared" si="56"/>
        <v>0</v>
      </c>
      <c r="P215" s="6"/>
      <c r="Q215" s="6"/>
      <c r="R215" s="6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outlineLevel="1">
      <c r="A216" s="178"/>
      <c r="B216" s="182" t="s">
        <v>30</v>
      </c>
      <c r="C216" s="183"/>
      <c r="D216" s="6">
        <f>+D74-D146</f>
        <v>0</v>
      </c>
      <c r="E216" s="6">
        <f t="shared" si="56"/>
        <v>0</v>
      </c>
      <c r="F216" s="6">
        <f t="shared" si="56"/>
        <v>0</v>
      </c>
      <c r="G216" s="6">
        <f t="shared" si="56"/>
        <v>0</v>
      </c>
      <c r="H216" s="6">
        <f t="shared" si="56"/>
        <v>0</v>
      </c>
      <c r="I216" s="6">
        <f t="shared" si="56"/>
        <v>0</v>
      </c>
      <c r="J216" s="6">
        <f t="shared" si="56"/>
        <v>0</v>
      </c>
      <c r="K216" s="6">
        <f t="shared" si="56"/>
        <v>0</v>
      </c>
      <c r="L216" s="6">
        <f t="shared" si="56"/>
        <v>0</v>
      </c>
      <c r="M216" s="6">
        <f t="shared" si="56"/>
        <v>0</v>
      </c>
      <c r="N216" s="6">
        <f t="shared" si="56"/>
        <v>0</v>
      </c>
      <c r="O216" s="27">
        <f t="shared" si="56"/>
        <v>0</v>
      </c>
      <c r="P216" s="6"/>
      <c r="Q216" s="6"/>
      <c r="R216" s="6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outlineLevel="1" thickBot="1">
      <c r="A217" s="179"/>
      <c r="B217" s="184" t="s">
        <v>20</v>
      </c>
      <c r="C217" s="185"/>
      <c r="D217" s="12">
        <f t="shared" ref="D217:O217" si="57">SUM(D213:D216)</f>
        <v>0</v>
      </c>
      <c r="E217" s="12">
        <f t="shared" si="57"/>
        <v>0</v>
      </c>
      <c r="F217" s="12">
        <f t="shared" si="57"/>
        <v>0</v>
      </c>
      <c r="G217" s="12">
        <f t="shared" si="57"/>
        <v>0</v>
      </c>
      <c r="H217" s="12">
        <f t="shared" si="57"/>
        <v>0</v>
      </c>
      <c r="I217" s="12">
        <f t="shared" si="57"/>
        <v>0</v>
      </c>
      <c r="J217" s="12">
        <f t="shared" si="57"/>
        <v>0</v>
      </c>
      <c r="K217" s="12">
        <f t="shared" si="57"/>
        <v>0</v>
      </c>
      <c r="L217" s="12">
        <f t="shared" si="57"/>
        <v>0</v>
      </c>
      <c r="M217" s="12">
        <f t="shared" si="57"/>
        <v>0</v>
      </c>
      <c r="N217" s="12">
        <f t="shared" si="57"/>
        <v>0</v>
      </c>
      <c r="O217" s="28">
        <f t="shared" si="57"/>
        <v>0</v>
      </c>
      <c r="P217" s="6">
        <f ca="1">+P210-O217</f>
        <v>0</v>
      </c>
      <c r="Q217" s="6"/>
      <c r="R217" s="6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thickTop="1">
      <c r="A218" s="3"/>
      <c r="B218" s="3"/>
      <c r="C218" s="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3"/>
      <c r="B219" s="3"/>
      <c r="C219" s="3"/>
      <c r="D219" s="57"/>
      <c r="E219" s="58"/>
      <c r="F219" s="58"/>
      <c r="G219" s="58"/>
      <c r="H219" s="58"/>
      <c r="I219" s="58"/>
      <c r="J219" s="58"/>
      <c r="K219" s="58"/>
      <c r="L219" s="6"/>
      <c r="M219" s="6"/>
      <c r="N219" s="6"/>
      <c r="O219" s="6"/>
      <c r="P219" s="6"/>
      <c r="Q219" s="6"/>
      <c r="R219" s="6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3"/>
      <c r="B220" s="3"/>
      <c r="C220" s="3"/>
      <c r="D220" s="58"/>
      <c r="E220" s="58"/>
      <c r="F220" s="58"/>
      <c r="G220" s="58"/>
      <c r="H220" s="58"/>
      <c r="I220" s="58"/>
      <c r="J220" s="58"/>
      <c r="K220" s="58"/>
      <c r="L220" s="6"/>
      <c r="M220" s="6"/>
      <c r="N220" s="6"/>
      <c r="O220" s="6"/>
      <c r="P220" s="6"/>
      <c r="Q220" s="6"/>
      <c r="R220" s="6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3"/>
      <c r="B221" s="3"/>
      <c r="C221" s="3"/>
      <c r="D221" s="57"/>
      <c r="E221" s="58"/>
      <c r="F221" s="58"/>
      <c r="G221" s="58"/>
      <c r="H221" s="58"/>
      <c r="I221" s="58"/>
      <c r="J221" s="58"/>
      <c r="K221" s="58"/>
      <c r="L221" s="6"/>
      <c r="M221" s="6"/>
      <c r="N221" s="6"/>
      <c r="O221" s="6"/>
      <c r="P221" s="6"/>
      <c r="Q221" s="6"/>
      <c r="R221" s="6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3"/>
      <c r="B222" s="3"/>
      <c r="C222" s="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s="37" customFormat="1" ht="15.75" customHeight="1">
      <c r="A223" s="34"/>
      <c r="B223" s="34"/>
      <c r="C223" s="3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15.75" customHeight="1">
      <c r="A224" s="3"/>
      <c r="B224" s="3"/>
      <c r="C224" s="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3"/>
      <c r="B225" s="3"/>
      <c r="C225" s="3"/>
      <c r="D225" s="3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3"/>
      <c r="B226" s="3"/>
      <c r="C226" s="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3"/>
      <c r="B227" s="3"/>
      <c r="C227" s="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3"/>
      <c r="B228" s="3"/>
      <c r="C228" s="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3"/>
      <c r="B229" s="3"/>
      <c r="C229" s="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3"/>
      <c r="B230" s="3"/>
      <c r="C230" s="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3"/>
      <c r="B231" s="3"/>
      <c r="C231" s="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3"/>
      <c r="B232" s="3"/>
      <c r="C232" s="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3"/>
      <c r="B233" s="3"/>
      <c r="C233" s="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3"/>
      <c r="B234" s="3"/>
      <c r="C234" s="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3"/>
      <c r="B235" s="3"/>
      <c r="C235" s="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3"/>
      <c r="B236" s="3"/>
      <c r="C236" s="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3"/>
      <c r="B237" s="3"/>
      <c r="C237" s="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3"/>
      <c r="B238" s="3"/>
      <c r="C238" s="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3"/>
      <c r="B239" s="3"/>
      <c r="C239" s="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3"/>
      <c r="B240" s="3"/>
      <c r="C240" s="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3"/>
      <c r="B241" s="3"/>
      <c r="C241" s="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3"/>
      <c r="B242" s="3"/>
      <c r="C242" s="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3"/>
      <c r="B243" s="3"/>
      <c r="C243" s="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3"/>
      <c r="B244" s="3"/>
      <c r="C244" s="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3"/>
      <c r="B245" s="3"/>
      <c r="C245" s="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3"/>
      <c r="B246" s="3"/>
      <c r="C246" s="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3"/>
      <c r="B247" s="3"/>
      <c r="C247" s="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3"/>
      <c r="B248" s="3"/>
      <c r="C248" s="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3"/>
      <c r="B249" s="3"/>
      <c r="C249" s="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3"/>
      <c r="B250" s="3"/>
      <c r="C250" s="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3"/>
      <c r="B251" s="3"/>
      <c r="C251" s="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3"/>
      <c r="B252" s="3"/>
      <c r="C252" s="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3"/>
      <c r="B253" s="3"/>
      <c r="C253" s="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3"/>
      <c r="B254" s="3"/>
      <c r="C254" s="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3"/>
      <c r="B255" s="3"/>
      <c r="C255" s="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3"/>
      <c r="B256" s="3"/>
      <c r="C256" s="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3"/>
      <c r="B257" s="3"/>
      <c r="C257" s="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3"/>
      <c r="B258" s="3"/>
      <c r="C258" s="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3"/>
      <c r="B259" s="3"/>
      <c r="C259" s="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3"/>
      <c r="B260" s="3"/>
      <c r="C260" s="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3"/>
      <c r="B261" s="3"/>
      <c r="C261" s="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3"/>
      <c r="B262" s="3"/>
      <c r="C262" s="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3"/>
      <c r="B263" s="3"/>
      <c r="C263" s="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3"/>
      <c r="B264" s="3"/>
      <c r="C264" s="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3"/>
      <c r="B265" s="3"/>
      <c r="C265" s="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3"/>
      <c r="B266" s="3"/>
      <c r="C266" s="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3"/>
      <c r="B267" s="3"/>
      <c r="C267" s="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3"/>
      <c r="B268" s="3"/>
      <c r="C268" s="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3"/>
      <c r="B269" s="3"/>
      <c r="C269" s="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3"/>
      <c r="B270" s="3"/>
      <c r="C270" s="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3"/>
      <c r="B271" s="3"/>
      <c r="C271" s="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3"/>
      <c r="B272" s="3"/>
      <c r="C272" s="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3"/>
      <c r="B273" s="3"/>
      <c r="C273" s="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3"/>
      <c r="B274" s="3"/>
      <c r="C274" s="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3"/>
      <c r="B275" s="3"/>
      <c r="C275" s="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3"/>
      <c r="B276" s="3"/>
      <c r="C276" s="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3"/>
      <c r="B277" s="3"/>
      <c r="C277" s="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3"/>
      <c r="B278" s="3"/>
      <c r="C278" s="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3"/>
      <c r="B279" s="3"/>
      <c r="C279" s="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3"/>
      <c r="B280" s="3"/>
      <c r="C280" s="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3"/>
      <c r="B281" s="3"/>
      <c r="C281" s="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3"/>
      <c r="B282" s="3"/>
      <c r="C282" s="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3"/>
      <c r="B283" s="3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3"/>
      <c r="B284" s="3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3"/>
      <c r="B285" s="3"/>
      <c r="C285" s="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3"/>
      <c r="B286" s="3"/>
      <c r="C286" s="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3"/>
      <c r="B287" s="3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3"/>
      <c r="B288" s="3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3"/>
      <c r="B289" s="3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3"/>
      <c r="B290" s="3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3"/>
      <c r="B291" s="3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3"/>
      <c r="B292" s="3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3"/>
      <c r="B293" s="3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3"/>
      <c r="B294" s="3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3"/>
      <c r="B295" s="3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3"/>
      <c r="B296" s="3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3"/>
      <c r="B297" s="3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3"/>
      <c r="B298" s="3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3"/>
      <c r="B299" s="3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3"/>
      <c r="B300" s="3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3"/>
      <c r="B301" s="3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3"/>
      <c r="B302" s="3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3"/>
      <c r="B303" s="3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3"/>
      <c r="B304" s="3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3"/>
      <c r="B305" s="3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3"/>
      <c r="B306" s="3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3"/>
      <c r="B307" s="3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3"/>
      <c r="B308" s="3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3"/>
      <c r="B309" s="3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3"/>
      <c r="B310" s="3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3"/>
      <c r="B311" s="3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3"/>
      <c r="B312" s="3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3"/>
      <c r="B313" s="3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3"/>
      <c r="B314" s="3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3"/>
      <c r="B315" s="3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3"/>
      <c r="B316" s="3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3"/>
      <c r="B317" s="3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3"/>
      <c r="B318" s="3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3"/>
      <c r="B319" s="3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3"/>
      <c r="B320" s="3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3"/>
      <c r="B321" s="3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3"/>
      <c r="B322" s="3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3"/>
      <c r="B323" s="3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3"/>
      <c r="B324" s="3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3"/>
      <c r="B325" s="3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3"/>
      <c r="B326" s="3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3"/>
      <c r="B327" s="3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3"/>
      <c r="B328" s="3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3"/>
      <c r="B329" s="3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3"/>
      <c r="B330" s="3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3"/>
      <c r="B331" s="3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3"/>
      <c r="B332" s="3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3"/>
      <c r="B333" s="3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3"/>
      <c r="B334" s="3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3"/>
      <c r="B335" s="3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3"/>
      <c r="B336" s="3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3"/>
      <c r="B337" s="3"/>
      <c r="C337" s="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3"/>
      <c r="B338" s="3"/>
      <c r="C338" s="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3"/>
      <c r="B339" s="3"/>
      <c r="C339" s="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3"/>
      <c r="B340" s="3"/>
      <c r="C340" s="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3"/>
      <c r="B341" s="3"/>
      <c r="C341" s="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3"/>
      <c r="B342" s="3"/>
      <c r="C342" s="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3"/>
      <c r="B343" s="3"/>
      <c r="C343" s="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3"/>
      <c r="B344" s="3"/>
      <c r="C344" s="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3"/>
      <c r="B345" s="3"/>
      <c r="C345" s="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3"/>
      <c r="B346" s="3"/>
      <c r="C346" s="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3"/>
      <c r="B347" s="3"/>
      <c r="C347" s="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3"/>
      <c r="B348" s="3"/>
      <c r="C348" s="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3"/>
      <c r="B349" s="3"/>
      <c r="C349" s="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3"/>
      <c r="B350" s="3"/>
      <c r="C350" s="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3"/>
      <c r="B351" s="3"/>
      <c r="C351" s="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3"/>
      <c r="B352" s="3"/>
      <c r="C352" s="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3"/>
      <c r="B353" s="3"/>
      <c r="C353" s="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3"/>
      <c r="B354" s="3"/>
      <c r="C354" s="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3"/>
      <c r="B355" s="3"/>
      <c r="C355" s="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3"/>
      <c r="B356" s="3"/>
      <c r="C356" s="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3"/>
      <c r="B357" s="3"/>
      <c r="C357" s="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3"/>
      <c r="B358" s="3"/>
      <c r="C358" s="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3"/>
      <c r="B359" s="3"/>
      <c r="C359" s="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3"/>
      <c r="B360" s="3"/>
      <c r="C360" s="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3"/>
      <c r="B361" s="3"/>
      <c r="C361" s="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3"/>
      <c r="B362" s="3"/>
      <c r="C362" s="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3"/>
      <c r="B363" s="3"/>
      <c r="C363" s="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3"/>
      <c r="B364" s="3"/>
      <c r="C364" s="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3"/>
      <c r="B365" s="3"/>
      <c r="C365" s="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3"/>
      <c r="B366" s="3"/>
      <c r="C366" s="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3"/>
      <c r="B367" s="3"/>
      <c r="C367" s="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3"/>
      <c r="B368" s="3"/>
      <c r="C368" s="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3"/>
      <c r="B369" s="3"/>
      <c r="C369" s="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3"/>
      <c r="B370" s="3"/>
      <c r="C370" s="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3"/>
      <c r="B371" s="3"/>
      <c r="C371" s="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3"/>
      <c r="B372" s="3"/>
      <c r="C372" s="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3"/>
      <c r="B373" s="3"/>
      <c r="C373" s="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3"/>
      <c r="B374" s="3"/>
      <c r="C374" s="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3"/>
      <c r="B375" s="3"/>
      <c r="C375" s="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3"/>
      <c r="B376" s="3"/>
      <c r="C376" s="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3"/>
      <c r="B377" s="3"/>
      <c r="C377" s="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3"/>
      <c r="B378" s="3"/>
      <c r="C378" s="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3"/>
      <c r="B379" s="3"/>
      <c r="C379" s="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3"/>
      <c r="B380" s="3"/>
      <c r="C380" s="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3"/>
      <c r="B381" s="3"/>
      <c r="C381" s="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3"/>
      <c r="B382" s="3"/>
      <c r="C382" s="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3"/>
      <c r="B383" s="3"/>
      <c r="C383" s="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3"/>
      <c r="B384" s="3"/>
      <c r="C384" s="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3"/>
      <c r="B385" s="3"/>
      <c r="C385" s="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3"/>
      <c r="B386" s="3"/>
      <c r="C386" s="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3"/>
      <c r="B387" s="3"/>
      <c r="C387" s="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3"/>
      <c r="B388" s="3"/>
      <c r="C388" s="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3"/>
      <c r="B389" s="3"/>
      <c r="C389" s="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3"/>
      <c r="B390" s="3"/>
      <c r="C390" s="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3"/>
      <c r="B391" s="3"/>
      <c r="C391" s="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3"/>
      <c r="B392" s="3"/>
      <c r="C392" s="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3"/>
      <c r="B393" s="3"/>
      <c r="C393" s="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3"/>
      <c r="B394" s="3"/>
      <c r="C394" s="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3"/>
      <c r="B395" s="3"/>
      <c r="C395" s="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3"/>
      <c r="B396" s="3"/>
      <c r="C396" s="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3"/>
      <c r="B397" s="3"/>
      <c r="C397" s="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3"/>
      <c r="B398" s="3"/>
      <c r="C398" s="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3"/>
      <c r="B399" s="3"/>
      <c r="C399" s="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3"/>
      <c r="B400" s="3"/>
      <c r="C400" s="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3"/>
      <c r="B401" s="3"/>
      <c r="C401" s="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3"/>
      <c r="B402" s="3"/>
      <c r="C402" s="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3"/>
      <c r="B403" s="3"/>
      <c r="C403" s="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3"/>
      <c r="B404" s="3"/>
      <c r="C404" s="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3"/>
      <c r="B405" s="3"/>
      <c r="C405" s="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3"/>
      <c r="B406" s="3"/>
      <c r="C406" s="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3"/>
      <c r="B407" s="3"/>
      <c r="C407" s="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3"/>
      <c r="B408" s="3"/>
      <c r="C408" s="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3"/>
      <c r="B409" s="3"/>
      <c r="C409" s="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3"/>
      <c r="B410" s="3"/>
      <c r="C410" s="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3"/>
      <c r="B411" s="3"/>
      <c r="C411" s="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3"/>
      <c r="B412" s="3"/>
      <c r="C412" s="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3"/>
      <c r="B413" s="3"/>
      <c r="C413" s="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3"/>
      <c r="B414" s="3"/>
      <c r="C414" s="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3"/>
      <c r="B415" s="3"/>
      <c r="C415" s="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3"/>
      <c r="B416" s="3"/>
      <c r="C416" s="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3"/>
      <c r="B417" s="3"/>
      <c r="C417" s="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3"/>
      <c r="B418" s="3"/>
      <c r="C418" s="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3"/>
      <c r="B419" s="3"/>
      <c r="C419" s="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3"/>
      <c r="B420" s="3"/>
      <c r="C420" s="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3"/>
      <c r="B421" s="3"/>
      <c r="C421" s="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3"/>
      <c r="B422" s="3"/>
      <c r="C422" s="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3"/>
      <c r="B423" s="3"/>
      <c r="C423" s="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3"/>
      <c r="B424" s="3"/>
      <c r="C424" s="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3"/>
      <c r="B425" s="3"/>
      <c r="C425" s="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3"/>
      <c r="B426" s="3"/>
      <c r="C426" s="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3"/>
      <c r="B427" s="3"/>
      <c r="C427" s="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3"/>
      <c r="B428" s="3"/>
      <c r="C428" s="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3"/>
      <c r="B429" s="3"/>
      <c r="C429" s="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3"/>
      <c r="B430" s="3"/>
      <c r="C430" s="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3"/>
      <c r="B431" s="3"/>
      <c r="C431" s="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3"/>
      <c r="B432" s="3"/>
      <c r="C432" s="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3"/>
      <c r="B433" s="3"/>
      <c r="C433" s="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3"/>
      <c r="B434" s="3"/>
      <c r="C434" s="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3"/>
      <c r="B435" s="3"/>
      <c r="C435" s="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3"/>
      <c r="B436" s="3"/>
      <c r="C436" s="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3"/>
      <c r="B437" s="3"/>
      <c r="C437" s="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3"/>
      <c r="B438" s="3"/>
      <c r="C438" s="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3"/>
      <c r="B439" s="3"/>
      <c r="C439" s="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3"/>
      <c r="B440" s="3"/>
      <c r="C440" s="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3"/>
      <c r="B441" s="3"/>
      <c r="C441" s="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3"/>
      <c r="B442" s="3"/>
      <c r="C442" s="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3"/>
      <c r="B443" s="3"/>
      <c r="C443" s="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3"/>
      <c r="B444" s="3"/>
      <c r="C444" s="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3"/>
      <c r="B445" s="3"/>
      <c r="C445" s="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3"/>
      <c r="B446" s="3"/>
      <c r="C446" s="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3"/>
      <c r="B447" s="3"/>
      <c r="C447" s="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3"/>
      <c r="B448" s="3"/>
      <c r="C448" s="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3"/>
      <c r="B449" s="3"/>
      <c r="C449" s="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3"/>
      <c r="B450" s="3"/>
      <c r="C450" s="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3"/>
      <c r="B451" s="3"/>
      <c r="C451" s="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3"/>
      <c r="B452" s="3"/>
      <c r="C452" s="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3"/>
      <c r="B453" s="3"/>
      <c r="C453" s="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3"/>
      <c r="B454" s="3"/>
      <c r="C454" s="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3"/>
      <c r="B455" s="3"/>
      <c r="C455" s="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3"/>
      <c r="B456" s="3"/>
      <c r="C456" s="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3"/>
      <c r="B457" s="3"/>
      <c r="C457" s="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3"/>
      <c r="B458" s="3"/>
      <c r="C458" s="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3"/>
      <c r="B459" s="3"/>
      <c r="C459" s="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3"/>
      <c r="B460" s="3"/>
      <c r="C460" s="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3"/>
      <c r="B461" s="3"/>
      <c r="C461" s="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3"/>
      <c r="B462" s="3"/>
      <c r="C462" s="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3"/>
      <c r="B463" s="3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3"/>
      <c r="B464" s="3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3"/>
      <c r="B465" s="3"/>
      <c r="C465" s="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3"/>
      <c r="B466" s="3"/>
      <c r="C466" s="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3"/>
      <c r="B467" s="3"/>
      <c r="C467" s="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3"/>
      <c r="B468" s="3"/>
      <c r="C468" s="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3"/>
      <c r="B469" s="3"/>
      <c r="C469" s="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3"/>
      <c r="B470" s="3"/>
      <c r="C470" s="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3"/>
      <c r="B471" s="3"/>
      <c r="C471" s="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3"/>
      <c r="B472" s="3"/>
      <c r="C472" s="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3"/>
      <c r="B473" s="3"/>
      <c r="C473" s="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3"/>
      <c r="B474" s="3"/>
      <c r="C474" s="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3"/>
      <c r="B475" s="3"/>
      <c r="C475" s="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3"/>
      <c r="B476" s="3"/>
      <c r="C476" s="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3"/>
      <c r="B477" s="3"/>
      <c r="C477" s="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3"/>
      <c r="B478" s="3"/>
      <c r="C478" s="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3"/>
      <c r="B479" s="3"/>
      <c r="C479" s="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3"/>
      <c r="B480" s="3"/>
      <c r="C480" s="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3"/>
      <c r="B481" s="3"/>
      <c r="C481" s="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3"/>
      <c r="B482" s="3"/>
      <c r="C482" s="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3"/>
      <c r="B483" s="3"/>
      <c r="C483" s="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3"/>
      <c r="B484" s="3"/>
      <c r="C484" s="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3"/>
      <c r="B485" s="3"/>
      <c r="C485" s="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3"/>
      <c r="B486" s="3"/>
      <c r="C486" s="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3"/>
      <c r="B487" s="3"/>
      <c r="C487" s="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3"/>
      <c r="B488" s="3"/>
      <c r="C488" s="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3"/>
      <c r="B489" s="3"/>
      <c r="C489" s="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3"/>
      <c r="B490" s="3"/>
      <c r="C490" s="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3"/>
      <c r="B491" s="3"/>
      <c r="C491" s="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3"/>
      <c r="B492" s="3"/>
      <c r="C492" s="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3"/>
      <c r="B493" s="3"/>
      <c r="C493" s="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3"/>
      <c r="B494" s="3"/>
      <c r="C494" s="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3"/>
      <c r="B495" s="3"/>
      <c r="C495" s="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3"/>
      <c r="B496" s="3"/>
      <c r="C496" s="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3"/>
      <c r="B497" s="3"/>
      <c r="C497" s="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3"/>
      <c r="B498" s="3"/>
      <c r="C498" s="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3"/>
      <c r="B499" s="3"/>
      <c r="C499" s="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3"/>
      <c r="B500" s="3"/>
      <c r="C500" s="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3"/>
      <c r="B501" s="3"/>
      <c r="C501" s="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3"/>
      <c r="B502" s="3"/>
      <c r="C502" s="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3"/>
      <c r="B503" s="3"/>
      <c r="C503" s="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3"/>
      <c r="B504" s="3"/>
      <c r="C504" s="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3"/>
      <c r="B505" s="3"/>
      <c r="C505" s="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3"/>
      <c r="B506" s="3"/>
      <c r="C506" s="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3"/>
      <c r="B507" s="3"/>
      <c r="C507" s="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3"/>
      <c r="B508" s="3"/>
      <c r="C508" s="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3"/>
      <c r="B509" s="3"/>
      <c r="C509" s="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3"/>
      <c r="B510" s="3"/>
      <c r="C510" s="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3"/>
      <c r="B511" s="3"/>
      <c r="C511" s="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3"/>
      <c r="B512" s="3"/>
      <c r="C512" s="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3"/>
      <c r="B513" s="3"/>
      <c r="C513" s="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3"/>
      <c r="B514" s="3"/>
      <c r="C514" s="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3"/>
      <c r="B515" s="3"/>
      <c r="C515" s="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3"/>
      <c r="B516" s="3"/>
      <c r="C516" s="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3"/>
      <c r="B517" s="3"/>
      <c r="C517" s="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3"/>
      <c r="B518" s="3"/>
      <c r="C518" s="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3"/>
      <c r="B519" s="3"/>
      <c r="C519" s="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3"/>
      <c r="B520" s="3"/>
      <c r="C520" s="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3"/>
      <c r="B521" s="3"/>
      <c r="C521" s="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3"/>
      <c r="B522" s="3"/>
      <c r="C522" s="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3"/>
      <c r="B523" s="3"/>
      <c r="C523" s="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3"/>
      <c r="B524" s="3"/>
      <c r="C524" s="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3"/>
      <c r="B525" s="3"/>
      <c r="C525" s="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3"/>
      <c r="B526" s="3"/>
      <c r="C526" s="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3"/>
      <c r="B527" s="3"/>
      <c r="C527" s="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3"/>
      <c r="B528" s="3"/>
      <c r="C528" s="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3"/>
      <c r="B529" s="3"/>
      <c r="C529" s="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3"/>
      <c r="B530" s="3"/>
      <c r="C530" s="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3"/>
      <c r="B531" s="3"/>
      <c r="C531" s="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3"/>
      <c r="B532" s="3"/>
      <c r="C532" s="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3"/>
      <c r="B533" s="3"/>
      <c r="C533" s="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3"/>
      <c r="B534" s="3"/>
      <c r="C534" s="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3"/>
      <c r="B535" s="3"/>
      <c r="C535" s="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3"/>
      <c r="B536" s="3"/>
      <c r="C536" s="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3"/>
      <c r="B537" s="3"/>
      <c r="C537" s="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3"/>
      <c r="B538" s="3"/>
      <c r="C538" s="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3"/>
      <c r="B539" s="3"/>
      <c r="C539" s="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3"/>
      <c r="B540" s="3"/>
      <c r="C540" s="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3"/>
      <c r="B541" s="3"/>
      <c r="C541" s="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3"/>
      <c r="B542" s="3"/>
      <c r="C542" s="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3"/>
      <c r="B543" s="3"/>
      <c r="C543" s="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3"/>
      <c r="B544" s="3"/>
      <c r="C544" s="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3"/>
      <c r="B545" s="3"/>
      <c r="C545" s="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3"/>
      <c r="B546" s="3"/>
      <c r="C546" s="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3"/>
      <c r="B547" s="3"/>
      <c r="C547" s="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3"/>
      <c r="B548" s="3"/>
      <c r="C548" s="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3"/>
      <c r="B549" s="3"/>
      <c r="C549" s="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3"/>
      <c r="B550" s="3"/>
      <c r="C550" s="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3"/>
      <c r="B551" s="3"/>
      <c r="C551" s="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3"/>
      <c r="B552" s="3"/>
      <c r="C552" s="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3"/>
      <c r="B553" s="3"/>
      <c r="C553" s="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3"/>
      <c r="B554" s="3"/>
      <c r="C554" s="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3"/>
      <c r="B555" s="3"/>
      <c r="C555" s="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3"/>
      <c r="B556" s="3"/>
      <c r="C556" s="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3"/>
      <c r="B557" s="3"/>
      <c r="C557" s="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3"/>
      <c r="B558" s="3"/>
      <c r="C558" s="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3"/>
      <c r="B559" s="3"/>
      <c r="C559" s="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3"/>
      <c r="B560" s="3"/>
      <c r="C560" s="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3"/>
      <c r="B561" s="3"/>
      <c r="C561" s="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3"/>
      <c r="B562" s="3"/>
      <c r="C562" s="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3"/>
      <c r="B563" s="3"/>
      <c r="C563" s="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3"/>
      <c r="B564" s="3"/>
      <c r="C564" s="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3"/>
      <c r="B565" s="3"/>
      <c r="C565" s="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3"/>
      <c r="B566" s="3"/>
      <c r="C566" s="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3"/>
      <c r="B567" s="3"/>
      <c r="C567" s="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3"/>
      <c r="B568" s="3"/>
      <c r="C568" s="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3"/>
      <c r="B569" s="3"/>
      <c r="C569" s="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3"/>
      <c r="B570" s="3"/>
      <c r="C570" s="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3"/>
      <c r="B571" s="3"/>
      <c r="C571" s="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3"/>
      <c r="B572" s="3"/>
      <c r="C572" s="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3"/>
      <c r="B573" s="3"/>
      <c r="C573" s="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3"/>
      <c r="B574" s="3"/>
      <c r="C574" s="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3"/>
      <c r="B575" s="3"/>
      <c r="C575" s="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3"/>
      <c r="B576" s="3"/>
      <c r="C576" s="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3"/>
      <c r="B577" s="3"/>
      <c r="C577" s="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3"/>
      <c r="B578" s="3"/>
      <c r="C578" s="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3"/>
      <c r="B579" s="3"/>
      <c r="C579" s="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3"/>
      <c r="B580" s="3"/>
      <c r="C580" s="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3"/>
      <c r="B581" s="3"/>
      <c r="C581" s="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3"/>
      <c r="B582" s="3"/>
      <c r="C582" s="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3"/>
      <c r="B583" s="3"/>
      <c r="C583" s="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3"/>
      <c r="B584" s="3"/>
      <c r="C584" s="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3"/>
      <c r="B585" s="3"/>
      <c r="C585" s="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3"/>
      <c r="B586" s="3"/>
      <c r="C586" s="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3"/>
      <c r="B587" s="3"/>
      <c r="C587" s="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3"/>
      <c r="B588" s="3"/>
      <c r="C588" s="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3"/>
      <c r="B589" s="3"/>
      <c r="C589" s="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3"/>
      <c r="B590" s="3"/>
      <c r="C590" s="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3"/>
      <c r="B591" s="3"/>
      <c r="C591" s="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3"/>
      <c r="B592" s="3"/>
      <c r="C592" s="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3"/>
      <c r="B593" s="3"/>
      <c r="C593" s="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3"/>
      <c r="B594" s="3"/>
      <c r="C594" s="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3"/>
      <c r="B595" s="3"/>
      <c r="C595" s="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3"/>
      <c r="B596" s="3"/>
      <c r="C596" s="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3"/>
      <c r="B597" s="3"/>
      <c r="C597" s="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3"/>
      <c r="B598" s="3"/>
      <c r="C598" s="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3"/>
      <c r="B599" s="3"/>
      <c r="C599" s="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3"/>
      <c r="B600" s="3"/>
      <c r="C600" s="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3"/>
      <c r="B601" s="3"/>
      <c r="C601" s="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3"/>
      <c r="B602" s="3"/>
      <c r="C602" s="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3"/>
      <c r="B603" s="3"/>
      <c r="C603" s="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3"/>
      <c r="B604" s="3"/>
      <c r="C604" s="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3"/>
      <c r="B605" s="3"/>
      <c r="C605" s="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3"/>
      <c r="B606" s="3"/>
      <c r="C606" s="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3"/>
      <c r="B607" s="3"/>
      <c r="C607" s="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3"/>
      <c r="B608" s="3"/>
      <c r="C608" s="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3"/>
      <c r="B609" s="3"/>
      <c r="C609" s="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3"/>
      <c r="B610" s="3"/>
      <c r="C610" s="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3"/>
      <c r="B611" s="3"/>
      <c r="C611" s="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3"/>
      <c r="B612" s="3"/>
      <c r="C612" s="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3"/>
      <c r="B613" s="3"/>
      <c r="C613" s="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3"/>
      <c r="B614" s="3"/>
      <c r="C614" s="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3"/>
      <c r="B615" s="3"/>
      <c r="C615" s="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3"/>
      <c r="B616" s="3"/>
      <c r="C616" s="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3"/>
      <c r="B617" s="3"/>
      <c r="C617" s="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3"/>
      <c r="B618" s="3"/>
      <c r="C618" s="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3"/>
      <c r="B619" s="3"/>
      <c r="C619" s="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3"/>
      <c r="B620" s="3"/>
      <c r="C620" s="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3"/>
      <c r="B621" s="3"/>
      <c r="C621" s="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3"/>
      <c r="B622" s="3"/>
      <c r="C622" s="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3"/>
      <c r="B623" s="3"/>
      <c r="C623" s="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3"/>
      <c r="B624" s="3"/>
      <c r="C624" s="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3"/>
      <c r="B625" s="3"/>
      <c r="C625" s="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3"/>
      <c r="B626" s="3"/>
      <c r="C626" s="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3"/>
      <c r="B627" s="3"/>
      <c r="C627" s="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3"/>
      <c r="B628" s="3"/>
      <c r="C628" s="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3"/>
      <c r="B629" s="3"/>
      <c r="C629" s="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3"/>
      <c r="B630" s="3"/>
      <c r="C630" s="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3"/>
      <c r="B631" s="3"/>
      <c r="C631" s="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3"/>
      <c r="B632" s="3"/>
      <c r="C632" s="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3"/>
      <c r="B633" s="3"/>
      <c r="C633" s="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3"/>
      <c r="B634" s="3"/>
      <c r="C634" s="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3"/>
      <c r="B635" s="3"/>
      <c r="C635" s="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3"/>
      <c r="B636" s="3"/>
      <c r="C636" s="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3"/>
      <c r="B637" s="3"/>
      <c r="C637" s="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3"/>
      <c r="B638" s="3"/>
      <c r="C638" s="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3"/>
      <c r="B639" s="3"/>
      <c r="C639" s="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3"/>
      <c r="B640" s="3"/>
      <c r="C640" s="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3"/>
      <c r="B641" s="3"/>
      <c r="C641" s="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3"/>
      <c r="B642" s="3"/>
      <c r="C642" s="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3"/>
      <c r="B643" s="3"/>
      <c r="C643" s="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3"/>
      <c r="B644" s="3"/>
      <c r="C644" s="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3"/>
      <c r="B645" s="3"/>
      <c r="C645" s="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3"/>
      <c r="B646" s="3"/>
      <c r="C646" s="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3"/>
      <c r="B647" s="3"/>
      <c r="C647" s="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3"/>
      <c r="B648" s="3"/>
      <c r="C648" s="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3"/>
      <c r="B649" s="3"/>
      <c r="C649" s="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3"/>
      <c r="B650" s="3"/>
      <c r="C650" s="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3"/>
      <c r="B651" s="3"/>
      <c r="C651" s="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3"/>
      <c r="B652" s="3"/>
      <c r="C652" s="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3"/>
      <c r="B653" s="3"/>
      <c r="C653" s="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3"/>
      <c r="B654" s="3"/>
      <c r="C654" s="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3"/>
      <c r="B655" s="3"/>
      <c r="C655" s="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3"/>
      <c r="B656" s="3"/>
      <c r="C656" s="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3"/>
      <c r="B657" s="3"/>
      <c r="C657" s="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3"/>
      <c r="B658" s="3"/>
      <c r="C658" s="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3"/>
      <c r="B659" s="3"/>
      <c r="C659" s="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3"/>
      <c r="B660" s="3"/>
      <c r="C660" s="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3"/>
      <c r="B661" s="3"/>
      <c r="C661" s="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3"/>
      <c r="B662" s="3"/>
      <c r="C662" s="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3"/>
      <c r="B663" s="3"/>
      <c r="C663" s="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3"/>
      <c r="B664" s="3"/>
      <c r="C664" s="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3"/>
      <c r="B665" s="3"/>
      <c r="C665" s="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3"/>
      <c r="B666" s="3"/>
      <c r="C666" s="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3"/>
      <c r="B667" s="3"/>
      <c r="C667" s="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3"/>
      <c r="B668" s="3"/>
      <c r="C668" s="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3"/>
      <c r="B669" s="3"/>
      <c r="C669" s="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3"/>
      <c r="B670" s="3"/>
      <c r="C670" s="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3"/>
      <c r="B671" s="3"/>
      <c r="C671" s="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3"/>
      <c r="B672" s="3"/>
      <c r="C672" s="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3"/>
      <c r="B673" s="3"/>
      <c r="C673" s="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3"/>
      <c r="B674" s="3"/>
      <c r="C674" s="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3"/>
      <c r="B675" s="3"/>
      <c r="C675" s="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3"/>
      <c r="B676" s="3"/>
      <c r="C676" s="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3"/>
      <c r="B677" s="3"/>
      <c r="C677" s="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3"/>
      <c r="B678" s="3"/>
      <c r="C678" s="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3"/>
      <c r="B679" s="3"/>
      <c r="C679" s="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3"/>
      <c r="B680" s="3"/>
      <c r="C680" s="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3"/>
      <c r="B681" s="3"/>
      <c r="C681" s="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3"/>
      <c r="B682" s="3"/>
      <c r="C682" s="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3"/>
      <c r="B683" s="3"/>
      <c r="C683" s="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3"/>
      <c r="B684" s="3"/>
      <c r="C684" s="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3"/>
      <c r="B685" s="3"/>
      <c r="C685" s="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3"/>
      <c r="B686" s="3"/>
      <c r="C686" s="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3"/>
      <c r="B687" s="3"/>
      <c r="C687" s="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3"/>
      <c r="B688" s="3"/>
      <c r="C688" s="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3"/>
      <c r="B689" s="3"/>
      <c r="C689" s="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3"/>
      <c r="B690" s="3"/>
      <c r="C690" s="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3"/>
      <c r="B691" s="3"/>
      <c r="C691" s="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3"/>
      <c r="B692" s="3"/>
      <c r="C692" s="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3"/>
      <c r="B693" s="3"/>
      <c r="C693" s="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3"/>
      <c r="B694" s="3"/>
      <c r="C694" s="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3"/>
      <c r="B695" s="3"/>
      <c r="C695" s="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3"/>
      <c r="B696" s="3"/>
      <c r="C696" s="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3"/>
      <c r="B697" s="3"/>
      <c r="C697" s="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3"/>
      <c r="B698" s="3"/>
      <c r="C698" s="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3"/>
      <c r="B699" s="3"/>
      <c r="C699" s="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3"/>
      <c r="B700" s="3"/>
      <c r="C700" s="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3"/>
      <c r="B701" s="3"/>
      <c r="C701" s="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3"/>
      <c r="B702" s="3"/>
      <c r="C702" s="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3"/>
      <c r="B703" s="3"/>
      <c r="C703" s="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3"/>
      <c r="B704" s="3"/>
      <c r="C704" s="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3"/>
      <c r="B705" s="3"/>
      <c r="C705" s="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3"/>
      <c r="B706" s="3"/>
      <c r="C706" s="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3"/>
      <c r="B707" s="3"/>
      <c r="C707" s="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3"/>
      <c r="B708" s="3"/>
      <c r="C708" s="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3"/>
      <c r="B709" s="3"/>
      <c r="C709" s="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3"/>
      <c r="B710" s="3"/>
      <c r="C710" s="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3"/>
      <c r="B711" s="3"/>
      <c r="C711" s="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3"/>
      <c r="B712" s="3"/>
      <c r="C712" s="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3"/>
      <c r="B713" s="3"/>
      <c r="C713" s="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3"/>
      <c r="B714" s="3"/>
      <c r="C714" s="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3"/>
      <c r="B715" s="3"/>
      <c r="C715" s="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3"/>
      <c r="B716" s="3"/>
      <c r="C716" s="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3"/>
      <c r="B717" s="3"/>
      <c r="C717" s="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3"/>
      <c r="B718" s="3"/>
      <c r="C718" s="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3"/>
      <c r="B719" s="3"/>
      <c r="C719" s="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3"/>
      <c r="B720" s="3"/>
      <c r="C720" s="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3"/>
      <c r="B721" s="3"/>
      <c r="C721" s="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3"/>
      <c r="B722" s="3"/>
      <c r="C722" s="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3"/>
      <c r="B723" s="3"/>
      <c r="C723" s="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3"/>
      <c r="B724" s="3"/>
      <c r="C724" s="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3"/>
      <c r="B725" s="3"/>
      <c r="C725" s="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3"/>
      <c r="B726" s="3"/>
      <c r="C726" s="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3"/>
      <c r="B727" s="3"/>
      <c r="C727" s="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3"/>
      <c r="B728" s="3"/>
      <c r="C728" s="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3"/>
      <c r="B729" s="3"/>
      <c r="C729" s="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3"/>
      <c r="B730" s="3"/>
      <c r="C730" s="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3"/>
      <c r="B731" s="3"/>
      <c r="C731" s="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3"/>
      <c r="B732" s="3"/>
      <c r="C732" s="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3"/>
      <c r="B733" s="3"/>
      <c r="C733" s="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3"/>
      <c r="B734" s="3"/>
      <c r="C734" s="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3"/>
      <c r="B735" s="3"/>
      <c r="C735" s="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3"/>
      <c r="B736" s="3"/>
      <c r="C736" s="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3"/>
      <c r="B737" s="3"/>
      <c r="C737" s="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3"/>
      <c r="B738" s="3"/>
      <c r="C738" s="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3"/>
      <c r="B739" s="3"/>
      <c r="C739" s="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3"/>
      <c r="B740" s="3"/>
      <c r="C740" s="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3"/>
      <c r="B741" s="3"/>
      <c r="C741" s="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3"/>
      <c r="B742" s="3"/>
      <c r="C742" s="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3"/>
      <c r="B743" s="3"/>
      <c r="C743" s="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3"/>
      <c r="B744" s="3"/>
      <c r="C744" s="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3"/>
      <c r="B745" s="3"/>
      <c r="C745" s="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3"/>
      <c r="B746" s="3"/>
      <c r="C746" s="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3"/>
      <c r="B747" s="3"/>
      <c r="C747" s="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3"/>
      <c r="B748" s="3"/>
      <c r="C748" s="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3"/>
      <c r="B749" s="3"/>
      <c r="C749" s="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3"/>
      <c r="B750" s="3"/>
      <c r="C750" s="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3"/>
      <c r="B751" s="3"/>
      <c r="C751" s="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3"/>
      <c r="B752" s="3"/>
      <c r="C752" s="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3"/>
      <c r="B753" s="3"/>
      <c r="C753" s="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3"/>
      <c r="B754" s="3"/>
      <c r="C754" s="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3"/>
      <c r="B755" s="3"/>
      <c r="C755" s="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3"/>
      <c r="B756" s="3"/>
      <c r="C756" s="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3"/>
      <c r="B757" s="3"/>
      <c r="C757" s="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3"/>
      <c r="B758" s="3"/>
      <c r="C758" s="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3"/>
      <c r="B759" s="3"/>
      <c r="C759" s="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3"/>
      <c r="B760" s="3"/>
      <c r="C760" s="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3"/>
      <c r="B761" s="3"/>
      <c r="C761" s="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3"/>
      <c r="B762" s="3"/>
      <c r="C762" s="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3"/>
      <c r="B763" s="3"/>
      <c r="C763" s="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3"/>
      <c r="B764" s="3"/>
      <c r="C764" s="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3"/>
      <c r="B765" s="3"/>
      <c r="C765" s="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3"/>
      <c r="B766" s="3"/>
      <c r="C766" s="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3"/>
      <c r="B767" s="3"/>
      <c r="C767" s="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3"/>
      <c r="B768" s="3"/>
      <c r="C768" s="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3"/>
      <c r="B769" s="3"/>
      <c r="C769" s="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3"/>
      <c r="B770" s="3"/>
      <c r="C770" s="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3"/>
      <c r="B771" s="3"/>
      <c r="C771" s="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3"/>
      <c r="B772" s="3"/>
      <c r="C772" s="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3"/>
      <c r="B773" s="3"/>
      <c r="C773" s="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3"/>
      <c r="B774" s="3"/>
      <c r="C774" s="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3"/>
      <c r="B775" s="3"/>
      <c r="C775" s="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3"/>
      <c r="B776" s="3"/>
      <c r="C776" s="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3"/>
      <c r="B777" s="3"/>
      <c r="C777" s="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3"/>
      <c r="B778" s="3"/>
      <c r="C778" s="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3"/>
      <c r="B779" s="3"/>
      <c r="C779" s="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3"/>
      <c r="B780" s="3"/>
      <c r="C780" s="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3"/>
      <c r="B781" s="3"/>
      <c r="C781" s="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3"/>
      <c r="B782" s="3"/>
      <c r="C782" s="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3"/>
      <c r="B783" s="3"/>
      <c r="C783" s="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3"/>
      <c r="B784" s="3"/>
      <c r="C784" s="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3"/>
      <c r="B785" s="3"/>
      <c r="C785" s="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3"/>
      <c r="B786" s="3"/>
      <c r="C786" s="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3"/>
      <c r="B787" s="3"/>
      <c r="C787" s="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3"/>
      <c r="B788" s="3"/>
      <c r="C788" s="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3"/>
      <c r="B789" s="3"/>
      <c r="C789" s="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3"/>
      <c r="B790" s="3"/>
      <c r="C790" s="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3"/>
      <c r="B791" s="3"/>
      <c r="C791" s="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3"/>
      <c r="B792" s="3"/>
      <c r="C792" s="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3"/>
      <c r="B793" s="3"/>
      <c r="C793" s="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3"/>
      <c r="B794" s="3"/>
      <c r="C794" s="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3"/>
      <c r="B795" s="3"/>
      <c r="C795" s="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3"/>
      <c r="B796" s="3"/>
      <c r="C796" s="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3"/>
      <c r="B797" s="3"/>
      <c r="C797" s="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3"/>
      <c r="B798" s="3"/>
      <c r="C798" s="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3"/>
      <c r="B799" s="3"/>
      <c r="C799" s="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3"/>
      <c r="B800" s="3"/>
      <c r="C800" s="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3"/>
      <c r="B801" s="3"/>
      <c r="C801" s="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3"/>
      <c r="B802" s="3"/>
      <c r="C802" s="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3"/>
      <c r="B803" s="3"/>
      <c r="C803" s="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3"/>
      <c r="B804" s="3"/>
      <c r="C804" s="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3"/>
      <c r="B805" s="3"/>
      <c r="C805" s="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3"/>
      <c r="B806" s="3"/>
      <c r="C806" s="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3"/>
      <c r="B807" s="3"/>
      <c r="C807" s="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3"/>
      <c r="B808" s="3"/>
      <c r="C808" s="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3"/>
      <c r="B809" s="3"/>
      <c r="C809" s="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3"/>
      <c r="B810" s="3"/>
      <c r="C810" s="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3"/>
      <c r="B811" s="3"/>
      <c r="C811" s="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3"/>
      <c r="B812" s="3"/>
      <c r="C812" s="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3"/>
      <c r="B813" s="3"/>
      <c r="C813" s="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3"/>
      <c r="B814" s="3"/>
      <c r="C814" s="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3"/>
      <c r="B815" s="3"/>
      <c r="C815" s="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3"/>
      <c r="B816" s="3"/>
      <c r="C816" s="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3"/>
      <c r="B817" s="3"/>
      <c r="C817" s="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3"/>
      <c r="B818" s="3"/>
      <c r="C818" s="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3"/>
      <c r="B819" s="3"/>
      <c r="C819" s="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3"/>
      <c r="B820" s="3"/>
      <c r="C820" s="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3"/>
      <c r="B821" s="3"/>
      <c r="C821" s="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3"/>
      <c r="B822" s="3"/>
      <c r="C822" s="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3"/>
      <c r="B823" s="3"/>
      <c r="C823" s="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3"/>
      <c r="B824" s="3"/>
      <c r="C824" s="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3"/>
      <c r="B825" s="3"/>
      <c r="C825" s="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3"/>
      <c r="B826" s="3"/>
      <c r="C826" s="3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3"/>
      <c r="B827" s="3"/>
      <c r="C827" s="3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3"/>
      <c r="B828" s="3"/>
      <c r="C828" s="3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3"/>
      <c r="B829" s="3"/>
      <c r="C829" s="3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3"/>
      <c r="B830" s="3"/>
      <c r="C830" s="3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3"/>
      <c r="B831" s="3"/>
      <c r="C831" s="3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3"/>
      <c r="B832" s="3"/>
      <c r="C832" s="3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3"/>
      <c r="B833" s="3"/>
      <c r="C833" s="3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3"/>
      <c r="B834" s="3"/>
      <c r="C834" s="3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3"/>
      <c r="B835" s="3"/>
      <c r="C835" s="3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3"/>
      <c r="B836" s="3"/>
      <c r="C836" s="3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3"/>
      <c r="B837" s="3"/>
      <c r="C837" s="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3"/>
      <c r="B838" s="3"/>
      <c r="C838" s="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3"/>
      <c r="B839" s="3"/>
      <c r="C839" s="3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3"/>
      <c r="B840" s="3"/>
      <c r="C840" s="3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3"/>
      <c r="B841" s="3"/>
      <c r="C841" s="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3"/>
      <c r="B842" s="3"/>
      <c r="C842" s="3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3"/>
      <c r="B843" s="3"/>
      <c r="C843" s="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3"/>
      <c r="B844" s="3"/>
      <c r="C844" s="3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3"/>
      <c r="B845" s="3"/>
      <c r="C845" s="3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3"/>
      <c r="B846" s="3"/>
      <c r="C846" s="3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3"/>
      <c r="B847" s="3"/>
      <c r="C847" s="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3"/>
      <c r="B848" s="3"/>
      <c r="C848" s="3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3"/>
      <c r="B849" s="3"/>
      <c r="C849" s="3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3"/>
      <c r="B850" s="3"/>
      <c r="C850" s="3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3"/>
      <c r="B851" s="3"/>
      <c r="C851" s="3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3"/>
      <c r="B852" s="3"/>
      <c r="C852" s="3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3"/>
      <c r="B853" s="3"/>
      <c r="C853" s="3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3"/>
      <c r="B854" s="3"/>
      <c r="C854" s="3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3"/>
      <c r="B855" s="3"/>
      <c r="C855" s="3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3"/>
      <c r="B856" s="3"/>
      <c r="C856" s="3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3"/>
      <c r="B857" s="3"/>
      <c r="C857" s="3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3"/>
      <c r="B858" s="3"/>
      <c r="C858" s="3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3"/>
      <c r="B859" s="3"/>
      <c r="C859" s="3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3"/>
      <c r="B860" s="3"/>
      <c r="C860" s="3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3"/>
      <c r="B861" s="3"/>
      <c r="C861" s="3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3"/>
      <c r="B862" s="3"/>
      <c r="C862" s="3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3"/>
      <c r="B863" s="3"/>
      <c r="C863" s="3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3"/>
      <c r="B864" s="3"/>
      <c r="C864" s="3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3"/>
      <c r="B865" s="3"/>
      <c r="C865" s="3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3"/>
      <c r="B866" s="3"/>
      <c r="C866" s="3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3"/>
      <c r="B867" s="3"/>
      <c r="C867" s="3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3"/>
      <c r="B868" s="3"/>
      <c r="C868" s="3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3"/>
      <c r="B869" s="3"/>
      <c r="C869" s="3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3"/>
      <c r="B870" s="3"/>
      <c r="C870" s="3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3"/>
      <c r="B871" s="3"/>
      <c r="C871" s="3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3"/>
      <c r="B872" s="3"/>
      <c r="C872" s="3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3"/>
      <c r="B873" s="3"/>
      <c r="C873" s="3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3"/>
      <c r="B874" s="3"/>
      <c r="C874" s="3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3"/>
      <c r="B875" s="3"/>
      <c r="C875" s="3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3"/>
      <c r="B876" s="3"/>
      <c r="C876" s="3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3"/>
      <c r="B877" s="3"/>
      <c r="C877" s="3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3"/>
      <c r="B878" s="3"/>
      <c r="C878" s="3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3"/>
      <c r="B879" s="3"/>
      <c r="C879" s="3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3"/>
      <c r="B880" s="3"/>
      <c r="C880" s="3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3"/>
      <c r="B881" s="3"/>
      <c r="C881" s="3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3"/>
      <c r="B882" s="3"/>
      <c r="C882" s="3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3"/>
      <c r="B883" s="3"/>
      <c r="C883" s="3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3"/>
      <c r="B884" s="3"/>
      <c r="C884" s="3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3"/>
      <c r="B885" s="3"/>
      <c r="C885" s="3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3"/>
      <c r="B886" s="3"/>
      <c r="C886" s="3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3"/>
      <c r="B887" s="3"/>
      <c r="C887" s="3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3"/>
      <c r="B888" s="3"/>
      <c r="C888" s="3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3"/>
      <c r="B889" s="3"/>
      <c r="C889" s="3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3"/>
      <c r="B890" s="3"/>
      <c r="C890" s="3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3"/>
      <c r="B891" s="3"/>
      <c r="C891" s="3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3"/>
      <c r="B892" s="3"/>
      <c r="C892" s="3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3"/>
      <c r="B893" s="3"/>
      <c r="C893" s="3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3"/>
      <c r="B894" s="3"/>
      <c r="C894" s="3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3"/>
      <c r="B895" s="3"/>
      <c r="C895" s="3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3"/>
      <c r="B896" s="3"/>
      <c r="C896" s="3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3"/>
      <c r="B897" s="3"/>
      <c r="C897" s="3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3"/>
      <c r="B898" s="3"/>
      <c r="C898" s="3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3"/>
      <c r="B899" s="3"/>
      <c r="C899" s="3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3"/>
      <c r="B900" s="3"/>
      <c r="C900" s="3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3"/>
      <c r="B901" s="3"/>
      <c r="C901" s="3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3"/>
      <c r="B902" s="3"/>
      <c r="C902" s="3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3"/>
      <c r="B903" s="3"/>
      <c r="C903" s="3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3"/>
      <c r="B904" s="3"/>
      <c r="C904" s="3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3"/>
      <c r="B905" s="3"/>
      <c r="C905" s="3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3"/>
      <c r="B906" s="3"/>
      <c r="C906" s="3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3"/>
      <c r="B907" s="3"/>
      <c r="C907" s="3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3"/>
      <c r="B908" s="3"/>
      <c r="C908" s="3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3"/>
      <c r="B909" s="3"/>
      <c r="C909" s="3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3"/>
      <c r="B910" s="3"/>
      <c r="C910" s="3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3"/>
      <c r="B911" s="3"/>
      <c r="C911" s="3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3"/>
      <c r="B912" s="3"/>
      <c r="C912" s="3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3"/>
      <c r="B913" s="3"/>
      <c r="C913" s="3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3"/>
      <c r="B914" s="3"/>
      <c r="C914" s="3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3"/>
      <c r="B915" s="3"/>
      <c r="C915" s="3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3"/>
      <c r="B916" s="3"/>
      <c r="C916" s="3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3"/>
      <c r="B917" s="3"/>
      <c r="C917" s="3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3"/>
      <c r="B918" s="3"/>
      <c r="C918" s="3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3"/>
      <c r="B919" s="3"/>
      <c r="C919" s="3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3"/>
      <c r="B920" s="3"/>
      <c r="C920" s="3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3"/>
      <c r="B921" s="3"/>
      <c r="C921" s="3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3"/>
      <c r="B922" s="3"/>
      <c r="C922" s="3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3"/>
      <c r="B923" s="3"/>
      <c r="C923" s="3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3"/>
      <c r="B924" s="3"/>
      <c r="C924" s="3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3"/>
      <c r="B925" s="3"/>
      <c r="C925" s="3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3"/>
      <c r="B926" s="3"/>
      <c r="C926" s="3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3"/>
      <c r="B927" s="3"/>
      <c r="C927" s="3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3"/>
      <c r="B928" s="3"/>
      <c r="C928" s="3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3"/>
      <c r="B929" s="3"/>
      <c r="C929" s="3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3"/>
      <c r="B930" s="3"/>
      <c r="C930" s="3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3"/>
      <c r="B931" s="3"/>
      <c r="C931" s="3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3"/>
      <c r="B932" s="3"/>
      <c r="C932" s="3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3"/>
      <c r="B933" s="3"/>
      <c r="C933" s="3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3"/>
      <c r="B934" s="3"/>
      <c r="C934" s="3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3"/>
      <c r="B935" s="3"/>
      <c r="C935" s="3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3"/>
      <c r="B936" s="3"/>
      <c r="C936" s="3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3"/>
      <c r="B937" s="3"/>
      <c r="C937" s="3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3"/>
      <c r="B938" s="3"/>
      <c r="C938" s="3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3"/>
      <c r="B939" s="3"/>
      <c r="C939" s="3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3"/>
      <c r="B940" s="3"/>
      <c r="C940" s="3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3"/>
      <c r="B941" s="3"/>
      <c r="C941" s="3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3"/>
      <c r="B942" s="3"/>
      <c r="C942" s="3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3"/>
      <c r="B943" s="3"/>
      <c r="C943" s="3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3"/>
      <c r="B944" s="3"/>
      <c r="C944" s="3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3"/>
      <c r="B945" s="3"/>
      <c r="C945" s="3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3"/>
      <c r="B946" s="3"/>
      <c r="C946" s="3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3"/>
      <c r="B947" s="3"/>
      <c r="C947" s="3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3"/>
      <c r="B948" s="3"/>
      <c r="C948" s="3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3"/>
      <c r="B949" s="3"/>
      <c r="C949" s="3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3"/>
      <c r="B950" s="3"/>
      <c r="C950" s="3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3"/>
      <c r="B951" s="3"/>
      <c r="C951" s="3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3"/>
      <c r="B952" s="3"/>
      <c r="C952" s="3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3"/>
      <c r="B953" s="3"/>
      <c r="C953" s="3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3"/>
      <c r="B954" s="3"/>
      <c r="C954" s="3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3"/>
      <c r="B955" s="3"/>
      <c r="C955" s="3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3"/>
      <c r="B956" s="3"/>
      <c r="C956" s="3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3"/>
      <c r="B957" s="3"/>
      <c r="C957" s="3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3"/>
      <c r="B958" s="3"/>
      <c r="C958" s="3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3"/>
      <c r="B959" s="3"/>
      <c r="C959" s="3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3"/>
      <c r="B960" s="3"/>
      <c r="C960" s="3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3"/>
      <c r="B961" s="3"/>
      <c r="C961" s="3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3"/>
      <c r="B962" s="3"/>
      <c r="C962" s="3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3"/>
      <c r="B963" s="3"/>
      <c r="C963" s="3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3"/>
      <c r="B964" s="3"/>
      <c r="C964" s="3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3"/>
      <c r="B965" s="3"/>
      <c r="C965" s="3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3"/>
      <c r="B966" s="3"/>
      <c r="C966" s="3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3"/>
      <c r="B967" s="3"/>
      <c r="C967" s="3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3"/>
      <c r="B968" s="3"/>
      <c r="C968" s="3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3"/>
      <c r="B969" s="3"/>
      <c r="C969" s="3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3"/>
      <c r="B970" s="3"/>
      <c r="C970" s="3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3"/>
      <c r="B971" s="3"/>
      <c r="C971" s="3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3"/>
      <c r="B972" s="3"/>
      <c r="C972" s="3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3"/>
      <c r="B973" s="3"/>
      <c r="C973" s="3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3"/>
      <c r="B974" s="3"/>
      <c r="C974" s="3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3"/>
      <c r="B975" s="3"/>
      <c r="C975" s="3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3"/>
      <c r="B976" s="3"/>
      <c r="C976" s="3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3"/>
      <c r="B977" s="3"/>
      <c r="C977" s="3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3"/>
      <c r="B978" s="3"/>
      <c r="C978" s="3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3"/>
      <c r="B979" s="3"/>
      <c r="C979" s="3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3"/>
      <c r="B980" s="3"/>
      <c r="C980" s="3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3"/>
      <c r="B981" s="3"/>
      <c r="C981" s="3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3"/>
      <c r="B982" s="3"/>
      <c r="C982" s="3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3"/>
      <c r="B983" s="3"/>
      <c r="C983" s="3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3"/>
      <c r="B984" s="3"/>
      <c r="C984" s="3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3"/>
      <c r="B985" s="3"/>
      <c r="C985" s="3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3"/>
      <c r="B986" s="3"/>
      <c r="C986" s="3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3"/>
      <c r="B987" s="3"/>
      <c r="C987" s="3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3"/>
      <c r="B988" s="3"/>
      <c r="C988" s="3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3"/>
      <c r="B989" s="3"/>
      <c r="C989" s="3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3"/>
      <c r="B990" s="3"/>
      <c r="C990" s="3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3"/>
      <c r="B991" s="3"/>
      <c r="C991" s="3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3"/>
      <c r="B992" s="3"/>
      <c r="C992" s="3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3"/>
      <c r="B993" s="3"/>
      <c r="C993" s="3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3"/>
      <c r="B994" s="3"/>
      <c r="C994" s="3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3"/>
      <c r="B995" s="3"/>
      <c r="C995" s="3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3"/>
      <c r="B996" s="3"/>
      <c r="C996" s="3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3"/>
      <c r="B997" s="3"/>
      <c r="C997" s="3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3"/>
      <c r="B998" s="3"/>
      <c r="C998" s="3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3"/>
      <c r="B999" s="3"/>
      <c r="C999" s="3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3"/>
      <c r="B1000" s="3"/>
      <c r="C1000" s="3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3"/>
      <c r="B1001" s="3"/>
      <c r="C1001" s="3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3"/>
      <c r="B1002" s="3"/>
      <c r="C1002" s="3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3"/>
      <c r="B1003" s="3"/>
      <c r="C1003" s="3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42">
    <mergeCell ref="B12:C12"/>
    <mergeCell ref="A13:C14"/>
    <mergeCell ref="D13:P14"/>
    <mergeCell ref="A15:A17"/>
    <mergeCell ref="B15:C15"/>
    <mergeCell ref="B16:C16"/>
    <mergeCell ref="B17:C17"/>
    <mergeCell ref="A1:C5"/>
    <mergeCell ref="D1:P5"/>
    <mergeCell ref="B6:C6"/>
    <mergeCell ref="B7:C7"/>
    <mergeCell ref="D7:P7"/>
    <mergeCell ref="A8:A12"/>
    <mergeCell ref="B8:C8"/>
    <mergeCell ref="B9:C9"/>
    <mergeCell ref="B10:C10"/>
    <mergeCell ref="B11:C11"/>
    <mergeCell ref="A24:A28"/>
    <mergeCell ref="B24:C24"/>
    <mergeCell ref="B25:C25"/>
    <mergeCell ref="B26:C26"/>
    <mergeCell ref="B27:C27"/>
    <mergeCell ref="B28:C28"/>
    <mergeCell ref="A18:C19"/>
    <mergeCell ref="D18:P19"/>
    <mergeCell ref="A20:A21"/>
    <mergeCell ref="B20:C20"/>
    <mergeCell ref="B21:C21"/>
    <mergeCell ref="A22:C23"/>
    <mergeCell ref="D22:P23"/>
    <mergeCell ref="A36:A40"/>
    <mergeCell ref="B36:C36"/>
    <mergeCell ref="B37:C37"/>
    <mergeCell ref="B38:C38"/>
    <mergeCell ref="B39:C39"/>
    <mergeCell ref="B40:C40"/>
    <mergeCell ref="A29:C30"/>
    <mergeCell ref="D29:P30"/>
    <mergeCell ref="A31:A35"/>
    <mergeCell ref="B31:C31"/>
    <mergeCell ref="B32:C32"/>
    <mergeCell ref="B33:C33"/>
    <mergeCell ref="B34:C34"/>
    <mergeCell ref="B35:C35"/>
    <mergeCell ref="B41:C41"/>
    <mergeCell ref="A42:C43"/>
    <mergeCell ref="D42:P43"/>
    <mergeCell ref="A44:A48"/>
    <mergeCell ref="B44:C44"/>
    <mergeCell ref="B45:C45"/>
    <mergeCell ref="B46:C46"/>
    <mergeCell ref="B47:C47"/>
    <mergeCell ref="B48:C48"/>
    <mergeCell ref="A56:A60"/>
    <mergeCell ref="B56:C56"/>
    <mergeCell ref="B57:C57"/>
    <mergeCell ref="B58:C58"/>
    <mergeCell ref="B59:C59"/>
    <mergeCell ref="B60:C60"/>
    <mergeCell ref="A49:C50"/>
    <mergeCell ref="D49:P50"/>
    <mergeCell ref="A51:A55"/>
    <mergeCell ref="B51:C51"/>
    <mergeCell ref="B52:C52"/>
    <mergeCell ref="B53:C53"/>
    <mergeCell ref="B54:C54"/>
    <mergeCell ref="B55:C55"/>
    <mergeCell ref="B61:C61"/>
    <mergeCell ref="A62:C63"/>
    <mergeCell ref="D62:P63"/>
    <mergeCell ref="A64:A68"/>
    <mergeCell ref="B64:C64"/>
    <mergeCell ref="B65:C65"/>
    <mergeCell ref="B66:C66"/>
    <mergeCell ref="B67:C67"/>
    <mergeCell ref="B68:C68"/>
    <mergeCell ref="A78:P78"/>
    <mergeCell ref="A79:A83"/>
    <mergeCell ref="B79:C79"/>
    <mergeCell ref="B80:C80"/>
    <mergeCell ref="B81:C81"/>
    <mergeCell ref="B82:C82"/>
    <mergeCell ref="B83:C83"/>
    <mergeCell ref="A69:C70"/>
    <mergeCell ref="D69:P70"/>
    <mergeCell ref="A71:A75"/>
    <mergeCell ref="B71:C71"/>
    <mergeCell ref="B72:C72"/>
    <mergeCell ref="B73:C73"/>
    <mergeCell ref="B74:C74"/>
    <mergeCell ref="B75:C75"/>
    <mergeCell ref="A89:C90"/>
    <mergeCell ref="D89:P90"/>
    <mergeCell ref="A91:A92"/>
    <mergeCell ref="B91:C91"/>
    <mergeCell ref="B92:C92"/>
    <mergeCell ref="A93:C94"/>
    <mergeCell ref="D93:P94"/>
    <mergeCell ref="A84:C85"/>
    <mergeCell ref="D84:P85"/>
    <mergeCell ref="A86:A88"/>
    <mergeCell ref="B86:C86"/>
    <mergeCell ref="B87:C87"/>
    <mergeCell ref="B88:C88"/>
    <mergeCell ref="A100:C101"/>
    <mergeCell ref="D100:P101"/>
    <mergeCell ref="A102:A106"/>
    <mergeCell ref="B102:C102"/>
    <mergeCell ref="B103:C103"/>
    <mergeCell ref="B104:C104"/>
    <mergeCell ref="B105:C105"/>
    <mergeCell ref="B106:C106"/>
    <mergeCell ref="A95:A99"/>
    <mergeCell ref="B95:C95"/>
    <mergeCell ref="B96:C96"/>
    <mergeCell ref="B97:C97"/>
    <mergeCell ref="B98:C98"/>
    <mergeCell ref="B99:C99"/>
    <mergeCell ref="B112:C112"/>
    <mergeCell ref="A116:A120"/>
    <mergeCell ref="B116:C116"/>
    <mergeCell ref="B117:C117"/>
    <mergeCell ref="B118:C118"/>
    <mergeCell ref="B119:C119"/>
    <mergeCell ref="B120:C120"/>
    <mergeCell ref="A107:A111"/>
    <mergeCell ref="B107:C107"/>
    <mergeCell ref="B108:C108"/>
    <mergeCell ref="B109:C109"/>
    <mergeCell ref="B110:C110"/>
    <mergeCell ref="B111:C111"/>
    <mergeCell ref="A128:A132"/>
    <mergeCell ref="B128:C128"/>
    <mergeCell ref="B129:C129"/>
    <mergeCell ref="B130:C130"/>
    <mergeCell ref="B131:C131"/>
    <mergeCell ref="B132:C132"/>
    <mergeCell ref="A121:C122"/>
    <mergeCell ref="D121:P122"/>
    <mergeCell ref="A123:A127"/>
    <mergeCell ref="B123:C123"/>
    <mergeCell ref="B124:C124"/>
    <mergeCell ref="B125:C125"/>
    <mergeCell ref="B126:C126"/>
    <mergeCell ref="B127:C127"/>
    <mergeCell ref="A141:C142"/>
    <mergeCell ref="D141:P142"/>
    <mergeCell ref="A143:A147"/>
    <mergeCell ref="B143:C143"/>
    <mergeCell ref="B144:C144"/>
    <mergeCell ref="B145:C145"/>
    <mergeCell ref="B146:C146"/>
    <mergeCell ref="B147:C147"/>
    <mergeCell ref="B133:C133"/>
    <mergeCell ref="A134:C135"/>
    <mergeCell ref="D134:P135"/>
    <mergeCell ref="A136:A140"/>
    <mergeCell ref="B136:C136"/>
    <mergeCell ref="B137:C137"/>
    <mergeCell ref="B138:C138"/>
    <mergeCell ref="B139:C139"/>
    <mergeCell ref="B140:C140"/>
    <mergeCell ref="A155:C156"/>
    <mergeCell ref="D155:P156"/>
    <mergeCell ref="A157:A159"/>
    <mergeCell ref="B157:C157"/>
    <mergeCell ref="B158:C158"/>
    <mergeCell ref="B159:C159"/>
    <mergeCell ref="A149:C149"/>
    <mergeCell ref="A150:A154"/>
    <mergeCell ref="B150:C150"/>
    <mergeCell ref="B151:C151"/>
    <mergeCell ref="B152:C152"/>
    <mergeCell ref="B153:C153"/>
    <mergeCell ref="B154:C154"/>
    <mergeCell ref="A166:A170"/>
    <mergeCell ref="B166:C166"/>
    <mergeCell ref="B167:C167"/>
    <mergeCell ref="B168:C168"/>
    <mergeCell ref="B169:C169"/>
    <mergeCell ref="B170:C170"/>
    <mergeCell ref="A160:C161"/>
    <mergeCell ref="D160:P161"/>
    <mergeCell ref="A162:A163"/>
    <mergeCell ref="B162:C162"/>
    <mergeCell ref="B163:C163"/>
    <mergeCell ref="A164:C165"/>
    <mergeCell ref="D164:P165"/>
    <mergeCell ref="A178:A182"/>
    <mergeCell ref="B178:C178"/>
    <mergeCell ref="B179:C179"/>
    <mergeCell ref="B180:C180"/>
    <mergeCell ref="B181:C181"/>
    <mergeCell ref="B182:C182"/>
    <mergeCell ref="A171:C172"/>
    <mergeCell ref="D171:P172"/>
    <mergeCell ref="A173:A177"/>
    <mergeCell ref="B173:C173"/>
    <mergeCell ref="B174:C174"/>
    <mergeCell ref="B175:C175"/>
    <mergeCell ref="B176:C176"/>
    <mergeCell ref="B177:C177"/>
    <mergeCell ref="B183:C183"/>
    <mergeCell ref="A184:C185"/>
    <mergeCell ref="D184:P185"/>
    <mergeCell ref="A186:A190"/>
    <mergeCell ref="B186:C186"/>
    <mergeCell ref="B187:C187"/>
    <mergeCell ref="B188:C188"/>
    <mergeCell ref="B189:C189"/>
    <mergeCell ref="B190:C190"/>
    <mergeCell ref="A198:A202"/>
    <mergeCell ref="B198:C198"/>
    <mergeCell ref="B199:C199"/>
    <mergeCell ref="B200:C200"/>
    <mergeCell ref="B201:C201"/>
    <mergeCell ref="B202:C202"/>
    <mergeCell ref="A191:C192"/>
    <mergeCell ref="D191:P192"/>
    <mergeCell ref="A193:A197"/>
    <mergeCell ref="B193:C193"/>
    <mergeCell ref="B194:C194"/>
    <mergeCell ref="B195:C195"/>
    <mergeCell ref="B196:C196"/>
    <mergeCell ref="B197:C197"/>
    <mergeCell ref="A211:C212"/>
    <mergeCell ref="D211:P212"/>
    <mergeCell ref="A213:A217"/>
    <mergeCell ref="B213:C213"/>
    <mergeCell ref="B214:C214"/>
    <mergeCell ref="B215:C215"/>
    <mergeCell ref="B216:C216"/>
    <mergeCell ref="B217:C217"/>
    <mergeCell ref="B203:C203"/>
    <mergeCell ref="A204:C205"/>
    <mergeCell ref="D204:P205"/>
    <mergeCell ref="A206:A210"/>
    <mergeCell ref="B206:C206"/>
    <mergeCell ref="B207:C207"/>
    <mergeCell ref="B208:C208"/>
    <mergeCell ref="B209:C209"/>
    <mergeCell ref="B210:C210"/>
  </mergeCells>
  <conditionalFormatting sqref="D150:P217">
    <cfRule type="top10" dxfId="4" priority="1" rank="10"/>
    <cfRule type="cellIs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5"/>
  <sheetViews>
    <sheetView workbookViewId="0">
      <selection activeCell="H80" sqref="H80:I80"/>
    </sheetView>
  </sheetViews>
  <sheetFormatPr defaultRowHeight="15"/>
  <cols>
    <col min="1" max="1" width="9.140625" style="155"/>
    <col min="2" max="2" width="8" style="155" customWidth="1"/>
    <col min="3" max="3" width="9" style="155" bestFit="1" customWidth="1"/>
    <col min="4" max="4" width="6.42578125" style="155" bestFit="1" customWidth="1"/>
    <col min="5" max="5" width="9" style="155" bestFit="1" customWidth="1"/>
    <col min="6" max="6" width="5.140625" style="155" bestFit="1" customWidth="1"/>
    <col min="7" max="7" width="9.7109375" style="155" bestFit="1" customWidth="1"/>
    <col min="8" max="8" width="12.5703125" style="155" bestFit="1" customWidth="1"/>
    <col min="9" max="9" width="6.42578125" style="155" bestFit="1" customWidth="1"/>
    <col min="10" max="10" width="10" style="155" bestFit="1" customWidth="1"/>
    <col min="11" max="11" width="10.28515625" style="155" customWidth="1"/>
    <col min="12" max="12" width="17.7109375" style="155" bestFit="1" customWidth="1"/>
    <col min="13" max="15" width="9" style="155" bestFit="1" customWidth="1"/>
    <col min="16" max="16" width="10" style="155" bestFit="1" customWidth="1"/>
    <col min="17" max="17" width="5" style="155" bestFit="1" customWidth="1"/>
    <col min="18" max="18" width="9" style="155" bestFit="1" customWidth="1"/>
    <col min="19" max="19" width="9.140625" style="155"/>
    <col min="20" max="20" width="15" style="155" hidden="1" customWidth="1"/>
    <col min="21" max="21" width="11.5703125" style="156" hidden="1" customWidth="1"/>
    <col min="22" max="22" width="12.28515625" style="155" hidden="1" customWidth="1"/>
    <col min="23" max="23" width="11.5703125" style="156" hidden="1" customWidth="1"/>
    <col min="24" max="24" width="0" style="155" hidden="1" customWidth="1"/>
    <col min="25" max="16384" width="9.140625" style="155"/>
  </cols>
  <sheetData>
    <row r="2" spans="1:26" s="68" customFormat="1">
      <c r="B2" s="66" t="s">
        <v>47</v>
      </c>
      <c r="C2" s="67"/>
      <c r="D2" s="67"/>
      <c r="E2" s="67"/>
      <c r="T2" s="69"/>
      <c r="U2" s="127"/>
      <c r="V2" s="69"/>
      <c r="W2" s="127"/>
      <c r="X2" s="69"/>
      <c r="Y2" s="69"/>
      <c r="Z2" s="69"/>
    </row>
    <row r="3" spans="1:26" s="68" customFormat="1">
      <c r="B3" s="66" t="s">
        <v>48</v>
      </c>
      <c r="C3" s="67"/>
      <c r="D3" s="67"/>
      <c r="E3" s="67"/>
      <c r="T3" s="69"/>
      <c r="U3" s="127"/>
      <c r="V3" s="69"/>
      <c r="W3" s="127"/>
      <c r="X3" s="69"/>
      <c r="Y3" s="69"/>
      <c r="Z3" s="69"/>
    </row>
    <row r="4" spans="1:26" s="68" customFormat="1">
      <c r="B4" s="66" t="s">
        <v>49</v>
      </c>
      <c r="C4" s="67"/>
      <c r="D4" s="67"/>
      <c r="E4" s="67"/>
      <c r="T4" s="69"/>
      <c r="U4" s="127"/>
      <c r="V4" s="69"/>
      <c r="W4" s="127"/>
      <c r="X4" s="69"/>
      <c r="Y4" s="69"/>
      <c r="Z4" s="69"/>
    </row>
    <row r="5" spans="1:26" s="68" customFormat="1" ht="15.75" thickBot="1">
      <c r="A5" s="113" t="s">
        <v>73</v>
      </c>
      <c r="B5" s="68" t="s">
        <v>73</v>
      </c>
      <c r="C5" s="67"/>
      <c r="D5" s="67"/>
      <c r="E5" s="67"/>
      <c r="T5" s="69"/>
      <c r="U5" s="127"/>
      <c r="V5" s="69"/>
      <c r="W5" s="127"/>
      <c r="X5" s="69"/>
      <c r="Y5" s="69"/>
      <c r="Z5" s="69"/>
    </row>
    <row r="6" spans="1:26" s="68" customFormat="1" ht="15" customHeight="1">
      <c r="A6" s="113" t="s">
        <v>73</v>
      </c>
      <c r="B6" s="70"/>
      <c r="C6" s="71"/>
      <c r="D6" s="71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74"/>
      <c r="U6" s="128"/>
      <c r="V6" s="74"/>
      <c r="W6" s="128"/>
      <c r="X6" s="75"/>
      <c r="Y6" s="69"/>
      <c r="Z6" s="69"/>
    </row>
    <row r="7" spans="1:26" s="79" customFormat="1" ht="15" customHeight="1">
      <c r="A7" s="113" t="s">
        <v>73</v>
      </c>
      <c r="B7" s="240" t="s">
        <v>50</v>
      </c>
      <c r="C7" s="241"/>
      <c r="D7" s="241"/>
      <c r="E7" s="241"/>
      <c r="F7" s="76"/>
      <c r="G7" s="77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6"/>
      <c r="U7" s="129"/>
      <c r="V7" s="76"/>
      <c r="W7" s="129"/>
      <c r="X7" s="78"/>
    </row>
    <row r="8" spans="1:26" s="68" customFormat="1" ht="15" customHeight="1">
      <c r="A8" s="113" t="s">
        <v>73</v>
      </c>
      <c r="B8" s="80"/>
      <c r="C8" s="81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3"/>
      <c r="T8" s="84"/>
      <c r="U8" s="130"/>
      <c r="V8" s="84"/>
      <c r="W8" s="130"/>
      <c r="X8" s="85"/>
      <c r="Y8" s="69"/>
      <c r="Z8" s="69"/>
    </row>
    <row r="9" spans="1:26" s="68" customFormat="1" ht="15" customHeight="1">
      <c r="A9" s="113" t="s">
        <v>73</v>
      </c>
      <c r="B9" s="231" t="s">
        <v>51</v>
      </c>
      <c r="C9" s="232"/>
      <c r="D9" s="232"/>
      <c r="E9" s="233"/>
      <c r="F9" s="82"/>
      <c r="G9" s="231" t="s">
        <v>52</v>
      </c>
      <c r="H9" s="232"/>
      <c r="I9" s="232"/>
      <c r="J9" s="233"/>
      <c r="K9" s="82"/>
      <c r="L9" s="231" t="s">
        <v>53</v>
      </c>
      <c r="M9" s="232"/>
      <c r="N9" s="232"/>
      <c r="O9" s="232"/>
      <c r="P9" s="232"/>
      <c r="Q9" s="232"/>
      <c r="R9" s="233"/>
      <c r="S9" s="83"/>
      <c r="T9" s="84" t="s">
        <v>54</v>
      </c>
      <c r="U9" s="130">
        <f>+IF(J11-M11&lt;0,0,J11-M11)</f>
        <v>0</v>
      </c>
      <c r="V9" s="84" t="s">
        <v>55</v>
      </c>
      <c r="W9" s="130">
        <f>+J12-O12</f>
        <v>0</v>
      </c>
      <c r="X9" s="85"/>
      <c r="Y9" s="69"/>
      <c r="Z9" s="69"/>
    </row>
    <row r="10" spans="1:26" s="66" customFormat="1" ht="15" customHeight="1">
      <c r="A10" s="113" t="s">
        <v>73</v>
      </c>
      <c r="B10" s="86" t="s">
        <v>56</v>
      </c>
      <c r="C10" s="87" t="s">
        <v>57</v>
      </c>
      <c r="D10" s="88" t="s">
        <v>58</v>
      </c>
      <c r="E10" s="89" t="s">
        <v>59</v>
      </c>
      <c r="F10" s="90"/>
      <c r="G10" s="86" t="s">
        <v>56</v>
      </c>
      <c r="H10" s="87" t="s">
        <v>57</v>
      </c>
      <c r="I10" s="88" t="s">
        <v>58</v>
      </c>
      <c r="J10" s="89" t="s">
        <v>59</v>
      </c>
      <c r="K10" s="90"/>
      <c r="L10" s="86" t="s">
        <v>60</v>
      </c>
      <c r="M10" s="87"/>
      <c r="N10" s="88" t="s">
        <v>61</v>
      </c>
      <c r="O10" s="89" t="s">
        <v>62</v>
      </c>
      <c r="P10" s="91" t="s">
        <v>63</v>
      </c>
      <c r="Q10" s="87" t="s">
        <v>30</v>
      </c>
      <c r="R10" s="89" t="s">
        <v>59</v>
      </c>
      <c r="S10" s="92"/>
      <c r="T10" s="84" t="s">
        <v>64</v>
      </c>
      <c r="U10" s="130">
        <f>+U9-N12</f>
        <v>0</v>
      </c>
      <c r="V10" s="84" t="s">
        <v>65</v>
      </c>
      <c r="W10" s="130">
        <f>+J13-P13</f>
        <v>0</v>
      </c>
      <c r="X10" s="85"/>
      <c r="Y10" s="69"/>
      <c r="Z10" s="69"/>
    </row>
    <row r="11" spans="1:26" s="68" customFormat="1" ht="15" customHeight="1">
      <c r="A11" s="113" t="s">
        <v>73</v>
      </c>
      <c r="B11" s="93" t="s">
        <v>27</v>
      </c>
      <c r="C11" s="94">
        <f>+'GSTR3B 2017-18'!D102</f>
        <v>0</v>
      </c>
      <c r="D11" s="94">
        <f>+'GSTR3B 2017-18'!D107</f>
        <v>0</v>
      </c>
      <c r="E11" s="95">
        <f>SUM(C11:D11)</f>
        <v>0</v>
      </c>
      <c r="F11" s="82"/>
      <c r="G11" s="93" t="s">
        <v>27</v>
      </c>
      <c r="H11" s="94">
        <f>+'GSTR3B 2017-18'!D95+'GSTR3B 2017-18'!D123</f>
        <v>0</v>
      </c>
      <c r="I11" s="96">
        <f>+D11</f>
        <v>0</v>
      </c>
      <c r="J11" s="95">
        <f>SUM(H11:I11)</f>
        <v>0</v>
      </c>
      <c r="K11" s="82"/>
      <c r="L11" s="93" t="s">
        <v>27</v>
      </c>
      <c r="M11" s="96">
        <f>+C11</f>
        <v>0</v>
      </c>
      <c r="N11" s="96">
        <f>+MIN(J11,M11)</f>
        <v>0</v>
      </c>
      <c r="O11" s="95">
        <f>+MIN(U13,W9)</f>
        <v>0</v>
      </c>
      <c r="P11" s="97">
        <f>+IF(M11-N11-O11&lt;0,0,MIN((M11-N11-O11),W10))</f>
        <v>0</v>
      </c>
      <c r="Q11" s="98"/>
      <c r="R11" s="95">
        <f>SUM(N11:Q11)</f>
        <v>0</v>
      </c>
      <c r="S11" s="83"/>
      <c r="T11" s="84" t="s">
        <v>66</v>
      </c>
      <c r="U11" s="130">
        <f>+J11-N15</f>
        <v>0</v>
      </c>
      <c r="V11" s="84"/>
      <c r="W11" s="130"/>
      <c r="X11" s="85"/>
      <c r="Y11" s="69"/>
      <c r="Z11" s="69"/>
    </row>
    <row r="12" spans="1:26" s="68" customFormat="1" ht="15" customHeight="1">
      <c r="A12" s="113" t="s">
        <v>73</v>
      </c>
      <c r="B12" s="93" t="s">
        <v>28</v>
      </c>
      <c r="C12" s="94">
        <f>+'GSTR3B 2017-18'!D103</f>
        <v>0</v>
      </c>
      <c r="D12" s="94">
        <f>+'GSTR3B 2017-18'!D108</f>
        <v>0</v>
      </c>
      <c r="E12" s="95">
        <f>SUM(C12:D12)</f>
        <v>0</v>
      </c>
      <c r="F12" s="82"/>
      <c r="G12" s="93" t="s">
        <v>28</v>
      </c>
      <c r="H12" s="94">
        <f>+'GSTR3B 2017-18'!D96+'GSTR3B 2017-18'!D124</f>
        <v>0</v>
      </c>
      <c r="I12" s="96">
        <f>+D12</f>
        <v>0</v>
      </c>
      <c r="J12" s="95">
        <f>SUM(H12:I12)</f>
        <v>0</v>
      </c>
      <c r="K12" s="82"/>
      <c r="L12" s="93" t="s">
        <v>28</v>
      </c>
      <c r="M12" s="96">
        <f>+C12</f>
        <v>0</v>
      </c>
      <c r="N12" s="96">
        <f>+MIN(M12,U9)</f>
        <v>0</v>
      </c>
      <c r="O12" s="95">
        <f>+MIN(J12,U15)</f>
        <v>0</v>
      </c>
      <c r="P12" s="99"/>
      <c r="Q12" s="98"/>
      <c r="R12" s="95">
        <f>SUM(N12:Q12)</f>
        <v>0</v>
      </c>
      <c r="S12" s="83"/>
      <c r="T12" s="84"/>
      <c r="U12" s="130"/>
      <c r="V12" s="84"/>
      <c r="W12" s="130"/>
      <c r="X12" s="85"/>
      <c r="Y12" s="69"/>
      <c r="Z12" s="69"/>
    </row>
    <row r="13" spans="1:26" s="68" customFormat="1" ht="15" customHeight="1">
      <c r="A13" s="113" t="s">
        <v>73</v>
      </c>
      <c r="B13" s="93" t="s">
        <v>29</v>
      </c>
      <c r="C13" s="94">
        <f>+'GSTR3B 2017-18'!D104</f>
        <v>0</v>
      </c>
      <c r="D13" s="94">
        <f>+'GSTR3B 2017-18'!D109</f>
        <v>0</v>
      </c>
      <c r="E13" s="95">
        <f>SUM(C13:D13)</f>
        <v>0</v>
      </c>
      <c r="F13" s="82"/>
      <c r="G13" s="93" t="s">
        <v>29</v>
      </c>
      <c r="H13" s="94">
        <f>+'GSTR3B 2017-18'!D97+'GSTR3B 2017-18'!D125</f>
        <v>0</v>
      </c>
      <c r="I13" s="96">
        <f>I12</f>
        <v>0</v>
      </c>
      <c r="J13" s="95">
        <f>SUM(H13:I13)</f>
        <v>0</v>
      </c>
      <c r="K13" s="82"/>
      <c r="L13" s="93" t="s">
        <v>29</v>
      </c>
      <c r="M13" s="96">
        <f>+C13</f>
        <v>0</v>
      </c>
      <c r="N13" s="96">
        <f>+MIN(M13,U10)</f>
        <v>0</v>
      </c>
      <c r="O13" s="100"/>
      <c r="P13" s="101">
        <f>+MIN(J13,U16)</f>
        <v>0</v>
      </c>
      <c r="Q13" s="98"/>
      <c r="R13" s="95">
        <f>SUM(N13:Q13)</f>
        <v>0</v>
      </c>
      <c r="S13" s="83"/>
      <c r="T13" s="84" t="s">
        <v>67</v>
      </c>
      <c r="U13" s="132">
        <f>+IF(M11-J11&lt;0,0,M11-J11)</f>
        <v>0</v>
      </c>
      <c r="V13" s="84"/>
      <c r="W13" s="130"/>
      <c r="X13" s="85"/>
      <c r="Y13" s="69"/>
      <c r="Z13" s="69"/>
    </row>
    <row r="14" spans="1:26" s="68" customFormat="1" ht="15" customHeight="1">
      <c r="A14" s="113" t="s">
        <v>73</v>
      </c>
      <c r="B14" s="102" t="s">
        <v>46</v>
      </c>
      <c r="C14" s="103">
        <f>+'GSTR3B 2017-18'!D105</f>
        <v>0</v>
      </c>
      <c r="D14" s="94">
        <f>+'GSTR3B 2017-18'!D110</f>
        <v>0</v>
      </c>
      <c r="E14" s="104">
        <f>SUM(C14:D14)</f>
        <v>0</v>
      </c>
      <c r="F14" s="82"/>
      <c r="G14" s="102" t="s">
        <v>46</v>
      </c>
      <c r="H14" s="103">
        <f>+'GSTR3B 2017-18'!D98+'GSTR3B 2017-18'!D126</f>
        <v>0</v>
      </c>
      <c r="I14" s="105">
        <v>0</v>
      </c>
      <c r="J14" s="104">
        <f>SUM(H14:I14)</f>
        <v>0</v>
      </c>
      <c r="K14" s="82"/>
      <c r="L14" s="102" t="s">
        <v>46</v>
      </c>
      <c r="M14" s="105">
        <f>+C14</f>
        <v>0</v>
      </c>
      <c r="N14" s="106"/>
      <c r="O14" s="107"/>
      <c r="P14" s="108"/>
      <c r="Q14" s="105">
        <f>MIN(C14,H14)</f>
        <v>0</v>
      </c>
      <c r="R14" s="104">
        <f>SUM(N14:Q14)</f>
        <v>0</v>
      </c>
      <c r="S14" s="83"/>
      <c r="T14" s="84"/>
      <c r="U14" s="130"/>
      <c r="V14" s="84"/>
      <c r="W14" s="130"/>
      <c r="X14" s="85"/>
      <c r="Y14" s="69"/>
      <c r="Z14" s="69"/>
    </row>
    <row r="15" spans="1:26" s="113" customFormat="1" ht="15" customHeight="1">
      <c r="A15" s="113" t="s">
        <v>73</v>
      </c>
      <c r="B15" s="109" t="s">
        <v>14</v>
      </c>
      <c r="C15" s="158">
        <f>SUM(C11:C14)</f>
        <v>0</v>
      </c>
      <c r="D15" s="158">
        <f>SUM(D11:D14)</f>
        <v>0</v>
      </c>
      <c r="E15" s="158">
        <f>SUM(E11:E14)</f>
        <v>0</v>
      </c>
      <c r="F15" s="77"/>
      <c r="G15" s="109" t="s">
        <v>14</v>
      </c>
      <c r="H15" s="158">
        <f>SUM(H11:H14)</f>
        <v>0</v>
      </c>
      <c r="I15" s="158">
        <f>SUM(I11:I14)</f>
        <v>0</v>
      </c>
      <c r="J15" s="158">
        <f>SUM(J11:J14)</f>
        <v>0</v>
      </c>
      <c r="K15" s="77"/>
      <c r="L15" s="109" t="s">
        <v>14</v>
      </c>
      <c r="M15" s="158">
        <f>SUM(M11:M14)</f>
        <v>0</v>
      </c>
      <c r="N15" s="158">
        <f>SUM(N11:N14)</f>
        <v>0</v>
      </c>
      <c r="O15" s="158">
        <f>SUM(O11:O14)</f>
        <v>0</v>
      </c>
      <c r="P15" s="111">
        <f>SUM(P11:P14)</f>
        <v>0</v>
      </c>
      <c r="Q15" s="158">
        <f>SUM(Q11:Q14)</f>
        <v>0</v>
      </c>
      <c r="R15" s="158">
        <f>SUM(R11:R13)</f>
        <v>0</v>
      </c>
      <c r="S15" s="112"/>
      <c r="T15" s="84" t="s">
        <v>68</v>
      </c>
      <c r="U15" s="132">
        <f>+IF(M12-N12&lt;0,0,M12-N12)</f>
        <v>0</v>
      </c>
      <c r="V15" s="84"/>
      <c r="W15" s="130"/>
      <c r="X15" s="85"/>
      <c r="Y15" s="69"/>
      <c r="Z15" s="69"/>
    </row>
    <row r="16" spans="1:26" s="113" customFormat="1" ht="15" customHeight="1">
      <c r="A16" s="113" t="s">
        <v>73</v>
      </c>
      <c r="B16" s="114"/>
      <c r="C16" s="115"/>
      <c r="D16" s="115"/>
      <c r="E16" s="11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112"/>
      <c r="T16" s="84" t="s">
        <v>69</v>
      </c>
      <c r="U16" s="130">
        <f>+IF(M13-N13&lt;0,0,M13-N13)</f>
        <v>0</v>
      </c>
      <c r="V16" s="84"/>
      <c r="W16" s="130"/>
      <c r="X16" s="85"/>
      <c r="Y16" s="69"/>
      <c r="Z16" s="69"/>
    </row>
    <row r="17" spans="1:26" s="68" customFormat="1" ht="15" customHeight="1">
      <c r="A17" s="113" t="s">
        <v>73</v>
      </c>
      <c r="B17" s="231" t="s">
        <v>70</v>
      </c>
      <c r="C17" s="232"/>
      <c r="D17" s="232"/>
      <c r="E17" s="233"/>
      <c r="F17" s="82"/>
      <c r="G17" s="231" t="s">
        <v>71</v>
      </c>
      <c r="H17" s="232"/>
      <c r="I17" s="233"/>
      <c r="J17" s="90"/>
      <c r="K17" s="138" t="s">
        <v>83</v>
      </c>
      <c r="L17" s="82"/>
      <c r="M17" s="82"/>
      <c r="N17" s="82"/>
      <c r="O17" s="82"/>
      <c r="P17" s="82"/>
      <c r="Q17" s="82"/>
      <c r="R17" s="82"/>
      <c r="S17" s="83"/>
      <c r="T17" s="84"/>
      <c r="U17" s="130"/>
      <c r="V17" s="84"/>
      <c r="W17" s="130"/>
      <c r="X17" s="85"/>
      <c r="Y17" s="69"/>
      <c r="Z17" s="69"/>
    </row>
    <row r="18" spans="1:26" s="68" customFormat="1" ht="15" customHeight="1">
      <c r="A18" s="113" t="s">
        <v>73</v>
      </c>
      <c r="B18" s="86" t="s">
        <v>56</v>
      </c>
      <c r="C18" s="87" t="s">
        <v>57</v>
      </c>
      <c r="D18" s="88" t="s">
        <v>58</v>
      </c>
      <c r="E18" s="89" t="s">
        <v>59</v>
      </c>
      <c r="F18" s="82"/>
      <c r="G18" s="86" t="s">
        <v>56</v>
      </c>
      <c r="H18" s="87" t="s">
        <v>72</v>
      </c>
      <c r="I18" s="89"/>
      <c r="J18" s="90"/>
      <c r="K18" s="134"/>
      <c r="L18" s="82"/>
      <c r="M18" s="82"/>
      <c r="N18" s="82"/>
      <c r="O18" s="82"/>
      <c r="P18" s="82"/>
      <c r="Q18" s="82"/>
      <c r="R18" s="82"/>
      <c r="S18" s="83"/>
      <c r="T18" s="84"/>
      <c r="U18" s="130"/>
      <c r="V18" s="84"/>
      <c r="W18" s="130"/>
      <c r="X18" s="85"/>
      <c r="Y18" s="69"/>
      <c r="Z18" s="69"/>
    </row>
    <row r="19" spans="1:26" s="66" customFormat="1" ht="15" customHeight="1">
      <c r="A19" s="113" t="s">
        <v>73</v>
      </c>
      <c r="B19" s="93" t="s">
        <v>27</v>
      </c>
      <c r="C19" s="96">
        <f>+M11-R11</f>
        <v>0</v>
      </c>
      <c r="D19" s="96">
        <f>+D11</f>
        <v>0</v>
      </c>
      <c r="E19" s="95">
        <f>SUM(C19:D19)</f>
        <v>0</v>
      </c>
      <c r="F19" s="90"/>
      <c r="G19" s="93" t="s">
        <v>27</v>
      </c>
      <c r="H19" s="234">
        <f>+J11-N15</f>
        <v>0</v>
      </c>
      <c r="I19" s="235"/>
      <c r="J19" s="90"/>
      <c r="K19" s="135">
        <f>IF(E19-H19&gt;0,E19-H19,0)</f>
        <v>0</v>
      </c>
      <c r="L19" s="90"/>
      <c r="M19" s="90"/>
      <c r="N19" s="90"/>
      <c r="O19" s="90"/>
      <c r="P19" s="90"/>
      <c r="Q19" s="90"/>
      <c r="R19" s="90"/>
      <c r="S19" s="92"/>
      <c r="T19" s="84"/>
      <c r="U19" s="130"/>
      <c r="V19" s="84"/>
      <c r="W19" s="130"/>
      <c r="X19" s="85"/>
      <c r="Y19" s="69"/>
      <c r="Z19" s="69"/>
    </row>
    <row r="20" spans="1:26" s="118" customFormat="1">
      <c r="A20" s="113" t="s">
        <v>73</v>
      </c>
      <c r="B20" s="93" t="s">
        <v>28</v>
      </c>
      <c r="C20" s="96">
        <f>+M12-R12</f>
        <v>0</v>
      </c>
      <c r="D20" s="96">
        <f>+D12</f>
        <v>0</v>
      </c>
      <c r="E20" s="95">
        <f>SUM(C20:D20)</f>
        <v>0</v>
      </c>
      <c r="F20" s="116"/>
      <c r="G20" s="93" t="s">
        <v>28</v>
      </c>
      <c r="H20" s="236">
        <f>IF(C21&gt;0,0,J12-O15)</f>
        <v>0</v>
      </c>
      <c r="I20" s="237"/>
      <c r="J20" s="90"/>
      <c r="K20" s="135">
        <f t="shared" ref="K20:K22" si="0">IF(E20-H20&gt;0,E20-H20,0)</f>
        <v>0</v>
      </c>
      <c r="L20" s="116"/>
      <c r="M20" s="116"/>
      <c r="N20" s="116"/>
      <c r="O20" s="116"/>
      <c r="P20" s="116"/>
      <c r="Q20" s="116"/>
      <c r="R20" s="116"/>
      <c r="S20" s="117"/>
      <c r="T20" s="84"/>
      <c r="U20" s="130"/>
      <c r="V20" s="84"/>
      <c r="W20" s="130"/>
      <c r="X20" s="85"/>
      <c r="Y20" s="69"/>
      <c r="Z20" s="69"/>
    </row>
    <row r="21" spans="1:26" s="118" customFormat="1" ht="15" customHeight="1">
      <c r="A21" s="113" t="s">
        <v>73</v>
      </c>
      <c r="B21" s="93" t="s">
        <v>29</v>
      </c>
      <c r="C21" s="153">
        <f>IF(M13-R13-J12-O15&lt;0,0,M13-R13-J12-O15)</f>
        <v>0</v>
      </c>
      <c r="D21" s="96">
        <f>+D13</f>
        <v>0</v>
      </c>
      <c r="E21" s="95">
        <f>SUM(C21:D21)</f>
        <v>0</v>
      </c>
      <c r="F21" s="116"/>
      <c r="G21" s="93" t="s">
        <v>29</v>
      </c>
      <c r="H21" s="234">
        <f>+J13-P15</f>
        <v>0</v>
      </c>
      <c r="I21" s="235"/>
      <c r="J21" s="90"/>
      <c r="K21" s="135">
        <f t="shared" si="0"/>
        <v>0</v>
      </c>
      <c r="L21" s="133"/>
      <c r="M21" s="116"/>
      <c r="N21" s="116"/>
      <c r="O21" s="116"/>
      <c r="P21" s="116"/>
      <c r="Q21" s="116"/>
      <c r="R21" s="116"/>
      <c r="S21" s="117"/>
      <c r="T21" s="84"/>
      <c r="U21" s="130"/>
      <c r="V21" s="84"/>
      <c r="W21" s="130"/>
      <c r="X21" s="85"/>
      <c r="Y21" s="69"/>
      <c r="Z21" s="69"/>
    </row>
    <row r="22" spans="1:26" s="118" customFormat="1" ht="15" customHeight="1">
      <c r="A22" s="113" t="s">
        <v>73</v>
      </c>
      <c r="B22" s="102" t="s">
        <v>46</v>
      </c>
      <c r="C22" s="105">
        <f>+M14-R14</f>
        <v>0</v>
      </c>
      <c r="D22" s="105">
        <f>+D14</f>
        <v>0</v>
      </c>
      <c r="E22" s="104">
        <f>SUM(C22:D22)</f>
        <v>0</v>
      </c>
      <c r="F22" s="116"/>
      <c r="G22" s="102" t="s">
        <v>46</v>
      </c>
      <c r="H22" s="238">
        <f>+J14-Q15</f>
        <v>0</v>
      </c>
      <c r="I22" s="239"/>
      <c r="J22" s="90"/>
      <c r="K22" s="135">
        <f t="shared" si="0"/>
        <v>0</v>
      </c>
      <c r="L22" s="116"/>
      <c r="M22" s="116"/>
      <c r="N22" s="116"/>
      <c r="O22" s="116"/>
      <c r="P22" s="116"/>
      <c r="Q22" s="116"/>
      <c r="R22" s="116"/>
      <c r="S22" s="117"/>
      <c r="T22" s="84"/>
      <c r="U22" s="130"/>
      <c r="V22" s="84"/>
      <c r="W22" s="130"/>
      <c r="X22" s="85"/>
      <c r="Y22" s="69"/>
      <c r="Z22" s="69"/>
    </row>
    <row r="23" spans="1:26" s="118" customFormat="1" ht="15" customHeight="1">
      <c r="A23" s="113" t="s">
        <v>73</v>
      </c>
      <c r="B23" s="109" t="s">
        <v>14</v>
      </c>
      <c r="C23" s="158">
        <f>SUM(C19:C22)</f>
        <v>0</v>
      </c>
      <c r="D23" s="158">
        <f>SUM(D19:D22)</f>
        <v>0</v>
      </c>
      <c r="E23" s="158">
        <f>SUM(E19:E22)</f>
        <v>0</v>
      </c>
      <c r="F23" s="119"/>
      <c r="G23" s="109" t="s">
        <v>14</v>
      </c>
      <c r="H23" s="229">
        <f>+SUM(H19:I22)</f>
        <v>0</v>
      </c>
      <c r="I23" s="230"/>
      <c r="J23" s="120"/>
      <c r="K23" s="137">
        <f>SUM(K19:K22)</f>
        <v>0</v>
      </c>
      <c r="L23" s="116"/>
      <c r="M23" s="116"/>
      <c r="N23" s="116"/>
      <c r="O23" s="116"/>
      <c r="P23" s="116"/>
      <c r="Q23" s="116"/>
      <c r="R23" s="116"/>
      <c r="S23" s="117"/>
      <c r="T23" s="84"/>
      <c r="U23" s="130"/>
      <c r="V23" s="84"/>
      <c r="W23" s="130"/>
      <c r="X23" s="85"/>
      <c r="Y23" s="69"/>
      <c r="Z23" s="69"/>
    </row>
    <row r="24" spans="1:26" s="113" customFormat="1" ht="15.75" customHeight="1" thickBot="1">
      <c r="A24" s="113" t="s">
        <v>73</v>
      </c>
      <c r="B24" s="121"/>
      <c r="C24" s="122"/>
      <c r="D24" s="122"/>
      <c r="E24" s="122"/>
      <c r="F24" s="122"/>
      <c r="G24" s="122"/>
      <c r="H24" s="122"/>
      <c r="I24" s="123"/>
      <c r="J24" s="123"/>
      <c r="K24" s="122"/>
      <c r="L24" s="122"/>
      <c r="M24" s="122"/>
      <c r="N24" s="122"/>
      <c r="O24" s="122"/>
      <c r="P24" s="122"/>
      <c r="Q24" s="122"/>
      <c r="R24" s="122"/>
      <c r="S24" s="124"/>
      <c r="T24" s="125"/>
      <c r="U24" s="131"/>
      <c r="V24" s="125"/>
      <c r="W24" s="131"/>
      <c r="X24" s="126"/>
      <c r="Y24" s="69"/>
      <c r="Z24" s="69"/>
    </row>
    <row r="25" spans="1:26" s="68" customFormat="1" ht="15.75" customHeight="1" thickBot="1">
      <c r="A25" s="113" t="s">
        <v>3</v>
      </c>
      <c r="B25" s="68" t="s">
        <v>3</v>
      </c>
      <c r="C25" s="67"/>
      <c r="D25" s="67"/>
      <c r="E25" s="67"/>
      <c r="T25" s="69"/>
      <c r="U25" s="127"/>
      <c r="V25" s="69"/>
      <c r="W25" s="127"/>
      <c r="X25" s="69"/>
      <c r="Y25" s="69"/>
      <c r="Z25" s="69"/>
    </row>
    <row r="26" spans="1:26" s="68" customFormat="1" ht="15" customHeight="1">
      <c r="A26" s="113" t="s">
        <v>3</v>
      </c>
      <c r="B26" s="70"/>
      <c r="C26" s="71"/>
      <c r="D26" s="71"/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74"/>
      <c r="U26" s="128"/>
      <c r="V26" s="74"/>
      <c r="W26" s="128"/>
      <c r="X26" s="75"/>
      <c r="Y26" s="69"/>
      <c r="Z26" s="69"/>
    </row>
    <row r="27" spans="1:26" s="79" customFormat="1" ht="15" customHeight="1">
      <c r="A27" s="113" t="s">
        <v>3</v>
      </c>
      <c r="B27" s="240" t="s">
        <v>50</v>
      </c>
      <c r="C27" s="241"/>
      <c r="D27" s="241"/>
      <c r="E27" s="241"/>
      <c r="F27" s="76"/>
      <c r="G27" s="77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8"/>
      <c r="T27" s="76"/>
      <c r="U27" s="129"/>
      <c r="V27" s="76"/>
      <c r="W27" s="129"/>
      <c r="X27" s="78"/>
    </row>
    <row r="28" spans="1:26" s="68" customFormat="1" ht="15" customHeight="1">
      <c r="A28" s="113" t="s">
        <v>3</v>
      </c>
      <c r="B28" s="80"/>
      <c r="C28" s="81"/>
      <c r="D28" s="81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/>
      <c r="T28" s="84"/>
      <c r="U28" s="130"/>
      <c r="V28" s="84"/>
      <c r="W28" s="130"/>
      <c r="X28" s="85"/>
      <c r="Y28" s="69"/>
      <c r="Z28" s="69"/>
    </row>
    <row r="29" spans="1:26" s="68" customFormat="1" ht="15" customHeight="1">
      <c r="A29" s="113" t="s">
        <v>3</v>
      </c>
      <c r="B29" s="231" t="s">
        <v>51</v>
      </c>
      <c r="C29" s="232"/>
      <c r="D29" s="232"/>
      <c r="E29" s="233"/>
      <c r="F29" s="82"/>
      <c r="G29" s="231" t="s">
        <v>52</v>
      </c>
      <c r="H29" s="232"/>
      <c r="I29" s="232"/>
      <c r="J29" s="233"/>
      <c r="K29" s="82"/>
      <c r="L29" s="231" t="s">
        <v>53</v>
      </c>
      <c r="M29" s="232"/>
      <c r="N29" s="232"/>
      <c r="O29" s="232"/>
      <c r="P29" s="232"/>
      <c r="Q29" s="232"/>
      <c r="R29" s="233"/>
      <c r="S29" s="83"/>
      <c r="T29" s="84" t="s">
        <v>54</v>
      </c>
      <c r="U29" s="130">
        <f>+IF(J31-M31&lt;0,0,J31-M31)</f>
        <v>0</v>
      </c>
      <c r="V29" s="84" t="s">
        <v>55</v>
      </c>
      <c r="W29" s="130">
        <f>+J32-O32</f>
        <v>0</v>
      </c>
      <c r="X29" s="85"/>
      <c r="Y29" s="69"/>
      <c r="Z29" s="69"/>
    </row>
    <row r="30" spans="1:26" s="66" customFormat="1" ht="15" customHeight="1">
      <c r="A30" s="113" t="s">
        <v>3</v>
      </c>
      <c r="B30" s="86" t="s">
        <v>56</v>
      </c>
      <c r="C30" s="87" t="s">
        <v>57</v>
      </c>
      <c r="D30" s="88" t="s">
        <v>58</v>
      </c>
      <c r="E30" s="89" t="s">
        <v>59</v>
      </c>
      <c r="F30" s="90"/>
      <c r="G30" s="86" t="s">
        <v>56</v>
      </c>
      <c r="H30" s="87" t="s">
        <v>57</v>
      </c>
      <c r="I30" s="88" t="s">
        <v>58</v>
      </c>
      <c r="J30" s="89" t="s">
        <v>59</v>
      </c>
      <c r="K30" s="90"/>
      <c r="L30" s="86" t="s">
        <v>60</v>
      </c>
      <c r="M30" s="87"/>
      <c r="N30" s="88" t="s">
        <v>61</v>
      </c>
      <c r="O30" s="89" t="s">
        <v>62</v>
      </c>
      <c r="P30" s="91" t="s">
        <v>63</v>
      </c>
      <c r="Q30" s="87" t="s">
        <v>30</v>
      </c>
      <c r="R30" s="89" t="s">
        <v>59</v>
      </c>
      <c r="S30" s="92"/>
      <c r="T30" s="84" t="s">
        <v>64</v>
      </c>
      <c r="U30" s="130">
        <f>+U29-N32</f>
        <v>0</v>
      </c>
      <c r="V30" s="84" t="s">
        <v>65</v>
      </c>
      <c r="W30" s="130">
        <f>+J33-P33</f>
        <v>0</v>
      </c>
      <c r="X30" s="85"/>
      <c r="Y30" s="69"/>
      <c r="Z30" s="69"/>
    </row>
    <row r="31" spans="1:26" s="68" customFormat="1" ht="15" customHeight="1">
      <c r="A31" s="113" t="s">
        <v>3</v>
      </c>
      <c r="B31" s="93" t="s">
        <v>27</v>
      </c>
      <c r="C31" s="94">
        <f>+'GSTR3B 2017-18'!E102</f>
        <v>0</v>
      </c>
      <c r="D31" s="94">
        <f>+'GSTR3B 2017-18'!E107</f>
        <v>0</v>
      </c>
      <c r="E31" s="95">
        <f>SUM(C31:D31)</f>
        <v>0</v>
      </c>
      <c r="F31" s="82"/>
      <c r="G31" s="93" t="s">
        <v>27</v>
      </c>
      <c r="H31" s="94">
        <f>+'GSTR3B 2017-18'!E123+'GSTR3B 2017-18'!E95</f>
        <v>0</v>
      </c>
      <c r="I31" s="96">
        <f>+D31</f>
        <v>0</v>
      </c>
      <c r="J31" s="95">
        <f>SUM(H31:I31)</f>
        <v>0</v>
      </c>
      <c r="K31" s="82"/>
      <c r="L31" s="93" t="s">
        <v>27</v>
      </c>
      <c r="M31" s="96">
        <f>+C31</f>
        <v>0</v>
      </c>
      <c r="N31" s="96">
        <f>+MIN(J31,M31)</f>
        <v>0</v>
      </c>
      <c r="O31" s="95">
        <f>+MIN(U33,W29)</f>
        <v>0</v>
      </c>
      <c r="P31" s="97">
        <f>+IF(M31-N31-O31&lt;0,0,MIN((M31-N31-O31),W30))</f>
        <v>0</v>
      </c>
      <c r="Q31" s="98"/>
      <c r="R31" s="95">
        <f>SUM(N31:Q31)</f>
        <v>0</v>
      </c>
      <c r="S31" s="83"/>
      <c r="T31" s="84" t="s">
        <v>66</v>
      </c>
      <c r="U31" s="130">
        <f>+J31-N35</f>
        <v>0</v>
      </c>
      <c r="V31" s="84"/>
      <c r="W31" s="130"/>
      <c r="X31" s="85"/>
      <c r="Y31" s="69"/>
      <c r="Z31" s="69"/>
    </row>
    <row r="32" spans="1:26" s="68" customFormat="1" ht="15" customHeight="1">
      <c r="A32" s="113" t="s">
        <v>3</v>
      </c>
      <c r="B32" s="93" t="s">
        <v>28</v>
      </c>
      <c r="C32" s="94">
        <f>+'GSTR3B 2017-18'!E103</f>
        <v>0</v>
      </c>
      <c r="D32" s="94">
        <f>+'GSTR3B 2017-18'!E108</f>
        <v>0</v>
      </c>
      <c r="E32" s="95">
        <f>SUM(C32:D32)</f>
        <v>0</v>
      </c>
      <c r="F32" s="82"/>
      <c r="G32" s="93" t="s">
        <v>28</v>
      </c>
      <c r="H32" s="94">
        <f>+'GSTR3B 2017-18'!E124+'GSTR3B 2017-18'!E96</f>
        <v>0</v>
      </c>
      <c r="I32" s="96">
        <f>+D32</f>
        <v>0</v>
      </c>
      <c r="J32" s="95">
        <f>SUM(H32:I32)</f>
        <v>0</v>
      </c>
      <c r="K32" s="82"/>
      <c r="L32" s="93" t="s">
        <v>28</v>
      </c>
      <c r="M32" s="96">
        <f>+C32</f>
        <v>0</v>
      </c>
      <c r="N32" s="96">
        <f>+MIN(M32,U29)</f>
        <v>0</v>
      </c>
      <c r="O32" s="95">
        <f>+MIN(J32,U35)</f>
        <v>0</v>
      </c>
      <c r="P32" s="99"/>
      <c r="Q32" s="98"/>
      <c r="R32" s="95">
        <f>SUM(N32:Q32)</f>
        <v>0</v>
      </c>
      <c r="S32" s="83"/>
      <c r="T32" s="84"/>
      <c r="U32" s="130"/>
      <c r="V32" s="84"/>
      <c r="W32" s="130"/>
      <c r="X32" s="85"/>
      <c r="Y32" s="69"/>
      <c r="Z32" s="69"/>
    </row>
    <row r="33" spans="1:26" s="68" customFormat="1" ht="15" customHeight="1">
      <c r="A33" s="113" t="s">
        <v>3</v>
      </c>
      <c r="B33" s="93" t="s">
        <v>29</v>
      </c>
      <c r="C33" s="94">
        <f>+'GSTR3B 2017-18'!E104</f>
        <v>0</v>
      </c>
      <c r="D33" s="94">
        <f>+'GSTR3B 2017-18'!E109</f>
        <v>0</v>
      </c>
      <c r="E33" s="95">
        <f>SUM(C33:D33)</f>
        <v>0</v>
      </c>
      <c r="F33" s="82"/>
      <c r="G33" s="93" t="s">
        <v>29</v>
      </c>
      <c r="H33" s="94">
        <f>+'GSTR3B 2017-18'!E125+'GSTR3B 2017-18'!E97</f>
        <v>0</v>
      </c>
      <c r="I33" s="96">
        <f>I32</f>
        <v>0</v>
      </c>
      <c r="J33" s="95">
        <f>SUM(H33:I33)</f>
        <v>0</v>
      </c>
      <c r="K33" s="82"/>
      <c r="L33" s="93" t="s">
        <v>29</v>
      </c>
      <c r="M33" s="96">
        <f>+C33</f>
        <v>0</v>
      </c>
      <c r="N33" s="96">
        <f>+MIN(M33,U30)</f>
        <v>0</v>
      </c>
      <c r="O33" s="100"/>
      <c r="P33" s="154">
        <f>+MIN(J33,U36)</f>
        <v>0</v>
      </c>
      <c r="Q33" s="98"/>
      <c r="R33" s="95">
        <f>SUM(N33:Q33)</f>
        <v>0</v>
      </c>
      <c r="S33" s="83"/>
      <c r="T33" s="84" t="s">
        <v>67</v>
      </c>
      <c r="U33" s="132">
        <f>+IF(M31-J31&lt;0,0,M31-J31)</f>
        <v>0</v>
      </c>
      <c r="V33" s="84"/>
      <c r="W33" s="130"/>
      <c r="X33" s="85"/>
      <c r="Y33" s="69"/>
      <c r="Z33" s="69"/>
    </row>
    <row r="34" spans="1:26" s="68" customFormat="1" ht="15" customHeight="1">
      <c r="A34" s="113" t="s">
        <v>3</v>
      </c>
      <c r="B34" s="102" t="s">
        <v>46</v>
      </c>
      <c r="C34" s="94">
        <f>+'GSTR3B 2017-18'!E105</f>
        <v>0</v>
      </c>
      <c r="D34" s="94">
        <f>+'GSTR3B 2017-18'!E110</f>
        <v>0</v>
      </c>
      <c r="E34" s="104">
        <f>SUM(C34:D34)</f>
        <v>0</v>
      </c>
      <c r="F34" s="82"/>
      <c r="G34" s="102" t="s">
        <v>46</v>
      </c>
      <c r="H34" s="94">
        <f>+'GSTR3B 2017-18'!E126+'GSTR3B 2017-18'!E98</f>
        <v>0</v>
      </c>
      <c r="I34" s="105">
        <v>0</v>
      </c>
      <c r="J34" s="104">
        <f>SUM(H34:I34)</f>
        <v>0</v>
      </c>
      <c r="K34" s="82"/>
      <c r="L34" s="102" t="s">
        <v>46</v>
      </c>
      <c r="M34" s="105">
        <f>+C34</f>
        <v>0</v>
      </c>
      <c r="N34" s="106"/>
      <c r="O34" s="107"/>
      <c r="P34" s="108"/>
      <c r="Q34" s="105">
        <f>MIN(C34,H34)</f>
        <v>0</v>
      </c>
      <c r="R34" s="104">
        <f>SUM(N34:Q34)</f>
        <v>0</v>
      </c>
      <c r="S34" s="83"/>
      <c r="T34" s="84"/>
      <c r="U34" s="130"/>
      <c r="V34" s="84"/>
      <c r="W34" s="130"/>
      <c r="X34" s="85"/>
      <c r="Y34" s="69"/>
      <c r="Z34" s="69"/>
    </row>
    <row r="35" spans="1:26" s="113" customFormat="1" ht="15" customHeight="1">
      <c r="A35" s="113" t="s">
        <v>3</v>
      </c>
      <c r="B35" s="109" t="s">
        <v>14</v>
      </c>
      <c r="C35" s="158">
        <f>SUM(C31:C34)</f>
        <v>0</v>
      </c>
      <c r="D35" s="158">
        <f>SUM(D31:D34)</f>
        <v>0</v>
      </c>
      <c r="E35" s="158">
        <f>SUM(E31:E34)</f>
        <v>0</v>
      </c>
      <c r="F35" s="77"/>
      <c r="G35" s="109" t="s">
        <v>14</v>
      </c>
      <c r="H35" s="158">
        <f>SUM(H31:H34)</f>
        <v>0</v>
      </c>
      <c r="I35" s="158">
        <f>SUM(I31:I34)</f>
        <v>0</v>
      </c>
      <c r="J35" s="158">
        <f>SUM(J31:J34)</f>
        <v>0</v>
      </c>
      <c r="K35" s="77"/>
      <c r="L35" s="109" t="s">
        <v>14</v>
      </c>
      <c r="M35" s="158">
        <f>SUM(M31:M34)</f>
        <v>0</v>
      </c>
      <c r="N35" s="158">
        <f>SUM(N31:N34)</f>
        <v>0</v>
      </c>
      <c r="O35" s="158">
        <f>SUM(O31:O34)</f>
        <v>0</v>
      </c>
      <c r="P35" s="111">
        <f>SUM(P31:P34)</f>
        <v>0</v>
      </c>
      <c r="Q35" s="158">
        <f>SUM(Q31:Q34)</f>
        <v>0</v>
      </c>
      <c r="R35" s="158">
        <f>SUM(R31:R33)</f>
        <v>0</v>
      </c>
      <c r="S35" s="112"/>
      <c r="T35" s="84" t="s">
        <v>68</v>
      </c>
      <c r="U35" s="132">
        <f>+IF(M32-N32&lt;0,0,M32-N32)</f>
        <v>0</v>
      </c>
      <c r="V35" s="84"/>
      <c r="W35" s="130"/>
      <c r="X35" s="85"/>
      <c r="Y35" s="69"/>
      <c r="Z35" s="69"/>
    </row>
    <row r="36" spans="1:26" s="113" customFormat="1" ht="15" customHeight="1">
      <c r="A36" s="113" t="s">
        <v>3</v>
      </c>
      <c r="B36" s="114"/>
      <c r="C36" s="115"/>
      <c r="D36" s="115"/>
      <c r="E36" s="115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112"/>
      <c r="T36" s="84" t="s">
        <v>69</v>
      </c>
      <c r="U36" s="130">
        <f>+IF(M33-N33&lt;0,0,M33-N33)</f>
        <v>0</v>
      </c>
      <c r="V36" s="84"/>
      <c r="W36" s="130"/>
      <c r="X36" s="85"/>
      <c r="Y36" s="69"/>
      <c r="Z36" s="69"/>
    </row>
    <row r="37" spans="1:26" s="68" customFormat="1" ht="15" customHeight="1">
      <c r="A37" s="113" t="s">
        <v>3</v>
      </c>
      <c r="B37" s="231" t="s">
        <v>70</v>
      </c>
      <c r="C37" s="232"/>
      <c r="D37" s="232"/>
      <c r="E37" s="233"/>
      <c r="F37" s="82"/>
      <c r="G37" s="231" t="s">
        <v>71</v>
      </c>
      <c r="H37" s="232"/>
      <c r="I37" s="233"/>
      <c r="J37" s="90"/>
      <c r="K37" s="138" t="s">
        <v>83</v>
      </c>
      <c r="L37" s="82"/>
      <c r="M37" s="82"/>
      <c r="N37" s="82"/>
      <c r="O37" s="82"/>
      <c r="P37" s="82"/>
      <c r="Q37" s="82"/>
      <c r="R37" s="82"/>
      <c r="S37" s="83"/>
      <c r="T37" s="84"/>
      <c r="U37" s="130"/>
      <c r="V37" s="84"/>
      <c r="W37" s="130"/>
      <c r="X37" s="85"/>
      <c r="Y37" s="69"/>
      <c r="Z37" s="69"/>
    </row>
    <row r="38" spans="1:26" s="68" customFormat="1" ht="15" customHeight="1">
      <c r="A38" s="113" t="s">
        <v>3</v>
      </c>
      <c r="B38" s="86" t="s">
        <v>56</v>
      </c>
      <c r="C38" s="87" t="s">
        <v>57</v>
      </c>
      <c r="D38" s="88" t="s">
        <v>58</v>
      </c>
      <c r="E38" s="89" t="s">
        <v>59</v>
      </c>
      <c r="F38" s="82"/>
      <c r="G38" s="86" t="s">
        <v>56</v>
      </c>
      <c r="H38" s="87" t="s">
        <v>72</v>
      </c>
      <c r="I38" s="89"/>
      <c r="J38" s="90"/>
      <c r="K38" s="134"/>
      <c r="L38" s="82"/>
      <c r="M38" s="82"/>
      <c r="N38" s="82"/>
      <c r="O38" s="82"/>
      <c r="P38" s="82"/>
      <c r="Q38" s="82"/>
      <c r="R38" s="82"/>
      <c r="S38" s="83"/>
      <c r="T38" s="84"/>
      <c r="U38" s="130"/>
      <c r="V38" s="84"/>
      <c r="W38" s="130"/>
      <c r="X38" s="85"/>
      <c r="Y38" s="69"/>
      <c r="Z38" s="69"/>
    </row>
    <row r="39" spans="1:26" s="66" customFormat="1" ht="15" customHeight="1">
      <c r="A39" s="113" t="s">
        <v>3</v>
      </c>
      <c r="B39" s="93" t="s">
        <v>27</v>
      </c>
      <c r="C39" s="96">
        <f>+M31-R31</f>
        <v>0</v>
      </c>
      <c r="D39" s="96">
        <f>+D31</f>
        <v>0</v>
      </c>
      <c r="E39" s="95">
        <f>SUM(C39:D39)</f>
        <v>0</v>
      </c>
      <c r="F39" s="90"/>
      <c r="G39" s="93" t="s">
        <v>27</v>
      </c>
      <c r="H39" s="234">
        <f>+J31-N35</f>
        <v>0</v>
      </c>
      <c r="I39" s="235"/>
      <c r="J39" s="90"/>
      <c r="K39" s="135">
        <f>IF(E39-H39&gt;0,E39-H39,0)</f>
        <v>0</v>
      </c>
      <c r="L39" s="90"/>
      <c r="M39" s="90"/>
      <c r="N39" s="90"/>
      <c r="O39" s="90"/>
      <c r="P39" s="90"/>
      <c r="Q39" s="90"/>
      <c r="R39" s="90"/>
      <c r="S39" s="92"/>
      <c r="T39" s="84"/>
      <c r="U39" s="130"/>
      <c r="V39" s="84"/>
      <c r="W39" s="130"/>
      <c r="X39" s="85"/>
      <c r="Y39" s="69"/>
      <c r="Z39" s="69"/>
    </row>
    <row r="40" spans="1:26" s="118" customFormat="1">
      <c r="A40" s="113" t="s">
        <v>3</v>
      </c>
      <c r="B40" s="93" t="s">
        <v>28</v>
      </c>
      <c r="C40" s="96">
        <f>+M32-R32</f>
        <v>0</v>
      </c>
      <c r="D40" s="96">
        <f>+D32</f>
        <v>0</v>
      </c>
      <c r="E40" s="95">
        <f>SUM(C40:D40)</f>
        <v>0</v>
      </c>
      <c r="F40" s="116"/>
      <c r="G40" s="93" t="s">
        <v>28</v>
      </c>
      <c r="H40" s="236">
        <f>IF(C41&gt;0,0,J32-O35)</f>
        <v>0</v>
      </c>
      <c r="I40" s="237"/>
      <c r="J40" s="90"/>
      <c r="K40" s="135">
        <f>IF(C40-H40&gt;0,C40-H40,0)+E40</f>
        <v>0</v>
      </c>
      <c r="L40" s="116"/>
      <c r="M40" s="116"/>
      <c r="N40" s="116"/>
      <c r="O40" s="116"/>
      <c r="P40" s="116"/>
      <c r="Q40" s="116"/>
      <c r="R40" s="116"/>
      <c r="S40" s="117"/>
      <c r="T40" s="84"/>
      <c r="U40" s="130"/>
      <c r="V40" s="84"/>
      <c r="W40" s="130"/>
      <c r="X40" s="85"/>
      <c r="Y40" s="69"/>
      <c r="Z40" s="69"/>
    </row>
    <row r="41" spans="1:26" s="118" customFormat="1" ht="15" customHeight="1">
      <c r="A41" s="113" t="s">
        <v>3</v>
      </c>
      <c r="B41" s="93" t="s">
        <v>29</v>
      </c>
      <c r="C41" s="153">
        <f>IF(M33-R33-J32-O35&lt;0,0,M33-R33-J32-O35)</f>
        <v>0</v>
      </c>
      <c r="D41" s="96">
        <f>+D33</f>
        <v>0</v>
      </c>
      <c r="E41" s="95">
        <f>SUM(C41:D41)</f>
        <v>0</v>
      </c>
      <c r="F41" s="116"/>
      <c r="G41" s="93" t="s">
        <v>29</v>
      </c>
      <c r="H41" s="234">
        <f>+J33-P35</f>
        <v>0</v>
      </c>
      <c r="I41" s="235"/>
      <c r="J41" s="90"/>
      <c r="K41" s="136">
        <f>IF(IF(E40-H40&lt;0,IF(E41-H41&gt;0,E41-H41-H40,0),0)&lt;0,0,IF(E40-H40&lt;0,IF(E41-H41&gt;0,E41-H41-H40,0),0))</f>
        <v>0</v>
      </c>
      <c r="L41" s="116"/>
      <c r="M41" s="116"/>
      <c r="N41" s="116"/>
      <c r="O41" s="116"/>
      <c r="P41" s="116"/>
      <c r="Q41" s="116"/>
      <c r="R41" s="116"/>
      <c r="S41" s="117"/>
      <c r="T41" s="84"/>
      <c r="U41" s="130"/>
      <c r="V41" s="84"/>
      <c r="W41" s="130"/>
      <c r="X41" s="85"/>
      <c r="Y41" s="69"/>
      <c r="Z41" s="69"/>
    </row>
    <row r="42" spans="1:26" s="118" customFormat="1" ht="15" customHeight="1">
      <c r="A42" s="113" t="s">
        <v>3</v>
      </c>
      <c r="B42" s="102" t="s">
        <v>46</v>
      </c>
      <c r="C42" s="105">
        <f>+M34-R34</f>
        <v>0</v>
      </c>
      <c r="D42" s="105">
        <f>+D34</f>
        <v>0</v>
      </c>
      <c r="E42" s="104">
        <f>SUM(C42:D42)</f>
        <v>0</v>
      </c>
      <c r="F42" s="116"/>
      <c r="G42" s="102" t="s">
        <v>46</v>
      </c>
      <c r="H42" s="238">
        <f>+J34-Q35</f>
        <v>0</v>
      </c>
      <c r="I42" s="239"/>
      <c r="J42" s="90"/>
      <c r="K42" s="135">
        <f>IF(E42-H42&gt;0,E42-H42,0)</f>
        <v>0</v>
      </c>
      <c r="L42" s="116"/>
      <c r="M42" s="116"/>
      <c r="N42" s="116"/>
      <c r="O42" s="116"/>
      <c r="P42" s="116"/>
      <c r="Q42" s="116"/>
      <c r="R42" s="116"/>
      <c r="S42" s="117"/>
      <c r="T42" s="84"/>
      <c r="U42" s="130"/>
      <c r="V42" s="84"/>
      <c r="W42" s="130"/>
      <c r="X42" s="85"/>
      <c r="Y42" s="69"/>
      <c r="Z42" s="69"/>
    </row>
    <row r="43" spans="1:26" s="118" customFormat="1" ht="15" customHeight="1">
      <c r="A43" s="113" t="s">
        <v>3</v>
      </c>
      <c r="B43" s="109" t="s">
        <v>14</v>
      </c>
      <c r="C43" s="158">
        <f>SUM(C39:C42)</f>
        <v>0</v>
      </c>
      <c r="D43" s="158">
        <f>SUM(D39:D42)</f>
        <v>0</v>
      </c>
      <c r="E43" s="158">
        <f>SUM(E39:E42)</f>
        <v>0</v>
      </c>
      <c r="F43" s="119"/>
      <c r="G43" s="109" t="s">
        <v>14</v>
      </c>
      <c r="H43" s="229">
        <f>+SUM(H39:I42)</f>
        <v>0</v>
      </c>
      <c r="I43" s="230"/>
      <c r="J43" s="120"/>
      <c r="K43" s="137">
        <f>SUM(K39:K42)</f>
        <v>0</v>
      </c>
      <c r="L43" s="116"/>
      <c r="M43" s="116"/>
      <c r="N43" s="116"/>
      <c r="O43" s="116"/>
      <c r="P43" s="116"/>
      <c r="Q43" s="116"/>
      <c r="R43" s="116"/>
      <c r="S43" s="117"/>
      <c r="T43" s="84"/>
      <c r="U43" s="130"/>
      <c r="V43" s="84"/>
      <c r="W43" s="130"/>
      <c r="X43" s="85"/>
      <c r="Y43" s="69"/>
      <c r="Z43" s="69"/>
    </row>
    <row r="44" spans="1:26" s="113" customFormat="1" ht="15.75" customHeight="1" thickBot="1">
      <c r="A44" s="113" t="s">
        <v>3</v>
      </c>
      <c r="B44" s="121"/>
      <c r="C44" s="122"/>
      <c r="D44" s="122"/>
      <c r="E44" s="122"/>
      <c r="F44" s="122"/>
      <c r="G44" s="122"/>
      <c r="H44" s="122"/>
      <c r="I44" s="123"/>
      <c r="J44" s="123"/>
      <c r="K44" s="122"/>
      <c r="L44" s="122"/>
      <c r="M44" s="122"/>
      <c r="N44" s="122"/>
      <c r="O44" s="122"/>
      <c r="P44" s="122"/>
      <c r="Q44" s="122"/>
      <c r="R44" s="122"/>
      <c r="S44" s="124"/>
      <c r="T44" s="125"/>
      <c r="U44" s="131"/>
      <c r="V44" s="125"/>
      <c r="W44" s="131"/>
      <c r="X44" s="126"/>
      <c r="Y44" s="69"/>
      <c r="Z44" s="69"/>
    </row>
    <row r="45" spans="1:26" s="68" customFormat="1" ht="15.75" customHeight="1" thickBot="1">
      <c r="A45" s="113" t="s">
        <v>4</v>
      </c>
      <c r="B45" s="113" t="s">
        <v>4</v>
      </c>
      <c r="C45" s="67"/>
      <c r="D45" s="67"/>
      <c r="E45" s="67"/>
      <c r="T45" s="69"/>
      <c r="U45" s="127"/>
      <c r="V45" s="69"/>
      <c r="W45" s="127"/>
      <c r="X45" s="69"/>
      <c r="Y45" s="69"/>
      <c r="Z45" s="69"/>
    </row>
    <row r="46" spans="1:26" s="68" customFormat="1" ht="15" customHeight="1">
      <c r="A46" s="113" t="s">
        <v>4</v>
      </c>
      <c r="B46" s="70"/>
      <c r="C46" s="71"/>
      <c r="D46" s="71"/>
      <c r="E46" s="7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T46" s="74"/>
      <c r="U46" s="128"/>
      <c r="V46" s="74"/>
      <c r="W46" s="128"/>
      <c r="X46" s="75"/>
      <c r="Y46" s="69"/>
      <c r="Z46" s="69"/>
    </row>
    <row r="47" spans="1:26" s="79" customFormat="1" ht="15" customHeight="1">
      <c r="A47" s="113" t="s">
        <v>4</v>
      </c>
      <c r="B47" s="240" t="s">
        <v>50</v>
      </c>
      <c r="C47" s="241"/>
      <c r="D47" s="241"/>
      <c r="E47" s="241"/>
      <c r="F47" s="76"/>
      <c r="G47" s="77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8"/>
      <c r="T47" s="76"/>
      <c r="U47" s="129"/>
      <c r="V47" s="76"/>
      <c r="W47" s="129"/>
      <c r="X47" s="78"/>
    </row>
    <row r="48" spans="1:26" s="68" customFormat="1" ht="15" customHeight="1">
      <c r="A48" s="113" t="s">
        <v>4</v>
      </c>
      <c r="B48" s="80"/>
      <c r="C48" s="81"/>
      <c r="D48" s="81"/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/>
      <c r="T48" s="84"/>
      <c r="U48" s="130"/>
      <c r="V48" s="84"/>
      <c r="W48" s="130"/>
      <c r="X48" s="85"/>
      <c r="Y48" s="69"/>
      <c r="Z48" s="69"/>
    </row>
    <row r="49" spans="1:26" s="68" customFormat="1" ht="15" customHeight="1">
      <c r="A49" s="113" t="s">
        <v>4</v>
      </c>
      <c r="B49" s="231" t="s">
        <v>51</v>
      </c>
      <c r="C49" s="232"/>
      <c r="D49" s="232"/>
      <c r="E49" s="233"/>
      <c r="F49" s="82"/>
      <c r="G49" s="231" t="s">
        <v>52</v>
      </c>
      <c r="H49" s="232"/>
      <c r="I49" s="232"/>
      <c r="J49" s="233"/>
      <c r="K49" s="82"/>
      <c r="L49" s="231" t="s">
        <v>53</v>
      </c>
      <c r="M49" s="232"/>
      <c r="N49" s="232"/>
      <c r="O49" s="232"/>
      <c r="P49" s="232"/>
      <c r="Q49" s="232"/>
      <c r="R49" s="233"/>
      <c r="S49" s="83"/>
      <c r="T49" s="84" t="s">
        <v>54</v>
      </c>
      <c r="U49" s="130">
        <f>+IF(J51-M51&lt;0,0,J51-M51)</f>
        <v>0</v>
      </c>
      <c r="V49" s="84" t="s">
        <v>55</v>
      </c>
      <c r="W49" s="130">
        <f>+J52-O52</f>
        <v>0</v>
      </c>
      <c r="X49" s="85"/>
      <c r="Y49" s="69"/>
      <c r="Z49" s="69"/>
    </row>
    <row r="50" spans="1:26" s="66" customFormat="1" ht="15" customHeight="1">
      <c r="A50" s="113" t="s">
        <v>4</v>
      </c>
      <c r="B50" s="86" t="s">
        <v>56</v>
      </c>
      <c r="C50" s="87" t="s">
        <v>57</v>
      </c>
      <c r="D50" s="88" t="s">
        <v>58</v>
      </c>
      <c r="E50" s="89" t="s">
        <v>59</v>
      </c>
      <c r="F50" s="90"/>
      <c r="G50" s="86" t="s">
        <v>56</v>
      </c>
      <c r="H50" s="87" t="s">
        <v>57</v>
      </c>
      <c r="I50" s="88" t="s">
        <v>58</v>
      </c>
      <c r="J50" s="89" t="s">
        <v>59</v>
      </c>
      <c r="K50" s="90"/>
      <c r="L50" s="86" t="s">
        <v>60</v>
      </c>
      <c r="M50" s="87"/>
      <c r="N50" s="88" t="s">
        <v>61</v>
      </c>
      <c r="O50" s="89" t="s">
        <v>62</v>
      </c>
      <c r="P50" s="91" t="s">
        <v>63</v>
      </c>
      <c r="Q50" s="87" t="s">
        <v>30</v>
      </c>
      <c r="R50" s="89" t="s">
        <v>59</v>
      </c>
      <c r="S50" s="92"/>
      <c r="T50" s="84" t="s">
        <v>64</v>
      </c>
      <c r="U50" s="130">
        <f>+U49-N52</f>
        <v>0</v>
      </c>
      <c r="V50" s="84" t="s">
        <v>65</v>
      </c>
      <c r="W50" s="130">
        <f>+J53-P53</f>
        <v>0</v>
      </c>
      <c r="X50" s="85"/>
      <c r="Y50" s="69"/>
      <c r="Z50" s="69"/>
    </row>
    <row r="51" spans="1:26" s="68" customFormat="1" ht="15" customHeight="1">
      <c r="A51" s="113" t="s">
        <v>4</v>
      </c>
      <c r="B51" s="93" t="s">
        <v>27</v>
      </c>
      <c r="C51" s="94">
        <f>+'GSTR3B 2017-18'!F102</f>
        <v>0</v>
      </c>
      <c r="D51" s="94">
        <f>+'GSTR3B 2017-18'!F107</f>
        <v>0</v>
      </c>
      <c r="E51" s="95">
        <f>SUM(C51:D51)</f>
        <v>0</v>
      </c>
      <c r="F51" s="82"/>
      <c r="G51" s="93" t="s">
        <v>27</v>
      </c>
      <c r="H51" s="94">
        <f>+'GSTR3B 2017-18'!E95+'GSTR3B 2017-18'!F123</f>
        <v>0</v>
      </c>
      <c r="I51" s="96">
        <f>+D51</f>
        <v>0</v>
      </c>
      <c r="J51" s="95">
        <f>SUM(H51:I51)</f>
        <v>0</v>
      </c>
      <c r="K51" s="82"/>
      <c r="L51" s="93" t="s">
        <v>27</v>
      </c>
      <c r="M51" s="96">
        <f>+C51</f>
        <v>0</v>
      </c>
      <c r="N51" s="96">
        <f>+MIN(J51,M51)</f>
        <v>0</v>
      </c>
      <c r="O51" s="95">
        <f>+MIN(U53,W49)</f>
        <v>0</v>
      </c>
      <c r="P51" s="97">
        <f>+IF(M51-N51-O51&lt;0,0,MIN((M51-N51-O51),W50))</f>
        <v>0</v>
      </c>
      <c r="Q51" s="98"/>
      <c r="R51" s="95">
        <f>SUM(N51:Q51)</f>
        <v>0</v>
      </c>
      <c r="S51" s="83"/>
      <c r="T51" s="84" t="s">
        <v>66</v>
      </c>
      <c r="U51" s="130">
        <f>+J51-N55</f>
        <v>0</v>
      </c>
      <c r="V51" s="84"/>
      <c r="W51" s="130"/>
      <c r="X51" s="85"/>
      <c r="Y51" s="69"/>
      <c r="Z51" s="69"/>
    </row>
    <row r="52" spans="1:26" s="68" customFormat="1" ht="15" customHeight="1">
      <c r="A52" s="113" t="s">
        <v>4</v>
      </c>
      <c r="B52" s="93" t="s">
        <v>28</v>
      </c>
      <c r="C52" s="94">
        <f>+'GSTR3B 2017-18'!F103</f>
        <v>0</v>
      </c>
      <c r="D52" s="94">
        <f>+'GSTR3B 2017-18'!F108</f>
        <v>0</v>
      </c>
      <c r="E52" s="95">
        <f>SUM(C52:D52)</f>
        <v>0</v>
      </c>
      <c r="F52" s="82"/>
      <c r="G52" s="93" t="s">
        <v>28</v>
      </c>
      <c r="H52" s="94">
        <f>+'GSTR3B 2017-18'!F96+'GSTR3B 2017-18'!F124</f>
        <v>0</v>
      </c>
      <c r="I52" s="96">
        <f>+D52</f>
        <v>0</v>
      </c>
      <c r="J52" s="95">
        <f>SUM(H52:I52)</f>
        <v>0</v>
      </c>
      <c r="K52" s="82"/>
      <c r="L52" s="93" t="s">
        <v>28</v>
      </c>
      <c r="M52" s="96">
        <f>+C52</f>
        <v>0</v>
      </c>
      <c r="N52" s="96">
        <f>+MIN(M52,U49)</f>
        <v>0</v>
      </c>
      <c r="O52" s="95">
        <f>+MIN(J52,U55)</f>
        <v>0</v>
      </c>
      <c r="P52" s="99"/>
      <c r="Q52" s="98"/>
      <c r="R52" s="95">
        <f>SUM(N52:Q52)</f>
        <v>0</v>
      </c>
      <c r="S52" s="83"/>
      <c r="T52" s="84"/>
      <c r="U52" s="130"/>
      <c r="V52" s="84"/>
      <c r="W52" s="130"/>
      <c r="X52" s="85"/>
      <c r="Y52" s="69"/>
      <c r="Z52" s="69"/>
    </row>
    <row r="53" spans="1:26" s="68" customFormat="1" ht="15" customHeight="1">
      <c r="A53" s="113" t="s">
        <v>4</v>
      </c>
      <c r="B53" s="93" t="s">
        <v>29</v>
      </c>
      <c r="C53" s="94">
        <f>+'GSTR3B 2017-18'!F104</f>
        <v>0</v>
      </c>
      <c r="D53" s="94">
        <f>+'GSTR3B 2017-18'!F109</f>
        <v>0</v>
      </c>
      <c r="E53" s="95">
        <f>SUM(C53:D53)</f>
        <v>0</v>
      </c>
      <c r="F53" s="82"/>
      <c r="G53" s="93" t="s">
        <v>29</v>
      </c>
      <c r="H53" s="94">
        <f>+'GSTR3B 2017-18'!F97+'GSTR3B 2017-18'!F125</f>
        <v>0</v>
      </c>
      <c r="I53" s="96">
        <f>I52</f>
        <v>0</v>
      </c>
      <c r="J53" s="95">
        <f>SUM(H53:I53)</f>
        <v>0</v>
      </c>
      <c r="K53" s="82"/>
      <c r="L53" s="93" t="s">
        <v>29</v>
      </c>
      <c r="M53" s="96">
        <f>+C53</f>
        <v>0</v>
      </c>
      <c r="N53" s="96">
        <f>+MIN(M53,U50)</f>
        <v>0</v>
      </c>
      <c r="O53" s="100"/>
      <c r="P53" s="101">
        <f>+MIN(J53,U56)</f>
        <v>0</v>
      </c>
      <c r="Q53" s="98"/>
      <c r="R53" s="95">
        <f>SUM(N53:Q53)</f>
        <v>0</v>
      </c>
      <c r="S53" s="83"/>
      <c r="T53" s="84" t="s">
        <v>67</v>
      </c>
      <c r="U53" s="132">
        <f>+IF(M51-J51&lt;0,0,M51-J51)</f>
        <v>0</v>
      </c>
      <c r="V53" s="84"/>
      <c r="W53" s="130"/>
      <c r="X53" s="85"/>
      <c r="Y53" s="69"/>
      <c r="Z53" s="69"/>
    </row>
    <row r="54" spans="1:26" s="68" customFormat="1" ht="15" customHeight="1">
      <c r="A54" s="113" t="s">
        <v>4</v>
      </c>
      <c r="B54" s="102" t="s">
        <v>46</v>
      </c>
      <c r="C54" s="94">
        <f>+'GSTR3B 2017-18'!F105</f>
        <v>0</v>
      </c>
      <c r="D54" s="94">
        <f>+'GSTR3B 2017-18'!F110</f>
        <v>0</v>
      </c>
      <c r="E54" s="104">
        <f>SUM(C54:D54)</f>
        <v>0</v>
      </c>
      <c r="F54" s="82"/>
      <c r="G54" s="102" t="s">
        <v>46</v>
      </c>
      <c r="H54" s="94">
        <f>+'GSTR3B 2017-18'!F98+'GSTR3B 2017-18'!F126</f>
        <v>0</v>
      </c>
      <c r="I54" s="105">
        <v>0</v>
      </c>
      <c r="J54" s="104">
        <f>SUM(H54:I54)</f>
        <v>0</v>
      </c>
      <c r="K54" s="82"/>
      <c r="L54" s="102" t="s">
        <v>46</v>
      </c>
      <c r="M54" s="105">
        <f>+C54</f>
        <v>0</v>
      </c>
      <c r="N54" s="106"/>
      <c r="O54" s="107"/>
      <c r="P54" s="108"/>
      <c r="Q54" s="105">
        <f>MIN(C54,H54)</f>
        <v>0</v>
      </c>
      <c r="R54" s="104">
        <f>SUM(N54:Q54)</f>
        <v>0</v>
      </c>
      <c r="S54" s="83"/>
      <c r="T54" s="84"/>
      <c r="U54" s="130"/>
      <c r="V54" s="84"/>
      <c r="W54" s="130"/>
      <c r="X54" s="85"/>
      <c r="Y54" s="69"/>
      <c r="Z54" s="69"/>
    </row>
    <row r="55" spans="1:26" s="113" customFormat="1" ht="15" customHeight="1">
      <c r="A55" s="113" t="s">
        <v>4</v>
      </c>
      <c r="B55" s="109" t="s">
        <v>14</v>
      </c>
      <c r="C55" s="158">
        <f>SUM(C51:C54)</f>
        <v>0</v>
      </c>
      <c r="D55" s="158">
        <f>SUM(D51:D54)</f>
        <v>0</v>
      </c>
      <c r="E55" s="158">
        <f>SUM(E51:E54)</f>
        <v>0</v>
      </c>
      <c r="F55" s="77"/>
      <c r="G55" s="109" t="s">
        <v>14</v>
      </c>
      <c r="H55" s="158">
        <f>SUM(H51:H54)</f>
        <v>0</v>
      </c>
      <c r="I55" s="158">
        <f>SUM(I51:I54)</f>
        <v>0</v>
      </c>
      <c r="J55" s="158">
        <f>SUM(J51:J54)</f>
        <v>0</v>
      </c>
      <c r="K55" s="77"/>
      <c r="L55" s="109" t="s">
        <v>14</v>
      </c>
      <c r="M55" s="158">
        <f>SUM(M51:M54)</f>
        <v>0</v>
      </c>
      <c r="N55" s="158">
        <f>SUM(N51:N54)</f>
        <v>0</v>
      </c>
      <c r="O55" s="158">
        <f>SUM(O51:O54)</f>
        <v>0</v>
      </c>
      <c r="P55" s="111">
        <f>SUM(P51:P54)</f>
        <v>0</v>
      </c>
      <c r="Q55" s="158">
        <f>SUM(Q51:Q54)</f>
        <v>0</v>
      </c>
      <c r="R55" s="158">
        <f>SUM(R51:R53)</f>
        <v>0</v>
      </c>
      <c r="S55" s="112"/>
      <c r="T55" s="84" t="s">
        <v>68</v>
      </c>
      <c r="U55" s="132">
        <f>+IF(M52-N52&lt;0,0,M52-N52)</f>
        <v>0</v>
      </c>
      <c r="V55" s="84"/>
      <c r="W55" s="130"/>
      <c r="X55" s="85"/>
      <c r="Y55" s="69"/>
      <c r="Z55" s="69"/>
    </row>
    <row r="56" spans="1:26" s="113" customFormat="1" ht="15" customHeight="1">
      <c r="A56" s="113" t="s">
        <v>4</v>
      </c>
      <c r="B56" s="114"/>
      <c r="C56" s="115"/>
      <c r="D56" s="115"/>
      <c r="E56" s="115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112"/>
      <c r="T56" s="84" t="s">
        <v>69</v>
      </c>
      <c r="U56" s="130">
        <f>+IF(M53-N53&lt;0,0,M53-N53)</f>
        <v>0</v>
      </c>
      <c r="V56" s="84"/>
      <c r="W56" s="130"/>
      <c r="X56" s="85"/>
      <c r="Y56" s="69"/>
      <c r="Z56" s="69"/>
    </row>
    <row r="57" spans="1:26" s="68" customFormat="1" ht="15" customHeight="1">
      <c r="A57" s="113" t="s">
        <v>4</v>
      </c>
      <c r="B57" s="231" t="s">
        <v>70</v>
      </c>
      <c r="C57" s="232"/>
      <c r="D57" s="232"/>
      <c r="E57" s="233"/>
      <c r="F57" s="82"/>
      <c r="G57" s="231" t="s">
        <v>71</v>
      </c>
      <c r="H57" s="232"/>
      <c r="I57" s="233"/>
      <c r="J57" s="90"/>
      <c r="K57" s="138" t="s">
        <v>83</v>
      </c>
      <c r="L57" s="82"/>
      <c r="M57" s="82"/>
      <c r="N57" s="82"/>
      <c r="O57" s="82"/>
      <c r="P57" s="82"/>
      <c r="Q57" s="82"/>
      <c r="R57" s="82"/>
      <c r="S57" s="83"/>
      <c r="T57" s="84"/>
      <c r="U57" s="130"/>
      <c r="V57" s="84"/>
      <c r="W57" s="130"/>
      <c r="X57" s="85"/>
      <c r="Y57" s="69"/>
      <c r="Z57" s="69"/>
    </row>
    <row r="58" spans="1:26" s="68" customFormat="1" ht="15" customHeight="1">
      <c r="A58" s="113" t="s">
        <v>4</v>
      </c>
      <c r="B58" s="86" t="s">
        <v>56</v>
      </c>
      <c r="C58" s="87" t="s">
        <v>57</v>
      </c>
      <c r="D58" s="88" t="s">
        <v>58</v>
      </c>
      <c r="E58" s="89" t="s">
        <v>59</v>
      </c>
      <c r="F58" s="82"/>
      <c r="G58" s="86" t="s">
        <v>56</v>
      </c>
      <c r="H58" s="87" t="s">
        <v>72</v>
      </c>
      <c r="I58" s="89"/>
      <c r="J58" s="90"/>
      <c r="K58" s="134"/>
      <c r="L58" s="82"/>
      <c r="M58" s="82"/>
      <c r="N58" s="82"/>
      <c r="O58" s="82"/>
      <c r="P58" s="82"/>
      <c r="Q58" s="82"/>
      <c r="R58" s="82"/>
      <c r="S58" s="83"/>
      <c r="T58" s="84"/>
      <c r="U58" s="130"/>
      <c r="V58" s="84"/>
      <c r="W58" s="130"/>
      <c r="X58" s="85"/>
      <c r="Y58" s="69"/>
      <c r="Z58" s="69"/>
    </row>
    <row r="59" spans="1:26" s="66" customFormat="1" ht="15" customHeight="1">
      <c r="A59" s="113" t="s">
        <v>4</v>
      </c>
      <c r="B59" s="93" t="s">
        <v>27</v>
      </c>
      <c r="C59" s="96">
        <f>+M51-R51</f>
        <v>0</v>
      </c>
      <c r="D59" s="96">
        <f>+D51</f>
        <v>0</v>
      </c>
      <c r="E59" s="95">
        <f>SUM(C59:D59)</f>
        <v>0</v>
      </c>
      <c r="F59" s="90"/>
      <c r="G59" s="93" t="s">
        <v>27</v>
      </c>
      <c r="H59" s="234">
        <f>+J51-N55</f>
        <v>0</v>
      </c>
      <c r="I59" s="235"/>
      <c r="J59" s="90"/>
      <c r="K59" s="135">
        <f>IF(E59-H59&gt;0,E59-H59,0)</f>
        <v>0</v>
      </c>
      <c r="L59" s="90"/>
      <c r="M59" s="90"/>
      <c r="N59" s="90"/>
      <c r="O59" s="90"/>
      <c r="P59" s="90"/>
      <c r="Q59" s="90"/>
      <c r="R59" s="90"/>
      <c r="S59" s="92"/>
      <c r="T59" s="84"/>
      <c r="U59" s="130"/>
      <c r="V59" s="84"/>
      <c r="W59" s="130"/>
      <c r="X59" s="85"/>
      <c r="Y59" s="69"/>
      <c r="Z59" s="69"/>
    </row>
    <row r="60" spans="1:26" s="118" customFormat="1">
      <c r="A60" s="113" t="s">
        <v>4</v>
      </c>
      <c r="B60" s="93" t="s">
        <v>28</v>
      </c>
      <c r="C60" s="96">
        <f>+M52-R52</f>
        <v>0</v>
      </c>
      <c r="D60" s="96">
        <f>+D52</f>
        <v>0</v>
      </c>
      <c r="E60" s="95">
        <f>SUM(C60:D60)</f>
        <v>0</v>
      </c>
      <c r="F60" s="116"/>
      <c r="G60" s="93" t="s">
        <v>28</v>
      </c>
      <c r="H60" s="236">
        <f>IF(C61&gt;0,0,J52-O55)</f>
        <v>0</v>
      </c>
      <c r="I60" s="237"/>
      <c r="J60" s="90"/>
      <c r="K60" s="135">
        <f t="shared" ref="K60:K62" si="1">IF(E60-H60&gt;0,E60-H60,0)</f>
        <v>0</v>
      </c>
      <c r="L60" s="116"/>
      <c r="M60" s="116"/>
      <c r="N60" s="116"/>
      <c r="O60" s="116"/>
      <c r="P60" s="116"/>
      <c r="Q60" s="116"/>
      <c r="R60" s="116"/>
      <c r="S60" s="117"/>
      <c r="T60" s="84"/>
      <c r="U60" s="130"/>
      <c r="V60" s="84"/>
      <c r="W60" s="130"/>
      <c r="X60" s="85"/>
      <c r="Y60" s="69"/>
      <c r="Z60" s="69"/>
    </row>
    <row r="61" spans="1:26" s="118" customFormat="1" ht="15" customHeight="1">
      <c r="A61" s="113" t="s">
        <v>4</v>
      </c>
      <c r="B61" s="93" t="s">
        <v>29</v>
      </c>
      <c r="C61" s="153">
        <f>IF(M53-R53-J52-O55&lt;0,0,M53-R53-J52-O55)</f>
        <v>0</v>
      </c>
      <c r="D61" s="96">
        <f>+D53</f>
        <v>0</v>
      </c>
      <c r="E61" s="95">
        <f>SUM(C61:D61)</f>
        <v>0</v>
      </c>
      <c r="F61" s="116"/>
      <c r="G61" s="93" t="s">
        <v>29</v>
      </c>
      <c r="H61" s="234">
        <f>+J53-P55</f>
        <v>0</v>
      </c>
      <c r="I61" s="235"/>
      <c r="J61" s="90"/>
      <c r="K61" s="135">
        <f t="shared" si="1"/>
        <v>0</v>
      </c>
      <c r="L61" s="116"/>
      <c r="M61" s="116"/>
      <c r="N61" s="116"/>
      <c r="O61" s="116"/>
      <c r="P61" s="116"/>
      <c r="Q61" s="116"/>
      <c r="R61" s="116"/>
      <c r="S61" s="117"/>
      <c r="T61" s="84"/>
      <c r="U61" s="130"/>
      <c r="V61" s="84"/>
      <c r="W61" s="130"/>
      <c r="X61" s="85"/>
      <c r="Y61" s="69"/>
      <c r="Z61" s="69"/>
    </row>
    <row r="62" spans="1:26" s="118" customFormat="1" ht="15" customHeight="1">
      <c r="A62" s="113" t="s">
        <v>4</v>
      </c>
      <c r="B62" s="102" t="s">
        <v>46</v>
      </c>
      <c r="C62" s="105">
        <f>+M54-R54</f>
        <v>0</v>
      </c>
      <c r="D62" s="105">
        <f>+D54</f>
        <v>0</v>
      </c>
      <c r="E62" s="104">
        <f>SUM(C62:D62)</f>
        <v>0</v>
      </c>
      <c r="F62" s="116"/>
      <c r="G62" s="102" t="s">
        <v>46</v>
      </c>
      <c r="H62" s="238">
        <f>+J54-Q55</f>
        <v>0</v>
      </c>
      <c r="I62" s="239"/>
      <c r="J62" s="90"/>
      <c r="K62" s="135">
        <f t="shared" si="1"/>
        <v>0</v>
      </c>
      <c r="L62" s="116"/>
      <c r="M62" s="116"/>
      <c r="N62" s="116"/>
      <c r="O62" s="116"/>
      <c r="P62" s="116"/>
      <c r="Q62" s="116"/>
      <c r="R62" s="116"/>
      <c r="S62" s="117"/>
      <c r="T62" s="84"/>
      <c r="U62" s="130"/>
      <c r="V62" s="84"/>
      <c r="W62" s="130"/>
      <c r="X62" s="85"/>
      <c r="Y62" s="69"/>
      <c r="Z62" s="69"/>
    </row>
    <row r="63" spans="1:26" s="118" customFormat="1" ht="15" customHeight="1">
      <c r="A63" s="113" t="s">
        <v>4</v>
      </c>
      <c r="B63" s="109" t="s">
        <v>14</v>
      </c>
      <c r="C63" s="158">
        <f>SUM(C59:C62)</f>
        <v>0</v>
      </c>
      <c r="D63" s="158">
        <f>SUM(D59:D62)</f>
        <v>0</v>
      </c>
      <c r="E63" s="158">
        <f>SUM(E59:E62)</f>
        <v>0</v>
      </c>
      <c r="F63" s="119"/>
      <c r="G63" s="109" t="s">
        <v>14</v>
      </c>
      <c r="H63" s="229">
        <f>+SUM(H59:I62)</f>
        <v>0</v>
      </c>
      <c r="I63" s="230"/>
      <c r="J63" s="120"/>
      <c r="K63" s="137">
        <f>SUM(K59:K62)</f>
        <v>0</v>
      </c>
      <c r="L63" s="133">
        <f>+E63-H63</f>
        <v>0</v>
      </c>
      <c r="M63" s="116"/>
      <c r="N63" s="116"/>
      <c r="O63" s="116"/>
      <c r="P63" s="116"/>
      <c r="Q63" s="116"/>
      <c r="R63" s="116"/>
      <c r="S63" s="117"/>
      <c r="T63" s="84"/>
      <c r="U63" s="130"/>
      <c r="V63" s="84"/>
      <c r="W63" s="130"/>
      <c r="X63" s="85"/>
      <c r="Y63" s="69"/>
      <c r="Z63" s="69"/>
    </row>
    <row r="64" spans="1:26" s="113" customFormat="1" ht="15.75" customHeight="1" thickBot="1">
      <c r="A64" s="113" t="s">
        <v>4</v>
      </c>
      <c r="B64" s="121"/>
      <c r="C64" s="122"/>
      <c r="D64" s="122"/>
      <c r="E64" s="122"/>
      <c r="F64" s="122"/>
      <c r="G64" s="122"/>
      <c r="H64" s="122"/>
      <c r="I64" s="123"/>
      <c r="J64" s="123"/>
      <c r="K64" s="122"/>
      <c r="L64" s="122"/>
      <c r="M64" s="122"/>
      <c r="N64" s="122"/>
      <c r="O64" s="122"/>
      <c r="P64" s="122"/>
      <c r="Q64" s="122"/>
      <c r="R64" s="122"/>
      <c r="S64" s="124"/>
      <c r="T64" s="125"/>
      <c r="U64" s="131"/>
      <c r="V64" s="125"/>
      <c r="W64" s="131"/>
      <c r="X64" s="126"/>
      <c r="Y64" s="69"/>
      <c r="Z64" s="69"/>
    </row>
    <row r="65" spans="1:26" s="68" customFormat="1" ht="15.75" customHeight="1" thickBot="1">
      <c r="A65" s="113" t="s">
        <v>5</v>
      </c>
      <c r="B65" s="113" t="s">
        <v>5</v>
      </c>
      <c r="C65" s="67"/>
      <c r="D65" s="67"/>
      <c r="E65" s="67"/>
      <c r="T65" s="69"/>
      <c r="U65" s="127"/>
      <c r="V65" s="69"/>
      <c r="W65" s="127"/>
      <c r="X65" s="69"/>
      <c r="Y65" s="69"/>
      <c r="Z65" s="69"/>
    </row>
    <row r="66" spans="1:26" s="68" customFormat="1" ht="15" customHeight="1">
      <c r="A66" s="113" t="s">
        <v>5</v>
      </c>
      <c r="B66" s="70"/>
      <c r="C66" s="71"/>
      <c r="D66" s="71"/>
      <c r="E66" s="71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T66" s="74"/>
      <c r="U66" s="128"/>
      <c r="V66" s="74"/>
      <c r="W66" s="128"/>
      <c r="X66" s="75"/>
      <c r="Y66" s="69"/>
      <c r="Z66" s="69"/>
    </row>
    <row r="67" spans="1:26" s="79" customFormat="1" ht="15" customHeight="1">
      <c r="A67" s="113" t="s">
        <v>5</v>
      </c>
      <c r="B67" s="240" t="s">
        <v>50</v>
      </c>
      <c r="C67" s="241"/>
      <c r="D67" s="241"/>
      <c r="E67" s="241"/>
      <c r="F67" s="76"/>
      <c r="G67" s="77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8"/>
      <c r="T67" s="76"/>
      <c r="U67" s="129"/>
      <c r="V67" s="76"/>
      <c r="W67" s="129"/>
      <c r="X67" s="78"/>
    </row>
    <row r="68" spans="1:26" s="68" customFormat="1" ht="15" customHeight="1">
      <c r="A68" s="113" t="s">
        <v>5</v>
      </c>
      <c r="B68" s="80"/>
      <c r="C68" s="81"/>
      <c r="D68" s="81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T68" s="84"/>
      <c r="U68" s="130"/>
      <c r="V68" s="84"/>
      <c r="W68" s="130"/>
      <c r="X68" s="85"/>
      <c r="Y68" s="69"/>
      <c r="Z68" s="69"/>
    </row>
    <row r="69" spans="1:26" s="68" customFormat="1" ht="15" customHeight="1">
      <c r="A69" s="113" t="s">
        <v>5</v>
      </c>
      <c r="B69" s="231" t="s">
        <v>51</v>
      </c>
      <c r="C69" s="232"/>
      <c r="D69" s="232"/>
      <c r="E69" s="233"/>
      <c r="F69" s="82"/>
      <c r="G69" s="231" t="s">
        <v>52</v>
      </c>
      <c r="H69" s="232"/>
      <c r="I69" s="232"/>
      <c r="J69" s="233"/>
      <c r="K69" s="82"/>
      <c r="L69" s="231" t="s">
        <v>53</v>
      </c>
      <c r="M69" s="232"/>
      <c r="N69" s="232"/>
      <c r="O69" s="232"/>
      <c r="P69" s="232"/>
      <c r="Q69" s="232"/>
      <c r="R69" s="233"/>
      <c r="S69" s="83"/>
      <c r="T69" s="84" t="s">
        <v>54</v>
      </c>
      <c r="U69" s="130">
        <f>+IF(J71-M71&lt;0,0,J71-M71)</f>
        <v>0</v>
      </c>
      <c r="V69" s="84" t="s">
        <v>55</v>
      </c>
      <c r="W69" s="130">
        <f>+J72-O72</f>
        <v>0</v>
      </c>
      <c r="X69" s="85"/>
      <c r="Y69" s="69"/>
      <c r="Z69" s="69"/>
    </row>
    <row r="70" spans="1:26" s="66" customFormat="1" ht="15" customHeight="1">
      <c r="A70" s="113" t="s">
        <v>5</v>
      </c>
      <c r="B70" s="86" t="s">
        <v>56</v>
      </c>
      <c r="C70" s="87" t="s">
        <v>57</v>
      </c>
      <c r="D70" s="88" t="s">
        <v>58</v>
      </c>
      <c r="E70" s="89" t="s">
        <v>59</v>
      </c>
      <c r="F70" s="90"/>
      <c r="G70" s="86" t="s">
        <v>56</v>
      </c>
      <c r="H70" s="87" t="s">
        <v>57</v>
      </c>
      <c r="I70" s="88" t="s">
        <v>58</v>
      </c>
      <c r="J70" s="89" t="s">
        <v>59</v>
      </c>
      <c r="K70" s="90"/>
      <c r="L70" s="86" t="s">
        <v>60</v>
      </c>
      <c r="M70" s="87"/>
      <c r="N70" s="88" t="s">
        <v>61</v>
      </c>
      <c r="O70" s="89" t="s">
        <v>62</v>
      </c>
      <c r="P70" s="91" t="s">
        <v>63</v>
      </c>
      <c r="Q70" s="87" t="s">
        <v>30</v>
      </c>
      <c r="R70" s="89" t="s">
        <v>59</v>
      </c>
      <c r="S70" s="92"/>
      <c r="T70" s="84" t="s">
        <v>64</v>
      </c>
      <c r="U70" s="130">
        <f>+U69-N72</f>
        <v>0</v>
      </c>
      <c r="V70" s="84" t="s">
        <v>65</v>
      </c>
      <c r="W70" s="130">
        <f>+J73-P73</f>
        <v>0</v>
      </c>
      <c r="X70" s="85"/>
      <c r="Y70" s="69"/>
      <c r="Z70" s="69"/>
    </row>
    <row r="71" spans="1:26" s="68" customFormat="1" ht="15" customHeight="1">
      <c r="A71" s="113" t="s">
        <v>5</v>
      </c>
      <c r="B71" s="93" t="s">
        <v>27</v>
      </c>
      <c r="C71" s="94">
        <f>+'GSTR3B 2017-18'!G102</f>
        <v>0</v>
      </c>
      <c r="D71" s="94">
        <f>+'GSTR3B 2017-18'!G107</f>
        <v>0</v>
      </c>
      <c r="E71" s="95">
        <f>SUM(C71:D71)</f>
        <v>0</v>
      </c>
      <c r="F71" s="82"/>
      <c r="G71" s="93" t="s">
        <v>27</v>
      </c>
      <c r="H71" s="94">
        <f>+'GSTR3B 2017-18'!G123+'GSTR3B 2017-18'!G95</f>
        <v>0</v>
      </c>
      <c r="I71" s="96">
        <f>+D71</f>
        <v>0</v>
      </c>
      <c r="J71" s="95">
        <f>SUM(H71:I71)</f>
        <v>0</v>
      </c>
      <c r="K71" s="82"/>
      <c r="L71" s="93" t="s">
        <v>27</v>
      </c>
      <c r="M71" s="96">
        <f>+C71</f>
        <v>0</v>
      </c>
      <c r="N71" s="96">
        <f>+MIN(J71,M71)</f>
        <v>0</v>
      </c>
      <c r="O71" s="95">
        <f>+MIN(U73,W69)</f>
        <v>0</v>
      </c>
      <c r="P71" s="97">
        <f>+IF(M71-N71-O71&lt;0,0,MIN((M71-N71-O71),W70))</f>
        <v>0</v>
      </c>
      <c r="Q71" s="98"/>
      <c r="R71" s="95">
        <f>SUM(N71:Q71)</f>
        <v>0</v>
      </c>
      <c r="S71" s="83"/>
      <c r="T71" s="84" t="s">
        <v>66</v>
      </c>
      <c r="U71" s="130">
        <f>+J71-N75</f>
        <v>0</v>
      </c>
      <c r="V71" s="84"/>
      <c r="W71" s="130"/>
      <c r="X71" s="85"/>
      <c r="Y71" s="69"/>
      <c r="Z71" s="69"/>
    </row>
    <row r="72" spans="1:26" s="68" customFormat="1" ht="15" customHeight="1">
      <c r="A72" s="113" t="s">
        <v>5</v>
      </c>
      <c r="B72" s="93" t="s">
        <v>28</v>
      </c>
      <c r="C72" s="94">
        <f>+'GSTR3B 2017-18'!G103</f>
        <v>0</v>
      </c>
      <c r="D72" s="94">
        <f>+'GSTR3B 2017-18'!G108</f>
        <v>0</v>
      </c>
      <c r="E72" s="95">
        <f>SUM(C72:D72)</f>
        <v>0</v>
      </c>
      <c r="F72" s="82"/>
      <c r="G72" s="93" t="s">
        <v>28</v>
      </c>
      <c r="H72" s="94">
        <f>+'GSTR3B 2017-18'!G124+'GSTR3B 2017-18'!G96</f>
        <v>0</v>
      </c>
      <c r="I72" s="96">
        <f>+D72</f>
        <v>0</v>
      </c>
      <c r="J72" s="95">
        <f>SUM(H72:I72)</f>
        <v>0</v>
      </c>
      <c r="K72" s="82"/>
      <c r="L72" s="93" t="s">
        <v>28</v>
      </c>
      <c r="M72" s="96">
        <f>+C72</f>
        <v>0</v>
      </c>
      <c r="N72" s="96">
        <f>+MIN(M72,U69)</f>
        <v>0</v>
      </c>
      <c r="O72" s="95">
        <f>+MIN(J72,U75)</f>
        <v>0</v>
      </c>
      <c r="P72" s="99"/>
      <c r="Q72" s="98"/>
      <c r="R72" s="95">
        <f>SUM(N72:Q72)</f>
        <v>0</v>
      </c>
      <c r="S72" s="83"/>
      <c r="T72" s="84"/>
      <c r="U72" s="130"/>
      <c r="V72" s="84"/>
      <c r="W72" s="130"/>
      <c r="X72" s="85"/>
      <c r="Y72" s="69"/>
      <c r="Z72" s="69"/>
    </row>
    <row r="73" spans="1:26" s="68" customFormat="1" ht="15" customHeight="1">
      <c r="A73" s="113" t="s">
        <v>5</v>
      </c>
      <c r="B73" s="93" t="s">
        <v>29</v>
      </c>
      <c r="C73" s="94">
        <f>+'GSTR3B 2017-18'!G104</f>
        <v>0</v>
      </c>
      <c r="D73" s="94">
        <f>+'GSTR3B 2017-18'!G109</f>
        <v>0</v>
      </c>
      <c r="E73" s="95">
        <f>SUM(C73:D73)</f>
        <v>0</v>
      </c>
      <c r="F73" s="82"/>
      <c r="G73" s="93" t="s">
        <v>29</v>
      </c>
      <c r="H73" s="94">
        <f>+'GSTR3B 2017-18'!G125+'GSTR3B 2017-18'!G97</f>
        <v>0</v>
      </c>
      <c r="I73" s="96">
        <f>I72</f>
        <v>0</v>
      </c>
      <c r="J73" s="95">
        <f>SUM(H73:I73)</f>
        <v>0</v>
      </c>
      <c r="K73" s="82"/>
      <c r="L73" s="93" t="s">
        <v>29</v>
      </c>
      <c r="M73" s="96">
        <f>+C73</f>
        <v>0</v>
      </c>
      <c r="N73" s="96">
        <f>+MIN(M73,U70)</f>
        <v>0</v>
      </c>
      <c r="O73" s="100"/>
      <c r="P73" s="101">
        <f>+MIN(J73,U76)</f>
        <v>0</v>
      </c>
      <c r="Q73" s="98"/>
      <c r="R73" s="95">
        <f>SUM(N73:Q73)</f>
        <v>0</v>
      </c>
      <c r="S73" s="83"/>
      <c r="T73" s="84" t="s">
        <v>67</v>
      </c>
      <c r="U73" s="132">
        <f>+IF(M71-J71&lt;0,0,M71-J71)</f>
        <v>0</v>
      </c>
      <c r="V73" s="84"/>
      <c r="W73" s="130"/>
      <c r="X73" s="85"/>
      <c r="Y73" s="69"/>
      <c r="Z73" s="69"/>
    </row>
    <row r="74" spans="1:26" s="68" customFormat="1" ht="15" customHeight="1">
      <c r="A74" s="113" t="s">
        <v>5</v>
      </c>
      <c r="B74" s="102" t="s">
        <v>46</v>
      </c>
      <c r="C74" s="94">
        <f>+'GSTR3B 2017-18'!G105</f>
        <v>0</v>
      </c>
      <c r="D74" s="94">
        <f>+'GSTR3B 2017-18'!G110</f>
        <v>0</v>
      </c>
      <c r="E74" s="104">
        <f>SUM(C74:D74)</f>
        <v>0</v>
      </c>
      <c r="F74" s="82"/>
      <c r="G74" s="102" t="s">
        <v>46</v>
      </c>
      <c r="H74" s="94">
        <f>+'GSTR3B 2017-18'!G126+'GSTR3B 2017-18'!G98</f>
        <v>0</v>
      </c>
      <c r="I74" s="105">
        <v>0</v>
      </c>
      <c r="J74" s="104">
        <f>SUM(H74:I74)</f>
        <v>0</v>
      </c>
      <c r="K74" s="82"/>
      <c r="L74" s="102" t="s">
        <v>46</v>
      </c>
      <c r="M74" s="105">
        <f>+C74</f>
        <v>0</v>
      </c>
      <c r="N74" s="106"/>
      <c r="O74" s="107"/>
      <c r="P74" s="108"/>
      <c r="Q74" s="105">
        <f>MIN(C74,H74)</f>
        <v>0</v>
      </c>
      <c r="R74" s="104">
        <f>SUM(N74:Q74)</f>
        <v>0</v>
      </c>
      <c r="S74" s="83"/>
      <c r="T74" s="84"/>
      <c r="U74" s="130"/>
      <c r="V74" s="84"/>
      <c r="W74" s="130"/>
      <c r="X74" s="85"/>
      <c r="Y74" s="69"/>
      <c r="Z74" s="69"/>
    </row>
    <row r="75" spans="1:26" s="113" customFormat="1" ht="15" customHeight="1">
      <c r="A75" s="113" t="s">
        <v>5</v>
      </c>
      <c r="B75" s="109" t="s">
        <v>14</v>
      </c>
      <c r="C75" s="158">
        <f>SUM(C71:C74)</f>
        <v>0</v>
      </c>
      <c r="D75" s="158">
        <f>SUM(D71:D74)</f>
        <v>0</v>
      </c>
      <c r="E75" s="158">
        <f>SUM(E71:E74)</f>
        <v>0</v>
      </c>
      <c r="F75" s="77"/>
      <c r="G75" s="109" t="s">
        <v>14</v>
      </c>
      <c r="H75" s="158">
        <f>SUM(H71:H74)</f>
        <v>0</v>
      </c>
      <c r="I75" s="158">
        <f>SUM(I71:I74)</f>
        <v>0</v>
      </c>
      <c r="J75" s="158">
        <f>SUM(J71:J74)</f>
        <v>0</v>
      </c>
      <c r="K75" s="77"/>
      <c r="L75" s="109" t="s">
        <v>14</v>
      </c>
      <c r="M75" s="158">
        <f>SUM(M71:M74)</f>
        <v>0</v>
      </c>
      <c r="N75" s="158">
        <f>SUM(N71:N74)</f>
        <v>0</v>
      </c>
      <c r="O75" s="158">
        <f>SUM(O71:O74)</f>
        <v>0</v>
      </c>
      <c r="P75" s="111">
        <f>SUM(P71:P74)</f>
        <v>0</v>
      </c>
      <c r="Q75" s="158">
        <f>SUM(Q71:Q74)</f>
        <v>0</v>
      </c>
      <c r="R75" s="158">
        <f>SUM(R71:R73)</f>
        <v>0</v>
      </c>
      <c r="S75" s="112"/>
      <c r="T75" s="84" t="s">
        <v>68</v>
      </c>
      <c r="U75" s="132">
        <f>+IF(M72-N72&lt;0,0,M72-N72)</f>
        <v>0</v>
      </c>
      <c r="V75" s="84"/>
      <c r="W75" s="130"/>
      <c r="X75" s="85"/>
      <c r="Y75" s="69"/>
      <c r="Z75" s="69"/>
    </row>
    <row r="76" spans="1:26" s="113" customFormat="1" ht="15" customHeight="1">
      <c r="A76" s="113" t="s">
        <v>5</v>
      </c>
      <c r="B76" s="114"/>
      <c r="C76" s="115"/>
      <c r="D76" s="115"/>
      <c r="E76" s="115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112"/>
      <c r="T76" s="84" t="s">
        <v>69</v>
      </c>
      <c r="U76" s="130">
        <f>+IF(M73-N73&lt;0,0,M73-N73)</f>
        <v>0</v>
      </c>
      <c r="V76" s="84"/>
      <c r="W76" s="130"/>
      <c r="X76" s="85"/>
      <c r="Y76" s="69"/>
      <c r="Z76" s="69"/>
    </row>
    <row r="77" spans="1:26" s="68" customFormat="1" ht="15" customHeight="1">
      <c r="A77" s="113" t="s">
        <v>5</v>
      </c>
      <c r="B77" s="231" t="s">
        <v>70</v>
      </c>
      <c r="C77" s="232"/>
      <c r="D77" s="232"/>
      <c r="E77" s="233"/>
      <c r="F77" s="82"/>
      <c r="G77" s="231" t="s">
        <v>71</v>
      </c>
      <c r="H77" s="232"/>
      <c r="I77" s="233"/>
      <c r="J77" s="90"/>
      <c r="K77" s="138" t="s">
        <v>83</v>
      </c>
      <c r="L77" s="82"/>
      <c r="M77" s="82"/>
      <c r="N77" s="82"/>
      <c r="O77" s="82"/>
      <c r="P77" s="82"/>
      <c r="Q77" s="82"/>
      <c r="R77" s="82"/>
      <c r="S77" s="83"/>
      <c r="T77" s="84"/>
      <c r="U77" s="130"/>
      <c r="V77" s="84"/>
      <c r="W77" s="130"/>
      <c r="X77" s="85"/>
      <c r="Y77" s="69"/>
      <c r="Z77" s="69"/>
    </row>
    <row r="78" spans="1:26" s="68" customFormat="1" ht="15" customHeight="1">
      <c r="A78" s="113" t="s">
        <v>5</v>
      </c>
      <c r="B78" s="86" t="s">
        <v>56</v>
      </c>
      <c r="C78" s="87" t="s">
        <v>57</v>
      </c>
      <c r="D78" s="88" t="s">
        <v>58</v>
      </c>
      <c r="E78" s="89" t="s">
        <v>59</v>
      </c>
      <c r="F78" s="82"/>
      <c r="G78" s="86" t="s">
        <v>56</v>
      </c>
      <c r="H78" s="87" t="s">
        <v>72</v>
      </c>
      <c r="I78" s="89"/>
      <c r="J78" s="90"/>
      <c r="K78" s="134"/>
      <c r="L78" s="82"/>
      <c r="M78" s="82"/>
      <c r="N78" s="82"/>
      <c r="O78" s="82"/>
      <c r="P78" s="82"/>
      <c r="Q78" s="82"/>
      <c r="R78" s="82"/>
      <c r="S78" s="83"/>
      <c r="T78" s="84"/>
      <c r="U78" s="130"/>
      <c r="V78" s="84"/>
      <c r="W78" s="130"/>
      <c r="X78" s="85"/>
      <c r="Y78" s="69"/>
      <c r="Z78" s="69"/>
    </row>
    <row r="79" spans="1:26" s="66" customFormat="1" ht="15" customHeight="1">
      <c r="A79" s="113" t="s">
        <v>5</v>
      </c>
      <c r="B79" s="93" t="s">
        <v>27</v>
      </c>
      <c r="C79" s="96">
        <f>+M71-R71</f>
        <v>0</v>
      </c>
      <c r="D79" s="96">
        <f>+D71</f>
        <v>0</v>
      </c>
      <c r="E79" s="95">
        <f>SUM(C79:D79)</f>
        <v>0</v>
      </c>
      <c r="F79" s="90"/>
      <c r="G79" s="93" t="s">
        <v>27</v>
      </c>
      <c r="H79" s="234">
        <f>+J71-N75</f>
        <v>0</v>
      </c>
      <c r="I79" s="235"/>
      <c r="J79" s="90"/>
      <c r="K79" s="135">
        <f>IF(E79-H79&gt;0,E79-H79,0)</f>
        <v>0</v>
      </c>
      <c r="L79" s="90"/>
      <c r="M79" s="90"/>
      <c r="N79" s="90"/>
      <c r="O79" s="90"/>
      <c r="P79" s="90"/>
      <c r="Q79" s="90"/>
      <c r="R79" s="90"/>
      <c r="S79" s="92"/>
      <c r="T79" s="84"/>
      <c r="U79" s="130"/>
      <c r="V79" s="84"/>
      <c r="W79" s="130"/>
      <c r="X79" s="85"/>
      <c r="Y79" s="69"/>
      <c r="Z79" s="69"/>
    </row>
    <row r="80" spans="1:26" s="118" customFormat="1">
      <c r="A80" s="113" t="s">
        <v>5</v>
      </c>
      <c r="B80" s="93" t="s">
        <v>28</v>
      </c>
      <c r="C80" s="96">
        <f>+M72-R72</f>
        <v>0</v>
      </c>
      <c r="D80" s="96">
        <f>+D72</f>
        <v>0</v>
      </c>
      <c r="E80" s="95">
        <f>SUM(C80:D80)</f>
        <v>0</v>
      </c>
      <c r="F80" s="116"/>
      <c r="G80" s="93" t="s">
        <v>28</v>
      </c>
      <c r="H80" s="236">
        <f>IF(C81&gt;0,0,J72-O75)</f>
        <v>0</v>
      </c>
      <c r="I80" s="237"/>
      <c r="J80" s="90"/>
      <c r="K80" s="135">
        <f t="shared" ref="K80:K82" si="2">IF(E80-H80&gt;0,E80-H80,0)</f>
        <v>0</v>
      </c>
      <c r="L80" s="116"/>
      <c r="M80" s="116"/>
      <c r="N80" s="116"/>
      <c r="O80" s="116"/>
      <c r="P80" s="116"/>
      <c r="Q80" s="116"/>
      <c r="R80" s="116"/>
      <c r="S80" s="117"/>
      <c r="T80" s="84"/>
      <c r="U80" s="130"/>
      <c r="V80" s="84"/>
      <c r="W80" s="130"/>
      <c r="X80" s="85"/>
      <c r="Y80" s="69"/>
      <c r="Z80" s="69"/>
    </row>
    <row r="81" spans="1:26" s="118" customFormat="1" ht="15" customHeight="1">
      <c r="A81" s="113" t="s">
        <v>5</v>
      </c>
      <c r="B81" s="93" t="s">
        <v>29</v>
      </c>
      <c r="C81" s="153">
        <f>IF(M73-R73-J72-O75&lt;0,0,M73-R73-J72-O75)</f>
        <v>0</v>
      </c>
      <c r="D81" s="96">
        <f>+D73</f>
        <v>0</v>
      </c>
      <c r="E81" s="95">
        <f>SUM(C81:D81)</f>
        <v>0</v>
      </c>
      <c r="F81" s="116"/>
      <c r="G81" s="93" t="s">
        <v>29</v>
      </c>
      <c r="H81" s="234">
        <f>+J73-P75</f>
        <v>0</v>
      </c>
      <c r="I81" s="235"/>
      <c r="J81" s="90"/>
      <c r="K81" s="135">
        <f t="shared" si="2"/>
        <v>0</v>
      </c>
      <c r="L81" s="116"/>
      <c r="M81" s="116"/>
      <c r="N81" s="116"/>
      <c r="O81" s="116"/>
      <c r="P81" s="116"/>
      <c r="Q81" s="116"/>
      <c r="R81" s="116"/>
      <c r="S81" s="117"/>
      <c r="T81" s="84"/>
      <c r="U81" s="130"/>
      <c r="V81" s="84"/>
      <c r="W81" s="130"/>
      <c r="X81" s="85"/>
      <c r="Y81" s="69"/>
      <c r="Z81" s="69"/>
    </row>
    <row r="82" spans="1:26" s="118" customFormat="1" ht="15" customHeight="1">
      <c r="A82" s="113" t="s">
        <v>5</v>
      </c>
      <c r="B82" s="102" t="s">
        <v>46</v>
      </c>
      <c r="C82" s="105">
        <f>+M74-R74</f>
        <v>0</v>
      </c>
      <c r="D82" s="105">
        <f>+D74</f>
        <v>0</v>
      </c>
      <c r="E82" s="104">
        <f>SUM(C82:D82)</f>
        <v>0</v>
      </c>
      <c r="F82" s="116"/>
      <c r="G82" s="102" t="s">
        <v>46</v>
      </c>
      <c r="H82" s="238">
        <f>+J74-Q75</f>
        <v>0</v>
      </c>
      <c r="I82" s="239"/>
      <c r="J82" s="90"/>
      <c r="K82" s="135">
        <f t="shared" si="2"/>
        <v>0</v>
      </c>
      <c r="L82" s="116"/>
      <c r="M82" s="116"/>
      <c r="N82" s="116"/>
      <c r="O82" s="116"/>
      <c r="P82" s="116"/>
      <c r="Q82" s="116"/>
      <c r="R82" s="116"/>
      <c r="S82" s="117"/>
      <c r="T82" s="84"/>
      <c r="U82" s="130"/>
      <c r="V82" s="84"/>
      <c r="W82" s="130"/>
      <c r="X82" s="85"/>
      <c r="Y82" s="69"/>
      <c r="Z82" s="69"/>
    </row>
    <row r="83" spans="1:26" s="118" customFormat="1" ht="15" customHeight="1">
      <c r="A83" s="113" t="s">
        <v>5</v>
      </c>
      <c r="B83" s="109" t="s">
        <v>14</v>
      </c>
      <c r="C83" s="158">
        <f>SUM(C79:C82)</f>
        <v>0</v>
      </c>
      <c r="D83" s="158">
        <f>SUM(D79:D82)</f>
        <v>0</v>
      </c>
      <c r="E83" s="158">
        <f>SUM(E79:E82)</f>
        <v>0</v>
      </c>
      <c r="F83" s="119"/>
      <c r="G83" s="109" t="s">
        <v>14</v>
      </c>
      <c r="H83" s="229">
        <f>+SUM(H79:I82)</f>
        <v>0</v>
      </c>
      <c r="I83" s="230"/>
      <c r="J83" s="120"/>
      <c r="K83" s="137">
        <f>SUM(K79:K82)</f>
        <v>0</v>
      </c>
      <c r="L83" s="116"/>
      <c r="M83" s="116"/>
      <c r="N83" s="116"/>
      <c r="O83" s="116"/>
      <c r="P83" s="116"/>
      <c r="Q83" s="116"/>
      <c r="R83" s="116"/>
      <c r="S83" s="117"/>
      <c r="T83" s="84"/>
      <c r="U83" s="130"/>
      <c r="V83" s="84"/>
      <c r="W83" s="130"/>
      <c r="X83" s="85"/>
      <c r="Y83" s="69"/>
      <c r="Z83" s="69"/>
    </row>
    <row r="84" spans="1:26" s="113" customFormat="1" ht="15.75" customHeight="1" thickBot="1">
      <c r="A84" s="113" t="s">
        <v>5</v>
      </c>
      <c r="B84" s="121"/>
      <c r="C84" s="122"/>
      <c r="D84" s="122"/>
      <c r="E84" s="122"/>
      <c r="F84" s="122"/>
      <c r="G84" s="122"/>
      <c r="H84" s="122"/>
      <c r="I84" s="123"/>
      <c r="J84" s="123"/>
      <c r="K84" s="122"/>
      <c r="L84" s="122"/>
      <c r="M84" s="122"/>
      <c r="N84" s="122"/>
      <c r="O84" s="122"/>
      <c r="P84" s="122"/>
      <c r="Q84" s="122"/>
      <c r="R84" s="122"/>
      <c r="S84" s="124"/>
      <c r="T84" s="125"/>
      <c r="U84" s="131"/>
      <c r="V84" s="125"/>
      <c r="W84" s="131"/>
      <c r="X84" s="126"/>
      <c r="Y84" s="69"/>
      <c r="Z84" s="69"/>
    </row>
    <row r="85" spans="1:26" s="68" customFormat="1" ht="15.75" customHeight="1" thickBot="1">
      <c r="A85" s="113" t="s">
        <v>81</v>
      </c>
      <c r="B85" s="113" t="s">
        <v>81</v>
      </c>
      <c r="C85" s="67"/>
      <c r="D85" s="67"/>
      <c r="E85" s="67"/>
      <c r="T85" s="69"/>
      <c r="U85" s="127"/>
      <c r="V85" s="69"/>
      <c r="W85" s="127"/>
      <c r="X85" s="69"/>
      <c r="Y85" s="69"/>
      <c r="Z85" s="69"/>
    </row>
    <row r="86" spans="1:26" s="68" customFormat="1" ht="15" customHeight="1">
      <c r="A86" s="113" t="s">
        <v>81</v>
      </c>
      <c r="B86" s="70"/>
      <c r="C86" s="71"/>
      <c r="D86" s="71"/>
      <c r="E86" s="71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T86" s="74"/>
      <c r="U86" s="128"/>
      <c r="V86" s="74"/>
      <c r="W86" s="128"/>
      <c r="X86" s="75"/>
      <c r="Y86" s="69"/>
      <c r="Z86" s="69"/>
    </row>
    <row r="87" spans="1:26" s="79" customFormat="1" ht="15" customHeight="1">
      <c r="A87" s="113" t="s">
        <v>81</v>
      </c>
      <c r="B87" s="240" t="s">
        <v>50</v>
      </c>
      <c r="C87" s="241"/>
      <c r="D87" s="241"/>
      <c r="E87" s="241"/>
      <c r="F87" s="76"/>
      <c r="G87" s="77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8"/>
      <c r="T87" s="76"/>
      <c r="U87" s="129"/>
      <c r="V87" s="76"/>
      <c r="W87" s="129"/>
      <c r="X87" s="78"/>
    </row>
    <row r="88" spans="1:26" s="68" customFormat="1" ht="15" customHeight="1">
      <c r="A88" s="113" t="s">
        <v>81</v>
      </c>
      <c r="B88" s="80"/>
      <c r="C88" s="81"/>
      <c r="D88" s="81"/>
      <c r="E88" s="81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/>
      <c r="T88" s="84"/>
      <c r="U88" s="130"/>
      <c r="V88" s="84"/>
      <c r="W88" s="130"/>
      <c r="X88" s="85"/>
      <c r="Y88" s="69"/>
      <c r="Z88" s="69"/>
    </row>
    <row r="89" spans="1:26" s="68" customFormat="1" ht="15" customHeight="1">
      <c r="A89" s="113" t="s">
        <v>81</v>
      </c>
      <c r="B89" s="231" t="s">
        <v>51</v>
      </c>
      <c r="C89" s="232"/>
      <c r="D89" s="232"/>
      <c r="E89" s="233"/>
      <c r="F89" s="82"/>
      <c r="G89" s="231" t="s">
        <v>52</v>
      </c>
      <c r="H89" s="232"/>
      <c r="I89" s="232"/>
      <c r="J89" s="233"/>
      <c r="K89" s="82"/>
      <c r="L89" s="231" t="s">
        <v>53</v>
      </c>
      <c r="M89" s="232"/>
      <c r="N89" s="232"/>
      <c r="O89" s="232"/>
      <c r="P89" s="232"/>
      <c r="Q89" s="232"/>
      <c r="R89" s="233"/>
      <c r="S89" s="83"/>
      <c r="T89" s="84" t="s">
        <v>54</v>
      </c>
      <c r="U89" s="130">
        <f>+IF(J91-M91&lt;0,0,J91-M91)</f>
        <v>0</v>
      </c>
      <c r="V89" s="84" t="s">
        <v>55</v>
      </c>
      <c r="W89" s="130">
        <f>+J92-O92</f>
        <v>0</v>
      </c>
      <c r="X89" s="85"/>
      <c r="Y89" s="69"/>
      <c r="Z89" s="69"/>
    </row>
    <row r="90" spans="1:26" s="66" customFormat="1" ht="15" customHeight="1">
      <c r="A90" s="113" t="s">
        <v>81</v>
      </c>
      <c r="B90" s="86" t="s">
        <v>56</v>
      </c>
      <c r="C90" s="87" t="s">
        <v>57</v>
      </c>
      <c r="D90" s="88" t="s">
        <v>58</v>
      </c>
      <c r="E90" s="89" t="s">
        <v>59</v>
      </c>
      <c r="F90" s="90"/>
      <c r="G90" s="86" t="s">
        <v>56</v>
      </c>
      <c r="H90" s="87" t="s">
        <v>57</v>
      </c>
      <c r="I90" s="88" t="s">
        <v>58</v>
      </c>
      <c r="J90" s="89" t="s">
        <v>59</v>
      </c>
      <c r="K90" s="90"/>
      <c r="L90" s="86" t="s">
        <v>60</v>
      </c>
      <c r="M90" s="87"/>
      <c r="N90" s="88" t="s">
        <v>61</v>
      </c>
      <c r="O90" s="89" t="s">
        <v>62</v>
      </c>
      <c r="P90" s="91" t="s">
        <v>63</v>
      </c>
      <c r="Q90" s="87" t="s">
        <v>30</v>
      </c>
      <c r="R90" s="89" t="s">
        <v>59</v>
      </c>
      <c r="S90" s="92"/>
      <c r="T90" s="84" t="s">
        <v>64</v>
      </c>
      <c r="U90" s="130">
        <f>+U89-N92</f>
        <v>0</v>
      </c>
      <c r="V90" s="84" t="s">
        <v>65</v>
      </c>
      <c r="W90" s="130">
        <f>+J93-P93</f>
        <v>0</v>
      </c>
      <c r="X90" s="85"/>
      <c r="Y90" s="69"/>
      <c r="Z90" s="69"/>
    </row>
    <row r="91" spans="1:26" s="68" customFormat="1" ht="15" customHeight="1">
      <c r="A91" s="113" t="s">
        <v>81</v>
      </c>
      <c r="B91" s="93" t="s">
        <v>27</v>
      </c>
      <c r="C91" s="94">
        <f>+'GSTR3B 2017-18'!H102</f>
        <v>0</v>
      </c>
      <c r="D91" s="94">
        <f>+'GSTR3B 2017-18'!H107</f>
        <v>0</v>
      </c>
      <c r="E91" s="95">
        <f>SUM(C91:D91)</f>
        <v>0</v>
      </c>
      <c r="F91" s="82"/>
      <c r="G91" s="93" t="s">
        <v>27</v>
      </c>
      <c r="H91" s="94">
        <f>+'GSTR3B 2017-18'!H95+'GSTR3B 2017-18'!H123</f>
        <v>0</v>
      </c>
      <c r="I91" s="96">
        <f>+D91</f>
        <v>0</v>
      </c>
      <c r="J91" s="95">
        <f>SUM(H91:I91)</f>
        <v>0</v>
      </c>
      <c r="K91" s="82"/>
      <c r="L91" s="93" t="s">
        <v>27</v>
      </c>
      <c r="M91" s="96">
        <f>+C91</f>
        <v>0</v>
      </c>
      <c r="N91" s="96">
        <f>+MIN(J91,M91)</f>
        <v>0</v>
      </c>
      <c r="O91" s="95">
        <f>+MIN(U93,W89)</f>
        <v>0</v>
      </c>
      <c r="P91" s="97">
        <f>+IF(M91-N91-O91&lt;0,0,MIN((M91-N91-O91),W90))</f>
        <v>0</v>
      </c>
      <c r="Q91" s="98"/>
      <c r="R91" s="95">
        <f>SUM(N91:Q91)</f>
        <v>0</v>
      </c>
      <c r="S91" s="83"/>
      <c r="T91" s="84" t="s">
        <v>66</v>
      </c>
      <c r="U91" s="130">
        <f>+J91-N95</f>
        <v>0</v>
      </c>
      <c r="V91" s="84"/>
      <c r="W91" s="130"/>
      <c r="X91" s="85"/>
      <c r="Y91" s="69"/>
      <c r="Z91" s="69"/>
    </row>
    <row r="92" spans="1:26" s="68" customFormat="1" ht="15" customHeight="1">
      <c r="A92" s="113" t="s">
        <v>81</v>
      </c>
      <c r="B92" s="93" t="s">
        <v>28</v>
      </c>
      <c r="C92" s="94">
        <f>+'GSTR3B 2017-18'!H103</f>
        <v>0</v>
      </c>
      <c r="D92" s="94">
        <f>+'GSTR3B 2017-18'!H108</f>
        <v>0</v>
      </c>
      <c r="E92" s="95">
        <f>SUM(C92:D92)</f>
        <v>0</v>
      </c>
      <c r="F92" s="82"/>
      <c r="G92" s="93" t="s">
        <v>28</v>
      </c>
      <c r="H92" s="94">
        <f>+'GSTR3B 2017-18'!H96+'GSTR3B 2017-18'!H124</f>
        <v>0</v>
      </c>
      <c r="I92" s="96">
        <f>+D92</f>
        <v>0</v>
      </c>
      <c r="J92" s="95">
        <f>SUM(H92:I92)</f>
        <v>0</v>
      </c>
      <c r="K92" s="82"/>
      <c r="L92" s="93" t="s">
        <v>28</v>
      </c>
      <c r="M92" s="96">
        <f>+C92</f>
        <v>0</v>
      </c>
      <c r="N92" s="96">
        <f>+MIN(M92,U89)</f>
        <v>0</v>
      </c>
      <c r="O92" s="95">
        <f>+MIN(J92,U95)</f>
        <v>0</v>
      </c>
      <c r="P92" s="99"/>
      <c r="Q92" s="98"/>
      <c r="R92" s="95">
        <f>SUM(N92:Q92)</f>
        <v>0</v>
      </c>
      <c r="S92" s="83"/>
      <c r="T92" s="84"/>
      <c r="U92" s="130"/>
      <c r="V92" s="84"/>
      <c r="W92" s="130"/>
      <c r="X92" s="85"/>
      <c r="Y92" s="69"/>
      <c r="Z92" s="69"/>
    </row>
    <row r="93" spans="1:26" s="68" customFormat="1" ht="15" customHeight="1">
      <c r="A93" s="113" t="s">
        <v>81</v>
      </c>
      <c r="B93" s="93" t="s">
        <v>29</v>
      </c>
      <c r="C93" s="94">
        <f>+'GSTR3B 2017-18'!H104</f>
        <v>0</v>
      </c>
      <c r="D93" s="94">
        <f>+'GSTR3B 2017-18'!H109</f>
        <v>0</v>
      </c>
      <c r="E93" s="95">
        <f>SUM(C93:D93)</f>
        <v>0</v>
      </c>
      <c r="F93" s="82"/>
      <c r="G93" s="93" t="s">
        <v>29</v>
      </c>
      <c r="H93" s="94">
        <f>+'GSTR3B 2017-18'!H97+'GSTR3B 2017-18'!H125</f>
        <v>0</v>
      </c>
      <c r="I93" s="96">
        <f>I92</f>
        <v>0</v>
      </c>
      <c r="J93" s="95">
        <f>SUM(H93:I93)</f>
        <v>0</v>
      </c>
      <c r="K93" s="82"/>
      <c r="L93" s="93" t="s">
        <v>29</v>
      </c>
      <c r="M93" s="96">
        <f>+C93</f>
        <v>0</v>
      </c>
      <c r="N93" s="96">
        <f>+MIN(M93,U90)</f>
        <v>0</v>
      </c>
      <c r="O93" s="100"/>
      <c r="P93" s="101">
        <f>+MIN(J93,U96)</f>
        <v>0</v>
      </c>
      <c r="Q93" s="98"/>
      <c r="R93" s="95">
        <f>SUM(N93:Q93)</f>
        <v>0</v>
      </c>
      <c r="S93" s="83"/>
      <c r="T93" s="84" t="s">
        <v>67</v>
      </c>
      <c r="U93" s="132">
        <f>+IF(M91-J91&lt;0,0,M91-J91)</f>
        <v>0</v>
      </c>
      <c r="V93" s="84"/>
      <c r="W93" s="130"/>
      <c r="X93" s="85"/>
      <c r="Y93" s="69"/>
      <c r="Z93" s="69"/>
    </row>
    <row r="94" spans="1:26" s="68" customFormat="1" ht="15" customHeight="1">
      <c r="A94" s="113" t="s">
        <v>81</v>
      </c>
      <c r="B94" s="102" t="s">
        <v>46</v>
      </c>
      <c r="C94" s="94">
        <f>+'GSTR3B 2017-18'!H105</f>
        <v>0</v>
      </c>
      <c r="D94" s="94">
        <f>+'GSTR3B 2017-18'!H110</f>
        <v>0</v>
      </c>
      <c r="E94" s="104">
        <f>SUM(C94:D94)</f>
        <v>0</v>
      </c>
      <c r="F94" s="82"/>
      <c r="G94" s="102" t="s">
        <v>46</v>
      </c>
      <c r="H94" s="94">
        <f>+'GSTR3B 2017-18'!H98+'GSTR3B 2017-18'!H126</f>
        <v>0</v>
      </c>
      <c r="I94" s="105">
        <v>0</v>
      </c>
      <c r="J94" s="104">
        <f>SUM(H94:I94)</f>
        <v>0</v>
      </c>
      <c r="K94" s="82"/>
      <c r="L94" s="102" t="s">
        <v>46</v>
      </c>
      <c r="M94" s="105">
        <f>+C94</f>
        <v>0</v>
      </c>
      <c r="N94" s="106"/>
      <c r="O94" s="107"/>
      <c r="P94" s="108"/>
      <c r="Q94" s="105">
        <f>MIN(C94,H94)</f>
        <v>0</v>
      </c>
      <c r="R94" s="104">
        <f>SUM(N94:Q94)</f>
        <v>0</v>
      </c>
      <c r="S94" s="83"/>
      <c r="T94" s="84"/>
      <c r="U94" s="130"/>
      <c r="V94" s="84"/>
      <c r="W94" s="130"/>
      <c r="X94" s="85"/>
      <c r="Y94" s="69"/>
      <c r="Z94" s="69"/>
    </row>
    <row r="95" spans="1:26" s="113" customFormat="1" ht="15" customHeight="1">
      <c r="A95" s="113" t="s">
        <v>81</v>
      </c>
      <c r="B95" s="109" t="s">
        <v>14</v>
      </c>
      <c r="C95" s="158">
        <f>SUM(C91:C94)</f>
        <v>0</v>
      </c>
      <c r="D95" s="158">
        <f>SUM(D91:D94)</f>
        <v>0</v>
      </c>
      <c r="E95" s="158">
        <f>SUM(E91:E94)</f>
        <v>0</v>
      </c>
      <c r="F95" s="77"/>
      <c r="G95" s="109" t="s">
        <v>14</v>
      </c>
      <c r="H95" s="158">
        <f>SUM(H91:H94)</f>
        <v>0</v>
      </c>
      <c r="I95" s="158">
        <f>SUM(I91:I94)</f>
        <v>0</v>
      </c>
      <c r="J95" s="158">
        <f>SUM(J91:J94)</f>
        <v>0</v>
      </c>
      <c r="K95" s="77"/>
      <c r="L95" s="109" t="s">
        <v>14</v>
      </c>
      <c r="M95" s="158">
        <f>SUM(M91:M94)</f>
        <v>0</v>
      </c>
      <c r="N95" s="158">
        <f>SUM(N91:N94)</f>
        <v>0</v>
      </c>
      <c r="O95" s="158">
        <f>SUM(O91:O94)</f>
        <v>0</v>
      </c>
      <c r="P95" s="111">
        <f>SUM(P91:P94)</f>
        <v>0</v>
      </c>
      <c r="Q95" s="158">
        <f>SUM(Q91:Q94)</f>
        <v>0</v>
      </c>
      <c r="R95" s="158">
        <f>SUM(R91:R93)</f>
        <v>0</v>
      </c>
      <c r="S95" s="112"/>
      <c r="T95" s="84" t="s">
        <v>68</v>
      </c>
      <c r="U95" s="132">
        <f>+IF(M92-N92&lt;0,0,M92-N92)</f>
        <v>0</v>
      </c>
      <c r="V95" s="84"/>
      <c r="W95" s="130"/>
      <c r="X95" s="85"/>
      <c r="Y95" s="69"/>
      <c r="Z95" s="69"/>
    </row>
    <row r="96" spans="1:26" s="113" customFormat="1" ht="15" customHeight="1">
      <c r="A96" s="113" t="s">
        <v>81</v>
      </c>
      <c r="B96" s="114"/>
      <c r="C96" s="115"/>
      <c r="D96" s="115"/>
      <c r="E96" s="115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112"/>
      <c r="T96" s="84" t="s">
        <v>69</v>
      </c>
      <c r="U96" s="130">
        <f>+IF(M93-N93&lt;0,0,M93-N93)</f>
        <v>0</v>
      </c>
      <c r="V96" s="84"/>
      <c r="W96" s="130"/>
      <c r="X96" s="85"/>
      <c r="Y96" s="69"/>
      <c r="Z96" s="69"/>
    </row>
    <row r="97" spans="1:26" s="68" customFormat="1" ht="15" customHeight="1">
      <c r="A97" s="113" t="s">
        <v>81</v>
      </c>
      <c r="B97" s="231" t="s">
        <v>70</v>
      </c>
      <c r="C97" s="232"/>
      <c r="D97" s="232"/>
      <c r="E97" s="233"/>
      <c r="F97" s="82"/>
      <c r="G97" s="231" t="s">
        <v>71</v>
      </c>
      <c r="H97" s="232"/>
      <c r="I97" s="233"/>
      <c r="J97" s="90"/>
      <c r="K97" s="138" t="s">
        <v>83</v>
      </c>
      <c r="L97" s="82"/>
      <c r="M97" s="82"/>
      <c r="N97" s="82"/>
      <c r="O97" s="82"/>
      <c r="P97" s="82"/>
      <c r="Q97" s="82"/>
      <c r="R97" s="82"/>
      <c r="S97" s="83"/>
      <c r="T97" s="84"/>
      <c r="U97" s="130"/>
      <c r="V97" s="84"/>
      <c r="W97" s="130"/>
      <c r="X97" s="85"/>
      <c r="Y97" s="69"/>
      <c r="Z97" s="69"/>
    </row>
    <row r="98" spans="1:26" s="68" customFormat="1" ht="15" customHeight="1">
      <c r="A98" s="113" t="s">
        <v>81</v>
      </c>
      <c r="B98" s="86" t="s">
        <v>56</v>
      </c>
      <c r="C98" s="87" t="s">
        <v>57</v>
      </c>
      <c r="D98" s="88" t="s">
        <v>58</v>
      </c>
      <c r="E98" s="89" t="s">
        <v>59</v>
      </c>
      <c r="F98" s="82"/>
      <c r="G98" s="86" t="s">
        <v>56</v>
      </c>
      <c r="H98" s="87" t="s">
        <v>72</v>
      </c>
      <c r="I98" s="89"/>
      <c r="J98" s="90"/>
      <c r="K98" s="134"/>
      <c r="L98" s="82"/>
      <c r="M98" s="82"/>
      <c r="N98" s="82"/>
      <c r="O98" s="82"/>
      <c r="P98" s="82"/>
      <c r="Q98" s="82"/>
      <c r="R98" s="82"/>
      <c r="S98" s="83"/>
      <c r="T98" s="84"/>
      <c r="U98" s="130"/>
      <c r="V98" s="84"/>
      <c r="W98" s="130"/>
      <c r="X98" s="85"/>
      <c r="Y98" s="69"/>
      <c r="Z98" s="69"/>
    </row>
    <row r="99" spans="1:26" s="66" customFormat="1" ht="15" customHeight="1">
      <c r="A99" s="113" t="s">
        <v>81</v>
      </c>
      <c r="B99" s="93" t="s">
        <v>27</v>
      </c>
      <c r="C99" s="96">
        <f>+M91-R91</f>
        <v>0</v>
      </c>
      <c r="D99" s="96">
        <f>+D91</f>
        <v>0</v>
      </c>
      <c r="E99" s="95">
        <f>SUM(C99:D99)</f>
        <v>0</v>
      </c>
      <c r="F99" s="90"/>
      <c r="G99" s="93" t="s">
        <v>27</v>
      </c>
      <c r="H99" s="234">
        <f>+J91-N95</f>
        <v>0</v>
      </c>
      <c r="I99" s="235"/>
      <c r="J99" s="90"/>
      <c r="K99" s="135">
        <f>IF(E99-H99&gt;0,E99-H99,0)</f>
        <v>0</v>
      </c>
      <c r="L99" s="90"/>
      <c r="M99" s="90"/>
      <c r="N99" s="90"/>
      <c r="O99" s="90"/>
      <c r="P99" s="90"/>
      <c r="Q99" s="90"/>
      <c r="R99" s="90"/>
      <c r="S99" s="92"/>
      <c r="T99" s="84"/>
      <c r="U99" s="130"/>
      <c r="V99" s="84"/>
      <c r="W99" s="130"/>
      <c r="X99" s="85"/>
      <c r="Y99" s="69"/>
      <c r="Z99" s="69"/>
    </row>
    <row r="100" spans="1:26" s="118" customFormat="1">
      <c r="A100" s="113" t="s">
        <v>81</v>
      </c>
      <c r="B100" s="93" t="s">
        <v>28</v>
      </c>
      <c r="C100" s="96">
        <f>+M92-R92</f>
        <v>0</v>
      </c>
      <c r="D100" s="96">
        <f>+D92</f>
        <v>0</v>
      </c>
      <c r="E100" s="95">
        <f>SUM(C100:D100)</f>
        <v>0</v>
      </c>
      <c r="F100" s="116"/>
      <c r="G100" s="93" t="s">
        <v>28</v>
      </c>
      <c r="H100" s="236">
        <f>IF(C101&gt;0,0,J92-O95)</f>
        <v>0</v>
      </c>
      <c r="I100" s="237"/>
      <c r="J100" s="90"/>
      <c r="K100" s="135">
        <f t="shared" ref="K100:K102" si="3">IF(E100-H100&gt;0,E100-H100,0)</f>
        <v>0</v>
      </c>
      <c r="L100" s="116"/>
      <c r="M100" s="116"/>
      <c r="N100" s="116"/>
      <c r="O100" s="116"/>
      <c r="P100" s="116"/>
      <c r="Q100" s="116"/>
      <c r="R100" s="116"/>
      <c r="S100" s="117"/>
      <c r="T100" s="84"/>
      <c r="U100" s="130"/>
      <c r="V100" s="84"/>
      <c r="W100" s="130"/>
      <c r="X100" s="85"/>
      <c r="Y100" s="69"/>
      <c r="Z100" s="69"/>
    </row>
    <row r="101" spans="1:26" s="118" customFormat="1" ht="15" customHeight="1">
      <c r="A101" s="113" t="s">
        <v>81</v>
      </c>
      <c r="B101" s="93" t="s">
        <v>29</v>
      </c>
      <c r="C101" s="153">
        <f>IF(M93-R93-J92-O95&lt;0,0,M93-R93-J92-O95)</f>
        <v>0</v>
      </c>
      <c r="D101" s="96">
        <f>+D93</f>
        <v>0</v>
      </c>
      <c r="E101" s="95">
        <f>SUM(C101:D101)</f>
        <v>0</v>
      </c>
      <c r="F101" s="116"/>
      <c r="G101" s="93" t="s">
        <v>29</v>
      </c>
      <c r="H101" s="234">
        <f>+J93-P95</f>
        <v>0</v>
      </c>
      <c r="I101" s="235"/>
      <c r="J101" s="90"/>
      <c r="K101" s="135">
        <f t="shared" si="3"/>
        <v>0</v>
      </c>
      <c r="L101" s="116"/>
      <c r="M101" s="116"/>
      <c r="N101" s="116"/>
      <c r="O101" s="116"/>
      <c r="P101" s="116"/>
      <c r="Q101" s="116"/>
      <c r="R101" s="116"/>
      <c r="S101" s="117"/>
      <c r="T101" s="84"/>
      <c r="U101" s="130"/>
      <c r="V101" s="84"/>
      <c r="W101" s="130"/>
      <c r="X101" s="85"/>
      <c r="Y101" s="69"/>
      <c r="Z101" s="69"/>
    </row>
    <row r="102" spans="1:26" s="118" customFormat="1" ht="15" customHeight="1">
      <c r="A102" s="113" t="s">
        <v>81</v>
      </c>
      <c r="B102" s="102" t="s">
        <v>46</v>
      </c>
      <c r="C102" s="105">
        <f>+M94-R94</f>
        <v>0</v>
      </c>
      <c r="D102" s="105">
        <f>+D94</f>
        <v>0</v>
      </c>
      <c r="E102" s="104">
        <f>SUM(C102:D102)</f>
        <v>0</v>
      </c>
      <c r="F102" s="116"/>
      <c r="G102" s="102" t="s">
        <v>46</v>
      </c>
      <c r="H102" s="238">
        <f>+J94-Q95</f>
        <v>0</v>
      </c>
      <c r="I102" s="239"/>
      <c r="J102" s="90"/>
      <c r="K102" s="135">
        <f t="shared" si="3"/>
        <v>0</v>
      </c>
      <c r="L102" s="116"/>
      <c r="M102" s="116"/>
      <c r="N102" s="116"/>
      <c r="O102" s="116"/>
      <c r="P102" s="116"/>
      <c r="Q102" s="116"/>
      <c r="R102" s="116"/>
      <c r="S102" s="117"/>
      <c r="T102" s="84"/>
      <c r="U102" s="130"/>
      <c r="V102" s="84"/>
      <c r="W102" s="130"/>
      <c r="X102" s="85"/>
      <c r="Y102" s="69"/>
      <c r="Z102" s="69"/>
    </row>
    <row r="103" spans="1:26" s="118" customFormat="1" ht="15" customHeight="1">
      <c r="A103" s="113" t="s">
        <v>81</v>
      </c>
      <c r="B103" s="109" t="s">
        <v>14</v>
      </c>
      <c r="C103" s="158">
        <f>SUM(C99:C102)</f>
        <v>0</v>
      </c>
      <c r="D103" s="158">
        <f>SUM(D99:D102)</f>
        <v>0</v>
      </c>
      <c r="E103" s="158">
        <f>SUM(E99:E102)</f>
        <v>0</v>
      </c>
      <c r="F103" s="119"/>
      <c r="G103" s="109" t="s">
        <v>14</v>
      </c>
      <c r="H103" s="229">
        <f>+SUM(H99:I102)</f>
        <v>0</v>
      </c>
      <c r="I103" s="230"/>
      <c r="J103" s="120"/>
      <c r="K103" s="137">
        <f>SUM(K99:K102)</f>
        <v>0</v>
      </c>
      <c r="L103" s="116"/>
      <c r="M103" s="116"/>
      <c r="N103" s="116"/>
      <c r="O103" s="116"/>
      <c r="P103" s="116"/>
      <c r="Q103" s="116"/>
      <c r="R103" s="116"/>
      <c r="S103" s="117"/>
      <c r="T103" s="84"/>
      <c r="U103" s="130"/>
      <c r="V103" s="84"/>
      <c r="W103" s="130"/>
      <c r="X103" s="85"/>
      <c r="Y103" s="69"/>
      <c r="Z103" s="69"/>
    </row>
    <row r="104" spans="1:26" s="113" customFormat="1" ht="15.75" customHeight="1" thickBot="1">
      <c r="A104" s="113" t="s">
        <v>81</v>
      </c>
      <c r="B104" s="121"/>
      <c r="C104" s="122"/>
      <c r="D104" s="122"/>
      <c r="E104" s="122"/>
      <c r="F104" s="122"/>
      <c r="G104" s="122"/>
      <c r="H104" s="122"/>
      <c r="I104" s="123"/>
      <c r="J104" s="123"/>
      <c r="K104" s="122"/>
      <c r="L104" s="122"/>
      <c r="M104" s="122"/>
      <c r="N104" s="122"/>
      <c r="O104" s="122"/>
      <c r="P104" s="122"/>
      <c r="Q104" s="122"/>
      <c r="R104" s="122"/>
      <c r="S104" s="124"/>
      <c r="T104" s="125"/>
      <c r="U104" s="131"/>
      <c r="V104" s="125"/>
      <c r="W104" s="131"/>
      <c r="X104" s="126"/>
      <c r="Y104" s="69"/>
      <c r="Z104" s="69"/>
    </row>
    <row r="105" spans="1:26" s="68" customFormat="1" ht="15.75" customHeight="1" thickBot="1">
      <c r="A105" s="113" t="s">
        <v>80</v>
      </c>
      <c r="B105" s="113" t="s">
        <v>80</v>
      </c>
      <c r="C105" s="67"/>
      <c r="D105" s="67"/>
      <c r="E105" s="67"/>
      <c r="T105" s="69"/>
      <c r="U105" s="127"/>
      <c r="V105" s="69"/>
      <c r="W105" s="127"/>
      <c r="X105" s="69"/>
      <c r="Y105" s="69"/>
      <c r="Z105" s="69"/>
    </row>
    <row r="106" spans="1:26" s="68" customFormat="1" ht="15" customHeight="1">
      <c r="A106" s="113" t="s">
        <v>80</v>
      </c>
      <c r="B106" s="70"/>
      <c r="C106" s="71"/>
      <c r="D106" s="71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3"/>
      <c r="T106" s="74"/>
      <c r="U106" s="128"/>
      <c r="V106" s="74"/>
      <c r="W106" s="128"/>
      <c r="X106" s="75"/>
      <c r="Y106" s="69"/>
      <c r="Z106" s="69"/>
    </row>
    <row r="107" spans="1:26" s="79" customFormat="1" ht="15" customHeight="1">
      <c r="A107" s="113" t="s">
        <v>80</v>
      </c>
      <c r="B107" s="240" t="s">
        <v>50</v>
      </c>
      <c r="C107" s="241"/>
      <c r="D107" s="241"/>
      <c r="E107" s="241"/>
      <c r="F107" s="76"/>
      <c r="G107" s="77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8"/>
      <c r="T107" s="76"/>
      <c r="U107" s="129"/>
      <c r="V107" s="76"/>
      <c r="W107" s="129"/>
      <c r="X107" s="78"/>
    </row>
    <row r="108" spans="1:26" s="68" customFormat="1" ht="15" customHeight="1">
      <c r="A108" s="113" t="s">
        <v>80</v>
      </c>
      <c r="B108" s="80"/>
      <c r="C108" s="81"/>
      <c r="D108" s="81"/>
      <c r="E108" s="81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3"/>
      <c r="T108" s="84"/>
      <c r="U108" s="130"/>
      <c r="V108" s="84"/>
      <c r="W108" s="130"/>
      <c r="X108" s="85"/>
      <c r="Y108" s="69"/>
      <c r="Z108" s="69"/>
    </row>
    <row r="109" spans="1:26" s="68" customFormat="1" ht="15" customHeight="1">
      <c r="A109" s="113" t="s">
        <v>80</v>
      </c>
      <c r="B109" s="231" t="s">
        <v>51</v>
      </c>
      <c r="C109" s="232"/>
      <c r="D109" s="232"/>
      <c r="E109" s="233"/>
      <c r="F109" s="82"/>
      <c r="G109" s="231" t="s">
        <v>52</v>
      </c>
      <c r="H109" s="232"/>
      <c r="I109" s="232"/>
      <c r="J109" s="233"/>
      <c r="K109" s="82"/>
      <c r="L109" s="231" t="s">
        <v>53</v>
      </c>
      <c r="M109" s="232"/>
      <c r="N109" s="232"/>
      <c r="O109" s="232"/>
      <c r="P109" s="232"/>
      <c r="Q109" s="232"/>
      <c r="R109" s="233"/>
      <c r="S109" s="83"/>
      <c r="T109" s="84" t="s">
        <v>54</v>
      </c>
      <c r="U109" s="130">
        <f>+IF(J111-M111&lt;0,0,J111-M111)</f>
        <v>0</v>
      </c>
      <c r="V109" s="84" t="s">
        <v>55</v>
      </c>
      <c r="W109" s="130">
        <f>+J112-O112</f>
        <v>0</v>
      </c>
      <c r="X109" s="85"/>
      <c r="Y109" s="69"/>
      <c r="Z109" s="69"/>
    </row>
    <row r="110" spans="1:26" s="66" customFormat="1" ht="15" customHeight="1">
      <c r="A110" s="113" t="s">
        <v>80</v>
      </c>
      <c r="B110" s="86" t="s">
        <v>56</v>
      </c>
      <c r="C110" s="87" t="s">
        <v>57</v>
      </c>
      <c r="D110" s="88" t="s">
        <v>58</v>
      </c>
      <c r="E110" s="89" t="s">
        <v>59</v>
      </c>
      <c r="F110" s="90"/>
      <c r="G110" s="86" t="s">
        <v>56</v>
      </c>
      <c r="H110" s="87" t="s">
        <v>57</v>
      </c>
      <c r="I110" s="88" t="s">
        <v>58</v>
      </c>
      <c r="J110" s="89" t="s">
        <v>59</v>
      </c>
      <c r="K110" s="90"/>
      <c r="L110" s="86" t="s">
        <v>60</v>
      </c>
      <c r="M110" s="87"/>
      <c r="N110" s="88" t="s">
        <v>61</v>
      </c>
      <c r="O110" s="89" t="s">
        <v>62</v>
      </c>
      <c r="P110" s="91" t="s">
        <v>63</v>
      </c>
      <c r="Q110" s="87" t="s">
        <v>30</v>
      </c>
      <c r="R110" s="89" t="s">
        <v>59</v>
      </c>
      <c r="S110" s="92"/>
      <c r="T110" s="84" t="s">
        <v>64</v>
      </c>
      <c r="U110" s="130">
        <f>+U109-N112</f>
        <v>0</v>
      </c>
      <c r="V110" s="84" t="s">
        <v>65</v>
      </c>
      <c r="W110" s="130">
        <f>+J113-P113</f>
        <v>0</v>
      </c>
      <c r="X110" s="85"/>
      <c r="Y110" s="69"/>
      <c r="Z110" s="69"/>
    </row>
    <row r="111" spans="1:26" s="68" customFormat="1" ht="15" customHeight="1">
      <c r="A111" s="113" t="s">
        <v>80</v>
      </c>
      <c r="B111" s="93" t="s">
        <v>27</v>
      </c>
      <c r="C111" s="94">
        <f>+'GSTR3B 2017-18'!I102</f>
        <v>0</v>
      </c>
      <c r="D111" s="94">
        <f>+'GSTR3B 2017-18'!I107</f>
        <v>0</v>
      </c>
      <c r="E111" s="95">
        <f>SUM(C111:D111)</f>
        <v>0</v>
      </c>
      <c r="F111" s="82"/>
      <c r="G111" s="93" t="s">
        <v>27</v>
      </c>
      <c r="H111" s="94">
        <f>+'GSTR3B 2017-18'!I123+'GSTR3B 2017-18'!I95</f>
        <v>0</v>
      </c>
      <c r="I111" s="96">
        <f>+D111</f>
        <v>0</v>
      </c>
      <c r="J111" s="95">
        <f>SUM(H111:I111)</f>
        <v>0</v>
      </c>
      <c r="K111" s="82"/>
      <c r="L111" s="93" t="s">
        <v>27</v>
      </c>
      <c r="M111" s="96">
        <f>+C111</f>
        <v>0</v>
      </c>
      <c r="N111" s="96">
        <f>+MIN(J111,M111)</f>
        <v>0</v>
      </c>
      <c r="O111" s="95">
        <f>+MIN(U113,W109)</f>
        <v>0</v>
      </c>
      <c r="P111" s="97">
        <f>+IF(M111-N111-O111&lt;0,0,MIN((M111-N111-O111),W110))</f>
        <v>0</v>
      </c>
      <c r="Q111" s="98"/>
      <c r="R111" s="95">
        <f>SUM(N111:Q111)</f>
        <v>0</v>
      </c>
      <c r="S111" s="83"/>
      <c r="T111" s="84" t="s">
        <v>66</v>
      </c>
      <c r="U111" s="130">
        <f>+J111-N115</f>
        <v>0</v>
      </c>
      <c r="V111" s="84"/>
      <c r="W111" s="130"/>
      <c r="X111" s="85"/>
      <c r="Y111" s="69"/>
      <c r="Z111" s="69"/>
    </row>
    <row r="112" spans="1:26" s="68" customFormat="1" ht="15" customHeight="1">
      <c r="A112" s="113" t="s">
        <v>80</v>
      </c>
      <c r="B112" s="93" t="s">
        <v>28</v>
      </c>
      <c r="C112" s="94">
        <f>+'GSTR3B 2017-18'!I103</f>
        <v>0</v>
      </c>
      <c r="D112" s="94">
        <f>+'GSTR3B 2017-18'!I108</f>
        <v>0</v>
      </c>
      <c r="E112" s="95">
        <f>SUM(C112:D112)</f>
        <v>0</v>
      </c>
      <c r="F112" s="82"/>
      <c r="G112" s="93" t="s">
        <v>28</v>
      </c>
      <c r="H112" s="94">
        <f>+'GSTR3B 2017-18'!I124+'GSTR3B 2017-18'!I96</f>
        <v>0</v>
      </c>
      <c r="I112" s="96">
        <f>+D112</f>
        <v>0</v>
      </c>
      <c r="J112" s="95">
        <f>SUM(H112:I112)</f>
        <v>0</v>
      </c>
      <c r="K112" s="82"/>
      <c r="L112" s="93" t="s">
        <v>28</v>
      </c>
      <c r="M112" s="96">
        <f>+C112</f>
        <v>0</v>
      </c>
      <c r="N112" s="96">
        <f>+MIN(M112,U109)</f>
        <v>0</v>
      </c>
      <c r="O112" s="95">
        <f>+MIN(J112,U115)</f>
        <v>0</v>
      </c>
      <c r="P112" s="99"/>
      <c r="Q112" s="98"/>
      <c r="R112" s="95">
        <f>SUM(N112:Q112)</f>
        <v>0</v>
      </c>
      <c r="S112" s="83"/>
      <c r="T112" s="84"/>
      <c r="U112" s="130"/>
      <c r="V112" s="84"/>
      <c r="W112" s="130"/>
      <c r="X112" s="85"/>
      <c r="Y112" s="69"/>
      <c r="Z112" s="69"/>
    </row>
    <row r="113" spans="1:26" s="68" customFormat="1" ht="15" customHeight="1">
      <c r="A113" s="113" t="s">
        <v>80</v>
      </c>
      <c r="B113" s="93" t="s">
        <v>29</v>
      </c>
      <c r="C113" s="94">
        <f>+'GSTR3B 2017-18'!I104</f>
        <v>0</v>
      </c>
      <c r="D113" s="94">
        <f>+'GSTR3B 2017-18'!I109</f>
        <v>0</v>
      </c>
      <c r="E113" s="95">
        <f>SUM(C113:D113)</f>
        <v>0</v>
      </c>
      <c r="F113" s="82"/>
      <c r="G113" s="93" t="s">
        <v>29</v>
      </c>
      <c r="H113" s="94">
        <f>+'GSTR3B 2017-18'!I125+'GSTR3B 2017-18'!I97</f>
        <v>0</v>
      </c>
      <c r="I113" s="96">
        <f>I112</f>
        <v>0</v>
      </c>
      <c r="J113" s="95">
        <f>SUM(H113:I113)</f>
        <v>0</v>
      </c>
      <c r="K113" s="82"/>
      <c r="L113" s="93" t="s">
        <v>29</v>
      </c>
      <c r="M113" s="96">
        <f>+C113</f>
        <v>0</v>
      </c>
      <c r="N113" s="96">
        <f>+MIN(M113,U110)</f>
        <v>0</v>
      </c>
      <c r="O113" s="100"/>
      <c r="P113" s="101">
        <f>+MIN(J113,U116)</f>
        <v>0</v>
      </c>
      <c r="Q113" s="98"/>
      <c r="R113" s="95">
        <f>SUM(N113:Q113)</f>
        <v>0</v>
      </c>
      <c r="S113" s="83"/>
      <c r="T113" s="84" t="s">
        <v>67</v>
      </c>
      <c r="U113" s="132">
        <f>+IF(M111-J111&lt;0,0,M111-J111)</f>
        <v>0</v>
      </c>
      <c r="V113" s="84"/>
      <c r="W113" s="130"/>
      <c r="X113" s="85"/>
      <c r="Y113" s="69"/>
      <c r="Z113" s="69"/>
    </row>
    <row r="114" spans="1:26" s="68" customFormat="1" ht="15" customHeight="1">
      <c r="A114" s="113" t="s">
        <v>80</v>
      </c>
      <c r="B114" s="102" t="s">
        <v>46</v>
      </c>
      <c r="C114" s="94">
        <f>+'GSTR3B 2017-18'!I105</f>
        <v>0</v>
      </c>
      <c r="D114" s="94">
        <f>+'GSTR3B 2017-18'!I110</f>
        <v>0</v>
      </c>
      <c r="E114" s="104">
        <f>SUM(C114:D114)</f>
        <v>0</v>
      </c>
      <c r="F114" s="82"/>
      <c r="G114" s="102" t="s">
        <v>46</v>
      </c>
      <c r="H114" s="94">
        <f>+'GSTR3B 2017-18'!I126+'GSTR3B 2017-18'!I98</f>
        <v>0</v>
      </c>
      <c r="I114" s="105">
        <v>0</v>
      </c>
      <c r="J114" s="104">
        <f>SUM(H114:I114)</f>
        <v>0</v>
      </c>
      <c r="K114" s="82"/>
      <c r="L114" s="102" t="s">
        <v>46</v>
      </c>
      <c r="M114" s="105">
        <f>+C114</f>
        <v>0</v>
      </c>
      <c r="N114" s="106"/>
      <c r="O114" s="107"/>
      <c r="P114" s="108"/>
      <c r="Q114" s="105">
        <f>MIN(C114,H114)</f>
        <v>0</v>
      </c>
      <c r="R114" s="104">
        <f>SUM(N114:Q114)</f>
        <v>0</v>
      </c>
      <c r="S114" s="83"/>
      <c r="T114" s="84"/>
      <c r="U114" s="130"/>
      <c r="V114" s="84"/>
      <c r="W114" s="130"/>
      <c r="X114" s="85"/>
      <c r="Y114" s="69"/>
      <c r="Z114" s="69"/>
    </row>
    <row r="115" spans="1:26" s="113" customFormat="1" ht="15" customHeight="1">
      <c r="A115" s="113" t="s">
        <v>80</v>
      </c>
      <c r="B115" s="109" t="s">
        <v>14</v>
      </c>
      <c r="C115" s="158">
        <f>SUM(C111:C114)</f>
        <v>0</v>
      </c>
      <c r="D115" s="158">
        <f>SUM(D111:D114)</f>
        <v>0</v>
      </c>
      <c r="E115" s="158">
        <f>SUM(E111:E114)</f>
        <v>0</v>
      </c>
      <c r="F115" s="77"/>
      <c r="G115" s="109" t="s">
        <v>14</v>
      </c>
      <c r="H115" s="158">
        <f>SUM(H111:H114)</f>
        <v>0</v>
      </c>
      <c r="I115" s="158">
        <f>SUM(I111:I114)</f>
        <v>0</v>
      </c>
      <c r="J115" s="158">
        <f>SUM(J111:J114)</f>
        <v>0</v>
      </c>
      <c r="K115" s="77"/>
      <c r="L115" s="109" t="s">
        <v>14</v>
      </c>
      <c r="M115" s="158">
        <f>SUM(M111:M114)</f>
        <v>0</v>
      </c>
      <c r="N115" s="158">
        <f>SUM(N111:N114)</f>
        <v>0</v>
      </c>
      <c r="O115" s="158">
        <f>SUM(O111:O114)</f>
        <v>0</v>
      </c>
      <c r="P115" s="111">
        <f>SUM(P111:P114)</f>
        <v>0</v>
      </c>
      <c r="Q115" s="158">
        <f>SUM(Q111:Q114)</f>
        <v>0</v>
      </c>
      <c r="R115" s="158">
        <f>SUM(R111:R113)</f>
        <v>0</v>
      </c>
      <c r="S115" s="112"/>
      <c r="T115" s="84" t="s">
        <v>68</v>
      </c>
      <c r="U115" s="132">
        <f>+IF(M112-N112&lt;0,0,M112-N112)</f>
        <v>0</v>
      </c>
      <c r="V115" s="84"/>
      <c r="W115" s="130"/>
      <c r="X115" s="85"/>
      <c r="Y115" s="69"/>
      <c r="Z115" s="69"/>
    </row>
    <row r="116" spans="1:26" s="113" customFormat="1" ht="15" customHeight="1">
      <c r="A116" s="113" t="s">
        <v>80</v>
      </c>
      <c r="B116" s="114"/>
      <c r="C116" s="115"/>
      <c r="D116" s="115"/>
      <c r="E116" s="115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112"/>
      <c r="T116" s="84" t="s">
        <v>69</v>
      </c>
      <c r="U116" s="130">
        <f>+IF(M113-N113&lt;0,0,M113-N113)</f>
        <v>0</v>
      </c>
      <c r="V116" s="84"/>
      <c r="W116" s="130"/>
      <c r="X116" s="85"/>
      <c r="Y116" s="69"/>
      <c r="Z116" s="69"/>
    </row>
    <row r="117" spans="1:26" s="68" customFormat="1" ht="15" customHeight="1">
      <c r="A117" s="113" t="s">
        <v>80</v>
      </c>
      <c r="B117" s="231" t="s">
        <v>70</v>
      </c>
      <c r="C117" s="232"/>
      <c r="D117" s="232"/>
      <c r="E117" s="233"/>
      <c r="F117" s="82"/>
      <c r="G117" s="231" t="s">
        <v>71</v>
      </c>
      <c r="H117" s="232"/>
      <c r="I117" s="233"/>
      <c r="J117" s="90"/>
      <c r="K117" s="138" t="s">
        <v>83</v>
      </c>
      <c r="L117" s="82"/>
      <c r="M117" s="82"/>
      <c r="N117" s="82"/>
      <c r="O117" s="82"/>
      <c r="P117" s="82"/>
      <c r="Q117" s="82"/>
      <c r="R117" s="82"/>
      <c r="S117" s="83"/>
      <c r="T117" s="84"/>
      <c r="U117" s="130"/>
      <c r="V117" s="84"/>
      <c r="W117" s="130"/>
      <c r="X117" s="85"/>
      <c r="Y117" s="69"/>
      <c r="Z117" s="69"/>
    </row>
    <row r="118" spans="1:26" s="68" customFormat="1" ht="15" customHeight="1">
      <c r="A118" s="113" t="s">
        <v>80</v>
      </c>
      <c r="B118" s="86" t="s">
        <v>56</v>
      </c>
      <c r="C118" s="87" t="s">
        <v>57</v>
      </c>
      <c r="D118" s="88" t="s">
        <v>58</v>
      </c>
      <c r="E118" s="89" t="s">
        <v>59</v>
      </c>
      <c r="F118" s="82"/>
      <c r="G118" s="86" t="s">
        <v>56</v>
      </c>
      <c r="H118" s="87" t="s">
        <v>72</v>
      </c>
      <c r="I118" s="89"/>
      <c r="J118" s="90"/>
      <c r="K118" s="134"/>
      <c r="L118" s="82"/>
      <c r="M118" s="82"/>
      <c r="N118" s="82"/>
      <c r="O118" s="82"/>
      <c r="P118" s="82"/>
      <c r="Q118" s="82"/>
      <c r="R118" s="82"/>
      <c r="S118" s="83"/>
      <c r="T118" s="84"/>
      <c r="U118" s="130"/>
      <c r="V118" s="84"/>
      <c r="W118" s="130"/>
      <c r="X118" s="85"/>
      <c r="Y118" s="69"/>
      <c r="Z118" s="69"/>
    </row>
    <row r="119" spans="1:26" s="66" customFormat="1" ht="15" customHeight="1">
      <c r="A119" s="113" t="s">
        <v>80</v>
      </c>
      <c r="B119" s="93" t="s">
        <v>27</v>
      </c>
      <c r="C119" s="96">
        <f>+M111-R111</f>
        <v>0</v>
      </c>
      <c r="D119" s="96">
        <f>+D111</f>
        <v>0</v>
      </c>
      <c r="E119" s="95">
        <f>SUM(C119:D119)</f>
        <v>0</v>
      </c>
      <c r="F119" s="90"/>
      <c r="G119" s="93" t="s">
        <v>27</v>
      </c>
      <c r="H119" s="234">
        <f>+J111-N115</f>
        <v>0</v>
      </c>
      <c r="I119" s="235"/>
      <c r="J119" s="90"/>
      <c r="K119" s="135">
        <f>IF(E119-H119&gt;0,E119-H119,0)</f>
        <v>0</v>
      </c>
      <c r="L119" s="90"/>
      <c r="M119" s="90"/>
      <c r="N119" s="90"/>
      <c r="O119" s="90"/>
      <c r="P119" s="90"/>
      <c r="Q119" s="90"/>
      <c r="R119" s="90"/>
      <c r="S119" s="92"/>
      <c r="T119" s="84"/>
      <c r="U119" s="130"/>
      <c r="V119" s="84"/>
      <c r="W119" s="130"/>
      <c r="X119" s="85"/>
      <c r="Y119" s="69"/>
      <c r="Z119" s="69"/>
    </row>
    <row r="120" spans="1:26" s="118" customFormat="1">
      <c r="A120" s="113" t="s">
        <v>80</v>
      </c>
      <c r="B120" s="93" t="s">
        <v>28</v>
      </c>
      <c r="C120" s="96">
        <f>+M112-R112</f>
        <v>0</v>
      </c>
      <c r="D120" s="96">
        <f>+D112</f>
        <v>0</v>
      </c>
      <c r="E120" s="95">
        <f>SUM(C120:D120)</f>
        <v>0</v>
      </c>
      <c r="F120" s="116"/>
      <c r="G120" s="93" t="s">
        <v>28</v>
      </c>
      <c r="H120" s="236">
        <f>IF(C121&gt;0,0,J112-O115)</f>
        <v>0</v>
      </c>
      <c r="I120" s="237"/>
      <c r="J120" s="90"/>
      <c r="K120" s="135">
        <f t="shared" ref="K120:K122" si="4">IF(E120-H120&gt;0,E120-H120,0)</f>
        <v>0</v>
      </c>
      <c r="L120" s="116"/>
      <c r="M120" s="116"/>
      <c r="N120" s="116"/>
      <c r="O120" s="116"/>
      <c r="P120" s="116"/>
      <c r="Q120" s="116"/>
      <c r="R120" s="116"/>
      <c r="S120" s="117"/>
      <c r="T120" s="84"/>
      <c r="U120" s="130"/>
      <c r="V120" s="84"/>
      <c r="W120" s="130"/>
      <c r="X120" s="85"/>
      <c r="Y120" s="69"/>
      <c r="Z120" s="69"/>
    </row>
    <row r="121" spans="1:26" s="118" customFormat="1" ht="15" customHeight="1">
      <c r="A121" s="113" t="s">
        <v>80</v>
      </c>
      <c r="B121" s="93" t="s">
        <v>29</v>
      </c>
      <c r="C121" s="153">
        <f>IF(M113-R113-J112-O115&lt;0,0,M113-R113-J112-O115)</f>
        <v>0</v>
      </c>
      <c r="D121" s="96">
        <f>+D113</f>
        <v>0</v>
      </c>
      <c r="E121" s="95">
        <f>SUM(C121:D121)</f>
        <v>0</v>
      </c>
      <c r="F121" s="116"/>
      <c r="G121" s="93" t="s">
        <v>29</v>
      </c>
      <c r="H121" s="234">
        <f>+J113-P115</f>
        <v>0</v>
      </c>
      <c r="I121" s="235"/>
      <c r="J121" s="90"/>
      <c r="K121" s="135">
        <f t="shared" si="4"/>
        <v>0</v>
      </c>
      <c r="L121" s="116"/>
      <c r="M121" s="116"/>
      <c r="N121" s="116"/>
      <c r="O121" s="116"/>
      <c r="P121" s="116"/>
      <c r="Q121" s="116"/>
      <c r="R121" s="116"/>
      <c r="S121" s="117"/>
      <c r="T121" s="84"/>
      <c r="U121" s="130"/>
      <c r="V121" s="84"/>
      <c r="W121" s="130"/>
      <c r="X121" s="85"/>
      <c r="Y121" s="69"/>
      <c r="Z121" s="69"/>
    </row>
    <row r="122" spans="1:26" s="118" customFormat="1" ht="15" customHeight="1">
      <c r="A122" s="113" t="s">
        <v>80</v>
      </c>
      <c r="B122" s="102" t="s">
        <v>46</v>
      </c>
      <c r="C122" s="105">
        <f>+M114-R114</f>
        <v>0</v>
      </c>
      <c r="D122" s="105">
        <f>+D114</f>
        <v>0</v>
      </c>
      <c r="E122" s="104">
        <f>SUM(C122:D122)</f>
        <v>0</v>
      </c>
      <c r="F122" s="116"/>
      <c r="G122" s="102" t="s">
        <v>46</v>
      </c>
      <c r="H122" s="238">
        <f>+J114-Q115</f>
        <v>0</v>
      </c>
      <c r="I122" s="239"/>
      <c r="J122" s="90"/>
      <c r="K122" s="135">
        <f t="shared" si="4"/>
        <v>0</v>
      </c>
      <c r="L122" s="116"/>
      <c r="M122" s="116"/>
      <c r="N122" s="116"/>
      <c r="O122" s="116"/>
      <c r="P122" s="116"/>
      <c r="Q122" s="116"/>
      <c r="R122" s="116"/>
      <c r="S122" s="117"/>
      <c r="T122" s="84"/>
      <c r="U122" s="130"/>
      <c r="V122" s="84"/>
      <c r="W122" s="130"/>
      <c r="X122" s="85"/>
      <c r="Y122" s="69"/>
      <c r="Z122" s="69"/>
    </row>
    <row r="123" spans="1:26" s="118" customFormat="1" ht="15" customHeight="1">
      <c r="A123" s="113" t="s">
        <v>80</v>
      </c>
      <c r="B123" s="109" t="s">
        <v>14</v>
      </c>
      <c r="C123" s="158">
        <f>SUM(C119:C122)</f>
        <v>0</v>
      </c>
      <c r="D123" s="158">
        <f>SUM(D119:D122)</f>
        <v>0</v>
      </c>
      <c r="E123" s="158">
        <f>SUM(E119:E122)</f>
        <v>0</v>
      </c>
      <c r="F123" s="119"/>
      <c r="G123" s="109" t="s">
        <v>14</v>
      </c>
      <c r="H123" s="229">
        <f>+SUM(H119:I122)</f>
        <v>0</v>
      </c>
      <c r="I123" s="230"/>
      <c r="J123" s="120"/>
      <c r="K123" s="137">
        <f>SUM(K119:K122)</f>
        <v>0</v>
      </c>
      <c r="L123" s="116"/>
      <c r="M123" s="116"/>
      <c r="N123" s="116"/>
      <c r="O123" s="116"/>
      <c r="P123" s="116"/>
      <c r="Q123" s="116"/>
      <c r="R123" s="116"/>
      <c r="S123" s="117"/>
      <c r="T123" s="84"/>
      <c r="U123" s="130"/>
      <c r="V123" s="84"/>
      <c r="W123" s="130"/>
      <c r="X123" s="85"/>
      <c r="Y123" s="69"/>
      <c r="Z123" s="69"/>
    </row>
    <row r="124" spans="1:26" s="113" customFormat="1" ht="15.75" customHeight="1" thickBot="1">
      <c r="A124" s="113" t="s">
        <v>80</v>
      </c>
      <c r="B124" s="121"/>
      <c r="C124" s="122"/>
      <c r="D124" s="122"/>
      <c r="E124" s="122"/>
      <c r="F124" s="122"/>
      <c r="G124" s="122"/>
      <c r="H124" s="122"/>
      <c r="I124" s="123"/>
      <c r="J124" s="123"/>
      <c r="K124" s="122"/>
      <c r="L124" s="122"/>
      <c r="M124" s="122"/>
      <c r="N124" s="122"/>
      <c r="O124" s="122"/>
      <c r="P124" s="122"/>
      <c r="Q124" s="122"/>
      <c r="R124" s="122"/>
      <c r="S124" s="124"/>
      <c r="T124" s="125"/>
      <c r="U124" s="131"/>
      <c r="V124" s="125"/>
      <c r="W124" s="131"/>
      <c r="X124" s="126"/>
      <c r="Y124" s="69"/>
      <c r="Z124" s="69"/>
    </row>
    <row r="125" spans="1:26" s="68" customFormat="1" ht="15.75" customHeight="1" thickBot="1">
      <c r="A125" s="113" t="s">
        <v>79</v>
      </c>
      <c r="B125" s="113" t="s">
        <v>79</v>
      </c>
      <c r="C125" s="67"/>
      <c r="D125" s="67"/>
      <c r="E125" s="67"/>
      <c r="T125" s="69"/>
      <c r="U125" s="127"/>
      <c r="V125" s="69"/>
      <c r="W125" s="127"/>
      <c r="X125" s="69"/>
      <c r="Y125" s="69"/>
      <c r="Z125" s="69"/>
    </row>
    <row r="126" spans="1:26" s="68" customFormat="1" ht="15" customHeight="1">
      <c r="A126" s="113" t="s">
        <v>79</v>
      </c>
      <c r="B126" s="70"/>
      <c r="C126" s="71"/>
      <c r="D126" s="71"/>
      <c r="E126" s="71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  <c r="T126" s="74"/>
      <c r="U126" s="128"/>
      <c r="V126" s="74"/>
      <c r="W126" s="128"/>
      <c r="X126" s="75"/>
      <c r="Y126" s="69"/>
      <c r="Z126" s="69"/>
    </row>
    <row r="127" spans="1:26" s="79" customFormat="1" ht="15" customHeight="1">
      <c r="A127" s="113" t="s">
        <v>79</v>
      </c>
      <c r="B127" s="240" t="s">
        <v>50</v>
      </c>
      <c r="C127" s="241"/>
      <c r="D127" s="241"/>
      <c r="E127" s="241"/>
      <c r="F127" s="76"/>
      <c r="G127" s="77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8"/>
      <c r="T127" s="76"/>
      <c r="U127" s="129"/>
      <c r="V127" s="76"/>
      <c r="W127" s="129"/>
      <c r="X127" s="78"/>
    </row>
    <row r="128" spans="1:26" s="68" customFormat="1" ht="15" customHeight="1">
      <c r="A128" s="113" t="s">
        <v>79</v>
      </c>
      <c r="B128" s="80"/>
      <c r="C128" s="81"/>
      <c r="D128" s="81"/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3"/>
      <c r="T128" s="84"/>
      <c r="U128" s="130"/>
      <c r="V128" s="84"/>
      <c r="W128" s="130"/>
      <c r="X128" s="85"/>
      <c r="Y128" s="69"/>
      <c r="Z128" s="69"/>
    </row>
    <row r="129" spans="1:26" s="68" customFormat="1" ht="15" customHeight="1">
      <c r="A129" s="113" t="s">
        <v>79</v>
      </c>
      <c r="B129" s="231" t="s">
        <v>51</v>
      </c>
      <c r="C129" s="232"/>
      <c r="D129" s="232"/>
      <c r="E129" s="233"/>
      <c r="F129" s="82"/>
      <c r="G129" s="231" t="s">
        <v>52</v>
      </c>
      <c r="H129" s="232"/>
      <c r="I129" s="232"/>
      <c r="J129" s="233"/>
      <c r="K129" s="82"/>
      <c r="L129" s="231" t="s">
        <v>53</v>
      </c>
      <c r="M129" s="232"/>
      <c r="N129" s="232"/>
      <c r="O129" s="232"/>
      <c r="P129" s="232"/>
      <c r="Q129" s="232"/>
      <c r="R129" s="233"/>
      <c r="S129" s="83"/>
      <c r="T129" s="84" t="s">
        <v>54</v>
      </c>
      <c r="U129" s="130">
        <f>+IF(J131-M131&lt;0,0,J131-M131)</f>
        <v>0</v>
      </c>
      <c r="V129" s="84" t="s">
        <v>55</v>
      </c>
      <c r="W129" s="130">
        <f>+J132-O132</f>
        <v>0</v>
      </c>
      <c r="X129" s="85"/>
      <c r="Y129" s="69"/>
      <c r="Z129" s="69"/>
    </row>
    <row r="130" spans="1:26" s="66" customFormat="1" ht="15" customHeight="1">
      <c r="A130" s="113" t="s">
        <v>79</v>
      </c>
      <c r="B130" s="86" t="s">
        <v>56</v>
      </c>
      <c r="C130" s="87" t="s">
        <v>57</v>
      </c>
      <c r="D130" s="88" t="s">
        <v>58</v>
      </c>
      <c r="E130" s="89" t="s">
        <v>59</v>
      </c>
      <c r="F130" s="90"/>
      <c r="G130" s="86" t="s">
        <v>56</v>
      </c>
      <c r="H130" s="87" t="s">
        <v>57</v>
      </c>
      <c r="I130" s="88" t="s">
        <v>58</v>
      </c>
      <c r="J130" s="89" t="s">
        <v>59</v>
      </c>
      <c r="K130" s="90"/>
      <c r="L130" s="86" t="s">
        <v>60</v>
      </c>
      <c r="M130" s="87"/>
      <c r="N130" s="88" t="s">
        <v>61</v>
      </c>
      <c r="O130" s="89" t="s">
        <v>62</v>
      </c>
      <c r="P130" s="91" t="s">
        <v>63</v>
      </c>
      <c r="Q130" s="87" t="s">
        <v>30</v>
      </c>
      <c r="R130" s="89" t="s">
        <v>59</v>
      </c>
      <c r="S130" s="92"/>
      <c r="T130" s="84" t="s">
        <v>64</v>
      </c>
      <c r="U130" s="130">
        <f>+U129-N132</f>
        <v>0</v>
      </c>
      <c r="V130" s="84" t="s">
        <v>65</v>
      </c>
      <c r="W130" s="130">
        <f>+J133-P133</f>
        <v>0</v>
      </c>
      <c r="X130" s="85"/>
      <c r="Y130" s="69"/>
      <c r="Z130" s="69"/>
    </row>
    <row r="131" spans="1:26" s="68" customFormat="1" ht="15" customHeight="1">
      <c r="A131" s="113" t="s">
        <v>79</v>
      </c>
      <c r="B131" s="93" t="s">
        <v>27</v>
      </c>
      <c r="C131" s="94">
        <f>+'GSTR3B 2017-18'!J102</f>
        <v>0</v>
      </c>
      <c r="D131" s="94">
        <f>+'GSTR3B 2017-18'!J107</f>
        <v>0</v>
      </c>
      <c r="E131" s="95">
        <f>SUM(C131:D131)</f>
        <v>0</v>
      </c>
      <c r="F131" s="82"/>
      <c r="G131" s="93" t="s">
        <v>27</v>
      </c>
      <c r="H131" s="94">
        <f>+'GSTR3B 2017-18'!J123+'GSTR3B 2017-18'!J95</f>
        <v>0</v>
      </c>
      <c r="I131" s="96">
        <f>+D131</f>
        <v>0</v>
      </c>
      <c r="J131" s="95">
        <f>SUM(H131:I131)</f>
        <v>0</v>
      </c>
      <c r="K131" s="82"/>
      <c r="L131" s="93" t="s">
        <v>27</v>
      </c>
      <c r="M131" s="96">
        <f>+C131</f>
        <v>0</v>
      </c>
      <c r="N131" s="96">
        <f>+MIN(J131,M131)</f>
        <v>0</v>
      </c>
      <c r="O131" s="95">
        <f>+MIN(U133,W129)</f>
        <v>0</v>
      </c>
      <c r="P131" s="97">
        <f>+IF(M131-N131-O131&lt;0,0,MIN((M131-N131-O131),W130))</f>
        <v>0</v>
      </c>
      <c r="Q131" s="98"/>
      <c r="R131" s="95">
        <f>SUM(N131:Q131)</f>
        <v>0</v>
      </c>
      <c r="S131" s="83"/>
      <c r="T131" s="84" t="s">
        <v>66</v>
      </c>
      <c r="U131" s="130">
        <f>+J131-N135</f>
        <v>0</v>
      </c>
      <c r="V131" s="84"/>
      <c r="W131" s="130"/>
      <c r="X131" s="85"/>
      <c r="Y131" s="69"/>
      <c r="Z131" s="69"/>
    </row>
    <row r="132" spans="1:26" s="68" customFormat="1" ht="15" customHeight="1">
      <c r="A132" s="113" t="s">
        <v>79</v>
      </c>
      <c r="B132" s="93" t="s">
        <v>28</v>
      </c>
      <c r="C132" s="94">
        <f>+'GSTR3B 2017-18'!J103</f>
        <v>0</v>
      </c>
      <c r="D132" s="94">
        <f>+'GSTR3B 2017-18'!J108</f>
        <v>0</v>
      </c>
      <c r="E132" s="95">
        <f>SUM(C132:D132)</f>
        <v>0</v>
      </c>
      <c r="F132" s="82"/>
      <c r="G132" s="93" t="s">
        <v>28</v>
      </c>
      <c r="H132" s="94">
        <f>+'GSTR3B 2017-18'!J124+'GSTR3B 2017-18'!J96</f>
        <v>0</v>
      </c>
      <c r="I132" s="96">
        <f>+D132</f>
        <v>0</v>
      </c>
      <c r="J132" s="95">
        <f>SUM(H132:I132)</f>
        <v>0</v>
      </c>
      <c r="K132" s="82"/>
      <c r="L132" s="93" t="s">
        <v>28</v>
      </c>
      <c r="M132" s="96">
        <f>+C132</f>
        <v>0</v>
      </c>
      <c r="N132" s="96">
        <f>+MIN(M132,U129)</f>
        <v>0</v>
      </c>
      <c r="O132" s="95">
        <f>+MIN(J132,U135)</f>
        <v>0</v>
      </c>
      <c r="P132" s="99"/>
      <c r="Q132" s="98"/>
      <c r="R132" s="95">
        <f>SUM(N132:Q132)</f>
        <v>0</v>
      </c>
      <c r="S132" s="83"/>
      <c r="T132" s="84"/>
      <c r="U132" s="130"/>
      <c r="V132" s="84"/>
      <c r="W132" s="130"/>
      <c r="X132" s="85"/>
      <c r="Y132" s="69"/>
      <c r="Z132" s="69"/>
    </row>
    <row r="133" spans="1:26" s="68" customFormat="1" ht="15" customHeight="1">
      <c r="A133" s="113" t="s">
        <v>79</v>
      </c>
      <c r="B133" s="93" t="s">
        <v>29</v>
      </c>
      <c r="C133" s="94">
        <f>+'GSTR3B 2017-18'!J104</f>
        <v>0</v>
      </c>
      <c r="D133" s="94">
        <f>+'GSTR3B 2017-18'!J109</f>
        <v>0</v>
      </c>
      <c r="E133" s="95">
        <f>SUM(C133:D133)</f>
        <v>0</v>
      </c>
      <c r="F133" s="82"/>
      <c r="G133" s="93" t="s">
        <v>29</v>
      </c>
      <c r="H133" s="94">
        <f>+'GSTR3B 2017-18'!J125+'GSTR3B 2017-18'!J97</f>
        <v>0</v>
      </c>
      <c r="I133" s="96">
        <f>I132</f>
        <v>0</v>
      </c>
      <c r="J133" s="95">
        <f>SUM(H133:I133)</f>
        <v>0</v>
      </c>
      <c r="K133" s="82"/>
      <c r="L133" s="93" t="s">
        <v>29</v>
      </c>
      <c r="M133" s="96">
        <f>+C133</f>
        <v>0</v>
      </c>
      <c r="N133" s="96">
        <f>+MIN(M133,U130)</f>
        <v>0</v>
      </c>
      <c r="O133" s="100"/>
      <c r="P133" s="101">
        <f>+MIN(J133,U136)</f>
        <v>0</v>
      </c>
      <c r="Q133" s="98"/>
      <c r="R133" s="95">
        <f>SUM(N133:Q133)</f>
        <v>0</v>
      </c>
      <c r="S133" s="83"/>
      <c r="T133" s="84" t="s">
        <v>67</v>
      </c>
      <c r="U133" s="132">
        <f>+IF(M131-J131&lt;0,0,M131-J131)</f>
        <v>0</v>
      </c>
      <c r="V133" s="84"/>
      <c r="W133" s="130"/>
      <c r="X133" s="85"/>
      <c r="Y133" s="69"/>
      <c r="Z133" s="69"/>
    </row>
    <row r="134" spans="1:26" s="68" customFormat="1" ht="15" customHeight="1">
      <c r="A134" s="113" t="s">
        <v>79</v>
      </c>
      <c r="B134" s="102" t="s">
        <v>46</v>
      </c>
      <c r="C134" s="94">
        <f>+'GSTR3B 2017-18'!J105</f>
        <v>0</v>
      </c>
      <c r="D134" s="94">
        <f>+'GSTR3B 2017-18'!J110</f>
        <v>0</v>
      </c>
      <c r="E134" s="104">
        <f>SUM(C134:D134)</f>
        <v>0</v>
      </c>
      <c r="F134" s="82"/>
      <c r="G134" s="102" t="s">
        <v>46</v>
      </c>
      <c r="H134" s="94">
        <f>+'GSTR3B 2017-18'!J126+'GSTR3B 2017-18'!J98</f>
        <v>0</v>
      </c>
      <c r="I134" s="105">
        <v>0</v>
      </c>
      <c r="J134" s="104">
        <f>SUM(H134:I134)</f>
        <v>0</v>
      </c>
      <c r="K134" s="82"/>
      <c r="L134" s="102" t="s">
        <v>46</v>
      </c>
      <c r="M134" s="105">
        <f>+C134</f>
        <v>0</v>
      </c>
      <c r="N134" s="106"/>
      <c r="O134" s="107"/>
      <c r="P134" s="108"/>
      <c r="Q134" s="105">
        <f>MIN(C134,H134)</f>
        <v>0</v>
      </c>
      <c r="R134" s="104">
        <f>SUM(N134:Q134)</f>
        <v>0</v>
      </c>
      <c r="S134" s="83"/>
      <c r="T134" s="84"/>
      <c r="U134" s="130"/>
      <c r="V134" s="84"/>
      <c r="W134" s="130"/>
      <c r="X134" s="85"/>
      <c r="Y134" s="69"/>
      <c r="Z134" s="69"/>
    </row>
    <row r="135" spans="1:26" s="113" customFormat="1" ht="15" customHeight="1">
      <c r="A135" s="113" t="s">
        <v>79</v>
      </c>
      <c r="B135" s="109" t="s">
        <v>14</v>
      </c>
      <c r="C135" s="158">
        <f>SUM(C131:C134)</f>
        <v>0</v>
      </c>
      <c r="D135" s="158">
        <f>SUM(D131:D134)</f>
        <v>0</v>
      </c>
      <c r="E135" s="158">
        <f>SUM(E131:E134)</f>
        <v>0</v>
      </c>
      <c r="F135" s="77"/>
      <c r="G135" s="109" t="s">
        <v>14</v>
      </c>
      <c r="H135" s="158">
        <f>SUM(H131:H134)</f>
        <v>0</v>
      </c>
      <c r="I135" s="158">
        <f>SUM(I131:I134)</f>
        <v>0</v>
      </c>
      <c r="J135" s="158">
        <f>SUM(J131:J134)</f>
        <v>0</v>
      </c>
      <c r="K135" s="77"/>
      <c r="L135" s="109" t="s">
        <v>14</v>
      </c>
      <c r="M135" s="158">
        <f>SUM(M131:M134)</f>
        <v>0</v>
      </c>
      <c r="N135" s="158">
        <f>SUM(N131:N134)</f>
        <v>0</v>
      </c>
      <c r="O135" s="158">
        <f>SUM(O131:O134)</f>
        <v>0</v>
      </c>
      <c r="P135" s="111">
        <f>SUM(P131:P134)</f>
        <v>0</v>
      </c>
      <c r="Q135" s="158">
        <f>SUM(Q131:Q134)</f>
        <v>0</v>
      </c>
      <c r="R135" s="158">
        <f>SUM(R131:R133)</f>
        <v>0</v>
      </c>
      <c r="S135" s="112"/>
      <c r="T135" s="84" t="s">
        <v>68</v>
      </c>
      <c r="U135" s="132">
        <f>+IF(M132-N132&lt;0,0,M132-N132)</f>
        <v>0</v>
      </c>
      <c r="V135" s="84"/>
      <c r="W135" s="130"/>
      <c r="X135" s="85"/>
      <c r="Y135" s="69"/>
      <c r="Z135" s="69"/>
    </row>
    <row r="136" spans="1:26" s="113" customFormat="1" ht="15" customHeight="1">
      <c r="A136" s="113" t="s">
        <v>79</v>
      </c>
      <c r="B136" s="114"/>
      <c r="C136" s="115"/>
      <c r="D136" s="115"/>
      <c r="E136" s="115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112"/>
      <c r="T136" s="84" t="s">
        <v>69</v>
      </c>
      <c r="U136" s="130">
        <f>+IF(M133-N133&lt;0,0,M133-N133)</f>
        <v>0</v>
      </c>
      <c r="V136" s="84"/>
      <c r="W136" s="130"/>
      <c r="X136" s="85"/>
      <c r="Y136" s="69"/>
      <c r="Z136" s="69"/>
    </row>
    <row r="137" spans="1:26" s="68" customFormat="1" ht="15" customHeight="1">
      <c r="A137" s="113" t="s">
        <v>79</v>
      </c>
      <c r="B137" s="231" t="s">
        <v>70</v>
      </c>
      <c r="C137" s="232"/>
      <c r="D137" s="232"/>
      <c r="E137" s="233"/>
      <c r="F137" s="82"/>
      <c r="G137" s="231" t="s">
        <v>71</v>
      </c>
      <c r="H137" s="232"/>
      <c r="I137" s="233"/>
      <c r="J137" s="90"/>
      <c r="K137" s="138" t="s">
        <v>83</v>
      </c>
      <c r="L137" s="82"/>
      <c r="M137" s="82"/>
      <c r="N137" s="82"/>
      <c r="O137" s="82"/>
      <c r="P137" s="82"/>
      <c r="Q137" s="82"/>
      <c r="R137" s="82"/>
      <c r="S137" s="83"/>
      <c r="T137" s="84"/>
      <c r="U137" s="130"/>
      <c r="V137" s="84"/>
      <c r="W137" s="130"/>
      <c r="X137" s="85"/>
      <c r="Y137" s="69"/>
      <c r="Z137" s="69"/>
    </row>
    <row r="138" spans="1:26" s="68" customFormat="1" ht="15" customHeight="1">
      <c r="A138" s="113" t="s">
        <v>79</v>
      </c>
      <c r="B138" s="86" t="s">
        <v>56</v>
      </c>
      <c r="C138" s="87" t="s">
        <v>57</v>
      </c>
      <c r="D138" s="88" t="s">
        <v>58</v>
      </c>
      <c r="E138" s="89" t="s">
        <v>59</v>
      </c>
      <c r="F138" s="82"/>
      <c r="G138" s="86" t="s">
        <v>56</v>
      </c>
      <c r="H138" s="87" t="s">
        <v>72</v>
      </c>
      <c r="I138" s="89"/>
      <c r="J138" s="90"/>
      <c r="K138" s="134"/>
      <c r="L138" s="82"/>
      <c r="M138" s="82"/>
      <c r="N138" s="82"/>
      <c r="O138" s="82"/>
      <c r="P138" s="82"/>
      <c r="Q138" s="82"/>
      <c r="R138" s="82"/>
      <c r="S138" s="83"/>
      <c r="T138" s="84"/>
      <c r="U138" s="130"/>
      <c r="V138" s="84"/>
      <c r="W138" s="130"/>
      <c r="X138" s="85"/>
      <c r="Y138" s="69"/>
      <c r="Z138" s="69"/>
    </row>
    <row r="139" spans="1:26" s="66" customFormat="1" ht="15" customHeight="1">
      <c r="A139" s="113" t="s">
        <v>79</v>
      </c>
      <c r="B139" s="93" t="s">
        <v>27</v>
      </c>
      <c r="C139" s="96">
        <f>+M131-R131</f>
        <v>0</v>
      </c>
      <c r="D139" s="96">
        <f>+D131</f>
        <v>0</v>
      </c>
      <c r="E139" s="95">
        <f>SUM(C139:D139)</f>
        <v>0</v>
      </c>
      <c r="F139" s="90"/>
      <c r="G139" s="93" t="s">
        <v>27</v>
      </c>
      <c r="H139" s="234">
        <f>+J131-N135</f>
        <v>0</v>
      </c>
      <c r="I139" s="235"/>
      <c r="J139" s="90"/>
      <c r="K139" s="135">
        <f>IF(E139-H139&gt;0,E139-H139,0)</f>
        <v>0</v>
      </c>
      <c r="L139" s="90"/>
      <c r="M139" s="90"/>
      <c r="N139" s="90"/>
      <c r="O139" s="90"/>
      <c r="P139" s="90"/>
      <c r="Q139" s="90"/>
      <c r="R139" s="90"/>
      <c r="S139" s="92"/>
      <c r="T139" s="84"/>
      <c r="U139" s="130"/>
      <c r="V139" s="84"/>
      <c r="W139" s="130"/>
      <c r="X139" s="85"/>
      <c r="Y139" s="69"/>
      <c r="Z139" s="69"/>
    </row>
    <row r="140" spans="1:26" s="118" customFormat="1">
      <c r="A140" s="113" t="s">
        <v>79</v>
      </c>
      <c r="B140" s="93" t="s">
        <v>28</v>
      </c>
      <c r="C140" s="96">
        <f>+M132-R132</f>
        <v>0</v>
      </c>
      <c r="D140" s="96">
        <f>+D132</f>
        <v>0</v>
      </c>
      <c r="E140" s="95">
        <f>SUM(C140:D140)</f>
        <v>0</v>
      </c>
      <c r="F140" s="116"/>
      <c r="G140" s="93" t="s">
        <v>28</v>
      </c>
      <c r="H140" s="236">
        <f>IF(C141&gt;0,0,J132-O135)</f>
        <v>0</v>
      </c>
      <c r="I140" s="237"/>
      <c r="J140" s="90"/>
      <c r="K140" s="135">
        <f t="shared" ref="K140:K142" si="5">IF(E140-H140&gt;0,E140-H140,0)</f>
        <v>0</v>
      </c>
      <c r="L140" s="116"/>
      <c r="M140" s="116"/>
      <c r="N140" s="116"/>
      <c r="O140" s="116"/>
      <c r="P140" s="116"/>
      <c r="Q140" s="116"/>
      <c r="R140" s="116"/>
      <c r="S140" s="117"/>
      <c r="T140" s="84"/>
      <c r="U140" s="130"/>
      <c r="V140" s="84"/>
      <c r="W140" s="130"/>
      <c r="X140" s="85"/>
      <c r="Y140" s="69"/>
      <c r="Z140" s="69"/>
    </row>
    <row r="141" spans="1:26" s="118" customFormat="1" ht="15" customHeight="1">
      <c r="A141" s="113" t="s">
        <v>79</v>
      </c>
      <c r="B141" s="93" t="s">
        <v>29</v>
      </c>
      <c r="C141" s="153">
        <f>IF(M133-R133-J132-O135&lt;0,0,M133-R133-J132-O135)</f>
        <v>0</v>
      </c>
      <c r="D141" s="96">
        <f>+D133</f>
        <v>0</v>
      </c>
      <c r="E141" s="95">
        <f>SUM(C141:D141)</f>
        <v>0</v>
      </c>
      <c r="F141" s="116"/>
      <c r="G141" s="93" t="s">
        <v>29</v>
      </c>
      <c r="H141" s="234">
        <f>+J133-P135</f>
        <v>0</v>
      </c>
      <c r="I141" s="235"/>
      <c r="J141" s="90"/>
      <c r="K141" s="135">
        <f t="shared" si="5"/>
        <v>0</v>
      </c>
      <c r="L141" s="116"/>
      <c r="M141" s="116"/>
      <c r="N141" s="116"/>
      <c r="O141" s="116"/>
      <c r="P141" s="116"/>
      <c r="Q141" s="116"/>
      <c r="R141" s="116"/>
      <c r="S141" s="117"/>
      <c r="T141" s="84"/>
      <c r="U141" s="130"/>
      <c r="V141" s="84"/>
      <c r="W141" s="130"/>
      <c r="X141" s="85"/>
      <c r="Y141" s="69"/>
      <c r="Z141" s="69"/>
    </row>
    <row r="142" spans="1:26" s="118" customFormat="1" ht="15" customHeight="1">
      <c r="A142" s="113" t="s">
        <v>79</v>
      </c>
      <c r="B142" s="102" t="s">
        <v>46</v>
      </c>
      <c r="C142" s="105">
        <f>+M134-R134</f>
        <v>0</v>
      </c>
      <c r="D142" s="105">
        <f>+D134</f>
        <v>0</v>
      </c>
      <c r="E142" s="104">
        <f>SUM(C142:D142)</f>
        <v>0</v>
      </c>
      <c r="F142" s="116"/>
      <c r="G142" s="102" t="s">
        <v>46</v>
      </c>
      <c r="H142" s="238">
        <f>+J134-Q135</f>
        <v>0</v>
      </c>
      <c r="I142" s="239"/>
      <c r="J142" s="90"/>
      <c r="K142" s="135">
        <f t="shared" si="5"/>
        <v>0</v>
      </c>
      <c r="L142" s="116"/>
      <c r="M142" s="116"/>
      <c r="N142" s="116"/>
      <c r="O142" s="116"/>
      <c r="P142" s="116"/>
      <c r="Q142" s="116"/>
      <c r="R142" s="116"/>
      <c r="S142" s="117"/>
      <c r="T142" s="84"/>
      <c r="U142" s="130"/>
      <c r="V142" s="84"/>
      <c r="W142" s="130"/>
      <c r="X142" s="85"/>
      <c r="Y142" s="69"/>
      <c r="Z142" s="69"/>
    </row>
    <row r="143" spans="1:26" s="118" customFormat="1" ht="15" customHeight="1">
      <c r="A143" s="113" t="s">
        <v>79</v>
      </c>
      <c r="B143" s="109" t="s">
        <v>14</v>
      </c>
      <c r="C143" s="158">
        <f>SUM(C139:C142)</f>
        <v>0</v>
      </c>
      <c r="D143" s="158">
        <f>SUM(D139:D142)</f>
        <v>0</v>
      </c>
      <c r="E143" s="158">
        <f>SUM(E139:E142)</f>
        <v>0</v>
      </c>
      <c r="F143" s="119"/>
      <c r="G143" s="109" t="s">
        <v>14</v>
      </c>
      <c r="H143" s="229">
        <f>+SUM(H139:I142)</f>
        <v>0</v>
      </c>
      <c r="I143" s="230"/>
      <c r="J143" s="120"/>
      <c r="K143" s="137">
        <f>SUM(K139:K142)</f>
        <v>0</v>
      </c>
      <c r="L143" s="116"/>
      <c r="M143" s="116"/>
      <c r="N143" s="116"/>
      <c r="O143" s="116"/>
      <c r="P143" s="116"/>
      <c r="Q143" s="116"/>
      <c r="R143" s="116"/>
      <c r="S143" s="117"/>
      <c r="T143" s="84"/>
      <c r="U143" s="130"/>
      <c r="V143" s="84"/>
      <c r="W143" s="130"/>
      <c r="X143" s="85"/>
      <c r="Y143" s="69"/>
      <c r="Z143" s="69"/>
    </row>
    <row r="144" spans="1:26" s="113" customFormat="1" ht="15.75" customHeight="1" thickBot="1">
      <c r="A144" s="113" t="s">
        <v>79</v>
      </c>
      <c r="B144" s="121"/>
      <c r="C144" s="122"/>
      <c r="D144" s="122"/>
      <c r="E144" s="122"/>
      <c r="F144" s="122"/>
      <c r="G144" s="122"/>
      <c r="H144" s="122"/>
      <c r="I144" s="123"/>
      <c r="J144" s="123"/>
      <c r="K144" s="122"/>
      <c r="L144" s="122"/>
      <c r="M144" s="122"/>
      <c r="N144" s="122"/>
      <c r="O144" s="122"/>
      <c r="P144" s="122"/>
      <c r="Q144" s="122"/>
      <c r="R144" s="122"/>
      <c r="S144" s="124"/>
      <c r="T144" s="125"/>
      <c r="U144" s="131"/>
      <c r="V144" s="125"/>
      <c r="W144" s="131"/>
      <c r="X144" s="126"/>
      <c r="Y144" s="69"/>
      <c r="Z144" s="69"/>
    </row>
    <row r="145" spans="1:26" s="68" customFormat="1" ht="15.75" customHeight="1" thickBot="1">
      <c r="A145" s="113" t="s">
        <v>78</v>
      </c>
      <c r="B145" s="68" t="s">
        <v>78</v>
      </c>
      <c r="C145" s="67"/>
      <c r="D145" s="67"/>
      <c r="E145" s="67"/>
      <c r="T145" s="69"/>
      <c r="U145" s="127"/>
      <c r="V145" s="69"/>
      <c r="W145" s="127"/>
      <c r="X145" s="69"/>
      <c r="Y145" s="69"/>
      <c r="Z145" s="69"/>
    </row>
    <row r="146" spans="1:26" s="68" customFormat="1" ht="15" customHeight="1">
      <c r="A146" s="113" t="s">
        <v>78</v>
      </c>
      <c r="B146" s="70"/>
      <c r="C146" s="71"/>
      <c r="D146" s="71"/>
      <c r="E146" s="71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3"/>
      <c r="T146" s="74"/>
      <c r="U146" s="128"/>
      <c r="V146" s="74"/>
      <c r="W146" s="128"/>
      <c r="X146" s="75"/>
      <c r="Y146" s="69"/>
      <c r="Z146" s="69"/>
    </row>
    <row r="147" spans="1:26" s="79" customFormat="1" ht="15" customHeight="1">
      <c r="A147" s="113" t="s">
        <v>78</v>
      </c>
      <c r="B147" s="240" t="s">
        <v>50</v>
      </c>
      <c r="C147" s="241"/>
      <c r="D147" s="241"/>
      <c r="E147" s="241"/>
      <c r="F147" s="76"/>
      <c r="G147" s="77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8"/>
      <c r="T147" s="76"/>
      <c r="U147" s="129"/>
      <c r="V147" s="76"/>
      <c r="W147" s="129"/>
      <c r="X147" s="78"/>
    </row>
    <row r="148" spans="1:26" s="68" customFormat="1" ht="15" customHeight="1">
      <c r="A148" s="113" t="s">
        <v>78</v>
      </c>
      <c r="B148" s="80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3"/>
      <c r="T148" s="84"/>
      <c r="U148" s="130"/>
      <c r="V148" s="84"/>
      <c r="W148" s="130"/>
      <c r="X148" s="85"/>
      <c r="Y148" s="69"/>
      <c r="Z148" s="69"/>
    </row>
    <row r="149" spans="1:26" s="68" customFormat="1" ht="15" customHeight="1">
      <c r="A149" s="113" t="s">
        <v>78</v>
      </c>
      <c r="B149" s="231" t="s">
        <v>51</v>
      </c>
      <c r="C149" s="232"/>
      <c r="D149" s="232"/>
      <c r="E149" s="233"/>
      <c r="F149" s="82"/>
      <c r="G149" s="231" t="s">
        <v>52</v>
      </c>
      <c r="H149" s="232"/>
      <c r="I149" s="232"/>
      <c r="J149" s="233"/>
      <c r="K149" s="82"/>
      <c r="L149" s="231" t="s">
        <v>53</v>
      </c>
      <c r="M149" s="232"/>
      <c r="N149" s="232"/>
      <c r="O149" s="232"/>
      <c r="P149" s="232"/>
      <c r="Q149" s="232"/>
      <c r="R149" s="233"/>
      <c r="S149" s="83"/>
      <c r="T149" s="84" t="s">
        <v>54</v>
      </c>
      <c r="U149" s="130">
        <f>+IF(J151-M151&lt;0,0,J151-M151)</f>
        <v>0</v>
      </c>
      <c r="V149" s="84" t="s">
        <v>55</v>
      </c>
      <c r="W149" s="130">
        <f>+J152-O152</f>
        <v>0</v>
      </c>
      <c r="X149" s="85"/>
      <c r="Y149" s="69"/>
      <c r="Z149" s="69"/>
    </row>
    <row r="150" spans="1:26" s="66" customFormat="1" ht="15" customHeight="1">
      <c r="A150" s="113" t="s">
        <v>78</v>
      </c>
      <c r="B150" s="86" t="s">
        <v>56</v>
      </c>
      <c r="C150" s="87" t="s">
        <v>57</v>
      </c>
      <c r="D150" s="88" t="s">
        <v>58</v>
      </c>
      <c r="E150" s="89" t="s">
        <v>59</v>
      </c>
      <c r="F150" s="90"/>
      <c r="G150" s="86" t="s">
        <v>56</v>
      </c>
      <c r="H150" s="87" t="s">
        <v>57</v>
      </c>
      <c r="I150" s="88" t="s">
        <v>58</v>
      </c>
      <c r="J150" s="89" t="s">
        <v>59</v>
      </c>
      <c r="K150" s="90"/>
      <c r="L150" s="86" t="s">
        <v>60</v>
      </c>
      <c r="M150" s="87"/>
      <c r="N150" s="88" t="s">
        <v>61</v>
      </c>
      <c r="O150" s="89" t="s">
        <v>62</v>
      </c>
      <c r="P150" s="91" t="s">
        <v>63</v>
      </c>
      <c r="Q150" s="87" t="s">
        <v>30</v>
      </c>
      <c r="R150" s="89" t="s">
        <v>59</v>
      </c>
      <c r="S150" s="92"/>
      <c r="T150" s="84" t="s">
        <v>64</v>
      </c>
      <c r="U150" s="130">
        <f>+U149-N152</f>
        <v>0</v>
      </c>
      <c r="V150" s="84" t="s">
        <v>65</v>
      </c>
      <c r="W150" s="130">
        <f>+J153-P153</f>
        <v>0</v>
      </c>
      <c r="X150" s="85"/>
      <c r="Y150" s="69"/>
      <c r="Z150" s="69"/>
    </row>
    <row r="151" spans="1:26" s="68" customFormat="1" ht="15" customHeight="1">
      <c r="A151" s="113" t="s">
        <v>78</v>
      </c>
      <c r="B151" s="93" t="s">
        <v>27</v>
      </c>
      <c r="C151" s="94">
        <f>+'GSTR3B 2017-18'!K102</f>
        <v>0</v>
      </c>
      <c r="D151" s="94">
        <f>+'GSTR3B 2017-18'!K107</f>
        <v>0</v>
      </c>
      <c r="E151" s="95">
        <f>SUM(C151:D151)</f>
        <v>0</v>
      </c>
      <c r="F151" s="82"/>
      <c r="G151" s="93" t="s">
        <v>27</v>
      </c>
      <c r="H151" s="94">
        <f>+'GSTR3B 2017-18'!K123+'GSTR3B 2017-18'!K95</f>
        <v>0</v>
      </c>
      <c r="I151" s="96">
        <f>+D151</f>
        <v>0</v>
      </c>
      <c r="J151" s="95">
        <f>SUM(H151:I151)</f>
        <v>0</v>
      </c>
      <c r="K151" s="82"/>
      <c r="L151" s="93" t="s">
        <v>27</v>
      </c>
      <c r="M151" s="96">
        <f>+C151</f>
        <v>0</v>
      </c>
      <c r="N151" s="96">
        <f>+MIN(J151,M151)</f>
        <v>0</v>
      </c>
      <c r="O151" s="95">
        <f>+MIN(U153,W149)</f>
        <v>0</v>
      </c>
      <c r="P151" s="97">
        <f>+IF(M151-N151-O151&lt;0,0,MIN((M151-N151-O151),W150))</f>
        <v>0</v>
      </c>
      <c r="Q151" s="98"/>
      <c r="R151" s="95">
        <f>SUM(N151:Q151)</f>
        <v>0</v>
      </c>
      <c r="S151" s="83"/>
      <c r="T151" s="84" t="s">
        <v>66</v>
      </c>
      <c r="U151" s="130">
        <f>+J151-N155</f>
        <v>0</v>
      </c>
      <c r="V151" s="84"/>
      <c r="W151" s="130"/>
      <c r="X151" s="85"/>
      <c r="Y151" s="69"/>
      <c r="Z151" s="69"/>
    </row>
    <row r="152" spans="1:26" s="68" customFormat="1" ht="15" customHeight="1">
      <c r="A152" s="113" t="s">
        <v>78</v>
      </c>
      <c r="B152" s="93" t="s">
        <v>28</v>
      </c>
      <c r="C152" s="94">
        <f>+'GSTR3B 2017-18'!K103</f>
        <v>0</v>
      </c>
      <c r="D152" s="94">
        <f>+'GSTR3B 2017-18'!K108</f>
        <v>0</v>
      </c>
      <c r="E152" s="95">
        <f>SUM(C152:D152)</f>
        <v>0</v>
      </c>
      <c r="F152" s="82"/>
      <c r="G152" s="93" t="s">
        <v>28</v>
      </c>
      <c r="H152" s="94">
        <f>+'GSTR3B 2017-18'!K124+'GSTR3B 2017-18'!K96</f>
        <v>0</v>
      </c>
      <c r="I152" s="96">
        <f>+D152</f>
        <v>0</v>
      </c>
      <c r="J152" s="95">
        <f>SUM(H152:I152)</f>
        <v>0</v>
      </c>
      <c r="K152" s="82"/>
      <c r="L152" s="93" t="s">
        <v>28</v>
      </c>
      <c r="M152" s="96">
        <f>+C152</f>
        <v>0</v>
      </c>
      <c r="N152" s="96">
        <f>+MIN(M152,U149)</f>
        <v>0</v>
      </c>
      <c r="O152" s="95">
        <f>+MIN(J152,U155)</f>
        <v>0</v>
      </c>
      <c r="P152" s="99"/>
      <c r="Q152" s="98"/>
      <c r="R152" s="95">
        <f>SUM(N152:Q152)</f>
        <v>0</v>
      </c>
      <c r="S152" s="83"/>
      <c r="T152" s="84"/>
      <c r="U152" s="130"/>
      <c r="V152" s="84"/>
      <c r="W152" s="130"/>
      <c r="X152" s="85"/>
      <c r="Y152" s="69"/>
      <c r="Z152" s="69"/>
    </row>
    <row r="153" spans="1:26" s="68" customFormat="1" ht="15" customHeight="1">
      <c r="A153" s="113" t="s">
        <v>78</v>
      </c>
      <c r="B153" s="93" t="s">
        <v>29</v>
      </c>
      <c r="C153" s="94">
        <f>+'GSTR3B 2017-18'!K104</f>
        <v>0</v>
      </c>
      <c r="D153" s="94">
        <f>+'GSTR3B 2017-18'!K109</f>
        <v>0</v>
      </c>
      <c r="E153" s="95">
        <f>SUM(C153:D153)</f>
        <v>0</v>
      </c>
      <c r="F153" s="82"/>
      <c r="G153" s="93" t="s">
        <v>29</v>
      </c>
      <c r="H153" s="94">
        <f>+'GSTR3B 2017-18'!K125+'GSTR3B 2017-18'!K97</f>
        <v>0</v>
      </c>
      <c r="I153" s="96">
        <f>I152</f>
        <v>0</v>
      </c>
      <c r="J153" s="95">
        <f>SUM(H153:I153)</f>
        <v>0</v>
      </c>
      <c r="K153" s="82"/>
      <c r="L153" s="93" t="s">
        <v>29</v>
      </c>
      <c r="M153" s="96">
        <f>+C153</f>
        <v>0</v>
      </c>
      <c r="N153" s="96">
        <f>+MIN(M153,U150)</f>
        <v>0</v>
      </c>
      <c r="O153" s="100"/>
      <c r="P153" s="101">
        <f>+MIN(J153,U156)</f>
        <v>0</v>
      </c>
      <c r="Q153" s="98"/>
      <c r="R153" s="95">
        <f>SUM(N153:Q153)</f>
        <v>0</v>
      </c>
      <c r="S153" s="83"/>
      <c r="T153" s="84" t="s">
        <v>67</v>
      </c>
      <c r="U153" s="132">
        <f>+IF(M151-J151&lt;0,0,M151-J151)</f>
        <v>0</v>
      </c>
      <c r="V153" s="84"/>
      <c r="W153" s="130"/>
      <c r="X153" s="85"/>
      <c r="Y153" s="69"/>
      <c r="Z153" s="69"/>
    </row>
    <row r="154" spans="1:26" s="68" customFormat="1" ht="15" customHeight="1">
      <c r="A154" s="113" t="s">
        <v>78</v>
      </c>
      <c r="B154" s="102" t="s">
        <v>46</v>
      </c>
      <c r="C154" s="94">
        <f>+'GSTR3B 2017-18'!K105</f>
        <v>0</v>
      </c>
      <c r="D154" s="94">
        <f>+'GSTR3B 2017-18'!K110</f>
        <v>0</v>
      </c>
      <c r="E154" s="104">
        <f>SUM(C154:D154)</f>
        <v>0</v>
      </c>
      <c r="F154" s="82"/>
      <c r="G154" s="102" t="s">
        <v>46</v>
      </c>
      <c r="H154" s="94">
        <f>+'GSTR3B 2017-18'!K126+'GSTR3B 2017-18'!K98</f>
        <v>0</v>
      </c>
      <c r="I154" s="105">
        <v>0</v>
      </c>
      <c r="J154" s="104">
        <f>SUM(H154:I154)</f>
        <v>0</v>
      </c>
      <c r="K154" s="82"/>
      <c r="L154" s="102" t="s">
        <v>46</v>
      </c>
      <c r="M154" s="105">
        <f>+C154</f>
        <v>0</v>
      </c>
      <c r="N154" s="106"/>
      <c r="O154" s="107"/>
      <c r="P154" s="108"/>
      <c r="Q154" s="105">
        <f>MIN(C154,H154)</f>
        <v>0</v>
      </c>
      <c r="R154" s="104">
        <f>SUM(N154:Q154)</f>
        <v>0</v>
      </c>
      <c r="S154" s="83"/>
      <c r="T154" s="84"/>
      <c r="U154" s="130"/>
      <c r="V154" s="84"/>
      <c r="W154" s="130"/>
      <c r="X154" s="85"/>
      <c r="Y154" s="69"/>
      <c r="Z154" s="69"/>
    </row>
    <row r="155" spans="1:26" s="113" customFormat="1" ht="15" customHeight="1">
      <c r="A155" s="113" t="s">
        <v>78</v>
      </c>
      <c r="B155" s="109" t="s">
        <v>14</v>
      </c>
      <c r="C155" s="158">
        <f>SUM(C151:C154)</f>
        <v>0</v>
      </c>
      <c r="D155" s="158">
        <f>SUM(D151:D154)</f>
        <v>0</v>
      </c>
      <c r="E155" s="158">
        <f>SUM(E151:E154)</f>
        <v>0</v>
      </c>
      <c r="F155" s="77"/>
      <c r="G155" s="109" t="s">
        <v>14</v>
      </c>
      <c r="H155" s="158">
        <f>SUM(H151:H154)</f>
        <v>0</v>
      </c>
      <c r="I155" s="158">
        <f>SUM(I151:I154)</f>
        <v>0</v>
      </c>
      <c r="J155" s="158">
        <f>SUM(J151:J154)</f>
        <v>0</v>
      </c>
      <c r="K155" s="77"/>
      <c r="L155" s="109" t="s">
        <v>14</v>
      </c>
      <c r="M155" s="158">
        <f>SUM(M151:M154)</f>
        <v>0</v>
      </c>
      <c r="N155" s="158">
        <f>SUM(N151:N154)</f>
        <v>0</v>
      </c>
      <c r="O155" s="158">
        <f>SUM(O151:O154)</f>
        <v>0</v>
      </c>
      <c r="P155" s="111">
        <f>SUM(P151:P154)</f>
        <v>0</v>
      </c>
      <c r="Q155" s="158">
        <f>SUM(Q151:Q154)</f>
        <v>0</v>
      </c>
      <c r="R155" s="158">
        <f>SUM(R151:R153)</f>
        <v>0</v>
      </c>
      <c r="S155" s="112"/>
      <c r="T155" s="84" t="s">
        <v>68</v>
      </c>
      <c r="U155" s="132">
        <f>+IF(M152-N152&lt;0,0,M152-N152)</f>
        <v>0</v>
      </c>
      <c r="V155" s="84"/>
      <c r="W155" s="130"/>
      <c r="X155" s="85"/>
      <c r="Y155" s="69"/>
      <c r="Z155" s="69"/>
    </row>
    <row r="156" spans="1:26" s="113" customFormat="1" ht="15" customHeight="1">
      <c r="A156" s="113" t="s">
        <v>78</v>
      </c>
      <c r="B156" s="114"/>
      <c r="C156" s="115"/>
      <c r="D156" s="115"/>
      <c r="E156" s="115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112"/>
      <c r="T156" s="84" t="s">
        <v>69</v>
      </c>
      <c r="U156" s="130">
        <f>+IF(M153-N153&lt;0,0,M153-N153)</f>
        <v>0</v>
      </c>
      <c r="V156" s="84"/>
      <c r="W156" s="130"/>
      <c r="X156" s="85"/>
      <c r="Y156" s="69"/>
      <c r="Z156" s="69"/>
    </row>
    <row r="157" spans="1:26" s="68" customFormat="1" ht="15" customHeight="1">
      <c r="A157" s="113" t="s">
        <v>78</v>
      </c>
      <c r="B157" s="231" t="s">
        <v>70</v>
      </c>
      <c r="C157" s="232"/>
      <c r="D157" s="232"/>
      <c r="E157" s="233"/>
      <c r="F157" s="82"/>
      <c r="G157" s="231" t="s">
        <v>71</v>
      </c>
      <c r="H157" s="232"/>
      <c r="I157" s="233"/>
      <c r="J157" s="90"/>
      <c r="K157" s="138" t="s">
        <v>83</v>
      </c>
      <c r="L157" s="82"/>
      <c r="M157" s="82"/>
      <c r="N157" s="82"/>
      <c r="O157" s="82"/>
      <c r="P157" s="82"/>
      <c r="Q157" s="82"/>
      <c r="R157" s="82"/>
      <c r="S157" s="83"/>
      <c r="T157" s="84"/>
      <c r="U157" s="130"/>
      <c r="V157" s="84"/>
      <c r="W157" s="130"/>
      <c r="X157" s="85"/>
      <c r="Y157" s="69"/>
      <c r="Z157" s="69"/>
    </row>
    <row r="158" spans="1:26" s="68" customFormat="1" ht="15" customHeight="1">
      <c r="A158" s="113" t="s">
        <v>78</v>
      </c>
      <c r="B158" s="86" t="s">
        <v>56</v>
      </c>
      <c r="C158" s="87" t="s">
        <v>57</v>
      </c>
      <c r="D158" s="88" t="s">
        <v>58</v>
      </c>
      <c r="E158" s="89" t="s">
        <v>59</v>
      </c>
      <c r="F158" s="82"/>
      <c r="G158" s="86" t="s">
        <v>56</v>
      </c>
      <c r="H158" s="87" t="s">
        <v>72</v>
      </c>
      <c r="I158" s="89"/>
      <c r="J158" s="90"/>
      <c r="K158" s="134"/>
      <c r="L158" s="82"/>
      <c r="M158" s="82"/>
      <c r="N158" s="82"/>
      <c r="O158" s="82"/>
      <c r="P158" s="82"/>
      <c r="Q158" s="82"/>
      <c r="R158" s="82"/>
      <c r="S158" s="83"/>
      <c r="T158" s="84"/>
      <c r="U158" s="130"/>
      <c r="V158" s="84"/>
      <c r="W158" s="130"/>
      <c r="X158" s="85"/>
      <c r="Y158" s="69"/>
      <c r="Z158" s="69"/>
    </row>
    <row r="159" spans="1:26" s="66" customFormat="1" ht="15" customHeight="1">
      <c r="A159" s="113" t="s">
        <v>78</v>
      </c>
      <c r="B159" s="93" t="s">
        <v>27</v>
      </c>
      <c r="C159" s="96">
        <f>+M151-R151</f>
        <v>0</v>
      </c>
      <c r="D159" s="96">
        <f>+D151</f>
        <v>0</v>
      </c>
      <c r="E159" s="95">
        <f>SUM(C159:D159)</f>
        <v>0</v>
      </c>
      <c r="F159" s="90"/>
      <c r="G159" s="93" t="s">
        <v>27</v>
      </c>
      <c r="H159" s="234">
        <f>+J151-N155</f>
        <v>0</v>
      </c>
      <c r="I159" s="235"/>
      <c r="J159" s="90"/>
      <c r="K159" s="135">
        <f>IF(E159-H159&gt;0,E159-H159,0)</f>
        <v>0</v>
      </c>
      <c r="L159" s="90"/>
      <c r="M159" s="90"/>
      <c r="N159" s="90"/>
      <c r="O159" s="90"/>
      <c r="P159" s="90"/>
      <c r="Q159" s="90"/>
      <c r="R159" s="90"/>
      <c r="S159" s="92"/>
      <c r="T159" s="84"/>
      <c r="U159" s="130"/>
      <c r="V159" s="84"/>
      <c r="W159" s="130"/>
      <c r="X159" s="85"/>
      <c r="Y159" s="69"/>
      <c r="Z159" s="69"/>
    </row>
    <row r="160" spans="1:26" s="118" customFormat="1">
      <c r="A160" s="113" t="s">
        <v>78</v>
      </c>
      <c r="B160" s="93" t="s">
        <v>28</v>
      </c>
      <c r="C160" s="96">
        <f>+M152-R152</f>
        <v>0</v>
      </c>
      <c r="D160" s="96">
        <f>+D152</f>
        <v>0</v>
      </c>
      <c r="E160" s="95">
        <f>SUM(C160:D160)</f>
        <v>0</v>
      </c>
      <c r="F160" s="116"/>
      <c r="G160" s="93" t="s">
        <v>28</v>
      </c>
      <c r="H160" s="236">
        <f>IF(C161&gt;0,0,J152-O155)</f>
        <v>0</v>
      </c>
      <c r="I160" s="237"/>
      <c r="J160" s="90"/>
      <c r="K160" s="135">
        <f t="shared" ref="K160:K162" si="6">IF(E160-H160&gt;0,E160-H160,0)</f>
        <v>0</v>
      </c>
      <c r="L160" s="116"/>
      <c r="M160" s="116"/>
      <c r="N160" s="116"/>
      <c r="O160" s="116"/>
      <c r="P160" s="116"/>
      <c r="Q160" s="116"/>
      <c r="R160" s="116"/>
      <c r="S160" s="117"/>
      <c r="T160" s="84"/>
      <c r="U160" s="130"/>
      <c r="V160" s="84"/>
      <c r="W160" s="130"/>
      <c r="X160" s="85"/>
      <c r="Y160" s="69"/>
      <c r="Z160" s="69"/>
    </row>
    <row r="161" spans="1:26" s="118" customFormat="1" ht="15" customHeight="1">
      <c r="A161" s="113" t="s">
        <v>78</v>
      </c>
      <c r="B161" s="93" t="s">
        <v>29</v>
      </c>
      <c r="C161" s="153">
        <f>IF(M153-R153-J152-O155&lt;0,0,M153-R153-J152-O155)</f>
        <v>0</v>
      </c>
      <c r="D161" s="96">
        <f>+D153</f>
        <v>0</v>
      </c>
      <c r="E161" s="95">
        <f>SUM(C161:D161)</f>
        <v>0</v>
      </c>
      <c r="F161" s="116"/>
      <c r="G161" s="93" t="s">
        <v>29</v>
      </c>
      <c r="H161" s="234">
        <f>+J153-P155</f>
        <v>0</v>
      </c>
      <c r="I161" s="235"/>
      <c r="J161" s="90"/>
      <c r="K161" s="135">
        <f t="shared" si="6"/>
        <v>0</v>
      </c>
      <c r="L161" s="116"/>
      <c r="M161" s="116"/>
      <c r="N161" s="116"/>
      <c r="O161" s="116"/>
      <c r="P161" s="116"/>
      <c r="Q161" s="116"/>
      <c r="R161" s="116"/>
      <c r="S161" s="117"/>
      <c r="T161" s="84"/>
      <c r="U161" s="130"/>
      <c r="V161" s="84"/>
      <c r="W161" s="130"/>
      <c r="X161" s="85"/>
      <c r="Y161" s="69"/>
      <c r="Z161" s="69"/>
    </row>
    <row r="162" spans="1:26" s="118" customFormat="1" ht="15" customHeight="1">
      <c r="A162" s="113" t="s">
        <v>78</v>
      </c>
      <c r="B162" s="102" t="s">
        <v>46</v>
      </c>
      <c r="C162" s="105">
        <f>+M154-R154</f>
        <v>0</v>
      </c>
      <c r="D162" s="105">
        <f>+D154</f>
        <v>0</v>
      </c>
      <c r="E162" s="104">
        <f>SUM(C162:D162)</f>
        <v>0</v>
      </c>
      <c r="F162" s="116"/>
      <c r="G162" s="102" t="s">
        <v>46</v>
      </c>
      <c r="H162" s="238">
        <f>+J154-Q155</f>
        <v>0</v>
      </c>
      <c r="I162" s="239"/>
      <c r="J162" s="90"/>
      <c r="K162" s="135">
        <f t="shared" si="6"/>
        <v>0</v>
      </c>
      <c r="L162" s="116"/>
      <c r="M162" s="116"/>
      <c r="N162" s="116"/>
      <c r="O162" s="116"/>
      <c r="P162" s="116"/>
      <c r="Q162" s="116"/>
      <c r="R162" s="116"/>
      <c r="S162" s="117"/>
      <c r="T162" s="84"/>
      <c r="U162" s="130"/>
      <c r="V162" s="84"/>
      <c r="W162" s="130"/>
      <c r="X162" s="85"/>
      <c r="Y162" s="69"/>
      <c r="Z162" s="69"/>
    </row>
    <row r="163" spans="1:26" s="118" customFormat="1" ht="15" customHeight="1">
      <c r="A163" s="113" t="s">
        <v>78</v>
      </c>
      <c r="B163" s="109" t="s">
        <v>14</v>
      </c>
      <c r="C163" s="158">
        <f>SUM(C159:C162)</f>
        <v>0</v>
      </c>
      <c r="D163" s="158">
        <f>SUM(D159:D162)</f>
        <v>0</v>
      </c>
      <c r="E163" s="158">
        <f>SUM(E159:E162)</f>
        <v>0</v>
      </c>
      <c r="F163" s="119"/>
      <c r="G163" s="109" t="s">
        <v>14</v>
      </c>
      <c r="H163" s="229">
        <f>+SUM(H159:I162)</f>
        <v>0</v>
      </c>
      <c r="I163" s="230"/>
      <c r="J163" s="120"/>
      <c r="K163" s="137">
        <f>SUM(K159:K162)</f>
        <v>0</v>
      </c>
      <c r="L163" s="116"/>
      <c r="M163" s="116"/>
      <c r="N163" s="116"/>
      <c r="O163" s="116"/>
      <c r="P163" s="116"/>
      <c r="Q163" s="116"/>
      <c r="R163" s="116"/>
      <c r="S163" s="117"/>
      <c r="T163" s="84"/>
      <c r="U163" s="130"/>
      <c r="V163" s="84"/>
      <c r="W163" s="130"/>
      <c r="X163" s="85"/>
      <c r="Y163" s="69"/>
      <c r="Z163" s="69"/>
    </row>
    <row r="164" spans="1:26" s="113" customFormat="1" ht="15.75" customHeight="1" thickBot="1">
      <c r="A164" s="113" t="s">
        <v>78</v>
      </c>
      <c r="B164" s="121"/>
      <c r="C164" s="122"/>
      <c r="D164" s="122"/>
      <c r="E164" s="122"/>
      <c r="F164" s="122"/>
      <c r="G164" s="122"/>
      <c r="H164" s="122"/>
      <c r="I164" s="123"/>
      <c r="J164" s="123"/>
      <c r="K164" s="122"/>
      <c r="L164" s="122"/>
      <c r="M164" s="122"/>
      <c r="N164" s="122"/>
      <c r="O164" s="122"/>
      <c r="P164" s="122"/>
      <c r="Q164" s="122"/>
      <c r="R164" s="122"/>
      <c r="S164" s="124"/>
      <c r="T164" s="125"/>
      <c r="U164" s="131"/>
      <c r="V164" s="125"/>
      <c r="W164" s="131"/>
      <c r="X164" s="126"/>
      <c r="Y164" s="69"/>
      <c r="Z164" s="69"/>
    </row>
    <row r="165" spans="1:26" s="68" customFormat="1" ht="15.75" customHeight="1" thickBot="1">
      <c r="A165" s="113" t="s">
        <v>77</v>
      </c>
      <c r="B165" s="113" t="s">
        <v>77</v>
      </c>
      <c r="C165" s="67"/>
      <c r="D165" s="67"/>
      <c r="E165" s="67"/>
      <c r="T165" s="69"/>
      <c r="U165" s="127"/>
      <c r="V165" s="69"/>
      <c r="W165" s="127"/>
      <c r="X165" s="69"/>
      <c r="Y165" s="69"/>
      <c r="Z165" s="69"/>
    </row>
    <row r="166" spans="1:26" s="68" customFormat="1" ht="15" customHeight="1">
      <c r="A166" s="113" t="s">
        <v>77</v>
      </c>
      <c r="B166" s="70"/>
      <c r="C166" s="71"/>
      <c r="D166" s="71"/>
      <c r="E166" s="71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3"/>
      <c r="T166" s="74"/>
      <c r="U166" s="128"/>
      <c r="V166" s="74"/>
      <c r="W166" s="128"/>
      <c r="X166" s="75"/>
      <c r="Y166" s="69"/>
      <c r="Z166" s="69"/>
    </row>
    <row r="167" spans="1:26" s="79" customFormat="1" ht="15" customHeight="1">
      <c r="A167" s="113" t="s">
        <v>77</v>
      </c>
      <c r="B167" s="240" t="s">
        <v>50</v>
      </c>
      <c r="C167" s="241"/>
      <c r="D167" s="241"/>
      <c r="E167" s="241"/>
      <c r="F167" s="76"/>
      <c r="G167" s="77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8"/>
      <c r="T167" s="76"/>
      <c r="U167" s="129"/>
      <c r="V167" s="76"/>
      <c r="W167" s="129"/>
      <c r="X167" s="78"/>
    </row>
    <row r="168" spans="1:26" s="68" customFormat="1" ht="15" customHeight="1">
      <c r="A168" s="113" t="s">
        <v>77</v>
      </c>
      <c r="B168" s="80"/>
      <c r="C168" s="81"/>
      <c r="D168" s="81"/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3"/>
      <c r="T168" s="84"/>
      <c r="U168" s="130"/>
      <c r="V168" s="84"/>
      <c r="W168" s="130"/>
      <c r="X168" s="85"/>
      <c r="Y168" s="69"/>
      <c r="Z168" s="69"/>
    </row>
    <row r="169" spans="1:26" s="68" customFormat="1" ht="15" customHeight="1">
      <c r="A169" s="113" t="s">
        <v>77</v>
      </c>
      <c r="B169" s="231" t="s">
        <v>51</v>
      </c>
      <c r="C169" s="232"/>
      <c r="D169" s="232"/>
      <c r="E169" s="233"/>
      <c r="F169" s="82"/>
      <c r="G169" s="231" t="s">
        <v>52</v>
      </c>
      <c r="H169" s="232"/>
      <c r="I169" s="232"/>
      <c r="J169" s="233"/>
      <c r="K169" s="82"/>
      <c r="L169" s="231" t="s">
        <v>53</v>
      </c>
      <c r="M169" s="232"/>
      <c r="N169" s="232"/>
      <c r="O169" s="232"/>
      <c r="P169" s="232"/>
      <c r="Q169" s="232"/>
      <c r="R169" s="233"/>
      <c r="S169" s="83"/>
      <c r="T169" s="84" t="s">
        <v>54</v>
      </c>
      <c r="U169" s="130">
        <f>+IF(J171-M171&lt;0,0,J171-M171)</f>
        <v>0</v>
      </c>
      <c r="V169" s="84" t="s">
        <v>55</v>
      </c>
      <c r="W169" s="130">
        <f>+J172-O172</f>
        <v>0</v>
      </c>
      <c r="X169" s="85"/>
      <c r="Y169" s="69"/>
      <c r="Z169" s="69"/>
    </row>
    <row r="170" spans="1:26" s="66" customFormat="1" ht="15" customHeight="1">
      <c r="A170" s="113" t="s">
        <v>77</v>
      </c>
      <c r="B170" s="86" t="s">
        <v>56</v>
      </c>
      <c r="C170" s="87" t="s">
        <v>57</v>
      </c>
      <c r="D170" s="88" t="s">
        <v>58</v>
      </c>
      <c r="E170" s="89" t="s">
        <v>59</v>
      </c>
      <c r="F170" s="90"/>
      <c r="G170" s="86" t="s">
        <v>56</v>
      </c>
      <c r="H170" s="87" t="s">
        <v>57</v>
      </c>
      <c r="I170" s="88" t="s">
        <v>58</v>
      </c>
      <c r="J170" s="89" t="s">
        <v>59</v>
      </c>
      <c r="K170" s="90"/>
      <c r="L170" s="86" t="s">
        <v>60</v>
      </c>
      <c r="M170" s="87"/>
      <c r="N170" s="88" t="s">
        <v>61</v>
      </c>
      <c r="O170" s="89" t="s">
        <v>62</v>
      </c>
      <c r="P170" s="91" t="s">
        <v>63</v>
      </c>
      <c r="Q170" s="87" t="s">
        <v>30</v>
      </c>
      <c r="R170" s="89" t="s">
        <v>59</v>
      </c>
      <c r="S170" s="92"/>
      <c r="T170" s="84" t="s">
        <v>64</v>
      </c>
      <c r="U170" s="130">
        <f>+U169-N172</f>
        <v>0</v>
      </c>
      <c r="V170" s="84" t="s">
        <v>65</v>
      </c>
      <c r="W170" s="130">
        <f>+J173-P173</f>
        <v>0</v>
      </c>
      <c r="X170" s="85"/>
      <c r="Y170" s="69"/>
      <c r="Z170" s="69"/>
    </row>
    <row r="171" spans="1:26" s="68" customFormat="1" ht="15" customHeight="1">
      <c r="A171" s="113" t="s">
        <v>77</v>
      </c>
      <c r="B171" s="93" t="s">
        <v>27</v>
      </c>
      <c r="C171" s="94">
        <f>+'GSTR3B 2017-18'!L102</f>
        <v>0</v>
      </c>
      <c r="D171" s="94">
        <f>+'GSTR3B 2017-18'!L107</f>
        <v>0</v>
      </c>
      <c r="E171" s="95">
        <f>SUM(C171:D171)</f>
        <v>0</v>
      </c>
      <c r="F171" s="82"/>
      <c r="G171" s="93" t="s">
        <v>27</v>
      </c>
      <c r="H171" s="94">
        <f>+'GSTR3B 2017-18'!L123+'GSTR3B 2017-18'!L95</f>
        <v>0</v>
      </c>
      <c r="I171" s="96">
        <f>+D171</f>
        <v>0</v>
      </c>
      <c r="J171" s="95">
        <f>SUM(H171:I171)</f>
        <v>0</v>
      </c>
      <c r="K171" s="82"/>
      <c r="L171" s="93" t="s">
        <v>27</v>
      </c>
      <c r="M171" s="96">
        <f>+C171</f>
        <v>0</v>
      </c>
      <c r="N171" s="96">
        <f>+MIN(J171,M171)</f>
        <v>0</v>
      </c>
      <c r="O171" s="95">
        <f>+MIN(U173,W169)</f>
        <v>0</v>
      </c>
      <c r="P171" s="97">
        <f>+IF(M171-N171-O171&lt;0,0,MIN((M171-N171-O171),W170))</f>
        <v>0</v>
      </c>
      <c r="Q171" s="98"/>
      <c r="R171" s="95">
        <f>SUM(N171:Q171)</f>
        <v>0</v>
      </c>
      <c r="S171" s="83"/>
      <c r="T171" s="84" t="s">
        <v>66</v>
      </c>
      <c r="U171" s="130">
        <f>+J171-N175</f>
        <v>0</v>
      </c>
      <c r="V171" s="84"/>
      <c r="W171" s="130"/>
      <c r="X171" s="85"/>
      <c r="Y171" s="69"/>
      <c r="Z171" s="69"/>
    </row>
    <row r="172" spans="1:26" s="68" customFormat="1" ht="15" customHeight="1">
      <c r="A172" s="113" t="s">
        <v>77</v>
      </c>
      <c r="B172" s="93" t="s">
        <v>28</v>
      </c>
      <c r="C172" s="94">
        <f>+'GSTR3B 2017-18'!L103</f>
        <v>0</v>
      </c>
      <c r="D172" s="94">
        <f>+'GSTR3B 2017-18'!L108</f>
        <v>0</v>
      </c>
      <c r="E172" s="95">
        <f>SUM(C172:D172)</f>
        <v>0</v>
      </c>
      <c r="F172" s="82"/>
      <c r="G172" s="93" t="s">
        <v>28</v>
      </c>
      <c r="H172" s="94">
        <f>+'GSTR3B 2017-18'!L124+'GSTR3B 2017-18'!L96</f>
        <v>0</v>
      </c>
      <c r="I172" s="96">
        <f>+D172</f>
        <v>0</v>
      </c>
      <c r="J172" s="95">
        <f>SUM(H172:I172)</f>
        <v>0</v>
      </c>
      <c r="K172" s="82"/>
      <c r="L172" s="93" t="s">
        <v>28</v>
      </c>
      <c r="M172" s="96">
        <f>+C172</f>
        <v>0</v>
      </c>
      <c r="N172" s="96">
        <f>+MIN(M172,U169)</f>
        <v>0</v>
      </c>
      <c r="O172" s="95">
        <f>+MIN(J172,U175)</f>
        <v>0</v>
      </c>
      <c r="P172" s="99"/>
      <c r="Q172" s="98"/>
      <c r="R172" s="95">
        <f>SUM(N172:Q172)</f>
        <v>0</v>
      </c>
      <c r="S172" s="83"/>
      <c r="T172" s="84"/>
      <c r="U172" s="130"/>
      <c r="V172" s="84"/>
      <c r="W172" s="130"/>
      <c r="X172" s="85"/>
      <c r="Y172" s="69"/>
      <c r="Z172" s="69"/>
    </row>
    <row r="173" spans="1:26" s="68" customFormat="1" ht="15" customHeight="1">
      <c r="A173" s="113" t="s">
        <v>77</v>
      </c>
      <c r="B173" s="93" t="s">
        <v>29</v>
      </c>
      <c r="C173" s="94">
        <f>+'GSTR3B 2017-18'!L104</f>
        <v>0</v>
      </c>
      <c r="D173" s="94">
        <f>+'GSTR3B 2017-18'!L109</f>
        <v>0</v>
      </c>
      <c r="E173" s="95">
        <f>SUM(C173:D173)</f>
        <v>0</v>
      </c>
      <c r="F173" s="82"/>
      <c r="G173" s="93" t="s">
        <v>29</v>
      </c>
      <c r="H173" s="94">
        <f>+'GSTR3B 2017-18'!L125+'GSTR3B 2017-18'!L97</f>
        <v>0</v>
      </c>
      <c r="I173" s="96">
        <f>I172</f>
        <v>0</v>
      </c>
      <c r="J173" s="95">
        <f>SUM(H173:I173)</f>
        <v>0</v>
      </c>
      <c r="K173" s="82"/>
      <c r="L173" s="93" t="s">
        <v>29</v>
      </c>
      <c r="M173" s="96">
        <f>+C173</f>
        <v>0</v>
      </c>
      <c r="N173" s="96">
        <f>+MIN(M173,U170)</f>
        <v>0</v>
      </c>
      <c r="O173" s="100"/>
      <c r="P173" s="101">
        <f>+MIN(J173,U176)</f>
        <v>0</v>
      </c>
      <c r="Q173" s="98"/>
      <c r="R173" s="95">
        <f>SUM(N173:Q173)</f>
        <v>0</v>
      </c>
      <c r="S173" s="83"/>
      <c r="T173" s="84" t="s">
        <v>67</v>
      </c>
      <c r="U173" s="132">
        <f>+IF(M171-J171&lt;0,0,M171-J171)</f>
        <v>0</v>
      </c>
      <c r="V173" s="84"/>
      <c r="W173" s="130"/>
      <c r="X173" s="85"/>
      <c r="Y173" s="69"/>
      <c r="Z173" s="69"/>
    </row>
    <row r="174" spans="1:26" s="68" customFormat="1" ht="15" customHeight="1">
      <c r="A174" s="113" t="s">
        <v>77</v>
      </c>
      <c r="B174" s="102" t="s">
        <v>46</v>
      </c>
      <c r="C174" s="94">
        <f>+'GSTR3B 2017-18'!L105</f>
        <v>0</v>
      </c>
      <c r="D174" s="94">
        <f>+'GSTR3B 2017-18'!L110</f>
        <v>0</v>
      </c>
      <c r="E174" s="104">
        <f>SUM(C174:D174)</f>
        <v>0</v>
      </c>
      <c r="F174" s="82"/>
      <c r="G174" s="102" t="s">
        <v>46</v>
      </c>
      <c r="H174" s="94">
        <f>+'GSTR3B 2017-18'!L126+'GSTR3B 2017-18'!L98</f>
        <v>0</v>
      </c>
      <c r="I174" s="105">
        <v>0</v>
      </c>
      <c r="J174" s="104">
        <f>SUM(H174:I174)</f>
        <v>0</v>
      </c>
      <c r="K174" s="82"/>
      <c r="L174" s="102" t="s">
        <v>46</v>
      </c>
      <c r="M174" s="105">
        <f>+C174</f>
        <v>0</v>
      </c>
      <c r="N174" s="106"/>
      <c r="O174" s="107"/>
      <c r="P174" s="108"/>
      <c r="Q174" s="105">
        <f>MIN(C174,H174)</f>
        <v>0</v>
      </c>
      <c r="R174" s="104">
        <f>SUM(N174:Q174)</f>
        <v>0</v>
      </c>
      <c r="S174" s="83"/>
      <c r="T174" s="84"/>
      <c r="U174" s="130"/>
      <c r="V174" s="84"/>
      <c r="W174" s="130"/>
      <c r="X174" s="85"/>
      <c r="Y174" s="69"/>
      <c r="Z174" s="69"/>
    </row>
    <row r="175" spans="1:26" s="113" customFormat="1" ht="15" customHeight="1">
      <c r="A175" s="113" t="s">
        <v>77</v>
      </c>
      <c r="B175" s="109" t="s">
        <v>14</v>
      </c>
      <c r="C175" s="158">
        <f>SUM(C171:C174)</f>
        <v>0</v>
      </c>
      <c r="D175" s="158">
        <f>SUM(D171:D174)</f>
        <v>0</v>
      </c>
      <c r="E175" s="158">
        <f>SUM(E171:E174)</f>
        <v>0</v>
      </c>
      <c r="F175" s="77"/>
      <c r="G175" s="109" t="s">
        <v>14</v>
      </c>
      <c r="H175" s="158">
        <f>SUM(H171:H174)</f>
        <v>0</v>
      </c>
      <c r="I175" s="158">
        <f>SUM(I171:I174)</f>
        <v>0</v>
      </c>
      <c r="J175" s="158">
        <f>SUM(J171:J174)</f>
        <v>0</v>
      </c>
      <c r="K175" s="77"/>
      <c r="L175" s="109" t="s">
        <v>14</v>
      </c>
      <c r="M175" s="158">
        <f>SUM(M171:M174)</f>
        <v>0</v>
      </c>
      <c r="N175" s="158">
        <f>SUM(N171:N174)</f>
        <v>0</v>
      </c>
      <c r="O175" s="158">
        <f>SUM(O171:O174)</f>
        <v>0</v>
      </c>
      <c r="P175" s="111">
        <f>SUM(P171:P174)</f>
        <v>0</v>
      </c>
      <c r="Q175" s="158">
        <f>SUM(Q171:Q174)</f>
        <v>0</v>
      </c>
      <c r="R175" s="158">
        <f>SUM(R171:R173)</f>
        <v>0</v>
      </c>
      <c r="S175" s="112"/>
      <c r="T175" s="84" t="s">
        <v>68</v>
      </c>
      <c r="U175" s="132">
        <f>+IF(M172-N172&lt;0,0,M172-N172)</f>
        <v>0</v>
      </c>
      <c r="V175" s="84"/>
      <c r="W175" s="130"/>
      <c r="X175" s="85"/>
      <c r="Y175" s="69"/>
      <c r="Z175" s="69"/>
    </row>
    <row r="176" spans="1:26" s="113" customFormat="1" ht="15" customHeight="1">
      <c r="A176" s="113" t="s">
        <v>77</v>
      </c>
      <c r="B176" s="114"/>
      <c r="C176" s="115"/>
      <c r="D176" s="115"/>
      <c r="E176" s="115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112"/>
      <c r="T176" s="84" t="s">
        <v>69</v>
      </c>
      <c r="U176" s="130">
        <f>+IF(M173-N173&lt;0,0,M173-N173)</f>
        <v>0</v>
      </c>
      <c r="V176" s="84"/>
      <c r="W176" s="130"/>
      <c r="X176" s="85"/>
      <c r="Y176" s="69"/>
      <c r="Z176" s="69"/>
    </row>
    <row r="177" spans="1:26" s="68" customFormat="1" ht="15" customHeight="1">
      <c r="A177" s="113" t="s">
        <v>77</v>
      </c>
      <c r="B177" s="231" t="s">
        <v>70</v>
      </c>
      <c r="C177" s="232"/>
      <c r="D177" s="232"/>
      <c r="E177" s="233"/>
      <c r="F177" s="82"/>
      <c r="G177" s="231" t="s">
        <v>71</v>
      </c>
      <c r="H177" s="232"/>
      <c r="I177" s="233"/>
      <c r="J177" s="90"/>
      <c r="K177" s="138" t="s">
        <v>83</v>
      </c>
      <c r="L177" s="82"/>
      <c r="M177" s="82"/>
      <c r="N177" s="82"/>
      <c r="O177" s="82"/>
      <c r="P177" s="82"/>
      <c r="Q177" s="82"/>
      <c r="R177" s="82"/>
      <c r="S177" s="83"/>
      <c r="T177" s="84"/>
      <c r="U177" s="130"/>
      <c r="V177" s="84"/>
      <c r="W177" s="130"/>
      <c r="X177" s="85"/>
      <c r="Y177" s="69"/>
      <c r="Z177" s="69"/>
    </row>
    <row r="178" spans="1:26" s="68" customFormat="1" ht="15" customHeight="1">
      <c r="A178" s="113" t="s">
        <v>77</v>
      </c>
      <c r="B178" s="86" t="s">
        <v>56</v>
      </c>
      <c r="C178" s="87" t="s">
        <v>57</v>
      </c>
      <c r="D178" s="88" t="s">
        <v>58</v>
      </c>
      <c r="E178" s="89" t="s">
        <v>59</v>
      </c>
      <c r="F178" s="82"/>
      <c r="G178" s="86" t="s">
        <v>56</v>
      </c>
      <c r="H178" s="87" t="s">
        <v>72</v>
      </c>
      <c r="I178" s="89"/>
      <c r="J178" s="90"/>
      <c r="K178" s="134"/>
      <c r="L178" s="82"/>
      <c r="M178" s="82"/>
      <c r="N178" s="82"/>
      <c r="O178" s="82"/>
      <c r="P178" s="82"/>
      <c r="Q178" s="82"/>
      <c r="R178" s="82"/>
      <c r="S178" s="83"/>
      <c r="T178" s="84"/>
      <c r="U178" s="130"/>
      <c r="V178" s="84"/>
      <c r="W178" s="130"/>
      <c r="X178" s="85"/>
      <c r="Y178" s="69"/>
      <c r="Z178" s="69"/>
    </row>
    <row r="179" spans="1:26" s="66" customFormat="1" ht="15" customHeight="1">
      <c r="A179" s="113" t="s">
        <v>77</v>
      </c>
      <c r="B179" s="93" t="s">
        <v>27</v>
      </c>
      <c r="C179" s="96">
        <f>+M171-R171</f>
        <v>0</v>
      </c>
      <c r="D179" s="96">
        <f>+D171</f>
        <v>0</v>
      </c>
      <c r="E179" s="95">
        <f>SUM(C179:D179)</f>
        <v>0</v>
      </c>
      <c r="F179" s="90"/>
      <c r="G179" s="93" t="s">
        <v>27</v>
      </c>
      <c r="H179" s="234">
        <f>+J171-N175</f>
        <v>0</v>
      </c>
      <c r="I179" s="235"/>
      <c r="J179" s="90"/>
      <c r="K179" s="135">
        <f>IF(E179-H179&gt;0,E179-H179,0)</f>
        <v>0</v>
      </c>
      <c r="L179" s="90"/>
      <c r="M179" s="90"/>
      <c r="N179" s="90"/>
      <c r="O179" s="90"/>
      <c r="P179" s="90"/>
      <c r="Q179" s="90"/>
      <c r="R179" s="90"/>
      <c r="S179" s="92"/>
      <c r="T179" s="84"/>
      <c r="U179" s="130"/>
      <c r="V179" s="84"/>
      <c r="W179" s="130"/>
      <c r="X179" s="85"/>
      <c r="Y179" s="69"/>
      <c r="Z179" s="69"/>
    </row>
    <row r="180" spans="1:26" s="118" customFormat="1">
      <c r="A180" s="113" t="s">
        <v>77</v>
      </c>
      <c r="B180" s="93" t="s">
        <v>28</v>
      </c>
      <c r="C180" s="96">
        <f>+M172-R172</f>
        <v>0</v>
      </c>
      <c r="D180" s="96">
        <f>+D172</f>
        <v>0</v>
      </c>
      <c r="E180" s="95">
        <f>SUM(C180:D180)</f>
        <v>0</v>
      </c>
      <c r="F180" s="116"/>
      <c r="G180" s="93" t="s">
        <v>28</v>
      </c>
      <c r="H180" s="236">
        <f>IF(C181&gt;0,0,J172-O175)</f>
        <v>0</v>
      </c>
      <c r="I180" s="237"/>
      <c r="J180" s="90"/>
      <c r="K180" s="135">
        <f t="shared" ref="K180:K182" si="7">IF(E180-H180&gt;0,E180-H180,0)</f>
        <v>0</v>
      </c>
      <c r="L180" s="116"/>
      <c r="M180" s="116"/>
      <c r="N180" s="116"/>
      <c r="O180" s="116"/>
      <c r="P180" s="116"/>
      <c r="Q180" s="116"/>
      <c r="R180" s="116"/>
      <c r="S180" s="117"/>
      <c r="T180" s="84"/>
      <c r="U180" s="130"/>
      <c r="V180" s="84"/>
      <c r="W180" s="130"/>
      <c r="X180" s="85"/>
      <c r="Y180" s="69"/>
      <c r="Z180" s="69"/>
    </row>
    <row r="181" spans="1:26" s="118" customFormat="1" ht="15" customHeight="1">
      <c r="A181" s="113" t="s">
        <v>77</v>
      </c>
      <c r="B181" s="93" t="s">
        <v>29</v>
      </c>
      <c r="C181" s="153">
        <f>IF(M173-R173-J172-O175&lt;0,0,M173-R173-J172-O175)</f>
        <v>0</v>
      </c>
      <c r="D181" s="96">
        <f>+D173</f>
        <v>0</v>
      </c>
      <c r="E181" s="95">
        <f>SUM(C181:D181)</f>
        <v>0</v>
      </c>
      <c r="F181" s="116"/>
      <c r="G181" s="93" t="s">
        <v>29</v>
      </c>
      <c r="H181" s="234">
        <f>+J173-P175</f>
        <v>0</v>
      </c>
      <c r="I181" s="235"/>
      <c r="J181" s="90"/>
      <c r="K181" s="135">
        <f t="shared" si="7"/>
        <v>0</v>
      </c>
      <c r="L181" s="116"/>
      <c r="M181" s="116"/>
      <c r="N181" s="116"/>
      <c r="O181" s="116"/>
      <c r="P181" s="116"/>
      <c r="Q181" s="116"/>
      <c r="R181" s="116"/>
      <c r="S181" s="117"/>
      <c r="T181" s="84"/>
      <c r="U181" s="130"/>
      <c r="V181" s="84"/>
      <c r="W181" s="130"/>
      <c r="X181" s="85"/>
      <c r="Y181" s="69"/>
      <c r="Z181" s="69"/>
    </row>
    <row r="182" spans="1:26" s="118" customFormat="1" ht="15" customHeight="1">
      <c r="A182" s="113" t="s">
        <v>77</v>
      </c>
      <c r="B182" s="102" t="s">
        <v>46</v>
      </c>
      <c r="C182" s="105">
        <f>+M174-R174</f>
        <v>0</v>
      </c>
      <c r="D182" s="105">
        <f>+D174</f>
        <v>0</v>
      </c>
      <c r="E182" s="104">
        <f>SUM(C182:D182)</f>
        <v>0</v>
      </c>
      <c r="F182" s="116"/>
      <c r="G182" s="102" t="s">
        <v>46</v>
      </c>
      <c r="H182" s="238">
        <f>+J174-Q175</f>
        <v>0</v>
      </c>
      <c r="I182" s="239"/>
      <c r="J182" s="90"/>
      <c r="K182" s="135">
        <f t="shared" si="7"/>
        <v>0</v>
      </c>
      <c r="L182" s="116"/>
      <c r="M182" s="116"/>
      <c r="N182" s="116"/>
      <c r="O182" s="116"/>
      <c r="P182" s="116"/>
      <c r="Q182" s="116"/>
      <c r="R182" s="116"/>
      <c r="S182" s="117"/>
      <c r="T182" s="84"/>
      <c r="U182" s="130"/>
      <c r="V182" s="84"/>
      <c r="W182" s="130"/>
      <c r="X182" s="85"/>
      <c r="Y182" s="69"/>
      <c r="Z182" s="69"/>
    </row>
    <row r="183" spans="1:26" s="118" customFormat="1" ht="15" customHeight="1">
      <c r="A183" s="113" t="s">
        <v>77</v>
      </c>
      <c r="B183" s="109" t="s">
        <v>14</v>
      </c>
      <c r="C183" s="158">
        <f>SUM(C179:C182)</f>
        <v>0</v>
      </c>
      <c r="D183" s="158">
        <f>SUM(D179:D182)</f>
        <v>0</v>
      </c>
      <c r="E183" s="158">
        <f>SUM(E179:E182)</f>
        <v>0</v>
      </c>
      <c r="F183" s="119"/>
      <c r="G183" s="109" t="s">
        <v>14</v>
      </c>
      <c r="H183" s="229">
        <f>+SUM(H179:I182)</f>
        <v>0</v>
      </c>
      <c r="I183" s="230"/>
      <c r="J183" s="120"/>
      <c r="K183" s="137">
        <f>SUM(K179:K182)</f>
        <v>0</v>
      </c>
      <c r="L183" s="116"/>
      <c r="M183" s="116"/>
      <c r="N183" s="116"/>
      <c r="O183" s="116"/>
      <c r="P183" s="116"/>
      <c r="Q183" s="116"/>
      <c r="R183" s="116"/>
      <c r="S183" s="117"/>
      <c r="T183" s="84"/>
      <c r="U183" s="130"/>
      <c r="V183" s="84"/>
      <c r="W183" s="130"/>
      <c r="X183" s="85"/>
      <c r="Y183" s="69"/>
      <c r="Z183" s="69"/>
    </row>
    <row r="184" spans="1:26" s="113" customFormat="1" ht="15.75" customHeight="1" thickBot="1">
      <c r="A184" s="113" t="s">
        <v>77</v>
      </c>
      <c r="B184" s="121"/>
      <c r="C184" s="122"/>
      <c r="D184" s="122"/>
      <c r="E184" s="122"/>
      <c r="F184" s="122"/>
      <c r="G184" s="122"/>
      <c r="H184" s="122"/>
      <c r="I184" s="123"/>
      <c r="J184" s="123"/>
      <c r="K184" s="122"/>
      <c r="L184" s="122"/>
      <c r="M184" s="122"/>
      <c r="N184" s="122"/>
      <c r="O184" s="122"/>
      <c r="P184" s="122"/>
      <c r="Q184" s="122"/>
      <c r="R184" s="122"/>
      <c r="S184" s="124"/>
      <c r="T184" s="125"/>
      <c r="U184" s="131"/>
      <c r="V184" s="125"/>
      <c r="W184" s="131"/>
      <c r="X184" s="126"/>
      <c r="Y184" s="69"/>
      <c r="Z184" s="69"/>
    </row>
    <row r="185" spans="1:26" s="68" customFormat="1" ht="15.75" customHeight="1" thickBot="1">
      <c r="A185" s="113" t="s">
        <v>76</v>
      </c>
      <c r="B185" s="68" t="s">
        <v>76</v>
      </c>
      <c r="C185" s="67"/>
      <c r="D185" s="67"/>
      <c r="E185" s="67"/>
      <c r="T185" s="69"/>
      <c r="U185" s="127"/>
      <c r="V185" s="69"/>
      <c r="W185" s="127"/>
      <c r="X185" s="69"/>
      <c r="Y185" s="69"/>
      <c r="Z185" s="69"/>
    </row>
    <row r="186" spans="1:26" s="68" customFormat="1" ht="15" customHeight="1">
      <c r="A186" s="113" t="s">
        <v>76</v>
      </c>
      <c r="B186" s="70"/>
      <c r="C186" s="71"/>
      <c r="D186" s="71"/>
      <c r="E186" s="71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T186" s="74"/>
      <c r="U186" s="128"/>
      <c r="V186" s="74"/>
      <c r="W186" s="128"/>
      <c r="X186" s="75"/>
      <c r="Y186" s="69"/>
      <c r="Z186" s="69"/>
    </row>
    <row r="187" spans="1:26" s="79" customFormat="1" ht="15" customHeight="1">
      <c r="A187" s="113" t="s">
        <v>76</v>
      </c>
      <c r="B187" s="240" t="s">
        <v>50</v>
      </c>
      <c r="C187" s="241"/>
      <c r="D187" s="241"/>
      <c r="E187" s="241"/>
      <c r="F187" s="76"/>
      <c r="G187" s="77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8"/>
      <c r="T187" s="76"/>
      <c r="U187" s="129"/>
      <c r="V187" s="76"/>
      <c r="W187" s="129"/>
      <c r="X187" s="78"/>
    </row>
    <row r="188" spans="1:26" s="68" customFormat="1" ht="15" customHeight="1">
      <c r="A188" s="113" t="s">
        <v>76</v>
      </c>
      <c r="B188" s="80"/>
      <c r="C188" s="81"/>
      <c r="D188" s="81"/>
      <c r="E188" s="81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3"/>
      <c r="T188" s="84"/>
      <c r="U188" s="130"/>
      <c r="V188" s="84"/>
      <c r="W188" s="130"/>
      <c r="X188" s="85"/>
      <c r="Y188" s="69"/>
      <c r="Z188" s="69"/>
    </row>
    <row r="189" spans="1:26" s="68" customFormat="1" ht="15" customHeight="1">
      <c r="A189" s="113" t="s">
        <v>76</v>
      </c>
      <c r="B189" s="231" t="s">
        <v>51</v>
      </c>
      <c r="C189" s="232"/>
      <c r="D189" s="232"/>
      <c r="E189" s="233"/>
      <c r="F189" s="82"/>
      <c r="G189" s="231" t="s">
        <v>52</v>
      </c>
      <c r="H189" s="232"/>
      <c r="I189" s="232"/>
      <c r="J189" s="233"/>
      <c r="K189" s="82"/>
      <c r="L189" s="231" t="s">
        <v>53</v>
      </c>
      <c r="M189" s="232"/>
      <c r="N189" s="232"/>
      <c r="O189" s="232"/>
      <c r="P189" s="232"/>
      <c r="Q189" s="232"/>
      <c r="R189" s="233"/>
      <c r="S189" s="83"/>
      <c r="T189" s="84" t="s">
        <v>54</v>
      </c>
      <c r="U189" s="130">
        <f>+IF(J191-M191&lt;0,0,J191-M191)</f>
        <v>0</v>
      </c>
      <c r="V189" s="84" t="s">
        <v>55</v>
      </c>
      <c r="W189" s="130">
        <f>+J192-O192</f>
        <v>0</v>
      </c>
      <c r="X189" s="85"/>
      <c r="Y189" s="69"/>
      <c r="Z189" s="69"/>
    </row>
    <row r="190" spans="1:26" s="66" customFormat="1" ht="15" customHeight="1">
      <c r="A190" s="113" t="s">
        <v>76</v>
      </c>
      <c r="B190" s="86" t="s">
        <v>56</v>
      </c>
      <c r="C190" s="87" t="s">
        <v>57</v>
      </c>
      <c r="D190" s="88" t="s">
        <v>58</v>
      </c>
      <c r="E190" s="89" t="s">
        <v>59</v>
      </c>
      <c r="F190" s="90"/>
      <c r="G190" s="86" t="s">
        <v>56</v>
      </c>
      <c r="H190" s="87" t="s">
        <v>57</v>
      </c>
      <c r="I190" s="88" t="s">
        <v>58</v>
      </c>
      <c r="J190" s="89" t="s">
        <v>59</v>
      </c>
      <c r="K190" s="90"/>
      <c r="L190" s="86" t="s">
        <v>60</v>
      </c>
      <c r="M190" s="87"/>
      <c r="N190" s="88" t="s">
        <v>61</v>
      </c>
      <c r="O190" s="89" t="s">
        <v>62</v>
      </c>
      <c r="P190" s="91" t="s">
        <v>63</v>
      </c>
      <c r="Q190" s="87" t="s">
        <v>30</v>
      </c>
      <c r="R190" s="89" t="s">
        <v>59</v>
      </c>
      <c r="S190" s="92"/>
      <c r="T190" s="84" t="s">
        <v>64</v>
      </c>
      <c r="U190" s="130">
        <f>+U189-N192</f>
        <v>0</v>
      </c>
      <c r="V190" s="84" t="s">
        <v>65</v>
      </c>
      <c r="W190" s="130">
        <f>+J193-P193</f>
        <v>0</v>
      </c>
      <c r="X190" s="85"/>
      <c r="Y190" s="69"/>
      <c r="Z190" s="69"/>
    </row>
    <row r="191" spans="1:26" s="68" customFormat="1" ht="15" customHeight="1">
      <c r="A191" s="113" t="s">
        <v>76</v>
      </c>
      <c r="B191" s="93" t="s">
        <v>27</v>
      </c>
      <c r="C191" s="94">
        <f>+'GSTR3B 2017-18'!M102</f>
        <v>0</v>
      </c>
      <c r="D191" s="94">
        <f>+'GSTR3B 2017-18'!M107</f>
        <v>0</v>
      </c>
      <c r="E191" s="95">
        <f>SUM(C191:D191)</f>
        <v>0</v>
      </c>
      <c r="F191" s="82"/>
      <c r="G191" s="93" t="s">
        <v>27</v>
      </c>
      <c r="H191" s="94">
        <f>+'GSTR3B 2017-18'!M123+'GSTR3B 2017-18'!M95</f>
        <v>0</v>
      </c>
      <c r="I191" s="96">
        <f>+D191</f>
        <v>0</v>
      </c>
      <c r="J191" s="95">
        <f>SUM(H191:I191)</f>
        <v>0</v>
      </c>
      <c r="K191" s="82"/>
      <c r="L191" s="93" t="s">
        <v>27</v>
      </c>
      <c r="M191" s="96">
        <f>+C191</f>
        <v>0</v>
      </c>
      <c r="N191" s="96">
        <f>+MIN(J191,M191)</f>
        <v>0</v>
      </c>
      <c r="O191" s="95">
        <f>+MIN(U193,W189)</f>
        <v>0</v>
      </c>
      <c r="P191" s="97">
        <f>+IF(M191-N191-O191&lt;0,0,MIN((M191-N191-O191),W190))</f>
        <v>0</v>
      </c>
      <c r="Q191" s="98"/>
      <c r="R191" s="95">
        <f>SUM(N191:Q191)</f>
        <v>0</v>
      </c>
      <c r="S191" s="83"/>
      <c r="T191" s="84" t="s">
        <v>66</v>
      </c>
      <c r="U191" s="130">
        <f>+J191-N195</f>
        <v>0</v>
      </c>
      <c r="V191" s="84"/>
      <c r="W191" s="130"/>
      <c r="X191" s="85"/>
      <c r="Y191" s="69"/>
      <c r="Z191" s="69"/>
    </row>
    <row r="192" spans="1:26" s="68" customFormat="1" ht="15" customHeight="1">
      <c r="A192" s="113" t="s">
        <v>76</v>
      </c>
      <c r="B192" s="93" t="s">
        <v>28</v>
      </c>
      <c r="C192" s="94">
        <f>+'GSTR3B 2017-18'!M103</f>
        <v>0</v>
      </c>
      <c r="D192" s="94">
        <f>+'GSTR3B 2017-18'!M108</f>
        <v>0</v>
      </c>
      <c r="E192" s="95">
        <f>SUM(C192:D192)</f>
        <v>0</v>
      </c>
      <c r="F192" s="82"/>
      <c r="G192" s="93" t="s">
        <v>28</v>
      </c>
      <c r="H192" s="94">
        <f>+'GSTR3B 2017-18'!M124+'GSTR3B 2017-18'!M96</f>
        <v>0</v>
      </c>
      <c r="I192" s="96">
        <f>+D192</f>
        <v>0</v>
      </c>
      <c r="J192" s="95">
        <f>SUM(H192:I192)</f>
        <v>0</v>
      </c>
      <c r="K192" s="82"/>
      <c r="L192" s="93" t="s">
        <v>28</v>
      </c>
      <c r="M192" s="96">
        <f>+C192</f>
        <v>0</v>
      </c>
      <c r="N192" s="96">
        <f>+MIN(M192,U189)</f>
        <v>0</v>
      </c>
      <c r="O192" s="95">
        <f>+MIN(J192,U195)</f>
        <v>0</v>
      </c>
      <c r="P192" s="99"/>
      <c r="Q192" s="98"/>
      <c r="R192" s="95">
        <f>SUM(N192:Q192)</f>
        <v>0</v>
      </c>
      <c r="S192" s="83"/>
      <c r="T192" s="84"/>
      <c r="U192" s="130"/>
      <c r="V192" s="84"/>
      <c r="W192" s="130"/>
      <c r="X192" s="85"/>
      <c r="Y192" s="69"/>
      <c r="Z192" s="69"/>
    </row>
    <row r="193" spans="1:26" s="68" customFormat="1" ht="15" customHeight="1">
      <c r="A193" s="113" t="s">
        <v>76</v>
      </c>
      <c r="B193" s="93" t="s">
        <v>29</v>
      </c>
      <c r="C193" s="94">
        <f>+'GSTR3B 2017-18'!M104</f>
        <v>0</v>
      </c>
      <c r="D193" s="94">
        <f>+'GSTR3B 2017-18'!M109</f>
        <v>0</v>
      </c>
      <c r="E193" s="95">
        <f>SUM(C193:D193)</f>
        <v>0</v>
      </c>
      <c r="F193" s="82"/>
      <c r="G193" s="93" t="s">
        <v>29</v>
      </c>
      <c r="H193" s="94">
        <f>+'GSTR3B 2017-18'!M125+'GSTR3B 2017-18'!M97</f>
        <v>0</v>
      </c>
      <c r="I193" s="96">
        <f>I192</f>
        <v>0</v>
      </c>
      <c r="J193" s="95">
        <f>SUM(H193:I193)</f>
        <v>0</v>
      </c>
      <c r="K193" s="82"/>
      <c r="L193" s="93" t="s">
        <v>29</v>
      </c>
      <c r="M193" s="96">
        <f>+C193</f>
        <v>0</v>
      </c>
      <c r="N193" s="96">
        <f>+MIN(M193,U190)</f>
        <v>0</v>
      </c>
      <c r="O193" s="100"/>
      <c r="P193" s="101">
        <f>+MIN(J193,U196)</f>
        <v>0</v>
      </c>
      <c r="Q193" s="98"/>
      <c r="R193" s="95">
        <f>SUM(N193:Q193)</f>
        <v>0</v>
      </c>
      <c r="S193" s="83"/>
      <c r="T193" s="84" t="s">
        <v>67</v>
      </c>
      <c r="U193" s="132">
        <f>+IF(M191-J191&lt;0,0,M191-J191)</f>
        <v>0</v>
      </c>
      <c r="V193" s="84"/>
      <c r="W193" s="130"/>
      <c r="X193" s="85"/>
      <c r="Y193" s="69"/>
      <c r="Z193" s="69"/>
    </row>
    <row r="194" spans="1:26" s="68" customFormat="1" ht="15" customHeight="1">
      <c r="A194" s="113" t="s">
        <v>76</v>
      </c>
      <c r="B194" s="102" t="s">
        <v>46</v>
      </c>
      <c r="C194" s="94">
        <f>+'GSTR3B 2017-18'!M105</f>
        <v>0</v>
      </c>
      <c r="D194" s="94">
        <f>+'GSTR3B 2017-18'!M110</f>
        <v>0</v>
      </c>
      <c r="E194" s="104">
        <f>SUM(C194:D194)</f>
        <v>0</v>
      </c>
      <c r="F194" s="82"/>
      <c r="G194" s="102" t="s">
        <v>46</v>
      </c>
      <c r="H194" s="94">
        <f>+'GSTR3B 2017-18'!M126+'GSTR3B 2017-18'!M98</f>
        <v>0</v>
      </c>
      <c r="I194" s="105">
        <v>0</v>
      </c>
      <c r="J194" s="104">
        <f>SUM(H194:I194)</f>
        <v>0</v>
      </c>
      <c r="K194" s="82"/>
      <c r="L194" s="102" t="s">
        <v>46</v>
      </c>
      <c r="M194" s="105">
        <f>+C194</f>
        <v>0</v>
      </c>
      <c r="N194" s="106"/>
      <c r="O194" s="107"/>
      <c r="P194" s="108"/>
      <c r="Q194" s="105">
        <f>MIN(C194,H194)</f>
        <v>0</v>
      </c>
      <c r="R194" s="104">
        <f>SUM(N194:Q194)</f>
        <v>0</v>
      </c>
      <c r="S194" s="83"/>
      <c r="T194" s="84"/>
      <c r="U194" s="130"/>
      <c r="V194" s="84"/>
      <c r="W194" s="130"/>
      <c r="X194" s="85"/>
      <c r="Y194" s="69"/>
      <c r="Z194" s="69"/>
    </row>
    <row r="195" spans="1:26" s="113" customFormat="1" ht="15" customHeight="1">
      <c r="A195" s="113" t="s">
        <v>76</v>
      </c>
      <c r="B195" s="109" t="s">
        <v>14</v>
      </c>
      <c r="C195" s="158">
        <f>SUM(C191:C194)</f>
        <v>0</v>
      </c>
      <c r="D195" s="158">
        <f>SUM(D191:D194)</f>
        <v>0</v>
      </c>
      <c r="E195" s="158">
        <f>SUM(E191:E194)</f>
        <v>0</v>
      </c>
      <c r="F195" s="77"/>
      <c r="G195" s="109" t="s">
        <v>14</v>
      </c>
      <c r="H195" s="158">
        <f>SUM(H191:H194)</f>
        <v>0</v>
      </c>
      <c r="I195" s="158">
        <f>SUM(I191:I194)</f>
        <v>0</v>
      </c>
      <c r="J195" s="158">
        <f>SUM(J191:J194)</f>
        <v>0</v>
      </c>
      <c r="K195" s="77"/>
      <c r="L195" s="109" t="s">
        <v>14</v>
      </c>
      <c r="M195" s="158">
        <f>SUM(M191:M194)</f>
        <v>0</v>
      </c>
      <c r="N195" s="158">
        <f>SUM(N191:N194)</f>
        <v>0</v>
      </c>
      <c r="O195" s="158">
        <f>SUM(O191:O194)</f>
        <v>0</v>
      </c>
      <c r="P195" s="111">
        <f>SUM(P191:P194)</f>
        <v>0</v>
      </c>
      <c r="Q195" s="158">
        <f>SUM(Q191:Q194)</f>
        <v>0</v>
      </c>
      <c r="R195" s="158">
        <f>SUM(R191:R193)</f>
        <v>0</v>
      </c>
      <c r="S195" s="112"/>
      <c r="T195" s="84" t="s">
        <v>68</v>
      </c>
      <c r="U195" s="132">
        <f>+IF(M192-N192&lt;0,0,M192-N192)</f>
        <v>0</v>
      </c>
      <c r="V195" s="84"/>
      <c r="W195" s="130"/>
      <c r="X195" s="85"/>
      <c r="Y195" s="69"/>
      <c r="Z195" s="69"/>
    </row>
    <row r="196" spans="1:26" s="113" customFormat="1" ht="15" customHeight="1">
      <c r="A196" s="113" t="s">
        <v>76</v>
      </c>
      <c r="B196" s="114"/>
      <c r="C196" s="115"/>
      <c r="D196" s="115"/>
      <c r="E196" s="115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112"/>
      <c r="T196" s="84" t="s">
        <v>69</v>
      </c>
      <c r="U196" s="130">
        <f>+IF(M193-N193&lt;0,0,M193-N193)</f>
        <v>0</v>
      </c>
      <c r="V196" s="84"/>
      <c r="W196" s="130"/>
      <c r="X196" s="85"/>
      <c r="Y196" s="69"/>
      <c r="Z196" s="69"/>
    </row>
    <row r="197" spans="1:26" s="68" customFormat="1" ht="15" customHeight="1">
      <c r="A197" s="113" t="s">
        <v>76</v>
      </c>
      <c r="B197" s="231" t="s">
        <v>70</v>
      </c>
      <c r="C197" s="232"/>
      <c r="D197" s="232"/>
      <c r="E197" s="233"/>
      <c r="F197" s="82"/>
      <c r="G197" s="231" t="s">
        <v>71</v>
      </c>
      <c r="H197" s="232"/>
      <c r="I197" s="233"/>
      <c r="J197" s="90"/>
      <c r="K197" s="138" t="s">
        <v>83</v>
      </c>
      <c r="L197" s="82"/>
      <c r="M197" s="82"/>
      <c r="N197" s="82"/>
      <c r="O197" s="82"/>
      <c r="P197" s="82"/>
      <c r="Q197" s="82"/>
      <c r="R197" s="82"/>
      <c r="S197" s="83"/>
      <c r="T197" s="84"/>
      <c r="U197" s="130"/>
      <c r="V197" s="84"/>
      <c r="W197" s="130"/>
      <c r="X197" s="85"/>
      <c r="Y197" s="69"/>
      <c r="Z197" s="69"/>
    </row>
    <row r="198" spans="1:26" s="68" customFormat="1" ht="15" customHeight="1">
      <c r="A198" s="113" t="s">
        <v>76</v>
      </c>
      <c r="B198" s="86" t="s">
        <v>56</v>
      </c>
      <c r="C198" s="87" t="s">
        <v>57</v>
      </c>
      <c r="D198" s="88" t="s">
        <v>58</v>
      </c>
      <c r="E198" s="89" t="s">
        <v>59</v>
      </c>
      <c r="F198" s="82"/>
      <c r="G198" s="86" t="s">
        <v>56</v>
      </c>
      <c r="H198" s="87" t="s">
        <v>72</v>
      </c>
      <c r="I198" s="89"/>
      <c r="J198" s="90"/>
      <c r="K198" s="134"/>
      <c r="L198" s="82"/>
      <c r="M198" s="82"/>
      <c r="N198" s="82"/>
      <c r="O198" s="82"/>
      <c r="P198" s="82"/>
      <c r="Q198" s="82"/>
      <c r="R198" s="82"/>
      <c r="S198" s="83"/>
      <c r="T198" s="84"/>
      <c r="U198" s="130"/>
      <c r="V198" s="84"/>
      <c r="W198" s="130"/>
      <c r="X198" s="85"/>
      <c r="Y198" s="69"/>
      <c r="Z198" s="69"/>
    </row>
    <row r="199" spans="1:26" s="66" customFormat="1" ht="15" customHeight="1">
      <c r="A199" s="113" t="s">
        <v>76</v>
      </c>
      <c r="B199" s="93" t="s">
        <v>27</v>
      </c>
      <c r="C199" s="96">
        <f>+M191-R191</f>
        <v>0</v>
      </c>
      <c r="D199" s="96">
        <f>+D191</f>
        <v>0</v>
      </c>
      <c r="E199" s="95">
        <f>SUM(C199:D199)</f>
        <v>0</v>
      </c>
      <c r="F199" s="90"/>
      <c r="G199" s="93" t="s">
        <v>27</v>
      </c>
      <c r="H199" s="234">
        <f>+J191-N195</f>
        <v>0</v>
      </c>
      <c r="I199" s="235"/>
      <c r="J199" s="90"/>
      <c r="K199" s="135">
        <f>IF(E199-H199&gt;0,E199-H199,0)</f>
        <v>0</v>
      </c>
      <c r="L199" s="90"/>
      <c r="M199" s="90"/>
      <c r="N199" s="90"/>
      <c r="O199" s="90"/>
      <c r="P199" s="90"/>
      <c r="Q199" s="90"/>
      <c r="R199" s="90"/>
      <c r="S199" s="92"/>
      <c r="T199" s="84"/>
      <c r="U199" s="130"/>
      <c r="V199" s="84"/>
      <c r="W199" s="130"/>
      <c r="X199" s="85"/>
      <c r="Y199" s="69"/>
      <c r="Z199" s="69"/>
    </row>
    <row r="200" spans="1:26" s="118" customFormat="1">
      <c r="A200" s="113" t="s">
        <v>76</v>
      </c>
      <c r="B200" s="93" t="s">
        <v>28</v>
      </c>
      <c r="C200" s="96">
        <f>+M192-R192</f>
        <v>0</v>
      </c>
      <c r="D200" s="96">
        <f>+D192</f>
        <v>0</v>
      </c>
      <c r="E200" s="95">
        <f>SUM(C200:D200)</f>
        <v>0</v>
      </c>
      <c r="F200" s="116"/>
      <c r="G200" s="93" t="s">
        <v>28</v>
      </c>
      <c r="H200" s="236">
        <f>IF(C201&gt;0,0,J192-O195)</f>
        <v>0</v>
      </c>
      <c r="I200" s="237"/>
      <c r="J200" s="90"/>
      <c r="K200" s="135">
        <f t="shared" ref="K200:K202" si="8">IF(E200-H200&gt;0,E200-H200,0)</f>
        <v>0</v>
      </c>
      <c r="L200" s="116"/>
      <c r="M200" s="116"/>
      <c r="N200" s="116"/>
      <c r="O200" s="116"/>
      <c r="P200" s="116"/>
      <c r="Q200" s="116"/>
      <c r="R200" s="116"/>
      <c r="S200" s="117"/>
      <c r="T200" s="84"/>
      <c r="U200" s="130"/>
      <c r="V200" s="84"/>
      <c r="W200" s="130"/>
      <c r="X200" s="85"/>
      <c r="Y200" s="69"/>
      <c r="Z200" s="69"/>
    </row>
    <row r="201" spans="1:26" s="118" customFormat="1" ht="15" customHeight="1">
      <c r="A201" s="113" t="s">
        <v>76</v>
      </c>
      <c r="B201" s="93" t="s">
        <v>29</v>
      </c>
      <c r="C201" s="153">
        <f>IF(M193-R193-J192-O195&lt;0,0,M193-R193-J192-O195)</f>
        <v>0</v>
      </c>
      <c r="D201" s="96">
        <f>+D193</f>
        <v>0</v>
      </c>
      <c r="E201" s="95">
        <f>SUM(C201:D201)</f>
        <v>0</v>
      </c>
      <c r="F201" s="116"/>
      <c r="G201" s="93" t="s">
        <v>29</v>
      </c>
      <c r="H201" s="234">
        <f>+J193-P195</f>
        <v>0</v>
      </c>
      <c r="I201" s="235"/>
      <c r="J201" s="90"/>
      <c r="K201" s="135">
        <f t="shared" si="8"/>
        <v>0</v>
      </c>
      <c r="L201" s="116"/>
      <c r="M201" s="116"/>
      <c r="N201" s="116"/>
      <c r="O201" s="116"/>
      <c r="P201" s="116"/>
      <c r="Q201" s="116"/>
      <c r="R201" s="116"/>
      <c r="S201" s="117"/>
      <c r="T201" s="84"/>
      <c r="U201" s="130"/>
      <c r="V201" s="84"/>
      <c r="W201" s="130"/>
      <c r="X201" s="85"/>
      <c r="Y201" s="69"/>
      <c r="Z201" s="69"/>
    </row>
    <row r="202" spans="1:26" s="118" customFormat="1" ht="15" customHeight="1">
      <c r="A202" s="113" t="s">
        <v>76</v>
      </c>
      <c r="B202" s="102" t="s">
        <v>46</v>
      </c>
      <c r="C202" s="105">
        <f>+M194-R194</f>
        <v>0</v>
      </c>
      <c r="D202" s="105">
        <f>+D194</f>
        <v>0</v>
      </c>
      <c r="E202" s="104">
        <f>SUM(C202:D202)</f>
        <v>0</v>
      </c>
      <c r="F202" s="116"/>
      <c r="G202" s="102" t="s">
        <v>46</v>
      </c>
      <c r="H202" s="238">
        <f>+J194-Q195</f>
        <v>0</v>
      </c>
      <c r="I202" s="239"/>
      <c r="J202" s="90"/>
      <c r="K202" s="135">
        <f t="shared" si="8"/>
        <v>0</v>
      </c>
      <c r="L202" s="116"/>
      <c r="M202" s="116"/>
      <c r="N202" s="116"/>
      <c r="O202" s="116"/>
      <c r="P202" s="116"/>
      <c r="Q202" s="116"/>
      <c r="R202" s="116"/>
      <c r="S202" s="117"/>
      <c r="T202" s="84"/>
      <c r="U202" s="130"/>
      <c r="V202" s="84"/>
      <c r="W202" s="130"/>
      <c r="X202" s="85"/>
      <c r="Y202" s="69"/>
      <c r="Z202" s="69"/>
    </row>
    <row r="203" spans="1:26" s="118" customFormat="1" ht="15" customHeight="1">
      <c r="A203" s="113" t="s">
        <v>76</v>
      </c>
      <c r="B203" s="109" t="s">
        <v>14</v>
      </c>
      <c r="C203" s="158">
        <f>SUM(C199:C202)</f>
        <v>0</v>
      </c>
      <c r="D203" s="158">
        <f>SUM(D199:D202)</f>
        <v>0</v>
      </c>
      <c r="E203" s="158">
        <f>SUM(E199:E202)</f>
        <v>0</v>
      </c>
      <c r="F203" s="119"/>
      <c r="G203" s="109" t="s">
        <v>14</v>
      </c>
      <c r="H203" s="229">
        <f>+SUM(H199:I202)</f>
        <v>0</v>
      </c>
      <c r="I203" s="230"/>
      <c r="J203" s="120"/>
      <c r="K203" s="137">
        <f>SUM(K199:K202)</f>
        <v>0</v>
      </c>
      <c r="L203" s="116"/>
      <c r="M203" s="116"/>
      <c r="N203" s="116"/>
      <c r="O203" s="116"/>
      <c r="P203" s="116"/>
      <c r="Q203" s="116"/>
      <c r="R203" s="116"/>
      <c r="S203" s="117"/>
      <c r="T203" s="84"/>
      <c r="U203" s="130"/>
      <c r="V203" s="84"/>
      <c r="W203" s="130"/>
      <c r="X203" s="85"/>
      <c r="Y203" s="69"/>
      <c r="Z203" s="69"/>
    </row>
    <row r="204" spans="1:26" s="113" customFormat="1" ht="15.75" customHeight="1" thickBot="1">
      <c r="A204" s="113" t="s">
        <v>76</v>
      </c>
      <c r="B204" s="121"/>
      <c r="C204" s="122"/>
      <c r="D204" s="122"/>
      <c r="E204" s="122"/>
      <c r="F204" s="122"/>
      <c r="G204" s="122"/>
      <c r="H204" s="122"/>
      <c r="I204" s="123"/>
      <c r="J204" s="123"/>
      <c r="K204" s="122"/>
      <c r="L204" s="122"/>
      <c r="M204" s="122"/>
      <c r="N204" s="122"/>
      <c r="O204" s="122"/>
      <c r="P204" s="122"/>
      <c r="Q204" s="122"/>
      <c r="R204" s="122"/>
      <c r="S204" s="124"/>
      <c r="T204" s="125"/>
      <c r="U204" s="131"/>
      <c r="V204" s="125"/>
      <c r="W204" s="131"/>
      <c r="X204" s="126"/>
      <c r="Y204" s="69"/>
      <c r="Z204" s="69"/>
    </row>
    <row r="205" spans="1:26" s="68" customFormat="1" ht="15.75" customHeight="1" thickBot="1">
      <c r="A205" s="113" t="s">
        <v>75</v>
      </c>
      <c r="B205" s="113" t="s">
        <v>75</v>
      </c>
      <c r="C205" s="67"/>
      <c r="D205" s="67"/>
      <c r="E205" s="67"/>
      <c r="T205" s="69"/>
      <c r="U205" s="127"/>
      <c r="V205" s="69"/>
      <c r="W205" s="127"/>
      <c r="X205" s="69"/>
      <c r="Y205" s="69"/>
      <c r="Z205" s="69"/>
    </row>
    <row r="206" spans="1:26" s="68" customFormat="1" ht="15" customHeight="1">
      <c r="A206" s="113" t="s">
        <v>75</v>
      </c>
      <c r="B206" s="70"/>
      <c r="C206" s="71"/>
      <c r="D206" s="71"/>
      <c r="E206" s="71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3"/>
      <c r="T206" s="74"/>
      <c r="U206" s="128"/>
      <c r="V206" s="74"/>
      <c r="W206" s="128"/>
      <c r="X206" s="75"/>
      <c r="Y206" s="69"/>
      <c r="Z206" s="69"/>
    </row>
    <row r="207" spans="1:26" s="79" customFormat="1" ht="15" customHeight="1">
      <c r="A207" s="113" t="s">
        <v>75</v>
      </c>
      <c r="B207" s="240" t="s">
        <v>50</v>
      </c>
      <c r="C207" s="241"/>
      <c r="D207" s="241"/>
      <c r="E207" s="241"/>
      <c r="F207" s="76"/>
      <c r="G207" s="77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8"/>
      <c r="T207" s="76"/>
      <c r="U207" s="129"/>
      <c r="V207" s="76"/>
      <c r="W207" s="129"/>
      <c r="X207" s="78"/>
    </row>
    <row r="208" spans="1:26" s="68" customFormat="1" ht="15" customHeight="1">
      <c r="A208" s="113" t="s">
        <v>75</v>
      </c>
      <c r="B208" s="80"/>
      <c r="C208" s="81"/>
      <c r="D208" s="81"/>
      <c r="E208" s="81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3"/>
      <c r="T208" s="84"/>
      <c r="U208" s="130"/>
      <c r="V208" s="84"/>
      <c r="W208" s="130"/>
      <c r="X208" s="85"/>
      <c r="Y208" s="69"/>
      <c r="Z208" s="69"/>
    </row>
    <row r="209" spans="1:26" s="68" customFormat="1" ht="15" customHeight="1">
      <c r="A209" s="113" t="s">
        <v>75</v>
      </c>
      <c r="B209" s="231" t="s">
        <v>51</v>
      </c>
      <c r="C209" s="232"/>
      <c r="D209" s="232"/>
      <c r="E209" s="233"/>
      <c r="F209" s="82"/>
      <c r="G209" s="231" t="s">
        <v>52</v>
      </c>
      <c r="H209" s="232"/>
      <c r="I209" s="232"/>
      <c r="J209" s="233"/>
      <c r="K209" s="82"/>
      <c r="L209" s="231" t="s">
        <v>53</v>
      </c>
      <c r="M209" s="232"/>
      <c r="N209" s="232"/>
      <c r="O209" s="232"/>
      <c r="P209" s="232"/>
      <c r="Q209" s="232"/>
      <c r="R209" s="233"/>
      <c r="S209" s="83"/>
      <c r="T209" s="84" t="s">
        <v>54</v>
      </c>
      <c r="U209" s="130">
        <f>+IF(J211-M211&lt;0,0,J211-M211)</f>
        <v>0</v>
      </c>
      <c r="V209" s="84" t="s">
        <v>55</v>
      </c>
      <c r="W209" s="130">
        <f>+J212-O212</f>
        <v>0</v>
      </c>
      <c r="X209" s="85"/>
      <c r="Y209" s="69"/>
      <c r="Z209" s="69"/>
    </row>
    <row r="210" spans="1:26" s="66" customFormat="1" ht="15" customHeight="1">
      <c r="A210" s="113" t="s">
        <v>75</v>
      </c>
      <c r="B210" s="86" t="s">
        <v>56</v>
      </c>
      <c r="C210" s="87" t="s">
        <v>57</v>
      </c>
      <c r="D210" s="88" t="s">
        <v>58</v>
      </c>
      <c r="E210" s="89" t="s">
        <v>59</v>
      </c>
      <c r="F210" s="90"/>
      <c r="G210" s="86" t="s">
        <v>56</v>
      </c>
      <c r="H210" s="87" t="s">
        <v>57</v>
      </c>
      <c r="I210" s="88" t="s">
        <v>58</v>
      </c>
      <c r="J210" s="89" t="s">
        <v>59</v>
      </c>
      <c r="K210" s="90"/>
      <c r="L210" s="86" t="s">
        <v>60</v>
      </c>
      <c r="M210" s="87"/>
      <c r="N210" s="88" t="s">
        <v>61</v>
      </c>
      <c r="O210" s="89" t="s">
        <v>62</v>
      </c>
      <c r="P210" s="91" t="s">
        <v>63</v>
      </c>
      <c r="Q210" s="87" t="s">
        <v>30</v>
      </c>
      <c r="R210" s="89" t="s">
        <v>59</v>
      </c>
      <c r="S210" s="92"/>
      <c r="T210" s="84" t="s">
        <v>64</v>
      </c>
      <c r="U210" s="130">
        <f>+U209-N212</f>
        <v>0</v>
      </c>
      <c r="V210" s="84" t="s">
        <v>65</v>
      </c>
      <c r="W210" s="130">
        <f>+J213-P213</f>
        <v>0</v>
      </c>
      <c r="X210" s="85"/>
      <c r="Y210" s="69"/>
      <c r="Z210" s="69"/>
    </row>
    <row r="211" spans="1:26" s="68" customFormat="1" ht="15" customHeight="1">
      <c r="A211" s="113" t="s">
        <v>75</v>
      </c>
      <c r="B211" s="93" t="s">
        <v>27</v>
      </c>
      <c r="C211" s="94">
        <f>+'GSTR3B 2017-18'!N102</f>
        <v>0</v>
      </c>
      <c r="D211" s="94">
        <f>+'GSTR3B 2017-18'!N107</f>
        <v>0</v>
      </c>
      <c r="E211" s="95">
        <f>SUM(C211:D211)</f>
        <v>0</v>
      </c>
      <c r="F211" s="82"/>
      <c r="G211" s="93" t="s">
        <v>27</v>
      </c>
      <c r="H211" s="94">
        <f>+'GSTR3B 2017-18'!N123+'GSTR3B 2017-18'!N95</f>
        <v>0</v>
      </c>
      <c r="I211" s="96">
        <f>+D211</f>
        <v>0</v>
      </c>
      <c r="J211" s="95">
        <f>SUM(H211:I211)</f>
        <v>0</v>
      </c>
      <c r="K211" s="82"/>
      <c r="L211" s="93" t="s">
        <v>27</v>
      </c>
      <c r="M211" s="96">
        <f>+C211</f>
        <v>0</v>
      </c>
      <c r="N211" s="96">
        <f>+MIN(J211,M211)</f>
        <v>0</v>
      </c>
      <c r="O211" s="95">
        <f>+MIN(U213,W209)</f>
        <v>0</v>
      </c>
      <c r="P211" s="97">
        <f>+IF(M211-N211-O211&lt;0,0,MIN((M211-N211-O211),W210))</f>
        <v>0</v>
      </c>
      <c r="Q211" s="98"/>
      <c r="R211" s="95">
        <f>SUM(N211:Q211)</f>
        <v>0</v>
      </c>
      <c r="S211" s="83"/>
      <c r="T211" s="84" t="s">
        <v>66</v>
      </c>
      <c r="U211" s="130">
        <f>+J211-N215</f>
        <v>0</v>
      </c>
      <c r="V211" s="84"/>
      <c r="W211" s="130"/>
      <c r="X211" s="85"/>
      <c r="Y211" s="69"/>
      <c r="Z211" s="69"/>
    </row>
    <row r="212" spans="1:26" s="68" customFormat="1" ht="15" customHeight="1">
      <c r="A212" s="113" t="s">
        <v>75</v>
      </c>
      <c r="B212" s="93" t="s">
        <v>28</v>
      </c>
      <c r="C212" s="94">
        <f>+'GSTR3B 2017-18'!N103</f>
        <v>0</v>
      </c>
      <c r="D212" s="94">
        <f>+'GSTR3B 2017-18'!N108</f>
        <v>0</v>
      </c>
      <c r="E212" s="95">
        <f>SUM(C212:D212)</f>
        <v>0</v>
      </c>
      <c r="F212" s="82"/>
      <c r="G212" s="93" t="s">
        <v>28</v>
      </c>
      <c r="H212" s="94">
        <f>+'GSTR3B 2017-18'!N124+'GSTR3B 2017-18'!N96</f>
        <v>0</v>
      </c>
      <c r="I212" s="96">
        <f>+D212</f>
        <v>0</v>
      </c>
      <c r="J212" s="95">
        <f>SUM(H212:I212)</f>
        <v>0</v>
      </c>
      <c r="K212" s="82"/>
      <c r="L212" s="93" t="s">
        <v>28</v>
      </c>
      <c r="M212" s="96">
        <f>+C212</f>
        <v>0</v>
      </c>
      <c r="N212" s="96">
        <f>+MIN(M212,U209)</f>
        <v>0</v>
      </c>
      <c r="O212" s="95">
        <f>+MIN(J212,U215)</f>
        <v>0</v>
      </c>
      <c r="P212" s="99"/>
      <c r="Q212" s="98"/>
      <c r="R212" s="95">
        <f>SUM(N212:Q212)</f>
        <v>0</v>
      </c>
      <c r="S212" s="83"/>
      <c r="T212" s="84"/>
      <c r="U212" s="130"/>
      <c r="V212" s="84"/>
      <c r="W212" s="130"/>
      <c r="X212" s="85"/>
      <c r="Y212" s="69"/>
      <c r="Z212" s="69"/>
    </row>
    <row r="213" spans="1:26" s="68" customFormat="1" ht="15" customHeight="1">
      <c r="A213" s="113" t="s">
        <v>75</v>
      </c>
      <c r="B213" s="93" t="s">
        <v>29</v>
      </c>
      <c r="C213" s="94">
        <f>+'GSTR3B 2017-18'!N104</f>
        <v>0</v>
      </c>
      <c r="D213" s="94">
        <f>+'GSTR3B 2017-18'!N109</f>
        <v>0</v>
      </c>
      <c r="E213" s="95">
        <f>SUM(C213:D213)</f>
        <v>0</v>
      </c>
      <c r="F213" s="82"/>
      <c r="G213" s="93" t="s">
        <v>29</v>
      </c>
      <c r="H213" s="94">
        <f>+'GSTR3B 2017-18'!N125+'GSTR3B 2017-18'!N97</f>
        <v>0</v>
      </c>
      <c r="I213" s="96">
        <f>I212</f>
        <v>0</v>
      </c>
      <c r="J213" s="95">
        <f>SUM(H213:I213)</f>
        <v>0</v>
      </c>
      <c r="K213" s="82"/>
      <c r="L213" s="93" t="s">
        <v>29</v>
      </c>
      <c r="M213" s="96">
        <f>+C213</f>
        <v>0</v>
      </c>
      <c r="N213" s="96">
        <f>+MIN(M213,U210)</f>
        <v>0</v>
      </c>
      <c r="O213" s="100"/>
      <c r="P213" s="101">
        <f>+MIN(J213,U216)</f>
        <v>0</v>
      </c>
      <c r="Q213" s="98"/>
      <c r="R213" s="95">
        <f>SUM(N213:Q213)</f>
        <v>0</v>
      </c>
      <c r="S213" s="83"/>
      <c r="T213" s="84" t="s">
        <v>67</v>
      </c>
      <c r="U213" s="132">
        <f>+IF(M211-J211&lt;0,0,M211-J211)</f>
        <v>0</v>
      </c>
      <c r="V213" s="84"/>
      <c r="W213" s="130"/>
      <c r="X213" s="85"/>
      <c r="Y213" s="69"/>
      <c r="Z213" s="69"/>
    </row>
    <row r="214" spans="1:26" s="68" customFormat="1" ht="15" customHeight="1">
      <c r="A214" s="113" t="s">
        <v>75</v>
      </c>
      <c r="B214" s="102" t="s">
        <v>46</v>
      </c>
      <c r="C214" s="94">
        <f>+'GSTR3B 2017-18'!N105</f>
        <v>0</v>
      </c>
      <c r="D214" s="94">
        <f>+'GSTR3B 2017-18'!N110</f>
        <v>0</v>
      </c>
      <c r="E214" s="104">
        <f>SUM(C214:D214)</f>
        <v>0</v>
      </c>
      <c r="F214" s="82"/>
      <c r="G214" s="102" t="s">
        <v>46</v>
      </c>
      <c r="H214" s="94">
        <f>+'GSTR3B 2017-18'!N126+'GSTR3B 2017-18'!N98</f>
        <v>0</v>
      </c>
      <c r="I214" s="105">
        <v>0</v>
      </c>
      <c r="J214" s="104">
        <f>SUM(H214:I214)</f>
        <v>0</v>
      </c>
      <c r="K214" s="82"/>
      <c r="L214" s="102" t="s">
        <v>46</v>
      </c>
      <c r="M214" s="105">
        <f>+C214</f>
        <v>0</v>
      </c>
      <c r="N214" s="106"/>
      <c r="O214" s="107"/>
      <c r="P214" s="108"/>
      <c r="Q214" s="105">
        <f>MIN(C214,H214)</f>
        <v>0</v>
      </c>
      <c r="R214" s="104">
        <f>SUM(N214:Q214)</f>
        <v>0</v>
      </c>
      <c r="S214" s="83"/>
      <c r="T214" s="84"/>
      <c r="U214" s="130"/>
      <c r="V214" s="84"/>
      <c r="W214" s="130"/>
      <c r="X214" s="85"/>
      <c r="Y214" s="69"/>
      <c r="Z214" s="69"/>
    </row>
    <row r="215" spans="1:26" s="113" customFormat="1" ht="15" customHeight="1">
      <c r="A215" s="113" t="s">
        <v>75</v>
      </c>
      <c r="B215" s="109" t="s">
        <v>14</v>
      </c>
      <c r="C215" s="158">
        <f>SUM(C211:C214)</f>
        <v>0</v>
      </c>
      <c r="D215" s="158">
        <f>SUM(D211:D214)</f>
        <v>0</v>
      </c>
      <c r="E215" s="158">
        <f>SUM(E211:E214)</f>
        <v>0</v>
      </c>
      <c r="F215" s="77"/>
      <c r="G215" s="109" t="s">
        <v>14</v>
      </c>
      <c r="H215" s="158">
        <f>SUM(H211:H214)</f>
        <v>0</v>
      </c>
      <c r="I215" s="158">
        <f>SUM(I211:I214)</f>
        <v>0</v>
      </c>
      <c r="J215" s="158">
        <f>SUM(J211:J214)</f>
        <v>0</v>
      </c>
      <c r="K215" s="77"/>
      <c r="L215" s="109" t="s">
        <v>14</v>
      </c>
      <c r="M215" s="158">
        <f>SUM(M211:M214)</f>
        <v>0</v>
      </c>
      <c r="N215" s="158">
        <f>SUM(N211:N214)</f>
        <v>0</v>
      </c>
      <c r="O215" s="158">
        <f>SUM(O211:O214)</f>
        <v>0</v>
      </c>
      <c r="P215" s="111">
        <f>SUM(P211:P214)</f>
        <v>0</v>
      </c>
      <c r="Q215" s="158">
        <f>SUM(Q211:Q214)</f>
        <v>0</v>
      </c>
      <c r="R215" s="158">
        <f>SUM(R211:R213)</f>
        <v>0</v>
      </c>
      <c r="S215" s="112"/>
      <c r="T215" s="84" t="s">
        <v>68</v>
      </c>
      <c r="U215" s="132">
        <f>+IF(M212-N212&lt;0,0,M212-N212)</f>
        <v>0</v>
      </c>
      <c r="V215" s="84"/>
      <c r="W215" s="130"/>
      <c r="X215" s="85"/>
      <c r="Y215" s="69"/>
      <c r="Z215" s="69"/>
    </row>
    <row r="216" spans="1:26" s="113" customFormat="1" ht="15" customHeight="1">
      <c r="A216" s="113" t="s">
        <v>75</v>
      </c>
      <c r="B216" s="114"/>
      <c r="C216" s="115"/>
      <c r="D216" s="115"/>
      <c r="E216" s="115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112"/>
      <c r="T216" s="84" t="s">
        <v>69</v>
      </c>
      <c r="U216" s="130">
        <f>+IF(M213-N213&lt;0,0,M213-N213)</f>
        <v>0</v>
      </c>
      <c r="V216" s="84"/>
      <c r="W216" s="130"/>
      <c r="X216" s="85"/>
      <c r="Y216" s="69"/>
      <c r="Z216" s="69"/>
    </row>
    <row r="217" spans="1:26" s="68" customFormat="1" ht="15" customHeight="1">
      <c r="A217" s="113" t="s">
        <v>75</v>
      </c>
      <c r="B217" s="231" t="s">
        <v>70</v>
      </c>
      <c r="C217" s="232"/>
      <c r="D217" s="232"/>
      <c r="E217" s="233"/>
      <c r="F217" s="82"/>
      <c r="G217" s="231" t="s">
        <v>71</v>
      </c>
      <c r="H217" s="232"/>
      <c r="I217" s="233"/>
      <c r="J217" s="90"/>
      <c r="K217" s="138" t="s">
        <v>83</v>
      </c>
      <c r="L217" s="82"/>
      <c r="M217" s="82"/>
      <c r="N217" s="82"/>
      <c r="O217" s="82"/>
      <c r="P217" s="82"/>
      <c r="Q217" s="82"/>
      <c r="R217" s="82"/>
      <c r="S217" s="83"/>
      <c r="T217" s="84"/>
      <c r="U217" s="130"/>
      <c r="V217" s="84"/>
      <c r="W217" s="130"/>
      <c r="X217" s="85"/>
      <c r="Y217" s="69"/>
      <c r="Z217" s="69"/>
    </row>
    <row r="218" spans="1:26" s="68" customFormat="1" ht="15" customHeight="1">
      <c r="A218" s="113" t="s">
        <v>75</v>
      </c>
      <c r="B218" s="86" t="s">
        <v>56</v>
      </c>
      <c r="C218" s="87" t="s">
        <v>57</v>
      </c>
      <c r="D218" s="88" t="s">
        <v>58</v>
      </c>
      <c r="E218" s="89" t="s">
        <v>59</v>
      </c>
      <c r="F218" s="82"/>
      <c r="G218" s="86" t="s">
        <v>56</v>
      </c>
      <c r="H218" s="87" t="s">
        <v>72</v>
      </c>
      <c r="I218" s="89"/>
      <c r="J218" s="90"/>
      <c r="K218" s="134"/>
      <c r="L218" s="82"/>
      <c r="M218" s="82"/>
      <c r="N218" s="82"/>
      <c r="O218" s="82"/>
      <c r="P218" s="82"/>
      <c r="Q218" s="82"/>
      <c r="R218" s="82"/>
      <c r="S218" s="83"/>
      <c r="T218" s="84"/>
      <c r="U218" s="130"/>
      <c r="V218" s="84"/>
      <c r="W218" s="130"/>
      <c r="X218" s="85"/>
      <c r="Y218" s="69"/>
      <c r="Z218" s="69"/>
    </row>
    <row r="219" spans="1:26" s="66" customFormat="1" ht="15" customHeight="1">
      <c r="A219" s="113" t="s">
        <v>75</v>
      </c>
      <c r="B219" s="93" t="s">
        <v>27</v>
      </c>
      <c r="C219" s="96">
        <f>+M211-R211</f>
        <v>0</v>
      </c>
      <c r="D219" s="96">
        <f>+D211</f>
        <v>0</v>
      </c>
      <c r="E219" s="95">
        <f>SUM(C219:D219)</f>
        <v>0</v>
      </c>
      <c r="F219" s="90"/>
      <c r="G219" s="93" t="s">
        <v>27</v>
      </c>
      <c r="H219" s="234">
        <f>+J211-N215</f>
        <v>0</v>
      </c>
      <c r="I219" s="235"/>
      <c r="J219" s="90"/>
      <c r="K219" s="135">
        <f>IF(E219-H219&gt;0,E219-H219,0)</f>
        <v>0</v>
      </c>
      <c r="L219" s="90"/>
      <c r="M219" s="90"/>
      <c r="N219" s="90"/>
      <c r="O219" s="90"/>
      <c r="P219" s="90"/>
      <c r="Q219" s="90"/>
      <c r="R219" s="90"/>
      <c r="S219" s="92"/>
      <c r="T219" s="84"/>
      <c r="U219" s="130"/>
      <c r="V219" s="84"/>
      <c r="W219" s="130"/>
      <c r="X219" s="85"/>
      <c r="Y219" s="69"/>
      <c r="Z219" s="69"/>
    </row>
    <row r="220" spans="1:26" s="118" customFormat="1">
      <c r="A220" s="113" t="s">
        <v>75</v>
      </c>
      <c r="B220" s="93" t="s">
        <v>28</v>
      </c>
      <c r="C220" s="96">
        <f>+M212-R212</f>
        <v>0</v>
      </c>
      <c r="D220" s="96">
        <f>+D212</f>
        <v>0</v>
      </c>
      <c r="E220" s="95">
        <f>SUM(C220:D220)</f>
        <v>0</v>
      </c>
      <c r="F220" s="116"/>
      <c r="G220" s="93" t="s">
        <v>28</v>
      </c>
      <c r="H220" s="236">
        <f>IF(C221&gt;0,0,J212-O215)</f>
        <v>0</v>
      </c>
      <c r="I220" s="237"/>
      <c r="J220" s="90"/>
      <c r="K220" s="135">
        <f t="shared" ref="K220:K222" si="9">IF(E220-H220&gt;0,E220-H220,0)</f>
        <v>0</v>
      </c>
      <c r="L220" s="116"/>
      <c r="M220" s="116"/>
      <c r="N220" s="116"/>
      <c r="O220" s="116"/>
      <c r="P220" s="116"/>
      <c r="Q220" s="116"/>
      <c r="R220" s="116"/>
      <c r="S220" s="117"/>
      <c r="T220" s="84"/>
      <c r="U220" s="130"/>
      <c r="V220" s="84"/>
      <c r="W220" s="130"/>
      <c r="X220" s="85"/>
      <c r="Y220" s="69"/>
      <c r="Z220" s="69"/>
    </row>
    <row r="221" spans="1:26" s="118" customFormat="1" ht="15" customHeight="1">
      <c r="A221" s="113" t="s">
        <v>75</v>
      </c>
      <c r="B221" s="93" t="s">
        <v>29</v>
      </c>
      <c r="C221" s="153">
        <f>IF(M213-R213-J212-O215&lt;0,0,M213-R213-J212-O215)</f>
        <v>0</v>
      </c>
      <c r="D221" s="96">
        <f>+D213</f>
        <v>0</v>
      </c>
      <c r="E221" s="95">
        <f>SUM(C221:D221)</f>
        <v>0</v>
      </c>
      <c r="F221" s="116"/>
      <c r="G221" s="93" t="s">
        <v>29</v>
      </c>
      <c r="H221" s="234">
        <f>+J213-P215</f>
        <v>0</v>
      </c>
      <c r="I221" s="235"/>
      <c r="J221" s="90"/>
      <c r="K221" s="135">
        <f t="shared" si="9"/>
        <v>0</v>
      </c>
      <c r="L221" s="116"/>
      <c r="M221" s="116"/>
      <c r="N221" s="116"/>
      <c r="O221" s="116"/>
      <c r="P221" s="116"/>
      <c r="Q221" s="116"/>
      <c r="R221" s="116"/>
      <c r="S221" s="117"/>
      <c r="T221" s="84"/>
      <c r="U221" s="130"/>
      <c r="V221" s="84"/>
      <c r="W221" s="130"/>
      <c r="X221" s="85"/>
      <c r="Y221" s="69"/>
      <c r="Z221" s="69"/>
    </row>
    <row r="222" spans="1:26" s="118" customFormat="1" ht="15" customHeight="1">
      <c r="A222" s="113" t="s">
        <v>75</v>
      </c>
      <c r="B222" s="102" t="s">
        <v>46</v>
      </c>
      <c r="C222" s="105">
        <f>+M214-R214</f>
        <v>0</v>
      </c>
      <c r="D222" s="105">
        <f>+D214</f>
        <v>0</v>
      </c>
      <c r="E222" s="104">
        <f>SUM(C222:D222)</f>
        <v>0</v>
      </c>
      <c r="F222" s="116"/>
      <c r="G222" s="102" t="s">
        <v>46</v>
      </c>
      <c r="H222" s="238">
        <f>+J214-Q215</f>
        <v>0</v>
      </c>
      <c r="I222" s="239"/>
      <c r="J222" s="90"/>
      <c r="K222" s="135">
        <f t="shared" si="9"/>
        <v>0</v>
      </c>
      <c r="L222" s="116"/>
      <c r="M222" s="116"/>
      <c r="N222" s="116"/>
      <c r="O222" s="116"/>
      <c r="P222" s="116"/>
      <c r="Q222" s="116"/>
      <c r="R222" s="116"/>
      <c r="S222" s="117"/>
      <c r="T222" s="84"/>
      <c r="U222" s="130"/>
      <c r="V222" s="84"/>
      <c r="W222" s="130"/>
      <c r="X222" s="85"/>
      <c r="Y222" s="69"/>
      <c r="Z222" s="69"/>
    </row>
    <row r="223" spans="1:26" s="118" customFormat="1" ht="15" customHeight="1">
      <c r="A223" s="113" t="s">
        <v>75</v>
      </c>
      <c r="B223" s="109" t="s">
        <v>14</v>
      </c>
      <c r="C223" s="158">
        <f>SUM(C219:C222)</f>
        <v>0</v>
      </c>
      <c r="D223" s="158">
        <f>SUM(D219:D222)</f>
        <v>0</v>
      </c>
      <c r="E223" s="158">
        <f>SUM(E219:E222)</f>
        <v>0</v>
      </c>
      <c r="F223" s="119"/>
      <c r="G223" s="109" t="s">
        <v>14</v>
      </c>
      <c r="H223" s="229">
        <f>+SUM(H219:I222)</f>
        <v>0</v>
      </c>
      <c r="I223" s="230"/>
      <c r="J223" s="120"/>
      <c r="K223" s="137">
        <f>SUM(K219:K222)</f>
        <v>0</v>
      </c>
      <c r="L223" s="116"/>
      <c r="M223" s="116"/>
      <c r="N223" s="116"/>
      <c r="O223" s="116"/>
      <c r="P223" s="116"/>
      <c r="Q223" s="116"/>
      <c r="R223" s="116"/>
      <c r="S223" s="117"/>
      <c r="T223" s="84"/>
      <c r="U223" s="130"/>
      <c r="V223" s="84"/>
      <c r="W223" s="130"/>
      <c r="X223" s="85"/>
      <c r="Y223" s="69"/>
      <c r="Z223" s="69"/>
    </row>
    <row r="224" spans="1:26" s="113" customFormat="1" ht="15.75" customHeight="1" thickBot="1">
      <c r="A224" s="113" t="s">
        <v>75</v>
      </c>
      <c r="B224" s="121"/>
      <c r="C224" s="122"/>
      <c r="D224" s="122"/>
      <c r="E224" s="122"/>
      <c r="F224" s="122"/>
      <c r="G224" s="122"/>
      <c r="H224" s="122"/>
      <c r="I224" s="123"/>
      <c r="J224" s="123"/>
      <c r="K224" s="122"/>
      <c r="L224" s="122"/>
      <c r="M224" s="122"/>
      <c r="N224" s="122"/>
      <c r="O224" s="122"/>
      <c r="P224" s="122"/>
      <c r="Q224" s="122"/>
      <c r="R224" s="122"/>
      <c r="S224" s="124"/>
      <c r="T224" s="125"/>
      <c r="U224" s="131"/>
      <c r="V224" s="125"/>
      <c r="W224" s="131"/>
      <c r="X224" s="126"/>
      <c r="Y224" s="69"/>
      <c r="Z224" s="69"/>
    </row>
    <row r="225" spans="1:26" s="68" customFormat="1" ht="15.75" customHeight="1" thickBot="1">
      <c r="A225" s="68" t="s">
        <v>74</v>
      </c>
      <c r="B225" s="68" t="s">
        <v>74</v>
      </c>
      <c r="C225" s="67"/>
      <c r="D225" s="67"/>
      <c r="E225" s="67"/>
      <c r="T225" s="69"/>
      <c r="U225" s="127"/>
      <c r="V225" s="69"/>
      <c r="W225" s="127"/>
      <c r="X225" s="69"/>
      <c r="Y225" s="69"/>
      <c r="Z225" s="69"/>
    </row>
    <row r="226" spans="1:26" s="68" customFormat="1" ht="15" customHeight="1">
      <c r="A226" s="68" t="s">
        <v>74</v>
      </c>
      <c r="B226" s="70"/>
      <c r="C226" s="71"/>
      <c r="D226" s="71"/>
      <c r="E226" s="71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3"/>
      <c r="T226" s="74"/>
      <c r="U226" s="128"/>
      <c r="V226" s="74"/>
      <c r="W226" s="128"/>
      <c r="X226" s="75"/>
      <c r="Y226" s="69"/>
      <c r="Z226" s="69"/>
    </row>
    <row r="227" spans="1:26" s="79" customFormat="1" ht="15" customHeight="1">
      <c r="A227" s="68" t="s">
        <v>74</v>
      </c>
      <c r="B227" s="240" t="s">
        <v>50</v>
      </c>
      <c r="C227" s="241"/>
      <c r="D227" s="241"/>
      <c r="E227" s="241"/>
      <c r="F227" s="76"/>
      <c r="G227" s="77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8"/>
      <c r="T227" s="76"/>
      <c r="U227" s="129"/>
      <c r="V227" s="76"/>
      <c r="W227" s="129"/>
      <c r="X227" s="78"/>
    </row>
    <row r="228" spans="1:26" s="68" customFormat="1" ht="15" customHeight="1">
      <c r="A228" s="68" t="s">
        <v>74</v>
      </c>
      <c r="B228" s="80"/>
      <c r="C228" s="81"/>
      <c r="D228" s="81"/>
      <c r="E228" s="81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3"/>
      <c r="T228" s="84"/>
      <c r="U228" s="130"/>
      <c r="V228" s="84"/>
      <c r="W228" s="130"/>
      <c r="X228" s="85"/>
      <c r="Y228" s="69"/>
      <c r="Z228" s="69"/>
    </row>
    <row r="229" spans="1:26" s="68" customFormat="1" ht="15" customHeight="1">
      <c r="A229" s="68" t="s">
        <v>74</v>
      </c>
      <c r="B229" s="231" t="s">
        <v>51</v>
      </c>
      <c r="C229" s="232"/>
      <c r="D229" s="232"/>
      <c r="E229" s="233"/>
      <c r="F229" s="82"/>
      <c r="G229" s="231" t="s">
        <v>52</v>
      </c>
      <c r="H229" s="232"/>
      <c r="I229" s="232"/>
      <c r="J229" s="233"/>
      <c r="K229" s="82"/>
      <c r="L229" s="231" t="s">
        <v>53</v>
      </c>
      <c r="M229" s="232"/>
      <c r="N229" s="232"/>
      <c r="O229" s="232"/>
      <c r="P229" s="232"/>
      <c r="Q229" s="232"/>
      <c r="R229" s="233"/>
      <c r="S229" s="83"/>
      <c r="T229" s="84" t="s">
        <v>54</v>
      </c>
      <c r="U229" s="130">
        <f>+IF(J231-M231&lt;0,0,J231-M231)</f>
        <v>0</v>
      </c>
      <c r="V229" s="84" t="s">
        <v>55</v>
      </c>
      <c r="W229" s="130">
        <f>+J232-O232</f>
        <v>0</v>
      </c>
      <c r="X229" s="85"/>
      <c r="Y229" s="69"/>
      <c r="Z229" s="69"/>
    </row>
    <row r="230" spans="1:26" s="66" customFormat="1" ht="15" customHeight="1">
      <c r="A230" s="68" t="s">
        <v>74</v>
      </c>
      <c r="B230" s="86" t="s">
        <v>56</v>
      </c>
      <c r="C230" s="87" t="s">
        <v>57</v>
      </c>
      <c r="D230" s="88" t="s">
        <v>58</v>
      </c>
      <c r="E230" s="89" t="s">
        <v>59</v>
      </c>
      <c r="F230" s="90"/>
      <c r="G230" s="86" t="s">
        <v>56</v>
      </c>
      <c r="H230" s="87" t="s">
        <v>57</v>
      </c>
      <c r="I230" s="88" t="s">
        <v>58</v>
      </c>
      <c r="J230" s="89" t="s">
        <v>59</v>
      </c>
      <c r="K230" s="90"/>
      <c r="L230" s="86" t="s">
        <v>60</v>
      </c>
      <c r="M230" s="87"/>
      <c r="N230" s="88" t="s">
        <v>61</v>
      </c>
      <c r="O230" s="89" t="s">
        <v>62</v>
      </c>
      <c r="P230" s="91" t="s">
        <v>63</v>
      </c>
      <c r="Q230" s="87" t="s">
        <v>30</v>
      </c>
      <c r="R230" s="89" t="s">
        <v>59</v>
      </c>
      <c r="S230" s="92"/>
      <c r="T230" s="84" t="s">
        <v>64</v>
      </c>
      <c r="U230" s="130">
        <f>+U229-N232</f>
        <v>0</v>
      </c>
      <c r="V230" s="84" t="s">
        <v>65</v>
      </c>
      <c r="W230" s="130">
        <f>+J233-P233</f>
        <v>0</v>
      </c>
      <c r="X230" s="85"/>
      <c r="Y230" s="69"/>
      <c r="Z230" s="69"/>
    </row>
    <row r="231" spans="1:26" s="68" customFormat="1" ht="15" customHeight="1">
      <c r="A231" s="68" t="s">
        <v>74</v>
      </c>
      <c r="B231" s="93" t="s">
        <v>27</v>
      </c>
      <c r="C231" s="94">
        <f>+'GSTR3B 2017-18'!O102</f>
        <v>0</v>
      </c>
      <c r="D231" s="94">
        <f>+'GSTR3B 2017-18'!O107</f>
        <v>0</v>
      </c>
      <c r="E231" s="95">
        <f>SUM(C231:D231)</f>
        <v>0</v>
      </c>
      <c r="F231" s="82"/>
      <c r="G231" s="93" t="s">
        <v>27</v>
      </c>
      <c r="H231" s="94">
        <f>+'GSTR3B 2017-18'!O123+'GSTR3B 2017-18'!O95</f>
        <v>0</v>
      </c>
      <c r="I231" s="96">
        <f>+D231</f>
        <v>0</v>
      </c>
      <c r="J231" s="95">
        <f>SUM(H231:I231)</f>
        <v>0</v>
      </c>
      <c r="K231" s="82"/>
      <c r="L231" s="93" t="s">
        <v>27</v>
      </c>
      <c r="M231" s="96">
        <f>+C231</f>
        <v>0</v>
      </c>
      <c r="N231" s="96">
        <f>+MIN(J231,M231)</f>
        <v>0</v>
      </c>
      <c r="O231" s="95">
        <f>+MIN(U233,W229)</f>
        <v>0</v>
      </c>
      <c r="P231" s="97">
        <f>+IF(M231-N231-O231&lt;0,0,MIN((M231-N231-O231),W230))</f>
        <v>0</v>
      </c>
      <c r="Q231" s="98"/>
      <c r="R231" s="95">
        <f>SUM(N231:Q231)</f>
        <v>0</v>
      </c>
      <c r="S231" s="83"/>
      <c r="T231" s="84" t="s">
        <v>66</v>
      </c>
      <c r="U231" s="130">
        <f>+J231-N235</f>
        <v>0</v>
      </c>
      <c r="V231" s="84"/>
      <c r="W231" s="130"/>
      <c r="X231" s="85"/>
      <c r="Y231" s="69"/>
      <c r="Z231" s="69"/>
    </row>
    <row r="232" spans="1:26" s="68" customFormat="1" ht="15" customHeight="1">
      <c r="A232" s="68" t="s">
        <v>74</v>
      </c>
      <c r="B232" s="93" t="s">
        <v>28</v>
      </c>
      <c r="C232" s="94">
        <f>+'GSTR3B 2017-18'!O103</f>
        <v>0</v>
      </c>
      <c r="D232" s="94">
        <f>+'GSTR3B 2017-18'!O108</f>
        <v>0</v>
      </c>
      <c r="E232" s="95">
        <f>SUM(C232:D232)</f>
        <v>0</v>
      </c>
      <c r="F232" s="82"/>
      <c r="G232" s="93" t="s">
        <v>28</v>
      </c>
      <c r="H232" s="94">
        <f>+'GSTR3B 2017-18'!O124+'GSTR3B 2017-18'!O96</f>
        <v>0</v>
      </c>
      <c r="I232" s="96">
        <f>+D232</f>
        <v>0</v>
      </c>
      <c r="J232" s="95">
        <f>SUM(H232:I232)</f>
        <v>0</v>
      </c>
      <c r="K232" s="82"/>
      <c r="L232" s="93" t="s">
        <v>28</v>
      </c>
      <c r="M232" s="96">
        <f>+C232</f>
        <v>0</v>
      </c>
      <c r="N232" s="96">
        <f>+MIN(M232,U229)</f>
        <v>0</v>
      </c>
      <c r="O232" s="95">
        <f>+MIN(J232,U235)</f>
        <v>0</v>
      </c>
      <c r="P232" s="99"/>
      <c r="Q232" s="98"/>
      <c r="R232" s="95">
        <f>SUM(N232:Q232)</f>
        <v>0</v>
      </c>
      <c r="S232" s="83"/>
      <c r="T232" s="84"/>
      <c r="U232" s="130"/>
      <c r="V232" s="84"/>
      <c r="W232" s="130"/>
      <c r="X232" s="85"/>
      <c r="Y232" s="69"/>
      <c r="Z232" s="69"/>
    </row>
    <row r="233" spans="1:26" s="68" customFormat="1" ht="15" customHeight="1">
      <c r="A233" s="68" t="s">
        <v>74</v>
      </c>
      <c r="B233" s="93" t="s">
        <v>29</v>
      </c>
      <c r="C233" s="94">
        <f>+'GSTR3B 2017-18'!O104</f>
        <v>0</v>
      </c>
      <c r="D233" s="94">
        <f>+'GSTR3B 2017-18'!O109</f>
        <v>0</v>
      </c>
      <c r="E233" s="95">
        <f>SUM(C233:D233)</f>
        <v>0</v>
      </c>
      <c r="F233" s="82"/>
      <c r="G233" s="93" t="s">
        <v>29</v>
      </c>
      <c r="H233" s="94">
        <f>+'GSTR3B 2017-18'!O125+'GSTR3B 2017-18'!O97</f>
        <v>0</v>
      </c>
      <c r="I233" s="96">
        <f>I232</f>
        <v>0</v>
      </c>
      <c r="J233" s="95">
        <f>SUM(H233:I233)</f>
        <v>0</v>
      </c>
      <c r="K233" s="82"/>
      <c r="L233" s="93" t="s">
        <v>29</v>
      </c>
      <c r="M233" s="96">
        <f>+C233</f>
        <v>0</v>
      </c>
      <c r="N233" s="96">
        <f>+MIN(M233,U230)</f>
        <v>0</v>
      </c>
      <c r="O233" s="100"/>
      <c r="P233" s="101">
        <f>+MIN(J233,U236)</f>
        <v>0</v>
      </c>
      <c r="Q233" s="98"/>
      <c r="R233" s="95">
        <f>SUM(N233:Q233)</f>
        <v>0</v>
      </c>
      <c r="S233" s="83"/>
      <c r="T233" s="84" t="s">
        <v>67</v>
      </c>
      <c r="U233" s="132">
        <f>+IF(M231-J231&lt;0,0,M231-J231)</f>
        <v>0</v>
      </c>
      <c r="V233" s="84"/>
      <c r="W233" s="130"/>
      <c r="X233" s="85"/>
      <c r="Y233" s="69"/>
      <c r="Z233" s="69"/>
    </row>
    <row r="234" spans="1:26" s="68" customFormat="1" ht="15" customHeight="1">
      <c r="A234" s="68" t="s">
        <v>74</v>
      </c>
      <c r="B234" s="102" t="s">
        <v>46</v>
      </c>
      <c r="C234" s="94">
        <f>+'GSTR3B 2017-18'!O105</f>
        <v>0</v>
      </c>
      <c r="D234" s="94">
        <f>+'GSTR3B 2017-18'!O110</f>
        <v>0</v>
      </c>
      <c r="E234" s="104">
        <f>SUM(C234:D234)</f>
        <v>0</v>
      </c>
      <c r="F234" s="82"/>
      <c r="G234" s="102" t="s">
        <v>46</v>
      </c>
      <c r="H234" s="94">
        <f>+'GSTR3B 2017-18'!O126+'GSTR3B 2017-18'!O98</f>
        <v>0</v>
      </c>
      <c r="I234" s="105">
        <v>0</v>
      </c>
      <c r="J234" s="104">
        <f>SUM(H234:I234)</f>
        <v>0</v>
      </c>
      <c r="K234" s="82"/>
      <c r="L234" s="102" t="s">
        <v>46</v>
      </c>
      <c r="M234" s="105">
        <f>+C234</f>
        <v>0</v>
      </c>
      <c r="N234" s="106"/>
      <c r="O234" s="107"/>
      <c r="P234" s="108"/>
      <c r="Q234" s="105">
        <f>MIN(C234,H234)</f>
        <v>0</v>
      </c>
      <c r="R234" s="104">
        <f>SUM(N234:Q234)</f>
        <v>0</v>
      </c>
      <c r="S234" s="83"/>
      <c r="T234" s="84"/>
      <c r="U234" s="130"/>
      <c r="V234" s="84"/>
      <c r="W234" s="130"/>
      <c r="X234" s="85"/>
      <c r="Y234" s="69"/>
      <c r="Z234" s="69"/>
    </row>
    <row r="235" spans="1:26" s="113" customFormat="1" ht="15" customHeight="1">
      <c r="A235" s="68" t="s">
        <v>74</v>
      </c>
      <c r="B235" s="109" t="s">
        <v>14</v>
      </c>
      <c r="C235" s="158">
        <f>SUM(C231:C234)</f>
        <v>0</v>
      </c>
      <c r="D235" s="158">
        <f>SUM(D231:D234)</f>
        <v>0</v>
      </c>
      <c r="E235" s="158">
        <f>SUM(E231:E234)</f>
        <v>0</v>
      </c>
      <c r="F235" s="77"/>
      <c r="G235" s="109" t="s">
        <v>14</v>
      </c>
      <c r="H235" s="158">
        <f>SUM(H231:H234)</f>
        <v>0</v>
      </c>
      <c r="I235" s="158">
        <f>SUM(I231:I234)</f>
        <v>0</v>
      </c>
      <c r="J235" s="158">
        <f>SUM(J231:J234)</f>
        <v>0</v>
      </c>
      <c r="K235" s="77"/>
      <c r="L235" s="109" t="s">
        <v>14</v>
      </c>
      <c r="M235" s="158">
        <f>SUM(M231:M234)</f>
        <v>0</v>
      </c>
      <c r="N235" s="158">
        <f>SUM(N231:N234)</f>
        <v>0</v>
      </c>
      <c r="O235" s="158">
        <f>SUM(O231:O234)</f>
        <v>0</v>
      </c>
      <c r="P235" s="111">
        <f>SUM(P231:P234)</f>
        <v>0</v>
      </c>
      <c r="Q235" s="158">
        <f>SUM(Q231:Q234)</f>
        <v>0</v>
      </c>
      <c r="R235" s="158">
        <f>SUM(R231:R233)</f>
        <v>0</v>
      </c>
      <c r="S235" s="112"/>
      <c r="T235" s="84" t="s">
        <v>68</v>
      </c>
      <c r="U235" s="132">
        <f>+IF(M232-N232&lt;0,0,M232-N232)</f>
        <v>0</v>
      </c>
      <c r="V235" s="84"/>
      <c r="W235" s="130"/>
      <c r="X235" s="85"/>
      <c r="Y235" s="69"/>
      <c r="Z235" s="69"/>
    </row>
    <row r="236" spans="1:26" s="113" customFormat="1" ht="15" customHeight="1">
      <c r="A236" s="68" t="s">
        <v>74</v>
      </c>
      <c r="B236" s="114"/>
      <c r="C236" s="115"/>
      <c r="D236" s="115"/>
      <c r="E236" s="115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112"/>
      <c r="T236" s="84" t="s">
        <v>69</v>
      </c>
      <c r="U236" s="130">
        <f>+IF(M233-N233&lt;0,0,M233-N233)</f>
        <v>0</v>
      </c>
      <c r="V236" s="84"/>
      <c r="W236" s="130"/>
      <c r="X236" s="85"/>
      <c r="Y236" s="69"/>
      <c r="Z236" s="69"/>
    </row>
    <row r="237" spans="1:26" s="68" customFormat="1" ht="15" customHeight="1">
      <c r="A237" s="68" t="s">
        <v>74</v>
      </c>
      <c r="B237" s="231" t="s">
        <v>70</v>
      </c>
      <c r="C237" s="232"/>
      <c r="D237" s="232"/>
      <c r="E237" s="233"/>
      <c r="F237" s="82"/>
      <c r="G237" s="231" t="s">
        <v>71</v>
      </c>
      <c r="H237" s="232"/>
      <c r="I237" s="233"/>
      <c r="J237" s="90"/>
      <c r="K237" s="138" t="s">
        <v>83</v>
      </c>
      <c r="L237" s="82"/>
      <c r="M237" s="82"/>
      <c r="N237" s="82"/>
      <c r="O237" s="82"/>
      <c r="P237" s="82"/>
      <c r="Q237" s="82"/>
      <c r="R237" s="82"/>
      <c r="S237" s="83"/>
      <c r="T237" s="84"/>
      <c r="U237" s="130"/>
      <c r="V237" s="84"/>
      <c r="W237" s="130"/>
      <c r="X237" s="85"/>
      <c r="Y237" s="69"/>
      <c r="Z237" s="69"/>
    </row>
    <row r="238" spans="1:26" s="68" customFormat="1" ht="15" customHeight="1">
      <c r="A238" s="68" t="s">
        <v>74</v>
      </c>
      <c r="B238" s="86" t="s">
        <v>56</v>
      </c>
      <c r="C238" s="87" t="s">
        <v>57</v>
      </c>
      <c r="D238" s="88" t="s">
        <v>58</v>
      </c>
      <c r="E238" s="89" t="s">
        <v>59</v>
      </c>
      <c r="F238" s="82"/>
      <c r="G238" s="86" t="s">
        <v>56</v>
      </c>
      <c r="H238" s="87" t="s">
        <v>72</v>
      </c>
      <c r="I238" s="89"/>
      <c r="J238" s="90"/>
      <c r="K238" s="134"/>
      <c r="L238" s="82"/>
      <c r="M238" s="82"/>
      <c r="N238" s="82"/>
      <c r="O238" s="82"/>
      <c r="P238" s="82"/>
      <c r="Q238" s="82"/>
      <c r="R238" s="82"/>
      <c r="S238" s="83"/>
      <c r="T238" s="84"/>
      <c r="U238" s="130"/>
      <c r="V238" s="84"/>
      <c r="W238" s="130"/>
      <c r="X238" s="85"/>
      <c r="Y238" s="69"/>
      <c r="Z238" s="69"/>
    </row>
    <row r="239" spans="1:26" s="66" customFormat="1" ht="15" customHeight="1">
      <c r="A239" s="68" t="s">
        <v>74</v>
      </c>
      <c r="B239" s="93" t="s">
        <v>27</v>
      </c>
      <c r="C239" s="96">
        <f>+M231-R231</f>
        <v>0</v>
      </c>
      <c r="D239" s="96">
        <f>+D231</f>
        <v>0</v>
      </c>
      <c r="E239" s="95">
        <f>SUM(C239:D239)</f>
        <v>0</v>
      </c>
      <c r="F239" s="90"/>
      <c r="G239" s="93" t="s">
        <v>27</v>
      </c>
      <c r="H239" s="234">
        <f>+J231-N235</f>
        <v>0</v>
      </c>
      <c r="I239" s="235"/>
      <c r="J239" s="90"/>
      <c r="K239" s="135">
        <f>IF(E239-H239&gt;0,E239-H239,0)</f>
        <v>0</v>
      </c>
      <c r="L239" s="90"/>
      <c r="M239" s="90"/>
      <c r="N239" s="90"/>
      <c r="O239" s="90"/>
      <c r="P239" s="90"/>
      <c r="Q239" s="90"/>
      <c r="R239" s="90"/>
      <c r="S239" s="92"/>
      <c r="T239" s="84"/>
      <c r="U239" s="130"/>
      <c r="V239" s="84"/>
      <c r="W239" s="130"/>
      <c r="X239" s="85"/>
      <c r="Y239" s="69"/>
      <c r="Z239" s="69"/>
    </row>
    <row r="240" spans="1:26" s="118" customFormat="1">
      <c r="A240" s="68" t="s">
        <v>74</v>
      </c>
      <c r="B240" s="93" t="s">
        <v>28</v>
      </c>
      <c r="C240" s="96">
        <f>+M232-R232</f>
        <v>0</v>
      </c>
      <c r="D240" s="96">
        <f>+D232</f>
        <v>0</v>
      </c>
      <c r="E240" s="95">
        <f>SUM(C240:D240)</f>
        <v>0</v>
      </c>
      <c r="F240" s="116"/>
      <c r="G240" s="93" t="s">
        <v>28</v>
      </c>
      <c r="H240" s="236">
        <f>IF(C241&gt;0,0,H232-O235)</f>
        <v>0</v>
      </c>
      <c r="I240" s="237"/>
      <c r="J240" s="90"/>
      <c r="K240" s="135">
        <f>IF(E240-H240&gt;0,E240-H240,0)+E240</f>
        <v>0</v>
      </c>
      <c r="L240" s="116"/>
      <c r="M240" s="116"/>
      <c r="N240" s="116"/>
      <c r="O240" s="116"/>
      <c r="P240" s="116"/>
      <c r="Q240" s="116"/>
      <c r="R240" s="116"/>
      <c r="S240" s="117"/>
      <c r="T240" s="84"/>
      <c r="U240" s="130"/>
      <c r="V240" s="84"/>
      <c r="W240" s="130"/>
      <c r="X240" s="85"/>
      <c r="Y240" s="69"/>
      <c r="Z240" s="69"/>
    </row>
    <row r="241" spans="1:26" s="118" customFormat="1" ht="15" customHeight="1">
      <c r="A241" s="68" t="s">
        <v>74</v>
      </c>
      <c r="B241" s="93" t="s">
        <v>29</v>
      </c>
      <c r="C241" s="153">
        <f>IF(M233-R233-H232-O235&lt;0,0,M233-R233-H232-O235)</f>
        <v>0</v>
      </c>
      <c r="D241" s="96">
        <f>+D233</f>
        <v>0</v>
      </c>
      <c r="E241" s="95">
        <f>SUM(C241:D241)</f>
        <v>0</v>
      </c>
      <c r="F241" s="116"/>
      <c r="G241" s="93" t="s">
        <v>29</v>
      </c>
      <c r="H241" s="234">
        <f>+J233-P235</f>
        <v>0</v>
      </c>
      <c r="I241" s="235"/>
      <c r="J241" s="90"/>
      <c r="K241" s="135">
        <f t="shared" ref="K241:K242" si="10">IF(E241-H241&gt;0,E241-H241,0)</f>
        <v>0</v>
      </c>
      <c r="L241" s="116"/>
      <c r="M241" s="116"/>
      <c r="N241" s="116"/>
      <c r="O241" s="116"/>
      <c r="P241" s="116"/>
      <c r="Q241" s="116"/>
      <c r="R241" s="116"/>
      <c r="S241" s="117"/>
      <c r="T241" s="84"/>
      <c r="U241" s="130"/>
      <c r="V241" s="84"/>
      <c r="W241" s="130"/>
      <c r="X241" s="85"/>
      <c r="Y241" s="69"/>
      <c r="Z241" s="69"/>
    </row>
    <row r="242" spans="1:26" s="118" customFormat="1" ht="15" customHeight="1">
      <c r="A242" s="68" t="s">
        <v>74</v>
      </c>
      <c r="B242" s="102" t="s">
        <v>46</v>
      </c>
      <c r="C242" s="105">
        <f>+M234-R234</f>
        <v>0</v>
      </c>
      <c r="D242" s="105">
        <f>+D234</f>
        <v>0</v>
      </c>
      <c r="E242" s="104">
        <f>SUM(C242:D242)</f>
        <v>0</v>
      </c>
      <c r="F242" s="116"/>
      <c r="G242" s="102" t="s">
        <v>46</v>
      </c>
      <c r="H242" s="238">
        <f>+J234-Q235</f>
        <v>0</v>
      </c>
      <c r="I242" s="239"/>
      <c r="J242" s="90"/>
      <c r="K242" s="135">
        <f t="shared" si="10"/>
        <v>0</v>
      </c>
      <c r="L242" s="116"/>
      <c r="M242" s="116"/>
      <c r="N242" s="116"/>
      <c r="O242" s="116"/>
      <c r="P242" s="116"/>
      <c r="Q242" s="116"/>
      <c r="R242" s="116"/>
      <c r="S242" s="117"/>
      <c r="T242" s="84"/>
      <c r="U242" s="130"/>
      <c r="V242" s="84"/>
      <c r="W242" s="130"/>
      <c r="X242" s="85"/>
      <c r="Y242" s="69"/>
      <c r="Z242" s="69"/>
    </row>
    <row r="243" spans="1:26" s="118" customFormat="1" ht="15" customHeight="1">
      <c r="A243" s="68" t="s">
        <v>74</v>
      </c>
      <c r="B243" s="109" t="s">
        <v>14</v>
      </c>
      <c r="C243" s="158">
        <f>SUM(C239:C242)</f>
        <v>0</v>
      </c>
      <c r="D243" s="158">
        <f>SUM(D239:D242)</f>
        <v>0</v>
      </c>
      <c r="E243" s="158">
        <f>SUM(E239:E242)</f>
        <v>0</v>
      </c>
      <c r="F243" s="119"/>
      <c r="G243" s="109" t="s">
        <v>14</v>
      </c>
      <c r="H243" s="229">
        <f>+SUM(H239:I242)</f>
        <v>0</v>
      </c>
      <c r="I243" s="230"/>
      <c r="J243" s="120"/>
      <c r="K243" s="137">
        <f>SUM(K239:K242)</f>
        <v>0</v>
      </c>
      <c r="L243" s="116"/>
      <c r="M243" s="116"/>
      <c r="N243" s="116"/>
      <c r="O243" s="116"/>
      <c r="P243" s="116"/>
      <c r="Q243" s="116"/>
      <c r="R243" s="116"/>
      <c r="S243" s="117"/>
      <c r="T243" s="84"/>
      <c r="U243" s="130"/>
      <c r="V243" s="84"/>
      <c r="W243" s="130"/>
      <c r="X243" s="85"/>
      <c r="Y243" s="69"/>
      <c r="Z243" s="69"/>
    </row>
    <row r="244" spans="1:26" s="113" customFormat="1" ht="15.75" customHeight="1" thickBot="1">
      <c r="A244" s="68" t="s">
        <v>74</v>
      </c>
      <c r="B244" s="121"/>
      <c r="C244" s="122"/>
      <c r="D244" s="122"/>
      <c r="E244" s="122"/>
      <c r="F244" s="122"/>
      <c r="G244" s="122"/>
      <c r="H244" s="122"/>
      <c r="I244" s="123"/>
      <c r="J244" s="123"/>
      <c r="K244" s="122"/>
      <c r="L244" s="122"/>
      <c r="M244" s="122"/>
      <c r="N244" s="122"/>
      <c r="O244" s="122"/>
      <c r="P244" s="122"/>
      <c r="Q244" s="122"/>
      <c r="R244" s="122"/>
      <c r="S244" s="124"/>
      <c r="T244" s="125"/>
      <c r="U244" s="131"/>
      <c r="V244" s="125"/>
      <c r="W244" s="131"/>
      <c r="X244" s="126"/>
      <c r="Y244" s="69"/>
      <c r="Z244" s="69"/>
    </row>
    <row r="245" spans="1:26">
      <c r="K245" s="139">
        <f>+K243+K223+K203+K183+K163+K143+K123+K103+K83+K63+K43+K23</f>
        <v>0</v>
      </c>
    </row>
  </sheetData>
  <autoFilter ref="A5:Z244"/>
  <mergeCells count="132">
    <mergeCell ref="L9:R9"/>
    <mergeCell ref="B17:E17"/>
    <mergeCell ref="G17:I17"/>
    <mergeCell ref="L29:R29"/>
    <mergeCell ref="B37:E37"/>
    <mergeCell ref="G37:I37"/>
    <mergeCell ref="H19:I19"/>
    <mergeCell ref="H20:I20"/>
    <mergeCell ref="H21:I21"/>
    <mergeCell ref="H22:I22"/>
    <mergeCell ref="H23:I23"/>
    <mergeCell ref="B27:E27"/>
    <mergeCell ref="H40:I40"/>
    <mergeCell ref="H41:I41"/>
    <mergeCell ref="B7:E7"/>
    <mergeCell ref="B9:E9"/>
    <mergeCell ref="G9:J9"/>
    <mergeCell ref="H42:I42"/>
    <mergeCell ref="H43:I43"/>
    <mergeCell ref="B47:E47"/>
    <mergeCell ref="B49:E49"/>
    <mergeCell ref="G49:J49"/>
    <mergeCell ref="B29:E29"/>
    <mergeCell ref="G29:J29"/>
    <mergeCell ref="H62:I62"/>
    <mergeCell ref="H63:I63"/>
    <mergeCell ref="H39:I39"/>
    <mergeCell ref="B67:E67"/>
    <mergeCell ref="B69:E69"/>
    <mergeCell ref="G69:J69"/>
    <mergeCell ref="L69:R69"/>
    <mergeCell ref="L49:R49"/>
    <mergeCell ref="B57:E57"/>
    <mergeCell ref="G57:I57"/>
    <mergeCell ref="H59:I59"/>
    <mergeCell ref="H60:I60"/>
    <mergeCell ref="H61:I61"/>
    <mergeCell ref="H83:I83"/>
    <mergeCell ref="B87:E87"/>
    <mergeCell ref="B89:E89"/>
    <mergeCell ref="G89:J89"/>
    <mergeCell ref="L89:R89"/>
    <mergeCell ref="B97:E97"/>
    <mergeCell ref="G97:I97"/>
    <mergeCell ref="B77:E77"/>
    <mergeCell ref="G77:I77"/>
    <mergeCell ref="H79:I79"/>
    <mergeCell ref="H80:I80"/>
    <mergeCell ref="H81:I81"/>
    <mergeCell ref="H82:I82"/>
    <mergeCell ref="L109:R109"/>
    <mergeCell ref="B117:E117"/>
    <mergeCell ref="G117:I117"/>
    <mergeCell ref="H119:I119"/>
    <mergeCell ref="H99:I99"/>
    <mergeCell ref="H100:I100"/>
    <mergeCell ref="H101:I101"/>
    <mergeCell ref="H102:I102"/>
    <mergeCell ref="H103:I103"/>
    <mergeCell ref="B107:E107"/>
    <mergeCell ref="H120:I120"/>
    <mergeCell ref="H121:I121"/>
    <mergeCell ref="H122:I122"/>
    <mergeCell ref="H123:I123"/>
    <mergeCell ref="B127:E127"/>
    <mergeCell ref="B129:E129"/>
    <mergeCell ref="G129:J129"/>
    <mergeCell ref="B109:E109"/>
    <mergeCell ref="G109:J109"/>
    <mergeCell ref="H142:I142"/>
    <mergeCell ref="H143:I143"/>
    <mergeCell ref="B147:E147"/>
    <mergeCell ref="B149:E149"/>
    <mergeCell ref="G149:J149"/>
    <mergeCell ref="L149:R149"/>
    <mergeCell ref="L129:R129"/>
    <mergeCell ref="B137:E137"/>
    <mergeCell ref="G137:I137"/>
    <mergeCell ref="H139:I139"/>
    <mergeCell ref="H140:I140"/>
    <mergeCell ref="H141:I141"/>
    <mergeCell ref="H163:I163"/>
    <mergeCell ref="B167:E167"/>
    <mergeCell ref="B169:E169"/>
    <mergeCell ref="G169:J169"/>
    <mergeCell ref="L169:R169"/>
    <mergeCell ref="B177:E177"/>
    <mergeCell ref="G177:I177"/>
    <mergeCell ref="B157:E157"/>
    <mergeCell ref="G157:I157"/>
    <mergeCell ref="H159:I159"/>
    <mergeCell ref="H160:I160"/>
    <mergeCell ref="H161:I161"/>
    <mergeCell ref="H162:I162"/>
    <mergeCell ref="B189:E189"/>
    <mergeCell ref="G189:J189"/>
    <mergeCell ref="L189:R189"/>
    <mergeCell ref="B197:E197"/>
    <mergeCell ref="G197:I197"/>
    <mergeCell ref="H199:I199"/>
    <mergeCell ref="H179:I179"/>
    <mergeCell ref="H180:I180"/>
    <mergeCell ref="H181:I181"/>
    <mergeCell ref="H182:I182"/>
    <mergeCell ref="H183:I183"/>
    <mergeCell ref="B187:E187"/>
    <mergeCell ref="L229:R229"/>
    <mergeCell ref="L209:R209"/>
    <mergeCell ref="B217:E217"/>
    <mergeCell ref="G217:I217"/>
    <mergeCell ref="H219:I219"/>
    <mergeCell ref="H220:I220"/>
    <mergeCell ref="H221:I221"/>
    <mergeCell ref="H200:I200"/>
    <mergeCell ref="H201:I201"/>
    <mergeCell ref="H202:I202"/>
    <mergeCell ref="H203:I203"/>
    <mergeCell ref="B207:E207"/>
    <mergeCell ref="B209:E209"/>
    <mergeCell ref="G209:J209"/>
    <mergeCell ref="H243:I243"/>
    <mergeCell ref="B237:E237"/>
    <mergeCell ref="G237:I237"/>
    <mergeCell ref="H239:I239"/>
    <mergeCell ref="H240:I240"/>
    <mergeCell ref="H241:I241"/>
    <mergeCell ref="H242:I242"/>
    <mergeCell ref="H222:I222"/>
    <mergeCell ref="H223:I223"/>
    <mergeCell ref="B227:E227"/>
    <mergeCell ref="B229:E229"/>
    <mergeCell ref="G229:J22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workbookViewId="0">
      <pane xSplit="3" ySplit="6" topLeftCell="D109" activePane="bottomRight" state="frozen"/>
      <selection activeCell="A18" sqref="A18:C19"/>
      <selection pane="topRight" activeCell="A18" sqref="A18:C19"/>
      <selection pane="bottomLeft" activeCell="A18" sqref="A18:C19"/>
      <selection pane="bottomRight" activeCell="D114" sqref="D114"/>
    </sheetView>
  </sheetViews>
  <sheetFormatPr defaultColWidth="14.42578125" defaultRowHeight="15" outlineLevelRow="1"/>
  <cols>
    <col min="1" max="2" width="19.42578125" style="155" customWidth="1"/>
    <col min="3" max="3" width="33.5703125" style="155" customWidth="1"/>
    <col min="4" max="4" width="13" style="156" bestFit="1" customWidth="1"/>
    <col min="5" max="16" width="14.5703125" style="156" bestFit="1" customWidth="1"/>
    <col min="17" max="17" width="12.5703125" style="156" bestFit="1" customWidth="1"/>
    <col min="18" max="18" width="8.7109375" style="156" customWidth="1"/>
    <col min="19" max="27" width="8.7109375" style="155" customWidth="1"/>
    <col min="28" max="16384" width="14.42578125" style="155"/>
  </cols>
  <sheetData>
    <row r="1" spans="1:27" ht="46.5" customHeight="1">
      <c r="A1" s="173" t="s">
        <v>45</v>
      </c>
      <c r="B1" s="174"/>
      <c r="C1" s="174"/>
      <c r="D1" s="220" t="s">
        <v>82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6"/>
      <c r="R1" s="6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74"/>
      <c r="B2" s="174"/>
      <c r="C2" s="174"/>
      <c r="D2" s="222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6"/>
      <c r="R2" s="6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74"/>
      <c r="B3" s="174"/>
      <c r="C3" s="174"/>
      <c r="D3" s="222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6"/>
      <c r="R3" s="6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74"/>
      <c r="B4" s="174"/>
      <c r="C4" s="174"/>
      <c r="D4" s="222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6"/>
      <c r="R4" s="6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74"/>
      <c r="B5" s="174"/>
      <c r="C5" s="174"/>
      <c r="D5" s="223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6"/>
      <c r="R5" s="6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" t="s">
        <v>0</v>
      </c>
      <c r="B6" s="225" t="s">
        <v>1</v>
      </c>
      <c r="C6" s="226"/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8"/>
      <c r="R6" s="8"/>
      <c r="S6" s="3"/>
      <c r="T6" s="3"/>
      <c r="U6" s="3"/>
      <c r="V6" s="3"/>
      <c r="W6" s="3"/>
      <c r="X6" s="3"/>
      <c r="Y6" s="3"/>
      <c r="Z6" s="3"/>
      <c r="AA6" s="3"/>
    </row>
    <row r="7" spans="1:27" ht="15.75" thickBot="1">
      <c r="A7" s="157"/>
      <c r="B7" s="227"/>
      <c r="C7" s="174"/>
      <c r="D7" s="228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6"/>
      <c r="R7" s="6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outlineLevel="1" thickTop="1">
      <c r="A8" s="177" t="s">
        <v>15</v>
      </c>
      <c r="B8" s="180" t="s">
        <v>16</v>
      </c>
      <c r="C8" s="18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>SUM(D8:O8)</f>
        <v>0</v>
      </c>
      <c r="Q8" s="6"/>
      <c r="R8" s="6"/>
      <c r="S8" s="1"/>
      <c r="T8" s="1"/>
      <c r="U8" s="1"/>
      <c r="V8" s="1"/>
      <c r="W8" s="1"/>
      <c r="X8" s="1"/>
      <c r="Y8" s="1"/>
      <c r="Z8" s="1"/>
      <c r="AA8" s="1"/>
    </row>
    <row r="9" spans="1:27" outlineLevel="1">
      <c r="A9" s="178"/>
      <c r="B9" s="182" t="s">
        <v>17</v>
      </c>
      <c r="C9" s="18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">
        <f>SUM(D9:O9)</f>
        <v>0</v>
      </c>
      <c r="Q9" s="6"/>
      <c r="R9" s="6"/>
      <c r="S9" s="1"/>
      <c r="T9" s="1"/>
      <c r="U9" s="1"/>
      <c r="V9" s="1"/>
      <c r="W9" s="1"/>
      <c r="X9" s="1"/>
      <c r="Y9" s="1"/>
      <c r="Z9" s="1"/>
      <c r="AA9" s="1"/>
    </row>
    <row r="10" spans="1:27" outlineLevel="1">
      <c r="A10" s="178"/>
      <c r="B10" s="182" t="s">
        <v>18</v>
      </c>
      <c r="C10" s="18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">
        <f>SUM(D10:O10)</f>
        <v>0</v>
      </c>
      <c r="Q10" s="6"/>
      <c r="R10" s="6"/>
      <c r="S10" s="1"/>
      <c r="T10" s="1"/>
      <c r="U10" s="1"/>
      <c r="V10" s="1"/>
      <c r="W10" s="1"/>
      <c r="X10" s="1"/>
      <c r="Y10" s="1"/>
      <c r="Z10" s="1"/>
      <c r="AA10" s="1"/>
    </row>
    <row r="11" spans="1:27" outlineLevel="1">
      <c r="A11" s="178"/>
      <c r="B11" s="182" t="s">
        <v>19</v>
      </c>
      <c r="C11" s="18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>
        <f>SUM(D11:O11)</f>
        <v>0</v>
      </c>
      <c r="Q11" s="6"/>
      <c r="R11" s="6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outlineLevel="1" thickBot="1">
      <c r="A12" s="179"/>
      <c r="B12" s="184" t="s">
        <v>20</v>
      </c>
      <c r="C12" s="185"/>
      <c r="D12" s="12">
        <f t="shared" ref="D12:P12" si="0">SUM(D8:D11)</f>
        <v>0</v>
      </c>
      <c r="E12" s="12">
        <f t="shared" si="0"/>
        <v>0</v>
      </c>
      <c r="F12" s="12">
        <f t="shared" si="0"/>
        <v>0</v>
      </c>
      <c r="G12" s="12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3">
        <f t="shared" si="0"/>
        <v>0</v>
      </c>
      <c r="Q12" s="6"/>
      <c r="R12" s="6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Top="1">
      <c r="A13" s="173"/>
      <c r="B13" s="174"/>
      <c r="C13" s="174"/>
      <c r="D13" s="175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6"/>
      <c r="R13" s="6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thickBot="1">
      <c r="A14" s="174"/>
      <c r="B14" s="174"/>
      <c r="C14" s="174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6"/>
      <c r="R14" s="6"/>
      <c r="S14" s="1"/>
      <c r="T14" s="1"/>
      <c r="U14" s="1"/>
      <c r="V14" s="1"/>
      <c r="W14" s="1"/>
      <c r="X14" s="1"/>
      <c r="Y14" s="1"/>
      <c r="Z14" s="1"/>
      <c r="AA14" s="1"/>
    </row>
    <row r="15" spans="1:27" ht="44.25" customHeight="1" thickTop="1">
      <c r="A15" s="177" t="s">
        <v>21</v>
      </c>
      <c r="B15" s="180" t="s">
        <v>22</v>
      </c>
      <c r="C15" s="18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>SUM(D15:O15)</f>
        <v>0</v>
      </c>
      <c r="Q15" s="6"/>
      <c r="R15" s="6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>
      <c r="A16" s="178"/>
      <c r="B16" s="182" t="s">
        <v>23</v>
      </c>
      <c r="C16" s="18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>
        <f>SUM(D16:O16)</f>
        <v>0</v>
      </c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thickBot="1">
      <c r="A17" s="179"/>
      <c r="B17" s="184" t="s">
        <v>14</v>
      </c>
      <c r="C17" s="185"/>
      <c r="D17" s="12">
        <f t="shared" ref="D17:P17" si="1">SUM(D15:D16)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2">
        <f t="shared" si="1"/>
        <v>0</v>
      </c>
      <c r="L17" s="12">
        <f t="shared" si="1"/>
        <v>0</v>
      </c>
      <c r="M17" s="12">
        <f t="shared" si="1"/>
        <v>0</v>
      </c>
      <c r="N17" s="12">
        <f t="shared" si="1"/>
        <v>0</v>
      </c>
      <c r="O17" s="12">
        <f t="shared" si="1"/>
        <v>0</v>
      </c>
      <c r="P17" s="13">
        <f t="shared" si="1"/>
        <v>0</v>
      </c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Top="1">
      <c r="A18" s="173"/>
      <c r="B18" s="174"/>
      <c r="C18" s="174"/>
      <c r="D18" s="175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thickBot="1">
      <c r="A19" s="174"/>
      <c r="B19" s="174"/>
      <c r="C19" s="174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outlineLevel="1" thickTop="1">
      <c r="A20" s="198" t="s">
        <v>24</v>
      </c>
      <c r="B20" s="200" t="s">
        <v>25</v>
      </c>
      <c r="C20" s="20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4">
        <f>SUM(D20:O20)</f>
        <v>0</v>
      </c>
      <c r="Q20" s="6"/>
      <c r="R20" s="6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outlineLevel="1" thickBot="1">
      <c r="A21" s="199"/>
      <c r="B21" s="202" t="s">
        <v>20</v>
      </c>
      <c r="C21" s="203"/>
      <c r="D21" s="15">
        <f t="shared" ref="D21:P21" si="2">SUM(D20)</f>
        <v>0</v>
      </c>
      <c r="E21" s="15">
        <f t="shared" si="2"/>
        <v>0</v>
      </c>
      <c r="F21" s="15">
        <f t="shared" si="2"/>
        <v>0</v>
      </c>
      <c r="G21" s="15">
        <f t="shared" si="2"/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6">
        <f t="shared" si="2"/>
        <v>0</v>
      </c>
      <c r="Q21" s="6"/>
      <c r="R21" s="6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73"/>
      <c r="B22" s="174"/>
      <c r="C22" s="174"/>
      <c r="D22" s="175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6"/>
      <c r="R22" s="6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>
      <c r="A23" s="174"/>
      <c r="B23" s="174"/>
      <c r="C23" s="174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outlineLevel="1" thickTop="1">
      <c r="A24" s="177" t="s">
        <v>26</v>
      </c>
      <c r="B24" s="180" t="s">
        <v>27</v>
      </c>
      <c r="C24" s="18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  <c r="P24" s="6"/>
      <c r="Q24" s="6"/>
      <c r="R24" s="6"/>
      <c r="S24" s="1"/>
      <c r="T24" s="1"/>
      <c r="U24" s="1"/>
      <c r="V24" s="1"/>
      <c r="W24" s="1"/>
      <c r="X24" s="1"/>
      <c r="Y24" s="1"/>
      <c r="Z24" s="1"/>
      <c r="AA24" s="1"/>
    </row>
    <row r="25" spans="1:27" outlineLevel="1">
      <c r="A25" s="178"/>
      <c r="B25" s="182" t="s">
        <v>28</v>
      </c>
      <c r="C25" s="18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8"/>
      <c r="P25" s="6"/>
      <c r="Q25" s="6"/>
      <c r="R25" s="6"/>
      <c r="S25" s="1"/>
      <c r="T25" s="1"/>
      <c r="U25" s="1"/>
      <c r="V25" s="1"/>
      <c r="W25" s="1"/>
      <c r="X25" s="1"/>
      <c r="Y25" s="1"/>
      <c r="Z25" s="1"/>
      <c r="AA25" s="1"/>
    </row>
    <row r="26" spans="1:27" outlineLevel="1">
      <c r="A26" s="178"/>
      <c r="B26" s="182" t="s">
        <v>29</v>
      </c>
      <c r="C26" s="18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8"/>
      <c r="P26" s="6"/>
      <c r="Q26" s="6"/>
      <c r="R26" s="6"/>
      <c r="S26" s="1"/>
      <c r="T26" s="1"/>
      <c r="U26" s="1"/>
      <c r="V26" s="1"/>
      <c r="W26" s="1"/>
      <c r="X26" s="1"/>
      <c r="Y26" s="1"/>
      <c r="Z26" s="1"/>
      <c r="AA26" s="1"/>
    </row>
    <row r="27" spans="1:27" outlineLevel="1">
      <c r="A27" s="178"/>
      <c r="B27" s="182" t="s">
        <v>30</v>
      </c>
      <c r="C27" s="18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8"/>
      <c r="P27" s="6"/>
      <c r="Q27" s="6"/>
      <c r="R27" s="6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outlineLevel="1" thickBot="1">
      <c r="A28" s="179"/>
      <c r="B28" s="184" t="s">
        <v>20</v>
      </c>
      <c r="C28" s="185"/>
      <c r="D28" s="12">
        <f t="shared" ref="D28:O28" si="3">SUM(D24:D27)</f>
        <v>0</v>
      </c>
      <c r="E28" s="12">
        <f t="shared" si="3"/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9">
        <f t="shared" si="3"/>
        <v>0</v>
      </c>
      <c r="P28" s="6"/>
      <c r="Q28" s="6"/>
      <c r="R28" s="6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thickTop="1">
      <c r="A29" s="173"/>
      <c r="B29" s="174"/>
      <c r="C29" s="174"/>
      <c r="D29" s="175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6"/>
      <c r="R29" s="6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>
      <c r="A30" s="174"/>
      <c r="B30" s="174"/>
      <c r="C30" s="174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6"/>
      <c r="R30" s="6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outlineLevel="1" thickTop="1">
      <c r="A31" s="177" t="s">
        <v>31</v>
      </c>
      <c r="B31" s="180" t="s">
        <v>27</v>
      </c>
      <c r="C31" s="181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f>SUM(D31:O31)</f>
        <v>0</v>
      </c>
      <c r="Q31" s="6"/>
      <c r="R31" s="6"/>
      <c r="S31" s="1"/>
      <c r="T31" s="1"/>
      <c r="U31" s="1"/>
      <c r="V31" s="1"/>
      <c r="W31" s="1"/>
      <c r="X31" s="1"/>
      <c r="Y31" s="1"/>
      <c r="Z31" s="1"/>
      <c r="AA31" s="1"/>
    </row>
    <row r="32" spans="1:27" outlineLevel="1">
      <c r="A32" s="178"/>
      <c r="B32" s="182" t="s">
        <v>28</v>
      </c>
      <c r="C32" s="18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>
        <f>SUM(D32:O32)</f>
        <v>0</v>
      </c>
      <c r="Q32" s="6"/>
      <c r="R32" s="6"/>
      <c r="S32" s="1"/>
      <c r="T32" s="1"/>
      <c r="U32" s="1"/>
      <c r="V32" s="1"/>
      <c r="W32" s="1"/>
      <c r="X32" s="1"/>
      <c r="Y32" s="1"/>
      <c r="Z32" s="1"/>
      <c r="AA32" s="1"/>
    </row>
    <row r="33" spans="1:27" outlineLevel="1">
      <c r="A33" s="178"/>
      <c r="B33" s="182" t="s">
        <v>29</v>
      </c>
      <c r="C33" s="18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1">
        <f>SUM(D33:O33)</f>
        <v>0</v>
      </c>
      <c r="Q33" s="6"/>
      <c r="R33" s="6"/>
      <c r="S33" s="1"/>
      <c r="T33" s="1"/>
      <c r="U33" s="1"/>
      <c r="V33" s="1"/>
      <c r="W33" s="1"/>
      <c r="X33" s="1"/>
      <c r="Y33" s="1"/>
      <c r="Z33" s="1"/>
      <c r="AA33" s="1"/>
    </row>
    <row r="34" spans="1:27" outlineLevel="1">
      <c r="A34" s="178"/>
      <c r="B34" s="182" t="s">
        <v>30</v>
      </c>
      <c r="C34" s="18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1">
        <f>SUM(D34:O34)</f>
        <v>0</v>
      </c>
      <c r="Q34" s="6"/>
      <c r="R34" s="6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outlineLevel="1" thickBot="1">
      <c r="A35" s="179"/>
      <c r="B35" s="184" t="s">
        <v>20</v>
      </c>
      <c r="C35" s="185"/>
      <c r="D35" s="12">
        <f t="shared" ref="D35:P35" si="4">SUM(D31:D34)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3">
        <f t="shared" si="4"/>
        <v>0</v>
      </c>
      <c r="Q35" s="6"/>
      <c r="R35" s="6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outlineLevel="1" thickTop="1">
      <c r="A36" s="177" t="s">
        <v>32</v>
      </c>
      <c r="B36" s="180" t="s">
        <v>27</v>
      </c>
      <c r="C36" s="18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f>SUM(D36:O36)</f>
        <v>0</v>
      </c>
      <c r="Q36" s="6"/>
      <c r="R36" s="6"/>
      <c r="S36" s="1"/>
      <c r="T36" s="1"/>
      <c r="U36" s="1"/>
      <c r="V36" s="1"/>
      <c r="W36" s="1"/>
      <c r="X36" s="1"/>
      <c r="Y36" s="1"/>
      <c r="Z36" s="1"/>
      <c r="AA36" s="1"/>
    </row>
    <row r="37" spans="1:27" outlineLevel="1">
      <c r="A37" s="178"/>
      <c r="B37" s="182" t="s">
        <v>28</v>
      </c>
      <c r="C37" s="18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1">
        <f>SUM(D37:O37)</f>
        <v>0</v>
      </c>
      <c r="Q37" s="6"/>
      <c r="R37" s="6"/>
      <c r="S37" s="1"/>
      <c r="T37" s="1"/>
      <c r="U37" s="1"/>
      <c r="V37" s="1"/>
      <c r="W37" s="1"/>
      <c r="X37" s="1"/>
      <c r="Y37" s="1"/>
      <c r="Z37" s="1"/>
      <c r="AA37" s="1"/>
    </row>
    <row r="38" spans="1:27" outlineLevel="1">
      <c r="A38" s="178"/>
      <c r="B38" s="182" t="s">
        <v>29</v>
      </c>
      <c r="C38" s="18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>
        <f>SUM(D38:O38)</f>
        <v>0</v>
      </c>
      <c r="Q38" s="6"/>
      <c r="R38" s="6"/>
      <c r="S38" s="1"/>
      <c r="T38" s="1"/>
      <c r="U38" s="1"/>
      <c r="V38" s="1"/>
      <c r="W38" s="1"/>
      <c r="X38" s="1"/>
      <c r="Y38" s="1"/>
      <c r="Z38" s="1"/>
      <c r="AA38" s="1"/>
    </row>
    <row r="39" spans="1:27" outlineLevel="1">
      <c r="A39" s="178"/>
      <c r="B39" s="182" t="s">
        <v>30</v>
      </c>
      <c r="C39" s="18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1">
        <f>SUM(D39:O39)</f>
        <v>0</v>
      </c>
      <c r="Q39" s="6"/>
      <c r="R39" s="6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outlineLevel="1" thickBot="1">
      <c r="A40" s="179"/>
      <c r="B40" s="184" t="s">
        <v>20</v>
      </c>
      <c r="C40" s="195"/>
      <c r="D40" s="12">
        <f t="shared" ref="D40:P40" si="5">SUM(D36:D39)</f>
        <v>0</v>
      </c>
      <c r="E40" s="12">
        <f t="shared" si="5"/>
        <v>0</v>
      </c>
      <c r="F40" s="12">
        <f t="shared" si="5"/>
        <v>0</v>
      </c>
      <c r="G40" s="12">
        <f t="shared" si="5"/>
        <v>0</v>
      </c>
      <c r="H40" s="12">
        <f t="shared" si="5"/>
        <v>0</v>
      </c>
      <c r="I40" s="12">
        <f t="shared" si="5"/>
        <v>0</v>
      </c>
      <c r="J40" s="12">
        <f t="shared" si="5"/>
        <v>0</v>
      </c>
      <c r="K40" s="12">
        <f t="shared" si="5"/>
        <v>0</v>
      </c>
      <c r="L40" s="12">
        <f t="shared" si="5"/>
        <v>0</v>
      </c>
      <c r="M40" s="12">
        <f t="shared" si="5"/>
        <v>0</v>
      </c>
      <c r="N40" s="12">
        <f t="shared" si="5"/>
        <v>0</v>
      </c>
      <c r="O40" s="12">
        <f t="shared" si="5"/>
        <v>0</v>
      </c>
      <c r="P40" s="13">
        <f t="shared" si="5"/>
        <v>0</v>
      </c>
      <c r="Q40" s="6"/>
      <c r="R40" s="6"/>
      <c r="S40" s="1"/>
      <c r="T40" s="1"/>
      <c r="U40" s="1"/>
      <c r="V40" s="1"/>
      <c r="W40" s="1"/>
      <c r="X40" s="1"/>
      <c r="Y40" s="1"/>
      <c r="Z40" s="1"/>
      <c r="AA40" s="1"/>
    </row>
    <row r="41" spans="1:27" ht="16.5" outlineLevel="1" thickTop="1" thickBot="1">
      <c r="A41" s="4" t="s">
        <v>33</v>
      </c>
      <c r="B41" s="193" t="s">
        <v>34</v>
      </c>
      <c r="C41" s="194"/>
      <c r="D41" s="20">
        <f t="shared" ref="D41:P41" si="6">SUM(D35,D40)</f>
        <v>0</v>
      </c>
      <c r="E41" s="20">
        <f t="shared" si="6"/>
        <v>0</v>
      </c>
      <c r="F41" s="20">
        <f t="shared" si="6"/>
        <v>0</v>
      </c>
      <c r="G41" s="20">
        <f t="shared" si="6"/>
        <v>0</v>
      </c>
      <c r="H41" s="20">
        <f t="shared" si="6"/>
        <v>0</v>
      </c>
      <c r="I41" s="20">
        <f t="shared" si="6"/>
        <v>0</v>
      </c>
      <c r="J41" s="20">
        <f t="shared" si="6"/>
        <v>0</v>
      </c>
      <c r="K41" s="20">
        <f t="shared" si="6"/>
        <v>0</v>
      </c>
      <c r="L41" s="20">
        <f t="shared" si="6"/>
        <v>0</v>
      </c>
      <c r="M41" s="20">
        <f t="shared" si="6"/>
        <v>0</v>
      </c>
      <c r="N41" s="20">
        <f t="shared" si="6"/>
        <v>0</v>
      </c>
      <c r="O41" s="20">
        <f t="shared" si="6"/>
        <v>0</v>
      </c>
      <c r="P41" s="21">
        <f t="shared" si="6"/>
        <v>0</v>
      </c>
      <c r="Q41" s="6"/>
      <c r="R41" s="6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73"/>
      <c r="B42" s="174"/>
      <c r="C42" s="174"/>
      <c r="D42" s="175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6"/>
      <c r="R42" s="6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thickBot="1">
      <c r="A43" s="174"/>
      <c r="B43" s="174"/>
      <c r="C43" s="174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6"/>
      <c r="R43" s="6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outlineLevel="1" thickTop="1">
      <c r="A44" s="177" t="s">
        <v>35</v>
      </c>
      <c r="B44" s="180" t="s">
        <v>36</v>
      </c>
      <c r="C44" s="18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f>SUM(D44:O44)</f>
        <v>0</v>
      </c>
      <c r="Q44" s="6"/>
      <c r="R44" s="6"/>
      <c r="S44" s="1"/>
      <c r="T44" s="1"/>
      <c r="U44" s="1"/>
      <c r="V44" s="1"/>
      <c r="W44" s="1"/>
      <c r="X44" s="1"/>
      <c r="Y44" s="1"/>
      <c r="Z44" s="1"/>
      <c r="AA44" s="1"/>
    </row>
    <row r="45" spans="1:27" outlineLevel="1">
      <c r="A45" s="178"/>
      <c r="B45" s="182" t="s">
        <v>28</v>
      </c>
      <c r="C45" s="18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2">
        <f>SUM(D45:O45)</f>
        <v>0</v>
      </c>
      <c r="Q45" s="6"/>
      <c r="R45" s="6"/>
      <c r="S45" s="1"/>
      <c r="T45" s="1"/>
      <c r="U45" s="1"/>
      <c r="V45" s="1"/>
      <c r="W45" s="1"/>
      <c r="X45" s="1"/>
      <c r="Y45" s="1"/>
      <c r="Z45" s="1"/>
      <c r="AA45" s="1"/>
    </row>
    <row r="46" spans="1:27" outlineLevel="1">
      <c r="A46" s="178"/>
      <c r="B46" s="182" t="s">
        <v>29</v>
      </c>
      <c r="C46" s="18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2">
        <f>SUM(D46:O46)</f>
        <v>0</v>
      </c>
      <c r="Q46" s="6"/>
      <c r="R46" s="6"/>
      <c r="S46" s="1"/>
      <c r="T46" s="1"/>
      <c r="U46" s="1"/>
      <c r="V46" s="1"/>
      <c r="W46" s="1"/>
      <c r="X46" s="1"/>
      <c r="Y46" s="1"/>
      <c r="Z46" s="1"/>
      <c r="AA46" s="1"/>
    </row>
    <row r="47" spans="1:27" outlineLevel="1">
      <c r="A47" s="178"/>
      <c r="B47" s="182" t="s">
        <v>30</v>
      </c>
      <c r="C47" s="18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2">
        <f>SUM(D47:O47)</f>
        <v>0</v>
      </c>
      <c r="Q47" s="6"/>
      <c r="R47" s="6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outlineLevel="1" thickBot="1">
      <c r="A48" s="179"/>
      <c r="B48" s="184" t="s">
        <v>20</v>
      </c>
      <c r="C48" s="18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>
        <f>SUM(P44:P47)</f>
        <v>0</v>
      </c>
      <c r="Q48" s="6"/>
      <c r="R48" s="6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thickTop="1">
      <c r="A49" s="173"/>
      <c r="B49" s="174"/>
      <c r="C49" s="174"/>
      <c r="D49" s="175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6"/>
      <c r="R49" s="6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thickBot="1">
      <c r="A50" s="174"/>
      <c r="B50" s="174"/>
      <c r="C50" s="174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6"/>
      <c r="R50" s="6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outlineLevel="1" thickTop="1">
      <c r="A51" s="177" t="s">
        <v>37</v>
      </c>
      <c r="B51" s="180" t="s">
        <v>27</v>
      </c>
      <c r="C51" s="18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f>SUM(D51:O51)</f>
        <v>0</v>
      </c>
      <c r="Q51" s="6"/>
      <c r="R51" s="6"/>
      <c r="S51" s="1"/>
      <c r="T51" s="1"/>
      <c r="U51" s="1"/>
      <c r="V51" s="1"/>
      <c r="W51" s="1"/>
      <c r="X51" s="1"/>
      <c r="Y51" s="1"/>
      <c r="Z51" s="1"/>
      <c r="AA51" s="1"/>
    </row>
    <row r="52" spans="1:27" outlineLevel="1">
      <c r="A52" s="178"/>
      <c r="B52" s="182" t="s">
        <v>28</v>
      </c>
      <c r="C52" s="18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1">
        <f>SUM(D52:O52)</f>
        <v>0</v>
      </c>
      <c r="Q52" s="6"/>
      <c r="R52" s="6"/>
      <c r="S52" s="1"/>
      <c r="T52" s="1"/>
      <c r="U52" s="1"/>
      <c r="V52" s="1"/>
      <c r="W52" s="1"/>
      <c r="X52" s="1"/>
      <c r="Y52" s="1"/>
      <c r="Z52" s="1"/>
      <c r="AA52" s="1"/>
    </row>
    <row r="53" spans="1:27" outlineLevel="1">
      <c r="A53" s="178"/>
      <c r="B53" s="182" t="s">
        <v>29</v>
      </c>
      <c r="C53" s="18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1">
        <f>SUM(D53:O53)</f>
        <v>0</v>
      </c>
      <c r="Q53" s="6"/>
      <c r="R53" s="6"/>
      <c r="S53" s="1"/>
      <c r="T53" s="1"/>
      <c r="U53" s="1"/>
      <c r="V53" s="1"/>
      <c r="W53" s="1"/>
      <c r="X53" s="1"/>
      <c r="Y53" s="1"/>
      <c r="Z53" s="1"/>
      <c r="AA53" s="1"/>
    </row>
    <row r="54" spans="1:27" outlineLevel="1">
      <c r="A54" s="178"/>
      <c r="B54" s="182" t="s">
        <v>30</v>
      </c>
      <c r="C54" s="18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1">
        <f>SUM(D54:O54)</f>
        <v>0</v>
      </c>
      <c r="Q54" s="6"/>
      <c r="R54" s="6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outlineLevel="1" thickBot="1">
      <c r="A55" s="179"/>
      <c r="B55" s="184" t="s">
        <v>20</v>
      </c>
      <c r="C55" s="185"/>
      <c r="D55" s="12">
        <f t="shared" ref="D55:P55" si="7">SUM(D51:D54)</f>
        <v>0</v>
      </c>
      <c r="E55" s="12">
        <f t="shared" si="7"/>
        <v>0</v>
      </c>
      <c r="F55" s="12">
        <f t="shared" si="7"/>
        <v>0</v>
      </c>
      <c r="G55" s="12">
        <f t="shared" si="7"/>
        <v>0</v>
      </c>
      <c r="H55" s="12">
        <f t="shared" si="7"/>
        <v>0</v>
      </c>
      <c r="I55" s="12">
        <f t="shared" si="7"/>
        <v>0</v>
      </c>
      <c r="J55" s="12">
        <f t="shared" si="7"/>
        <v>0</v>
      </c>
      <c r="K55" s="12">
        <f t="shared" si="7"/>
        <v>0</v>
      </c>
      <c r="L55" s="12">
        <f t="shared" si="7"/>
        <v>0</v>
      </c>
      <c r="M55" s="12">
        <f t="shared" si="7"/>
        <v>0</v>
      </c>
      <c r="N55" s="12">
        <f t="shared" si="7"/>
        <v>0</v>
      </c>
      <c r="O55" s="12">
        <f t="shared" si="7"/>
        <v>0</v>
      </c>
      <c r="P55" s="13">
        <f t="shared" si="7"/>
        <v>0</v>
      </c>
      <c r="Q55" s="6"/>
      <c r="R55" s="6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outlineLevel="1" thickTop="1">
      <c r="A56" s="188" t="s">
        <v>38</v>
      </c>
      <c r="B56" s="189" t="s">
        <v>27</v>
      </c>
      <c r="C56" s="18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f>SUM(D56:O56)</f>
        <v>0</v>
      </c>
      <c r="Q56" s="6"/>
      <c r="R56" s="6"/>
      <c r="S56" s="1"/>
      <c r="T56" s="1"/>
      <c r="U56" s="1"/>
      <c r="V56" s="1"/>
      <c r="W56" s="1"/>
      <c r="X56" s="1"/>
      <c r="Y56" s="1"/>
      <c r="Z56" s="1"/>
      <c r="AA56" s="1"/>
    </row>
    <row r="57" spans="1:27" outlineLevel="1">
      <c r="A57" s="178"/>
      <c r="B57" s="190" t="s">
        <v>28</v>
      </c>
      <c r="C57" s="18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1">
        <f>SUM(D57:O57)</f>
        <v>0</v>
      </c>
      <c r="Q57" s="6"/>
      <c r="R57" s="6"/>
      <c r="S57" s="1"/>
      <c r="T57" s="1"/>
      <c r="U57" s="1"/>
      <c r="V57" s="1"/>
      <c r="W57" s="1"/>
      <c r="X57" s="1"/>
      <c r="Y57" s="1"/>
      <c r="Z57" s="1"/>
      <c r="AA57" s="1"/>
    </row>
    <row r="58" spans="1:27" outlineLevel="1">
      <c r="A58" s="178"/>
      <c r="B58" s="190" t="s">
        <v>29</v>
      </c>
      <c r="C58" s="1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1">
        <f>SUM(D58:O58)</f>
        <v>0</v>
      </c>
      <c r="Q58" s="6"/>
      <c r="R58" s="6"/>
      <c r="S58" s="1"/>
      <c r="T58" s="1"/>
      <c r="U58" s="1"/>
      <c r="V58" s="1"/>
      <c r="W58" s="1"/>
      <c r="X58" s="1"/>
      <c r="Y58" s="1"/>
      <c r="Z58" s="1"/>
      <c r="AA58" s="1"/>
    </row>
    <row r="59" spans="1:27" outlineLevel="1">
      <c r="A59" s="178"/>
      <c r="B59" s="190" t="s">
        <v>30</v>
      </c>
      <c r="C59" s="18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1">
        <f>SUM(D59:O59)</f>
        <v>0</v>
      </c>
      <c r="Q59" s="6"/>
      <c r="R59" s="6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outlineLevel="1" thickBot="1">
      <c r="A60" s="179"/>
      <c r="B60" s="191" t="s">
        <v>20</v>
      </c>
      <c r="C60" s="192"/>
      <c r="D60" s="23">
        <f t="shared" ref="D60:P60" si="8">SUM(D56:D59)</f>
        <v>0</v>
      </c>
      <c r="E60" s="23">
        <f t="shared" si="8"/>
        <v>0</v>
      </c>
      <c r="F60" s="23">
        <f t="shared" si="8"/>
        <v>0</v>
      </c>
      <c r="G60" s="23">
        <f t="shared" si="8"/>
        <v>0</v>
      </c>
      <c r="H60" s="23">
        <f t="shared" si="8"/>
        <v>0</v>
      </c>
      <c r="I60" s="23">
        <f t="shared" si="8"/>
        <v>0</v>
      </c>
      <c r="J60" s="23">
        <f t="shared" si="8"/>
        <v>0</v>
      </c>
      <c r="K60" s="23">
        <f t="shared" si="8"/>
        <v>0</v>
      </c>
      <c r="L60" s="23">
        <f t="shared" si="8"/>
        <v>0</v>
      </c>
      <c r="M60" s="23">
        <f t="shared" si="8"/>
        <v>0</v>
      </c>
      <c r="N60" s="23">
        <f t="shared" si="8"/>
        <v>0</v>
      </c>
      <c r="O60" s="23">
        <f t="shared" si="8"/>
        <v>0</v>
      </c>
      <c r="P60" s="13">
        <f t="shared" si="8"/>
        <v>0</v>
      </c>
      <c r="Q60" s="6"/>
      <c r="R60" s="6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outlineLevel="1" thickTop="1" thickBot="1">
      <c r="A61" s="5" t="s">
        <v>39</v>
      </c>
      <c r="B61" s="186" t="s">
        <v>34</v>
      </c>
      <c r="C61" s="187"/>
      <c r="D61" s="24">
        <f t="shared" ref="D61:P61" si="9">SUM(D55,D60)</f>
        <v>0</v>
      </c>
      <c r="E61" s="24">
        <f t="shared" si="9"/>
        <v>0</v>
      </c>
      <c r="F61" s="24">
        <f t="shared" si="9"/>
        <v>0</v>
      </c>
      <c r="G61" s="24">
        <f t="shared" si="9"/>
        <v>0</v>
      </c>
      <c r="H61" s="24">
        <f t="shared" si="9"/>
        <v>0</v>
      </c>
      <c r="I61" s="24">
        <f t="shared" si="9"/>
        <v>0</v>
      </c>
      <c r="J61" s="24">
        <f t="shared" si="9"/>
        <v>0</v>
      </c>
      <c r="K61" s="24">
        <f t="shared" si="9"/>
        <v>0</v>
      </c>
      <c r="L61" s="24">
        <f t="shared" si="9"/>
        <v>0</v>
      </c>
      <c r="M61" s="24">
        <f t="shared" si="9"/>
        <v>0</v>
      </c>
      <c r="N61" s="24">
        <f t="shared" si="9"/>
        <v>0</v>
      </c>
      <c r="O61" s="24">
        <f t="shared" si="9"/>
        <v>0</v>
      </c>
      <c r="P61" s="25">
        <f t="shared" si="9"/>
        <v>0</v>
      </c>
      <c r="Q61" s="6"/>
      <c r="R61" s="6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thickTop="1">
      <c r="A62" s="173"/>
      <c r="B62" s="174"/>
      <c r="C62" s="174"/>
      <c r="D62" s="175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6"/>
      <c r="R62" s="6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Bot="1">
      <c r="A63" s="174"/>
      <c r="B63" s="174"/>
      <c r="C63" s="174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6"/>
      <c r="R63" s="6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outlineLevel="1" thickTop="1">
      <c r="A64" s="177" t="s">
        <v>40</v>
      </c>
      <c r="B64" s="180" t="s">
        <v>36</v>
      </c>
      <c r="C64" s="18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>
        <f>SUM(D64:O64)</f>
        <v>0</v>
      </c>
      <c r="Q64" s="6"/>
      <c r="R64" s="6"/>
      <c r="S64" s="1"/>
      <c r="T64" s="1"/>
      <c r="U64" s="1"/>
      <c r="V64" s="1"/>
      <c r="W64" s="1"/>
      <c r="X64" s="1"/>
      <c r="Y64" s="1"/>
      <c r="Z64" s="1"/>
      <c r="AA64" s="1"/>
    </row>
    <row r="65" spans="1:27" outlineLevel="1">
      <c r="A65" s="178"/>
      <c r="B65" s="182" t="s">
        <v>28</v>
      </c>
      <c r="C65" s="18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1">
        <f>SUM(D65:O65)</f>
        <v>0</v>
      </c>
      <c r="Q65" s="6"/>
      <c r="R65" s="6"/>
      <c r="S65" s="1"/>
      <c r="T65" s="1"/>
      <c r="U65" s="1"/>
      <c r="V65" s="1"/>
      <c r="W65" s="1"/>
      <c r="X65" s="1"/>
      <c r="Y65" s="1"/>
      <c r="Z65" s="1"/>
      <c r="AA65" s="1"/>
    </row>
    <row r="66" spans="1:27" outlineLevel="1">
      <c r="A66" s="178"/>
      <c r="B66" s="182" t="s">
        <v>29</v>
      </c>
      <c r="C66" s="18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1">
        <f>SUM(D66:O66)</f>
        <v>0</v>
      </c>
      <c r="Q66" s="6"/>
      <c r="R66" s="6"/>
      <c r="S66" s="1"/>
      <c r="T66" s="1"/>
      <c r="U66" s="1"/>
      <c r="V66" s="1"/>
      <c r="W66" s="1"/>
      <c r="X66" s="1"/>
      <c r="Y66" s="1"/>
      <c r="Z66" s="1"/>
      <c r="AA66" s="1"/>
    </row>
    <row r="67" spans="1:27" outlineLevel="1">
      <c r="A67" s="178"/>
      <c r="B67" s="182" t="s">
        <v>30</v>
      </c>
      <c r="C67" s="18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11">
        <f>SUM(D67:O67)</f>
        <v>0</v>
      </c>
      <c r="Q67" s="6"/>
      <c r="R67" s="6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outlineLevel="1" thickBot="1">
      <c r="A68" s="179"/>
      <c r="B68" s="184" t="s">
        <v>20</v>
      </c>
      <c r="C68" s="185"/>
      <c r="D68" s="12">
        <f t="shared" ref="D68:P68" si="10">SUM(D64:D67)</f>
        <v>0</v>
      </c>
      <c r="E68" s="12">
        <f t="shared" si="10"/>
        <v>0</v>
      </c>
      <c r="F68" s="12">
        <f t="shared" si="10"/>
        <v>0</v>
      </c>
      <c r="G68" s="12">
        <f t="shared" si="10"/>
        <v>0</v>
      </c>
      <c r="H68" s="12">
        <f t="shared" si="10"/>
        <v>0</v>
      </c>
      <c r="I68" s="12">
        <f t="shared" si="10"/>
        <v>0</v>
      </c>
      <c r="J68" s="12">
        <f t="shared" si="10"/>
        <v>0</v>
      </c>
      <c r="K68" s="12">
        <f t="shared" si="10"/>
        <v>0</v>
      </c>
      <c r="L68" s="12">
        <f t="shared" si="10"/>
        <v>0</v>
      </c>
      <c r="M68" s="12">
        <f t="shared" si="10"/>
        <v>0</v>
      </c>
      <c r="N68" s="12">
        <f t="shared" si="10"/>
        <v>0</v>
      </c>
      <c r="O68" s="12">
        <f t="shared" si="10"/>
        <v>0</v>
      </c>
      <c r="P68" s="13">
        <f t="shared" si="10"/>
        <v>0</v>
      </c>
      <c r="Q68" s="6"/>
      <c r="R68" s="6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thickTop="1">
      <c r="A69" s="173"/>
      <c r="B69" s="174"/>
      <c r="C69" s="174"/>
      <c r="D69" s="175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6"/>
      <c r="R69" s="6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thickBot="1">
      <c r="A70" s="174"/>
      <c r="B70" s="174"/>
      <c r="C70" s="174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6"/>
      <c r="R70" s="6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outlineLevel="1" thickTop="1">
      <c r="A71" s="177" t="s">
        <v>41</v>
      </c>
      <c r="B71" s="180" t="s">
        <v>36</v>
      </c>
      <c r="C71" s="181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2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</row>
    <row r="72" spans="1:27" outlineLevel="1">
      <c r="A72" s="178"/>
      <c r="B72" s="182" t="s">
        <v>28</v>
      </c>
      <c r="C72" s="18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27"/>
      <c r="P72" s="6"/>
      <c r="Q72" s="6"/>
      <c r="R72" s="6"/>
      <c r="S72" s="1"/>
      <c r="T72" s="1"/>
      <c r="U72" s="1"/>
      <c r="V72" s="1"/>
      <c r="W72" s="1"/>
      <c r="X72" s="1"/>
      <c r="Y72" s="1"/>
      <c r="Z72" s="1"/>
      <c r="AA72" s="1"/>
    </row>
    <row r="73" spans="1:27" outlineLevel="1">
      <c r="A73" s="178"/>
      <c r="B73" s="182" t="s">
        <v>29</v>
      </c>
      <c r="C73" s="18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7"/>
      <c r="P73" s="6"/>
      <c r="Q73" s="6"/>
      <c r="R73" s="6"/>
      <c r="S73" s="1"/>
      <c r="T73" s="1"/>
      <c r="U73" s="1"/>
      <c r="V73" s="1"/>
      <c r="W73" s="1"/>
      <c r="X73" s="1"/>
      <c r="Y73" s="1"/>
      <c r="Z73" s="1"/>
      <c r="AA73" s="1"/>
    </row>
    <row r="74" spans="1:27" outlineLevel="1">
      <c r="A74" s="178"/>
      <c r="B74" s="182" t="s">
        <v>30</v>
      </c>
      <c r="C74" s="18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27"/>
      <c r="P74" s="6"/>
      <c r="Q74" s="6"/>
      <c r="R74" s="6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outlineLevel="1" thickBot="1">
      <c r="A75" s="179"/>
      <c r="B75" s="184" t="s">
        <v>20</v>
      </c>
      <c r="C75" s="185"/>
      <c r="D75" s="12">
        <f t="shared" ref="D75:O75" si="11">SUM(D71:D74)</f>
        <v>0</v>
      </c>
      <c r="E75" s="12">
        <f t="shared" si="11"/>
        <v>0</v>
      </c>
      <c r="F75" s="12">
        <f t="shared" si="11"/>
        <v>0</v>
      </c>
      <c r="G75" s="12">
        <f t="shared" si="11"/>
        <v>0</v>
      </c>
      <c r="H75" s="12">
        <f t="shared" si="11"/>
        <v>0</v>
      </c>
      <c r="I75" s="12">
        <f t="shared" si="11"/>
        <v>0</v>
      </c>
      <c r="J75" s="12">
        <f t="shared" si="11"/>
        <v>0</v>
      </c>
      <c r="K75" s="12">
        <f t="shared" si="11"/>
        <v>0</v>
      </c>
      <c r="L75" s="12">
        <f t="shared" si="11"/>
        <v>0</v>
      </c>
      <c r="M75" s="12">
        <f t="shared" si="11"/>
        <v>0</v>
      </c>
      <c r="N75" s="12">
        <f t="shared" si="11"/>
        <v>0</v>
      </c>
      <c r="O75" s="28">
        <f t="shared" si="11"/>
        <v>0</v>
      </c>
      <c r="P75" s="6"/>
      <c r="Q75" s="6"/>
      <c r="R75" s="6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outlineLevel="1" thickTop="1">
      <c r="A76" s="3"/>
      <c r="B76" s="3"/>
      <c r="C76" s="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outlineLevel="1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/>
      <c r="Y77" s="1"/>
      <c r="Z77" s="1"/>
      <c r="AA77" s="1"/>
    </row>
    <row r="78" spans="1:27" s="62" customFormat="1" ht="15.75" thickBot="1">
      <c r="A78" s="218" t="s">
        <v>84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9"/>
      <c r="R78" s="29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33" customHeight="1" outlineLevel="1" thickTop="1">
      <c r="A79" s="177" t="s">
        <v>15</v>
      </c>
      <c r="B79" s="180" t="s">
        <v>16</v>
      </c>
      <c r="C79" s="181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0">
        <f>SUM(D79:O79)</f>
        <v>0</v>
      </c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</row>
    <row r="80" spans="1:27" outlineLevel="1">
      <c r="A80" s="178"/>
      <c r="B80" s="182" t="s">
        <v>17</v>
      </c>
      <c r="C80" s="18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1">
        <f>SUM(D80:O80)</f>
        <v>0</v>
      </c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</row>
    <row r="81" spans="1:27" outlineLevel="1">
      <c r="A81" s="178"/>
      <c r="B81" s="182" t="s">
        <v>18</v>
      </c>
      <c r="C81" s="18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1">
        <f>SUM(D81:O81)</f>
        <v>0</v>
      </c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</row>
    <row r="82" spans="1:27" outlineLevel="1">
      <c r="A82" s="178"/>
      <c r="B82" s="182" t="s">
        <v>19</v>
      </c>
      <c r="C82" s="18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1">
        <f>SUM(D82:O82)</f>
        <v>0</v>
      </c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outlineLevel="1" thickBot="1">
      <c r="A83" s="179"/>
      <c r="B83" s="184" t="s">
        <v>20</v>
      </c>
      <c r="C83" s="185"/>
      <c r="D83" s="12">
        <f t="shared" ref="D83:P83" si="12">SUM(D79:D82)</f>
        <v>0</v>
      </c>
      <c r="E83" s="12">
        <f t="shared" si="12"/>
        <v>0</v>
      </c>
      <c r="F83" s="12">
        <f t="shared" si="12"/>
        <v>0</v>
      </c>
      <c r="G83" s="12">
        <f t="shared" si="12"/>
        <v>0</v>
      </c>
      <c r="H83" s="12">
        <f t="shared" si="12"/>
        <v>0</v>
      </c>
      <c r="I83" s="12">
        <f t="shared" si="12"/>
        <v>0</v>
      </c>
      <c r="J83" s="12">
        <f t="shared" si="12"/>
        <v>0</v>
      </c>
      <c r="K83" s="12">
        <f t="shared" si="12"/>
        <v>0</v>
      </c>
      <c r="L83" s="12">
        <f t="shared" si="12"/>
        <v>0</v>
      </c>
      <c r="M83" s="12">
        <f t="shared" si="12"/>
        <v>0</v>
      </c>
      <c r="N83" s="12">
        <f t="shared" si="12"/>
        <v>0</v>
      </c>
      <c r="O83" s="12">
        <f t="shared" si="12"/>
        <v>0</v>
      </c>
      <c r="P83" s="13">
        <f t="shared" si="12"/>
        <v>0</v>
      </c>
      <c r="Q83" s="6"/>
      <c r="R83" s="6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thickTop="1">
      <c r="A84" s="173"/>
      <c r="B84" s="174"/>
      <c r="C84" s="174"/>
      <c r="D84" s="175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6"/>
      <c r="R84" s="6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thickBot="1">
      <c r="A85" s="174"/>
      <c r="B85" s="174"/>
      <c r="C85" s="174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6"/>
      <c r="R85" s="6"/>
      <c r="S85" s="1"/>
      <c r="T85" s="1"/>
      <c r="U85" s="1"/>
      <c r="V85" s="1"/>
      <c r="W85" s="1"/>
      <c r="X85" s="1"/>
      <c r="Y85" s="1"/>
      <c r="Z85" s="1"/>
      <c r="AA85" s="1"/>
    </row>
    <row r="86" spans="1:27" ht="44.25" customHeight="1" thickTop="1">
      <c r="A86" s="177" t="s">
        <v>21</v>
      </c>
      <c r="B86" s="180" t="s">
        <v>22</v>
      </c>
      <c r="C86" s="181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0">
        <f>SUM(D86:O86)</f>
        <v>0</v>
      </c>
      <c r="Q86" s="6"/>
      <c r="R86" s="6"/>
      <c r="S86" s="1"/>
      <c r="T86" s="1"/>
      <c r="U86" s="1"/>
      <c r="V86" s="1"/>
      <c r="W86" s="1"/>
      <c r="X86" s="1"/>
      <c r="Y86" s="1"/>
      <c r="Z86" s="1"/>
      <c r="AA86" s="1"/>
    </row>
    <row r="87" spans="1:27" ht="24.75" customHeight="1">
      <c r="A87" s="178"/>
      <c r="B87" s="182" t="s">
        <v>23</v>
      </c>
      <c r="C87" s="18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11">
        <f>SUM(D87:O87)</f>
        <v>0</v>
      </c>
      <c r="Q87" s="6"/>
      <c r="R87" s="6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thickBot="1">
      <c r="A88" s="179"/>
      <c r="B88" s="184" t="s">
        <v>14</v>
      </c>
      <c r="C88" s="185"/>
      <c r="D88" s="12">
        <f t="shared" ref="D88:P88" si="13">SUM(D86:D87)</f>
        <v>0</v>
      </c>
      <c r="E88" s="12">
        <f t="shared" si="13"/>
        <v>0</v>
      </c>
      <c r="F88" s="12">
        <f t="shared" si="13"/>
        <v>0</v>
      </c>
      <c r="G88" s="12">
        <f t="shared" si="13"/>
        <v>0</v>
      </c>
      <c r="H88" s="12">
        <f t="shared" si="13"/>
        <v>0</v>
      </c>
      <c r="I88" s="12">
        <f t="shared" si="13"/>
        <v>0</v>
      </c>
      <c r="J88" s="12">
        <f t="shared" si="13"/>
        <v>0</v>
      </c>
      <c r="K88" s="12">
        <f t="shared" si="13"/>
        <v>0</v>
      </c>
      <c r="L88" s="12">
        <f t="shared" si="13"/>
        <v>0</v>
      </c>
      <c r="M88" s="12">
        <f t="shared" si="13"/>
        <v>0</v>
      </c>
      <c r="N88" s="12">
        <f t="shared" si="13"/>
        <v>0</v>
      </c>
      <c r="O88" s="12">
        <f t="shared" si="13"/>
        <v>0</v>
      </c>
      <c r="P88" s="13">
        <f t="shared" si="13"/>
        <v>0</v>
      </c>
      <c r="Q88" s="6"/>
      <c r="R88" s="6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thickTop="1">
      <c r="A89" s="173"/>
      <c r="B89" s="174"/>
      <c r="C89" s="174"/>
      <c r="D89" s="175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6"/>
      <c r="R89" s="6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thickBot="1">
      <c r="A90" s="174"/>
      <c r="B90" s="174"/>
      <c r="C90" s="174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6"/>
      <c r="R90" s="6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outlineLevel="1" thickTop="1">
      <c r="A91" s="198" t="s">
        <v>24</v>
      </c>
      <c r="B91" s="200" t="s">
        <v>25</v>
      </c>
      <c r="C91" s="201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4">
        <f>SUM(D91:O91)</f>
        <v>0</v>
      </c>
      <c r="Q91" s="6"/>
      <c r="R91" s="6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outlineLevel="1" thickBot="1">
      <c r="A92" s="199"/>
      <c r="B92" s="202" t="s">
        <v>20</v>
      </c>
      <c r="C92" s="203"/>
      <c r="D92" s="15">
        <f t="shared" ref="D92:P92" si="14">SUM(D91)</f>
        <v>0</v>
      </c>
      <c r="E92" s="15">
        <f t="shared" si="14"/>
        <v>0</v>
      </c>
      <c r="F92" s="15">
        <f t="shared" si="14"/>
        <v>0</v>
      </c>
      <c r="G92" s="15">
        <f t="shared" si="14"/>
        <v>0</v>
      </c>
      <c r="H92" s="15">
        <f t="shared" si="14"/>
        <v>0</v>
      </c>
      <c r="I92" s="15">
        <f t="shared" si="14"/>
        <v>0</v>
      </c>
      <c r="J92" s="15">
        <f t="shared" si="14"/>
        <v>0</v>
      </c>
      <c r="K92" s="15">
        <f t="shared" si="14"/>
        <v>0</v>
      </c>
      <c r="L92" s="15">
        <f t="shared" si="14"/>
        <v>0</v>
      </c>
      <c r="M92" s="15">
        <f t="shared" si="14"/>
        <v>0</v>
      </c>
      <c r="N92" s="15">
        <f t="shared" si="14"/>
        <v>0</v>
      </c>
      <c r="O92" s="15">
        <f t="shared" si="14"/>
        <v>0</v>
      </c>
      <c r="P92" s="16">
        <f t="shared" si="14"/>
        <v>0</v>
      </c>
      <c r="Q92" s="6"/>
      <c r="R92" s="6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3"/>
      <c r="B93" s="174"/>
      <c r="C93" s="174"/>
      <c r="D93" s="175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6"/>
      <c r="R93" s="6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thickBot="1">
      <c r="A94" s="174"/>
      <c r="B94" s="174"/>
      <c r="C94" s="174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6"/>
      <c r="R94" s="6"/>
      <c r="S94" s="1"/>
      <c r="T94" s="1"/>
      <c r="U94" s="1"/>
      <c r="V94" s="1"/>
      <c r="W94" s="1"/>
      <c r="X94" s="1"/>
      <c r="Y94" s="1"/>
      <c r="Z94" s="1"/>
      <c r="AA94" s="1"/>
    </row>
    <row r="95" spans="1:27" s="62" customFormat="1" ht="15.75" outlineLevel="1" thickTop="1">
      <c r="A95" s="177" t="s">
        <v>26</v>
      </c>
      <c r="B95" s="214" t="s">
        <v>27</v>
      </c>
      <c r="C95" s="215"/>
      <c r="D95" s="39">
        <f>+'GSTR3B 2017-18'!O143</f>
        <v>0</v>
      </c>
      <c r="E95" s="39">
        <f>D143</f>
        <v>0</v>
      </c>
      <c r="F95" s="39">
        <f t="shared" ref="F95:O95" si="15">E143</f>
        <v>0</v>
      </c>
      <c r="G95" s="39">
        <f t="shared" si="15"/>
        <v>0</v>
      </c>
      <c r="H95" s="39">
        <f t="shared" si="15"/>
        <v>0</v>
      </c>
      <c r="I95" s="39">
        <f t="shared" si="15"/>
        <v>0</v>
      </c>
      <c r="J95" s="39">
        <f t="shared" si="15"/>
        <v>0</v>
      </c>
      <c r="K95" s="39">
        <f t="shared" si="15"/>
        <v>0</v>
      </c>
      <c r="L95" s="39">
        <f t="shared" si="15"/>
        <v>0</v>
      </c>
      <c r="M95" s="39">
        <f t="shared" si="15"/>
        <v>0</v>
      </c>
      <c r="N95" s="39">
        <f t="shared" si="15"/>
        <v>0</v>
      </c>
      <c r="O95" s="40">
        <f t="shared" si="15"/>
        <v>0</v>
      </c>
      <c r="P95" s="29"/>
      <c r="Q95" s="29"/>
      <c r="R95" s="29"/>
      <c r="S95" s="30"/>
      <c r="T95" s="30"/>
      <c r="U95" s="30"/>
      <c r="V95" s="30"/>
      <c r="W95" s="30"/>
      <c r="X95" s="30"/>
      <c r="Y95" s="30"/>
      <c r="Z95" s="30"/>
      <c r="AA95" s="30"/>
    </row>
    <row r="96" spans="1:27" s="62" customFormat="1" outlineLevel="1">
      <c r="A96" s="178"/>
      <c r="B96" s="216" t="s">
        <v>28</v>
      </c>
      <c r="C96" s="217"/>
      <c r="D96" s="29">
        <f>+'GSTR3B 2017-18'!O144</f>
        <v>0</v>
      </c>
      <c r="E96" s="29">
        <f t="shared" ref="E96:O98" si="16">D144</f>
        <v>0</v>
      </c>
      <c r="F96" s="29">
        <f t="shared" si="16"/>
        <v>0</v>
      </c>
      <c r="G96" s="29">
        <f t="shared" si="16"/>
        <v>0</v>
      </c>
      <c r="H96" s="29">
        <f t="shared" si="16"/>
        <v>0</v>
      </c>
      <c r="I96" s="29">
        <f t="shared" si="16"/>
        <v>0</v>
      </c>
      <c r="J96" s="29">
        <f t="shared" si="16"/>
        <v>0</v>
      </c>
      <c r="K96" s="29">
        <f t="shared" si="16"/>
        <v>0</v>
      </c>
      <c r="L96" s="29">
        <f t="shared" si="16"/>
        <v>0</v>
      </c>
      <c r="M96" s="29">
        <f t="shared" si="16"/>
        <v>0</v>
      </c>
      <c r="N96" s="29">
        <f t="shared" si="16"/>
        <v>0</v>
      </c>
      <c r="O96" s="41">
        <f t="shared" si="16"/>
        <v>0</v>
      </c>
      <c r="P96" s="29"/>
      <c r="Q96" s="29"/>
      <c r="R96" s="29"/>
      <c r="S96" s="30"/>
      <c r="T96" s="30"/>
      <c r="U96" s="30"/>
      <c r="V96" s="30"/>
      <c r="W96" s="30"/>
      <c r="X96" s="30"/>
      <c r="Y96" s="30"/>
      <c r="Z96" s="30"/>
      <c r="AA96" s="30"/>
    </row>
    <row r="97" spans="1:27" s="62" customFormat="1" outlineLevel="1">
      <c r="A97" s="178"/>
      <c r="B97" s="216" t="s">
        <v>29</v>
      </c>
      <c r="C97" s="217"/>
      <c r="D97" s="29">
        <f>+'GSTR3B 2017-18'!O145</f>
        <v>0</v>
      </c>
      <c r="E97" s="29">
        <f t="shared" si="16"/>
        <v>0</v>
      </c>
      <c r="F97" s="29">
        <f t="shared" si="16"/>
        <v>0</v>
      </c>
      <c r="G97" s="29">
        <f t="shared" si="16"/>
        <v>0</v>
      </c>
      <c r="H97" s="29">
        <f t="shared" si="16"/>
        <v>0</v>
      </c>
      <c r="I97" s="29">
        <f t="shared" si="16"/>
        <v>0</v>
      </c>
      <c r="J97" s="29">
        <f t="shared" si="16"/>
        <v>0</v>
      </c>
      <c r="K97" s="29">
        <f t="shared" si="16"/>
        <v>0</v>
      </c>
      <c r="L97" s="29">
        <f t="shared" si="16"/>
        <v>0</v>
      </c>
      <c r="M97" s="29">
        <f t="shared" si="16"/>
        <v>0</v>
      </c>
      <c r="N97" s="29">
        <f t="shared" si="16"/>
        <v>0</v>
      </c>
      <c r="O97" s="41">
        <f t="shared" si="16"/>
        <v>0</v>
      </c>
      <c r="P97" s="29"/>
      <c r="Q97" s="29"/>
      <c r="R97" s="29"/>
      <c r="S97" s="30"/>
      <c r="T97" s="30"/>
      <c r="U97" s="30"/>
      <c r="V97" s="30"/>
      <c r="W97" s="30"/>
      <c r="X97" s="30"/>
      <c r="Y97" s="30"/>
      <c r="Z97" s="30"/>
      <c r="AA97" s="30"/>
    </row>
    <row r="98" spans="1:27" s="62" customFormat="1" outlineLevel="1">
      <c r="A98" s="178"/>
      <c r="B98" s="216" t="s">
        <v>30</v>
      </c>
      <c r="C98" s="217"/>
      <c r="D98" s="29">
        <f>+'GSTR3B 2017-18'!O146</f>
        <v>0</v>
      </c>
      <c r="E98" s="29">
        <f t="shared" si="16"/>
        <v>0</v>
      </c>
      <c r="F98" s="29">
        <f t="shared" si="16"/>
        <v>0</v>
      </c>
      <c r="G98" s="29">
        <f t="shared" si="16"/>
        <v>0</v>
      </c>
      <c r="H98" s="29">
        <f t="shared" si="16"/>
        <v>0</v>
      </c>
      <c r="I98" s="29">
        <f t="shared" si="16"/>
        <v>0</v>
      </c>
      <c r="J98" s="29">
        <f t="shared" si="16"/>
        <v>0</v>
      </c>
      <c r="K98" s="29">
        <f t="shared" si="16"/>
        <v>0</v>
      </c>
      <c r="L98" s="29">
        <f t="shared" si="16"/>
        <v>0</v>
      </c>
      <c r="M98" s="29">
        <f t="shared" si="16"/>
        <v>0</v>
      </c>
      <c r="N98" s="29">
        <f t="shared" si="16"/>
        <v>0</v>
      </c>
      <c r="O98" s="41">
        <f t="shared" si="16"/>
        <v>0</v>
      </c>
      <c r="P98" s="29"/>
      <c r="Q98" s="29"/>
      <c r="R98" s="29"/>
      <c r="S98" s="30"/>
      <c r="T98" s="30"/>
      <c r="U98" s="30"/>
      <c r="V98" s="30"/>
      <c r="W98" s="30"/>
      <c r="X98" s="30"/>
      <c r="Y98" s="30"/>
      <c r="Z98" s="30"/>
      <c r="AA98" s="30"/>
    </row>
    <row r="99" spans="1:27" ht="15.75" outlineLevel="1" thickBot="1">
      <c r="A99" s="179"/>
      <c r="B99" s="184" t="s">
        <v>20</v>
      </c>
      <c r="C99" s="185"/>
      <c r="D99" s="12">
        <f t="shared" ref="D99:O99" si="17">SUM(D95:D98)</f>
        <v>0</v>
      </c>
      <c r="E99" s="12">
        <f t="shared" si="17"/>
        <v>0</v>
      </c>
      <c r="F99" s="12">
        <f t="shared" si="17"/>
        <v>0</v>
      </c>
      <c r="G99" s="12">
        <f t="shared" si="17"/>
        <v>0</v>
      </c>
      <c r="H99" s="12">
        <f t="shared" si="17"/>
        <v>0</v>
      </c>
      <c r="I99" s="12">
        <f t="shared" si="17"/>
        <v>0</v>
      </c>
      <c r="J99" s="12">
        <f t="shared" si="17"/>
        <v>0</v>
      </c>
      <c r="K99" s="12">
        <f t="shared" si="17"/>
        <v>0</v>
      </c>
      <c r="L99" s="12">
        <f t="shared" si="17"/>
        <v>0</v>
      </c>
      <c r="M99" s="12">
        <f t="shared" si="17"/>
        <v>0</v>
      </c>
      <c r="N99" s="12">
        <f t="shared" si="17"/>
        <v>0</v>
      </c>
      <c r="O99" s="19">
        <f t="shared" si="17"/>
        <v>0</v>
      </c>
      <c r="P99" s="6"/>
      <c r="Q99" s="6"/>
      <c r="R99" s="6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thickTop="1">
      <c r="A100" s="173"/>
      <c r="B100" s="174"/>
      <c r="C100" s="174"/>
      <c r="D100" s="175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6"/>
      <c r="R100" s="6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thickBot="1">
      <c r="A101" s="174"/>
      <c r="B101" s="174"/>
      <c r="C101" s="174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6"/>
      <c r="R101" s="6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outlineLevel="1" thickTop="1">
      <c r="A102" s="177" t="s">
        <v>31</v>
      </c>
      <c r="B102" s="180" t="s">
        <v>27</v>
      </c>
      <c r="C102" s="181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>
        <f>SUM(D102:O102)</f>
        <v>0</v>
      </c>
      <c r="Q102" s="6"/>
      <c r="R102" s="6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outlineLevel="1">
      <c r="A103" s="178"/>
      <c r="B103" s="182" t="s">
        <v>28</v>
      </c>
      <c r="C103" s="18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1">
        <f>SUM(D103:O103)</f>
        <v>0</v>
      </c>
      <c r="Q103" s="6"/>
      <c r="R103" s="6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outlineLevel="1">
      <c r="A104" s="178"/>
      <c r="B104" s="182" t="s">
        <v>29</v>
      </c>
      <c r="C104" s="18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1">
        <f>SUM(D104:O104)</f>
        <v>0</v>
      </c>
      <c r="Q104" s="6"/>
      <c r="R104" s="6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outlineLevel="1">
      <c r="A105" s="178"/>
      <c r="B105" s="182" t="s">
        <v>30</v>
      </c>
      <c r="C105" s="18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1">
        <f>SUM(D105:O105)</f>
        <v>0</v>
      </c>
      <c r="Q105" s="6"/>
      <c r="R105" s="6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outlineLevel="1" thickBot="1">
      <c r="A106" s="179"/>
      <c r="B106" s="184" t="s">
        <v>20</v>
      </c>
      <c r="C106" s="185"/>
      <c r="D106" s="12">
        <f t="shared" ref="D106:P106" si="18">SUM(D102:D105)</f>
        <v>0</v>
      </c>
      <c r="E106" s="12">
        <f t="shared" si="18"/>
        <v>0</v>
      </c>
      <c r="F106" s="12">
        <f t="shared" si="18"/>
        <v>0</v>
      </c>
      <c r="G106" s="12">
        <f t="shared" si="18"/>
        <v>0</v>
      </c>
      <c r="H106" s="12">
        <f t="shared" si="18"/>
        <v>0</v>
      </c>
      <c r="I106" s="12">
        <f t="shared" si="18"/>
        <v>0</v>
      </c>
      <c r="J106" s="12">
        <f t="shared" si="18"/>
        <v>0</v>
      </c>
      <c r="K106" s="12">
        <f t="shared" si="18"/>
        <v>0</v>
      </c>
      <c r="L106" s="12">
        <f t="shared" si="18"/>
        <v>0</v>
      </c>
      <c r="M106" s="12">
        <f t="shared" si="18"/>
        <v>0</v>
      </c>
      <c r="N106" s="12">
        <f t="shared" si="18"/>
        <v>0</v>
      </c>
      <c r="O106" s="12">
        <f t="shared" si="18"/>
        <v>0</v>
      </c>
      <c r="P106" s="13">
        <f t="shared" si="18"/>
        <v>0</v>
      </c>
      <c r="Q106" s="6"/>
      <c r="R106" s="6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outlineLevel="1" thickTop="1">
      <c r="A107" s="177" t="s">
        <v>32</v>
      </c>
      <c r="B107" s="180" t="s">
        <v>27</v>
      </c>
      <c r="C107" s="181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>
        <f>SUM(D107:O107)</f>
        <v>0</v>
      </c>
      <c r="Q107" s="6"/>
      <c r="R107" s="6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outlineLevel="1">
      <c r="A108" s="178"/>
      <c r="B108" s="182" t="s">
        <v>28</v>
      </c>
      <c r="C108" s="18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1">
        <f>SUM(D108:O108)</f>
        <v>0</v>
      </c>
      <c r="Q108" s="6"/>
      <c r="R108" s="6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outlineLevel="1">
      <c r="A109" s="178"/>
      <c r="B109" s="182" t="s">
        <v>29</v>
      </c>
      <c r="C109" s="18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1">
        <f>SUM(D109:O109)</f>
        <v>0</v>
      </c>
      <c r="Q109" s="6"/>
      <c r="R109" s="6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outlineLevel="1">
      <c r="A110" s="178"/>
      <c r="B110" s="182" t="s">
        <v>30</v>
      </c>
      <c r="C110" s="18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1">
        <f>SUM(D110:O110)</f>
        <v>0</v>
      </c>
      <c r="Q110" s="6"/>
      <c r="R110" s="6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outlineLevel="1" thickBot="1">
      <c r="A111" s="179"/>
      <c r="B111" s="184" t="s">
        <v>20</v>
      </c>
      <c r="C111" s="195"/>
      <c r="D111" s="12">
        <f t="shared" ref="D111:P111" si="19">SUM(D107:D110)</f>
        <v>0</v>
      </c>
      <c r="E111" s="12">
        <f t="shared" si="19"/>
        <v>0</v>
      </c>
      <c r="F111" s="12">
        <f t="shared" si="19"/>
        <v>0</v>
      </c>
      <c r="G111" s="12">
        <f t="shared" si="19"/>
        <v>0</v>
      </c>
      <c r="H111" s="12">
        <f t="shared" si="19"/>
        <v>0</v>
      </c>
      <c r="I111" s="12">
        <f t="shared" si="19"/>
        <v>0</v>
      </c>
      <c r="J111" s="12">
        <f t="shared" si="19"/>
        <v>0</v>
      </c>
      <c r="K111" s="12">
        <f t="shared" si="19"/>
        <v>0</v>
      </c>
      <c r="L111" s="12">
        <f t="shared" si="19"/>
        <v>0</v>
      </c>
      <c r="M111" s="12">
        <f t="shared" si="19"/>
        <v>0</v>
      </c>
      <c r="N111" s="12">
        <f t="shared" si="19"/>
        <v>0</v>
      </c>
      <c r="O111" s="12">
        <f t="shared" si="19"/>
        <v>0</v>
      </c>
      <c r="P111" s="13">
        <f t="shared" si="19"/>
        <v>0</v>
      </c>
      <c r="Q111" s="6"/>
      <c r="R111" s="6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 outlineLevel="1" thickTop="1" thickBot="1">
      <c r="A112" s="4" t="s">
        <v>33</v>
      </c>
      <c r="B112" s="193" t="s">
        <v>34</v>
      </c>
      <c r="C112" s="194"/>
      <c r="D112" s="20">
        <f t="shared" ref="D112:P112" si="20">SUM(D106,D111)</f>
        <v>0</v>
      </c>
      <c r="E112" s="20">
        <f t="shared" si="20"/>
        <v>0</v>
      </c>
      <c r="F112" s="20">
        <f t="shared" si="20"/>
        <v>0</v>
      </c>
      <c r="G112" s="20">
        <f t="shared" si="20"/>
        <v>0</v>
      </c>
      <c r="H112" s="20">
        <f t="shared" si="20"/>
        <v>0</v>
      </c>
      <c r="I112" s="20">
        <f t="shared" si="20"/>
        <v>0</v>
      </c>
      <c r="J112" s="20">
        <f t="shared" si="20"/>
        <v>0</v>
      </c>
      <c r="K112" s="20">
        <f t="shared" si="20"/>
        <v>0</v>
      </c>
      <c r="L112" s="20">
        <f t="shared" si="20"/>
        <v>0</v>
      </c>
      <c r="M112" s="20">
        <f t="shared" si="20"/>
        <v>0</v>
      </c>
      <c r="N112" s="20">
        <f t="shared" si="20"/>
        <v>0</v>
      </c>
      <c r="O112" s="20">
        <f t="shared" si="20"/>
        <v>0</v>
      </c>
      <c r="P112" s="21">
        <f t="shared" si="20"/>
        <v>0</v>
      </c>
      <c r="Q112" s="6"/>
      <c r="R112" s="6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62" customFormat="1" ht="15.75" customHeight="1">
      <c r="A113" s="42"/>
      <c r="B113" s="43"/>
      <c r="C113" s="43" t="s">
        <v>42</v>
      </c>
      <c r="D113" s="159">
        <v>43240</v>
      </c>
      <c r="E113" s="45">
        <f>D113+31</f>
        <v>43271</v>
      </c>
      <c r="F113" s="45">
        <f>E113+30</f>
        <v>43301</v>
      </c>
      <c r="G113" s="45">
        <f t="shared" ref="G113:O113" si="21">F113+31</f>
        <v>43332</v>
      </c>
      <c r="H113" s="45">
        <f t="shared" si="21"/>
        <v>43363</v>
      </c>
      <c r="I113" s="45">
        <f>H113+30</f>
        <v>43393</v>
      </c>
      <c r="J113" s="45">
        <f t="shared" si="21"/>
        <v>43424</v>
      </c>
      <c r="K113" s="45">
        <f>J113+30</f>
        <v>43454</v>
      </c>
      <c r="L113" s="45">
        <f t="shared" si="21"/>
        <v>43485</v>
      </c>
      <c r="M113" s="45">
        <f t="shared" si="21"/>
        <v>43516</v>
      </c>
      <c r="N113" s="45">
        <f>M113+29</f>
        <v>43545</v>
      </c>
      <c r="O113" s="45">
        <f t="shared" si="21"/>
        <v>43576</v>
      </c>
      <c r="P113" s="46"/>
      <c r="Q113" s="29"/>
      <c r="R113" s="29"/>
      <c r="S113" s="30"/>
      <c r="T113" s="30"/>
      <c r="U113" s="30"/>
      <c r="V113" s="30"/>
      <c r="W113" s="30"/>
      <c r="X113" s="30"/>
      <c r="Y113" s="30"/>
      <c r="Z113" s="30"/>
      <c r="AA113" s="30"/>
    </row>
    <row r="114" spans="1:27" s="62" customFormat="1" ht="15.75" customHeight="1">
      <c r="A114" s="52"/>
      <c r="B114" s="53"/>
      <c r="C114" s="53" t="s">
        <v>44</v>
      </c>
      <c r="D114" s="54">
        <f>+IF(D113&gt;=D115,0,D115-D113+1)</f>
        <v>0</v>
      </c>
      <c r="E114" s="54">
        <f t="shared" ref="E114:O114" si="22">+IF(E113&gt;=E115,0,E115-E113+1)</f>
        <v>0</v>
      </c>
      <c r="F114" s="54">
        <f t="shared" ca="1" si="22"/>
        <v>0</v>
      </c>
      <c r="G114" s="54">
        <f t="shared" ca="1" si="22"/>
        <v>0</v>
      </c>
      <c r="H114" s="54">
        <f t="shared" ca="1" si="22"/>
        <v>0</v>
      </c>
      <c r="I114" s="54">
        <f t="shared" ca="1" si="22"/>
        <v>0</v>
      </c>
      <c r="J114" s="54">
        <f t="shared" ca="1" si="22"/>
        <v>0</v>
      </c>
      <c r="K114" s="54">
        <f t="shared" ca="1" si="22"/>
        <v>0</v>
      </c>
      <c r="L114" s="54">
        <f t="shared" ca="1" si="22"/>
        <v>0</v>
      </c>
      <c r="M114" s="54">
        <f t="shared" ca="1" si="22"/>
        <v>0</v>
      </c>
      <c r="N114" s="54">
        <f t="shared" ca="1" si="22"/>
        <v>0</v>
      </c>
      <c r="O114" s="54">
        <f t="shared" ca="1" si="22"/>
        <v>0</v>
      </c>
      <c r="P114" s="55">
        <f ca="1">SUM(D114:O114)</f>
        <v>0</v>
      </c>
      <c r="Q114" s="29"/>
      <c r="R114" s="29"/>
      <c r="S114" s="30"/>
      <c r="T114" s="30"/>
      <c r="U114" s="30"/>
      <c r="V114" s="30"/>
      <c r="W114" s="30"/>
      <c r="X114" s="30"/>
      <c r="Y114" s="30"/>
      <c r="Z114" s="30"/>
      <c r="AA114" s="30"/>
    </row>
    <row r="115" spans="1:27" s="62" customFormat="1" ht="15.75" customHeight="1" thickBot="1">
      <c r="A115" s="47"/>
      <c r="B115" s="47"/>
      <c r="C115" s="47" t="s">
        <v>43</v>
      </c>
      <c r="D115" s="48">
        <f>D113</f>
        <v>43240</v>
      </c>
      <c r="E115" s="48">
        <f>+E113</f>
        <v>43271</v>
      </c>
      <c r="F115" s="48">
        <f ca="1">IF(E115=TODAY(),E115,F113)</f>
        <v>43301</v>
      </c>
      <c r="G115" s="48">
        <f t="shared" ref="G115:O115" ca="1" si="23">IF(F115=TODAY(),F115,G113)</f>
        <v>43332</v>
      </c>
      <c r="H115" s="48">
        <f t="shared" ca="1" si="23"/>
        <v>43363</v>
      </c>
      <c r="I115" s="48">
        <f t="shared" ca="1" si="23"/>
        <v>43393</v>
      </c>
      <c r="J115" s="48">
        <f t="shared" ca="1" si="23"/>
        <v>43424</v>
      </c>
      <c r="K115" s="48">
        <f t="shared" ca="1" si="23"/>
        <v>43454</v>
      </c>
      <c r="L115" s="48">
        <f t="shared" ca="1" si="23"/>
        <v>43485</v>
      </c>
      <c r="M115" s="48">
        <f t="shared" ca="1" si="23"/>
        <v>43516</v>
      </c>
      <c r="N115" s="48">
        <f t="shared" ca="1" si="23"/>
        <v>43545</v>
      </c>
      <c r="O115" s="48">
        <f t="shared" ca="1" si="23"/>
        <v>43576</v>
      </c>
      <c r="P115" s="49"/>
      <c r="Q115" s="29"/>
      <c r="R115" s="29"/>
      <c r="S115" s="30"/>
      <c r="T115" s="30"/>
      <c r="U115" s="30"/>
      <c r="V115" s="30"/>
      <c r="W115" s="30"/>
      <c r="X115" s="30"/>
      <c r="Y115" s="30"/>
      <c r="Z115" s="30"/>
      <c r="AA115" s="30"/>
    </row>
    <row r="116" spans="1:27" s="62" customFormat="1" ht="15.75" outlineLevel="1" thickTop="1">
      <c r="A116" s="177" t="s">
        <v>35</v>
      </c>
      <c r="B116" s="214" t="s">
        <v>36</v>
      </c>
      <c r="C116" s="215"/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/>
      <c r="J116" s="39"/>
      <c r="K116" s="39"/>
      <c r="L116" s="39"/>
      <c r="M116" s="39"/>
      <c r="N116" s="39"/>
      <c r="O116" s="39"/>
      <c r="P116" s="50">
        <f>SUM(D116:O116)</f>
        <v>0</v>
      </c>
      <c r="Q116" s="29"/>
      <c r="R116" s="29"/>
      <c r="S116" s="30"/>
      <c r="T116" s="30"/>
      <c r="U116" s="30"/>
      <c r="V116" s="30"/>
      <c r="W116" s="30"/>
      <c r="X116" s="30"/>
      <c r="Y116" s="30"/>
      <c r="Z116" s="30"/>
      <c r="AA116" s="30"/>
    </row>
    <row r="117" spans="1:27" s="62" customFormat="1" outlineLevel="1">
      <c r="A117" s="178"/>
      <c r="B117" s="216" t="s">
        <v>28</v>
      </c>
      <c r="C117" s="217"/>
      <c r="D117" s="29">
        <f>IF(D103&gt;0,D114*25,D114*20)</f>
        <v>0</v>
      </c>
      <c r="E117" s="29">
        <f>IF(E103&gt;0,E114*25,E114*20)</f>
        <v>0</v>
      </c>
      <c r="F117" s="29">
        <f t="shared" ref="F117:O117" ca="1" si="24">IF(F103&gt;0,F114*25,F114*20)</f>
        <v>0</v>
      </c>
      <c r="G117" s="29">
        <f t="shared" ca="1" si="24"/>
        <v>0</v>
      </c>
      <c r="H117" s="29">
        <f t="shared" ca="1" si="24"/>
        <v>0</v>
      </c>
      <c r="I117" s="29">
        <f t="shared" ca="1" si="24"/>
        <v>0</v>
      </c>
      <c r="J117" s="29">
        <f t="shared" ca="1" si="24"/>
        <v>0</v>
      </c>
      <c r="K117" s="29">
        <f t="shared" ca="1" si="24"/>
        <v>0</v>
      </c>
      <c r="L117" s="29">
        <f t="shared" ca="1" si="24"/>
        <v>0</v>
      </c>
      <c r="M117" s="29">
        <f t="shared" ca="1" si="24"/>
        <v>0</v>
      </c>
      <c r="N117" s="29">
        <f t="shared" ca="1" si="24"/>
        <v>0</v>
      </c>
      <c r="O117" s="29">
        <f t="shared" ca="1" si="24"/>
        <v>0</v>
      </c>
      <c r="P117" s="51">
        <f ca="1">SUM(D117:O117)</f>
        <v>0</v>
      </c>
      <c r="Q117" s="29"/>
      <c r="R117" s="29"/>
      <c r="S117" s="30"/>
      <c r="T117" s="30"/>
      <c r="U117" s="30"/>
      <c r="V117" s="30"/>
      <c r="W117" s="30"/>
      <c r="X117" s="30"/>
      <c r="Y117" s="30"/>
      <c r="Z117" s="30"/>
      <c r="AA117" s="30"/>
    </row>
    <row r="118" spans="1:27" s="62" customFormat="1" outlineLevel="1">
      <c r="A118" s="178"/>
      <c r="B118" s="216" t="s">
        <v>29</v>
      </c>
      <c r="C118" s="217"/>
      <c r="D118" s="29">
        <f>IF(D104&gt;0,D114*25,D114*20)</f>
        <v>0</v>
      </c>
      <c r="E118" s="29">
        <f>IF(E104&gt;0,E114*25,E114*20)</f>
        <v>0</v>
      </c>
      <c r="F118" s="29">
        <f t="shared" ref="F118:O118" ca="1" si="25">IF(F104&gt;0,F114*25,F114*20)</f>
        <v>0</v>
      </c>
      <c r="G118" s="29">
        <f t="shared" ca="1" si="25"/>
        <v>0</v>
      </c>
      <c r="H118" s="29">
        <f t="shared" ca="1" si="25"/>
        <v>0</v>
      </c>
      <c r="I118" s="29">
        <f t="shared" ca="1" si="25"/>
        <v>0</v>
      </c>
      <c r="J118" s="29">
        <f t="shared" ca="1" si="25"/>
        <v>0</v>
      </c>
      <c r="K118" s="29">
        <f t="shared" ca="1" si="25"/>
        <v>0</v>
      </c>
      <c r="L118" s="29">
        <f t="shared" ca="1" si="25"/>
        <v>0</v>
      </c>
      <c r="M118" s="29">
        <f t="shared" ca="1" si="25"/>
        <v>0</v>
      </c>
      <c r="N118" s="29">
        <f t="shared" ca="1" si="25"/>
        <v>0</v>
      </c>
      <c r="O118" s="29">
        <f t="shared" ca="1" si="25"/>
        <v>0</v>
      </c>
      <c r="P118" s="51">
        <f ca="1">SUM(D118:O118)</f>
        <v>0</v>
      </c>
      <c r="Q118" s="29"/>
      <c r="R118" s="29"/>
      <c r="S118" s="30"/>
      <c r="T118" s="30"/>
      <c r="U118" s="30"/>
      <c r="V118" s="30"/>
      <c r="W118" s="30"/>
      <c r="X118" s="30"/>
      <c r="Y118" s="30"/>
      <c r="Z118" s="30"/>
      <c r="AA118" s="30"/>
    </row>
    <row r="119" spans="1:27" s="62" customFormat="1" outlineLevel="1">
      <c r="A119" s="178"/>
      <c r="B119" s="216" t="s">
        <v>30</v>
      </c>
      <c r="C119" s="217"/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/>
      <c r="J119" s="29"/>
      <c r="K119" s="29"/>
      <c r="L119" s="29"/>
      <c r="M119" s="29"/>
      <c r="N119" s="29"/>
      <c r="O119" s="29"/>
      <c r="P119" s="51">
        <f>SUM(D119:O119)</f>
        <v>0</v>
      </c>
      <c r="Q119" s="29"/>
      <c r="R119" s="29"/>
      <c r="S119" s="30"/>
      <c r="T119" s="30"/>
      <c r="U119" s="30"/>
      <c r="V119" s="30"/>
      <c r="W119" s="30"/>
      <c r="X119" s="30"/>
      <c r="Y119" s="30"/>
      <c r="Z119" s="30"/>
      <c r="AA119" s="30"/>
    </row>
    <row r="120" spans="1:27" ht="15.75" outlineLevel="1" thickBot="1">
      <c r="A120" s="179"/>
      <c r="B120" s="184" t="s">
        <v>20</v>
      </c>
      <c r="C120" s="185"/>
      <c r="D120" s="12">
        <f>SUM(D116:D119)</f>
        <v>0</v>
      </c>
      <c r="E120" s="12">
        <f t="shared" ref="E120:O120" si="26">SUM(E116:E119)</f>
        <v>0</v>
      </c>
      <c r="F120" s="12">
        <f t="shared" ca="1" si="26"/>
        <v>0</v>
      </c>
      <c r="G120" s="12">
        <f t="shared" ca="1" si="26"/>
        <v>0</v>
      </c>
      <c r="H120" s="12">
        <f t="shared" ca="1" si="26"/>
        <v>0</v>
      </c>
      <c r="I120" s="12">
        <f t="shared" ca="1" si="26"/>
        <v>0</v>
      </c>
      <c r="J120" s="12">
        <f t="shared" ca="1" si="26"/>
        <v>0</v>
      </c>
      <c r="K120" s="12">
        <f t="shared" ca="1" si="26"/>
        <v>0</v>
      </c>
      <c r="L120" s="12">
        <f t="shared" ca="1" si="26"/>
        <v>0</v>
      </c>
      <c r="M120" s="12">
        <f t="shared" ca="1" si="26"/>
        <v>0</v>
      </c>
      <c r="N120" s="12">
        <f t="shared" ca="1" si="26"/>
        <v>0</v>
      </c>
      <c r="O120" s="12">
        <f t="shared" ca="1" si="26"/>
        <v>0</v>
      </c>
      <c r="P120" s="13">
        <f ca="1">SUM(P116:P119)</f>
        <v>0</v>
      </c>
      <c r="Q120" s="6"/>
      <c r="R120" s="6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thickTop="1">
      <c r="A121" s="173"/>
      <c r="B121" s="174"/>
      <c r="C121" s="174"/>
      <c r="D121" s="175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6"/>
      <c r="R121" s="6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thickBot="1">
      <c r="A122" s="174"/>
      <c r="B122" s="174"/>
      <c r="C122" s="174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6"/>
      <c r="R122" s="6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outlineLevel="1" thickTop="1">
      <c r="A123" s="177" t="s">
        <v>37</v>
      </c>
      <c r="B123" s="180" t="s">
        <v>27</v>
      </c>
      <c r="C123" s="18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>
        <f>SUM(D123:O123)</f>
        <v>0</v>
      </c>
      <c r="Q123" s="6"/>
      <c r="R123" s="6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outlineLevel="1">
      <c r="A124" s="178"/>
      <c r="B124" s="182" t="s">
        <v>28</v>
      </c>
      <c r="C124" s="18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1">
        <f>SUM(D124:O124)</f>
        <v>0</v>
      </c>
      <c r="Q124" s="6"/>
      <c r="R124" s="6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outlineLevel="1">
      <c r="A125" s="178"/>
      <c r="B125" s="182" t="s">
        <v>29</v>
      </c>
      <c r="C125" s="18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11">
        <f>SUM(D125:O125)</f>
        <v>0</v>
      </c>
      <c r="Q125" s="6"/>
      <c r="R125" s="6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outlineLevel="1">
      <c r="A126" s="178"/>
      <c r="B126" s="182" t="s">
        <v>30</v>
      </c>
      <c r="C126" s="18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1">
        <f>SUM(D126:O126)</f>
        <v>0</v>
      </c>
      <c r="Q126" s="6"/>
      <c r="R126" s="6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outlineLevel="1" thickBot="1">
      <c r="A127" s="179"/>
      <c r="B127" s="184" t="s">
        <v>20</v>
      </c>
      <c r="C127" s="185"/>
      <c r="D127" s="12">
        <f t="shared" ref="D127:P127" si="27">SUM(D123:D126)</f>
        <v>0</v>
      </c>
      <c r="E127" s="12">
        <f t="shared" si="27"/>
        <v>0</v>
      </c>
      <c r="F127" s="12">
        <f t="shared" si="27"/>
        <v>0</v>
      </c>
      <c r="G127" s="12">
        <f t="shared" si="27"/>
        <v>0</v>
      </c>
      <c r="H127" s="12">
        <f t="shared" si="27"/>
        <v>0</v>
      </c>
      <c r="I127" s="12">
        <f t="shared" si="27"/>
        <v>0</v>
      </c>
      <c r="J127" s="12">
        <f t="shared" si="27"/>
        <v>0</v>
      </c>
      <c r="K127" s="12">
        <f t="shared" si="27"/>
        <v>0</v>
      </c>
      <c r="L127" s="12">
        <f t="shared" si="27"/>
        <v>0</v>
      </c>
      <c r="M127" s="12">
        <f t="shared" si="27"/>
        <v>0</v>
      </c>
      <c r="N127" s="12">
        <f t="shared" si="27"/>
        <v>0</v>
      </c>
      <c r="O127" s="12">
        <f t="shared" si="27"/>
        <v>0</v>
      </c>
      <c r="P127" s="13">
        <f t="shared" si="27"/>
        <v>0</v>
      </c>
      <c r="Q127" s="6"/>
      <c r="R127" s="6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outlineLevel="1" thickTop="1">
      <c r="A128" s="188" t="s">
        <v>38</v>
      </c>
      <c r="B128" s="189" t="s">
        <v>27</v>
      </c>
      <c r="C128" s="18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>
        <f>SUM(D128:O128)</f>
        <v>0</v>
      </c>
      <c r="Q128" s="6"/>
      <c r="R128" s="6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outlineLevel="1">
      <c r="A129" s="178"/>
      <c r="B129" s="190" t="s">
        <v>28</v>
      </c>
      <c r="C129" s="18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1">
        <f>SUM(D129:O129)</f>
        <v>0</v>
      </c>
      <c r="Q129" s="6"/>
      <c r="R129" s="6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outlineLevel="1">
      <c r="A130" s="178"/>
      <c r="B130" s="190" t="s">
        <v>29</v>
      </c>
      <c r="C130" s="18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1">
        <f>SUM(D130:O130)</f>
        <v>0</v>
      </c>
      <c r="Q130" s="6"/>
      <c r="R130" s="6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outlineLevel="1">
      <c r="A131" s="178"/>
      <c r="B131" s="190" t="s">
        <v>30</v>
      </c>
      <c r="C131" s="18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1">
        <f>SUM(D131:O131)</f>
        <v>0</v>
      </c>
      <c r="Q131" s="6"/>
      <c r="R131" s="6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outlineLevel="1" thickBot="1">
      <c r="A132" s="179"/>
      <c r="B132" s="191" t="s">
        <v>20</v>
      </c>
      <c r="C132" s="192"/>
      <c r="D132" s="23">
        <f t="shared" ref="D132:P132" si="28">SUM(D128:D131)</f>
        <v>0</v>
      </c>
      <c r="E132" s="23">
        <f t="shared" si="28"/>
        <v>0</v>
      </c>
      <c r="F132" s="23">
        <f t="shared" si="28"/>
        <v>0</v>
      </c>
      <c r="G132" s="23">
        <f t="shared" si="28"/>
        <v>0</v>
      </c>
      <c r="H132" s="23">
        <f t="shared" si="28"/>
        <v>0</v>
      </c>
      <c r="I132" s="23">
        <f t="shared" si="28"/>
        <v>0</v>
      </c>
      <c r="J132" s="23">
        <f t="shared" si="28"/>
        <v>0</v>
      </c>
      <c r="K132" s="23">
        <f t="shared" si="28"/>
        <v>0</v>
      </c>
      <c r="L132" s="23">
        <f t="shared" si="28"/>
        <v>0</v>
      </c>
      <c r="M132" s="23">
        <f t="shared" si="28"/>
        <v>0</v>
      </c>
      <c r="N132" s="23">
        <f t="shared" si="28"/>
        <v>0</v>
      </c>
      <c r="O132" s="23">
        <f t="shared" si="28"/>
        <v>0</v>
      </c>
      <c r="P132" s="13">
        <f t="shared" si="28"/>
        <v>0</v>
      </c>
      <c r="Q132" s="6"/>
      <c r="R132" s="6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 outlineLevel="1" thickTop="1" thickBot="1">
      <c r="A133" s="56" t="s">
        <v>39</v>
      </c>
      <c r="B133" s="213" t="s">
        <v>34</v>
      </c>
      <c r="C133" s="181"/>
      <c r="D133" s="146">
        <f t="shared" ref="D133:P133" si="29">SUM(D127,D132)</f>
        <v>0</v>
      </c>
      <c r="E133" s="146">
        <f t="shared" si="29"/>
        <v>0</v>
      </c>
      <c r="F133" s="146">
        <f t="shared" si="29"/>
        <v>0</v>
      </c>
      <c r="G133" s="146">
        <f t="shared" si="29"/>
        <v>0</v>
      </c>
      <c r="H133" s="146">
        <f t="shared" si="29"/>
        <v>0</v>
      </c>
      <c r="I133" s="146">
        <f t="shared" si="29"/>
        <v>0</v>
      </c>
      <c r="J133" s="146">
        <f t="shared" si="29"/>
        <v>0</v>
      </c>
      <c r="K133" s="146">
        <f t="shared" si="29"/>
        <v>0</v>
      </c>
      <c r="L133" s="146">
        <f t="shared" si="29"/>
        <v>0</v>
      </c>
      <c r="M133" s="146">
        <f t="shared" si="29"/>
        <v>0</v>
      </c>
      <c r="N133" s="146">
        <f t="shared" si="29"/>
        <v>0</v>
      </c>
      <c r="O133" s="146">
        <f t="shared" si="29"/>
        <v>0</v>
      </c>
      <c r="P133" s="147">
        <f t="shared" si="29"/>
        <v>0</v>
      </c>
      <c r="Q133" s="6"/>
      <c r="R133" s="6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s="65" customFormat="1" ht="15.75" customHeight="1">
      <c r="A134" s="161"/>
      <c r="B134" s="162"/>
      <c r="C134" s="163"/>
      <c r="D134" s="167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9"/>
      <c r="Q134" s="63"/>
      <c r="R134" s="63"/>
      <c r="S134" s="64"/>
      <c r="T134" s="64"/>
      <c r="U134" s="64"/>
      <c r="V134" s="64"/>
      <c r="W134" s="64"/>
      <c r="X134" s="64"/>
      <c r="Y134" s="64"/>
      <c r="Z134" s="64"/>
      <c r="AA134" s="64"/>
    </row>
    <row r="135" spans="1:27" s="65" customFormat="1" ht="15.75" customHeight="1" thickBot="1">
      <c r="A135" s="164"/>
      <c r="B135" s="165"/>
      <c r="C135" s="166"/>
      <c r="D135" s="170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2"/>
      <c r="Q135" s="63"/>
      <c r="R135" s="63"/>
      <c r="S135" s="64"/>
      <c r="T135" s="64"/>
      <c r="U135" s="64"/>
      <c r="V135" s="64"/>
      <c r="W135" s="64"/>
      <c r="X135" s="64"/>
      <c r="Y135" s="64"/>
      <c r="Z135" s="64"/>
      <c r="AA135" s="64"/>
    </row>
    <row r="136" spans="1:27" outlineLevel="1">
      <c r="A136" s="212" t="s">
        <v>40</v>
      </c>
      <c r="B136" s="209" t="s">
        <v>36</v>
      </c>
      <c r="C136" s="183"/>
      <c r="D136" s="142">
        <f>+'Setoff 2018-19'!E19+D116</f>
        <v>0</v>
      </c>
      <c r="E136" s="142">
        <f>+'Setoff 2018-19'!E39+E116</f>
        <v>0</v>
      </c>
      <c r="F136" s="142">
        <f>+'Setoff 2018-19'!E59+F116</f>
        <v>0</v>
      </c>
      <c r="G136" s="142">
        <f>+'Setoff 2018-19'!E79+G116</f>
        <v>0</v>
      </c>
      <c r="H136" s="142">
        <f>+'Setoff 2018-19'!E99+H116</f>
        <v>0</v>
      </c>
      <c r="I136" s="142">
        <f>+'Setoff 2018-19'!E119+I116</f>
        <v>0</v>
      </c>
      <c r="J136" s="142">
        <f>+'Setoff 2018-19'!E139+J116</f>
        <v>0</v>
      </c>
      <c r="K136" s="142">
        <f>+'Setoff 2018-19'!E159+K116</f>
        <v>0</v>
      </c>
      <c r="L136" s="142">
        <f>+'Setoff 2018-19'!E179+L116</f>
        <v>0</v>
      </c>
      <c r="M136" s="142">
        <f>+'Setoff 2018-19'!E199+M116</f>
        <v>0</v>
      </c>
      <c r="N136" s="142">
        <f>+'Setoff 2018-19'!E219+N116</f>
        <v>0</v>
      </c>
      <c r="O136" s="142">
        <f>+'Setoff 2018-19'!E239+O116</f>
        <v>0</v>
      </c>
      <c r="P136" s="22">
        <f t="shared" ref="P136:P139" si="30">SUM(D136:O136)</f>
        <v>0</v>
      </c>
      <c r="Q136" s="6"/>
      <c r="R136" s="6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outlineLevel="1">
      <c r="A137" s="178"/>
      <c r="B137" s="182" t="s">
        <v>28</v>
      </c>
      <c r="C137" s="183"/>
      <c r="D137" s="29">
        <f>+'Setoff 2018-19'!E20+D117</f>
        <v>0</v>
      </c>
      <c r="E137" s="29">
        <f>+'Setoff 2018-19'!E40+E117</f>
        <v>0</v>
      </c>
      <c r="F137" s="29">
        <f ca="1">+'Setoff 2018-19'!E60+F117</f>
        <v>0</v>
      </c>
      <c r="G137" s="29">
        <f ca="1">+'Setoff 2018-19'!E80+G117</f>
        <v>0</v>
      </c>
      <c r="H137" s="29">
        <f ca="1">+'Setoff 2018-19'!E100+H117</f>
        <v>0</v>
      </c>
      <c r="I137" s="29">
        <f ca="1">+'Setoff 2018-19'!E120+I117</f>
        <v>0</v>
      </c>
      <c r="J137" s="29">
        <f ca="1">+'Setoff 2018-19'!E140+J117</f>
        <v>0</v>
      </c>
      <c r="K137" s="29">
        <f ca="1">+'Setoff 2018-19'!E160+K117</f>
        <v>0</v>
      </c>
      <c r="L137" s="29">
        <f ca="1">+'Setoff 2018-19'!E180+L117</f>
        <v>0</v>
      </c>
      <c r="M137" s="29">
        <f ca="1">+'Setoff 2018-19'!E200+M117</f>
        <v>0</v>
      </c>
      <c r="N137" s="29">
        <f ca="1">+'Setoff 2018-19'!E220+N117</f>
        <v>0</v>
      </c>
      <c r="O137" s="29">
        <f ca="1">+'Setoff 2018-19'!E240+O117</f>
        <v>0</v>
      </c>
      <c r="P137" s="11">
        <f t="shared" ca="1" si="30"/>
        <v>0</v>
      </c>
      <c r="Q137" s="6"/>
      <c r="R137" s="6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outlineLevel="1">
      <c r="A138" s="178"/>
      <c r="B138" s="182" t="s">
        <v>29</v>
      </c>
      <c r="C138" s="183"/>
      <c r="D138" s="29">
        <f>+'Setoff 2018-19'!E21+D118</f>
        <v>0</v>
      </c>
      <c r="E138" s="29">
        <f>+'Setoff 2018-19'!E41+E118</f>
        <v>0</v>
      </c>
      <c r="F138" s="29">
        <f ca="1">+'Setoff 2018-19'!E61+F118</f>
        <v>0</v>
      </c>
      <c r="G138" s="29">
        <f ca="1">+'Setoff 2018-19'!E81+G118</f>
        <v>0</v>
      </c>
      <c r="H138" s="29">
        <f ca="1">+'Setoff 2018-19'!E101+H118</f>
        <v>0</v>
      </c>
      <c r="I138" s="29">
        <f ca="1">+'Setoff 2018-19'!E121+I118</f>
        <v>0</v>
      </c>
      <c r="J138" s="29">
        <f ca="1">+'Setoff 2018-19'!E141+J118</f>
        <v>0</v>
      </c>
      <c r="K138" s="29">
        <f ca="1">+'Setoff 2018-19'!E161+K118</f>
        <v>0</v>
      </c>
      <c r="L138" s="29">
        <f ca="1">+'Setoff 2018-19'!E181+L118</f>
        <v>0</v>
      </c>
      <c r="M138" s="29">
        <f ca="1">+'Setoff 2018-19'!E201+M118</f>
        <v>0</v>
      </c>
      <c r="N138" s="29">
        <f ca="1">+'Setoff 2018-19'!E221+N118</f>
        <v>0</v>
      </c>
      <c r="O138" s="29">
        <f ca="1">+'Setoff 2018-19'!E241+O118</f>
        <v>0</v>
      </c>
      <c r="P138" s="11">
        <f t="shared" ca="1" si="30"/>
        <v>0</v>
      </c>
      <c r="Q138" s="6"/>
      <c r="R138" s="6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outlineLevel="1">
      <c r="A139" s="178"/>
      <c r="B139" s="182" t="s">
        <v>30</v>
      </c>
      <c r="C139" s="183"/>
      <c r="D139" s="29">
        <f>+'Setoff 2018-19'!E22+D119</f>
        <v>0</v>
      </c>
      <c r="E139" s="29">
        <f>+'Setoff 2018-19'!E42+E119</f>
        <v>0</v>
      </c>
      <c r="F139" s="29">
        <f>+'Setoff 2018-19'!E62+F119</f>
        <v>0</v>
      </c>
      <c r="G139" s="29">
        <f>+'Setoff 2018-19'!E82+G119</f>
        <v>0</v>
      </c>
      <c r="H139" s="29">
        <f>+'Setoff 2018-19'!E102+H119</f>
        <v>0</v>
      </c>
      <c r="I139" s="29">
        <f>+'Setoff 2018-19'!E122+I119</f>
        <v>0</v>
      </c>
      <c r="J139" s="29">
        <f>+'Setoff 2018-19'!E142+J119</f>
        <v>0</v>
      </c>
      <c r="K139" s="29">
        <f>+'Setoff 2018-19'!E162+K119</f>
        <v>0</v>
      </c>
      <c r="L139" s="29">
        <f>+'Setoff 2018-19'!E182+L119</f>
        <v>0</v>
      </c>
      <c r="M139" s="29">
        <f>+'Setoff 2018-19'!E202+M119</f>
        <v>0</v>
      </c>
      <c r="N139" s="29">
        <f>+'Setoff 2018-19'!E222+N119</f>
        <v>0</v>
      </c>
      <c r="O139" s="29">
        <f>+'Setoff 2018-19'!E242+O119</f>
        <v>0</v>
      </c>
      <c r="P139" s="11">
        <f t="shared" si="30"/>
        <v>0</v>
      </c>
      <c r="Q139" s="6"/>
      <c r="R139" s="6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outlineLevel="1" thickBot="1">
      <c r="A140" s="179"/>
      <c r="B140" s="184" t="s">
        <v>20</v>
      </c>
      <c r="C140" s="185"/>
      <c r="D140" s="12">
        <f t="shared" ref="D140:P140" si="31">SUM(D136:D139)</f>
        <v>0</v>
      </c>
      <c r="E140" s="12">
        <f t="shared" si="31"/>
        <v>0</v>
      </c>
      <c r="F140" s="12">
        <f t="shared" ca="1" si="31"/>
        <v>0</v>
      </c>
      <c r="G140" s="12">
        <f t="shared" ca="1" si="31"/>
        <v>0</v>
      </c>
      <c r="H140" s="12">
        <f t="shared" ca="1" si="31"/>
        <v>0</v>
      </c>
      <c r="I140" s="12">
        <f t="shared" ca="1" si="31"/>
        <v>0</v>
      </c>
      <c r="J140" s="12">
        <f t="shared" ca="1" si="31"/>
        <v>0</v>
      </c>
      <c r="K140" s="12">
        <f t="shared" ca="1" si="31"/>
        <v>0</v>
      </c>
      <c r="L140" s="12">
        <f t="shared" ca="1" si="31"/>
        <v>0</v>
      </c>
      <c r="M140" s="12">
        <f t="shared" ca="1" si="31"/>
        <v>0</v>
      </c>
      <c r="N140" s="12">
        <f t="shared" ca="1" si="31"/>
        <v>0</v>
      </c>
      <c r="O140" s="12">
        <f t="shared" ca="1" si="31"/>
        <v>0</v>
      </c>
      <c r="P140" s="13">
        <f t="shared" ca="1" si="31"/>
        <v>0</v>
      </c>
      <c r="Q140" s="6"/>
      <c r="R140" s="6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thickTop="1">
      <c r="A141" s="173"/>
      <c r="B141" s="174"/>
      <c r="C141" s="174"/>
      <c r="D141" s="175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6"/>
      <c r="R141" s="6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thickBot="1">
      <c r="A142" s="174"/>
      <c r="B142" s="174"/>
      <c r="C142" s="174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6"/>
      <c r="R142" s="6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outlineLevel="1">
      <c r="A143" s="204" t="s">
        <v>41</v>
      </c>
      <c r="B143" s="207" t="s">
        <v>36</v>
      </c>
      <c r="C143" s="208"/>
      <c r="D143" s="140">
        <f>+'Setoff 2018-19'!H19</f>
        <v>0</v>
      </c>
      <c r="E143" s="140">
        <f>+'Setoff 2018-19'!H39</f>
        <v>0</v>
      </c>
      <c r="F143" s="140">
        <f>+'Setoff 2018-19'!H59</f>
        <v>0</v>
      </c>
      <c r="G143" s="140">
        <f>+'Setoff 2018-19'!H79</f>
        <v>0</v>
      </c>
      <c r="H143" s="140">
        <f>+'Setoff 2018-19'!H99</f>
        <v>0</v>
      </c>
      <c r="I143" s="140">
        <f>+'Setoff 2018-19'!H119</f>
        <v>0</v>
      </c>
      <c r="J143" s="140">
        <f>+'Setoff 2018-19'!H139</f>
        <v>0</v>
      </c>
      <c r="K143" s="140">
        <f>+'Setoff 2018-19'!H159</f>
        <v>0</v>
      </c>
      <c r="L143" s="140">
        <f>+'Setoff 2018-19'!H179</f>
        <v>0</v>
      </c>
      <c r="M143" s="140">
        <f>+'Setoff 2018-19'!H199</f>
        <v>0</v>
      </c>
      <c r="N143" s="140">
        <f>+'Setoff 2018-19'!H219</f>
        <v>0</v>
      </c>
      <c r="O143" s="141">
        <f>+'Setoff 2018-19'!H239</f>
        <v>0</v>
      </c>
      <c r="P143" s="6"/>
      <c r="Q143" s="6"/>
      <c r="R143" s="6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outlineLevel="1">
      <c r="A144" s="205"/>
      <c r="B144" s="209" t="s">
        <v>28</v>
      </c>
      <c r="C144" s="183"/>
      <c r="D144" s="142">
        <f>+'Setoff 2018-19'!H20</f>
        <v>0</v>
      </c>
      <c r="E144" s="142">
        <f>+'Setoff 2018-19'!H40</f>
        <v>0</v>
      </c>
      <c r="F144" s="142">
        <f>+'Setoff 2018-19'!H60</f>
        <v>0</v>
      </c>
      <c r="G144" s="142">
        <f>+'Setoff 2018-19'!H80</f>
        <v>0</v>
      </c>
      <c r="H144" s="142">
        <f>+'Setoff 2018-19'!H100</f>
        <v>0</v>
      </c>
      <c r="I144" s="142">
        <f>+'Setoff 2018-19'!H120</f>
        <v>0</v>
      </c>
      <c r="J144" s="142">
        <f>+'Setoff 2018-19'!H140</f>
        <v>0</v>
      </c>
      <c r="K144" s="142">
        <f>+'Setoff 2018-19'!H160</f>
        <v>0</v>
      </c>
      <c r="L144" s="142">
        <f>+'Setoff 2018-19'!H180</f>
        <v>0</v>
      </c>
      <c r="M144" s="142">
        <f>+'Setoff 2018-19'!H200</f>
        <v>0</v>
      </c>
      <c r="N144" s="142">
        <f>+'Setoff 2018-19'!H220</f>
        <v>0</v>
      </c>
      <c r="O144" s="143">
        <f>+'Setoff 2018-19'!H240</f>
        <v>0</v>
      </c>
      <c r="P144" s="6"/>
      <c r="Q144" s="6"/>
      <c r="R144" s="6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outlineLevel="1">
      <c r="A145" s="205"/>
      <c r="B145" s="209" t="s">
        <v>29</v>
      </c>
      <c r="C145" s="183"/>
      <c r="D145" s="142">
        <f>+'Setoff 2018-19'!H21</f>
        <v>0</v>
      </c>
      <c r="E145" s="142">
        <f>+'Setoff 2018-19'!H41</f>
        <v>0</v>
      </c>
      <c r="F145" s="142">
        <f>+'Setoff 2018-19'!H61</f>
        <v>0</v>
      </c>
      <c r="G145" s="142">
        <f>+'Setoff 2018-19'!H81</f>
        <v>0</v>
      </c>
      <c r="H145" s="142">
        <f>+'Setoff 2018-19'!H101</f>
        <v>0</v>
      </c>
      <c r="I145" s="142">
        <f>+'Setoff 2018-19'!H121</f>
        <v>0</v>
      </c>
      <c r="J145" s="142">
        <f>+'Setoff 2018-19'!H141</f>
        <v>0</v>
      </c>
      <c r="K145" s="142">
        <f>+'Setoff 2018-19'!H161</f>
        <v>0</v>
      </c>
      <c r="L145" s="142">
        <f>+'Setoff 2018-19'!H181</f>
        <v>0</v>
      </c>
      <c r="M145" s="142">
        <f>+'Setoff 2018-19'!H201</f>
        <v>0</v>
      </c>
      <c r="N145" s="142">
        <f>+'Setoff 2018-19'!H221</f>
        <v>0</v>
      </c>
      <c r="O145" s="143">
        <f>+'Setoff 2018-19'!H241</f>
        <v>0</v>
      </c>
      <c r="P145" s="6"/>
      <c r="Q145" s="6"/>
      <c r="R145" s="6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outlineLevel="1">
      <c r="A146" s="205"/>
      <c r="B146" s="209" t="s">
        <v>30</v>
      </c>
      <c r="C146" s="183"/>
      <c r="D146" s="142">
        <f>+'Setoff 2018-19'!H22</f>
        <v>0</v>
      </c>
      <c r="E146" s="142">
        <f>+'Setoff 2018-19'!H42</f>
        <v>0</v>
      </c>
      <c r="F146" s="142">
        <f>+'Setoff 2018-19'!H62</f>
        <v>0</v>
      </c>
      <c r="G146" s="142">
        <f>+'Setoff 2018-19'!H82</f>
        <v>0</v>
      </c>
      <c r="H146" s="142">
        <f>+'Setoff 2018-19'!H102</f>
        <v>0</v>
      </c>
      <c r="I146" s="142">
        <f>+'Setoff 2018-19'!H122</f>
        <v>0</v>
      </c>
      <c r="J146" s="142">
        <f>+'Setoff 2018-19'!H142</f>
        <v>0</v>
      </c>
      <c r="K146" s="142">
        <f>+'Setoff 2018-19'!H162</f>
        <v>0</v>
      </c>
      <c r="L146" s="142">
        <f>+'Setoff 2018-19'!H182</f>
        <v>0</v>
      </c>
      <c r="M146" s="142">
        <f>+'Setoff 2018-19'!H202</f>
        <v>0</v>
      </c>
      <c r="N146" s="142">
        <f>+'Setoff 2018-19'!H222</f>
        <v>0</v>
      </c>
      <c r="O146" s="143">
        <f>+'Setoff 2018-19'!H242</f>
        <v>0</v>
      </c>
      <c r="P146" s="6"/>
      <c r="Q146" s="6"/>
      <c r="R146" s="6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outlineLevel="1" thickBot="1">
      <c r="A147" s="206"/>
      <c r="B147" s="210" t="s">
        <v>20</v>
      </c>
      <c r="C147" s="211"/>
      <c r="D147" s="144">
        <f t="shared" ref="D147:O147" si="32">SUM(D143:D146)</f>
        <v>0</v>
      </c>
      <c r="E147" s="144">
        <f t="shared" si="32"/>
        <v>0</v>
      </c>
      <c r="F147" s="144">
        <f t="shared" si="32"/>
        <v>0</v>
      </c>
      <c r="G147" s="144">
        <f t="shared" si="32"/>
        <v>0</v>
      </c>
      <c r="H147" s="144">
        <f t="shared" si="32"/>
        <v>0</v>
      </c>
      <c r="I147" s="144">
        <f t="shared" si="32"/>
        <v>0</v>
      </c>
      <c r="J147" s="144">
        <f t="shared" si="32"/>
        <v>0</v>
      </c>
      <c r="K147" s="144">
        <f t="shared" si="32"/>
        <v>0</v>
      </c>
      <c r="L147" s="144">
        <f t="shared" si="32"/>
        <v>0</v>
      </c>
      <c r="M147" s="144">
        <f t="shared" si="32"/>
        <v>0</v>
      </c>
      <c r="N147" s="144">
        <f t="shared" si="32"/>
        <v>0</v>
      </c>
      <c r="O147" s="145">
        <f t="shared" si="32"/>
        <v>0</v>
      </c>
      <c r="P147" s="6"/>
      <c r="Q147" s="6"/>
      <c r="R147" s="6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3"/>
      <c r="B148" s="3"/>
      <c r="C148" s="3"/>
      <c r="D148" s="6">
        <f>+D99+D127+D132-D106+D140-D132-D120</f>
        <v>0</v>
      </c>
      <c r="E148" s="6">
        <f t="shared" ref="E148:O148" si="33">+E99+E127+E132-E106+E140-E132-E120</f>
        <v>0</v>
      </c>
      <c r="F148" s="6">
        <f t="shared" ca="1" si="33"/>
        <v>0</v>
      </c>
      <c r="G148" s="6">
        <f t="shared" ca="1" si="33"/>
        <v>0</v>
      </c>
      <c r="H148" s="6">
        <f t="shared" ca="1" si="33"/>
        <v>0</v>
      </c>
      <c r="I148" s="6">
        <f t="shared" ca="1" si="33"/>
        <v>0</v>
      </c>
      <c r="J148" s="6">
        <f t="shared" ca="1" si="33"/>
        <v>0</v>
      </c>
      <c r="K148" s="6">
        <f t="shared" ca="1" si="33"/>
        <v>0</v>
      </c>
      <c r="L148" s="6">
        <f t="shared" ca="1" si="33"/>
        <v>0</v>
      </c>
      <c r="M148" s="6">
        <f t="shared" ca="1" si="33"/>
        <v>0</v>
      </c>
      <c r="N148" s="6">
        <f t="shared" ca="1" si="33"/>
        <v>0</v>
      </c>
      <c r="O148" s="6">
        <f t="shared" ca="1" si="33"/>
        <v>0</v>
      </c>
      <c r="P148" s="6"/>
      <c r="Q148" s="6"/>
      <c r="R148" s="6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s="33" customFormat="1" ht="15.75" customHeight="1" thickBot="1">
      <c r="A149" s="160" t="s">
        <v>85</v>
      </c>
      <c r="B149" s="160"/>
      <c r="C149" s="160"/>
      <c r="D149" s="31">
        <f>+D147-D148</f>
        <v>0</v>
      </c>
      <c r="E149" s="31">
        <f t="shared" ref="E149:O149" si="34">+E147-E148</f>
        <v>0</v>
      </c>
      <c r="F149" s="31">
        <f t="shared" ca="1" si="34"/>
        <v>0</v>
      </c>
      <c r="G149" s="31">
        <f t="shared" ca="1" si="34"/>
        <v>0</v>
      </c>
      <c r="H149" s="31">
        <f t="shared" ca="1" si="34"/>
        <v>0</v>
      </c>
      <c r="I149" s="31">
        <f t="shared" ca="1" si="34"/>
        <v>0</v>
      </c>
      <c r="J149" s="31">
        <f t="shared" ca="1" si="34"/>
        <v>0</v>
      </c>
      <c r="K149" s="31">
        <f t="shared" ca="1" si="34"/>
        <v>0</v>
      </c>
      <c r="L149" s="31">
        <f t="shared" ca="1" si="34"/>
        <v>0</v>
      </c>
      <c r="M149" s="31">
        <f t="shared" ca="1" si="34"/>
        <v>0</v>
      </c>
      <c r="N149" s="31">
        <f t="shared" ca="1" si="34"/>
        <v>0</v>
      </c>
      <c r="O149" s="31">
        <f t="shared" ca="1" si="34"/>
        <v>0</v>
      </c>
      <c r="P149" s="31"/>
      <c r="Q149" s="31"/>
      <c r="R149" s="31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33" customHeight="1" outlineLevel="1" thickTop="1">
      <c r="A150" s="177" t="s">
        <v>15</v>
      </c>
      <c r="B150" s="180" t="s">
        <v>16</v>
      </c>
      <c r="C150" s="181"/>
      <c r="D150" s="9">
        <f t="shared" ref="D150:O153" si="35">+D8-D79</f>
        <v>0</v>
      </c>
      <c r="E150" s="9">
        <f t="shared" si="35"/>
        <v>0</v>
      </c>
      <c r="F150" s="9">
        <f t="shared" si="35"/>
        <v>0</v>
      </c>
      <c r="G150" s="9">
        <f t="shared" si="35"/>
        <v>0</v>
      </c>
      <c r="H150" s="9">
        <f t="shared" si="35"/>
        <v>0</v>
      </c>
      <c r="I150" s="9">
        <f t="shared" si="35"/>
        <v>0</v>
      </c>
      <c r="J150" s="9">
        <f t="shared" si="35"/>
        <v>0</v>
      </c>
      <c r="K150" s="9">
        <f t="shared" si="35"/>
        <v>0</v>
      </c>
      <c r="L150" s="9">
        <f t="shared" si="35"/>
        <v>0</v>
      </c>
      <c r="M150" s="9">
        <f t="shared" si="35"/>
        <v>0</v>
      </c>
      <c r="N150" s="9">
        <f t="shared" si="35"/>
        <v>0</v>
      </c>
      <c r="O150" s="9">
        <f t="shared" si="35"/>
        <v>0</v>
      </c>
      <c r="P150" s="10">
        <f>SUM(D150:O150)</f>
        <v>0</v>
      </c>
      <c r="Q150" s="6"/>
      <c r="R150" s="6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outlineLevel="1">
      <c r="A151" s="178"/>
      <c r="B151" s="182" t="s">
        <v>17</v>
      </c>
      <c r="C151" s="183"/>
      <c r="D151" s="6">
        <f t="shared" si="35"/>
        <v>0</v>
      </c>
      <c r="E151" s="6">
        <f t="shared" si="35"/>
        <v>0</v>
      </c>
      <c r="F151" s="6">
        <f t="shared" si="35"/>
        <v>0</v>
      </c>
      <c r="G151" s="6">
        <f t="shared" si="35"/>
        <v>0</v>
      </c>
      <c r="H151" s="6">
        <f t="shared" si="35"/>
        <v>0</v>
      </c>
      <c r="I151" s="6">
        <f t="shared" si="35"/>
        <v>0</v>
      </c>
      <c r="J151" s="6">
        <f t="shared" si="35"/>
        <v>0</v>
      </c>
      <c r="K151" s="6">
        <f t="shared" si="35"/>
        <v>0</v>
      </c>
      <c r="L151" s="6">
        <f t="shared" si="35"/>
        <v>0</v>
      </c>
      <c r="M151" s="6">
        <f t="shared" si="35"/>
        <v>0</v>
      </c>
      <c r="N151" s="6">
        <f t="shared" si="35"/>
        <v>0</v>
      </c>
      <c r="O151" s="6">
        <f t="shared" si="35"/>
        <v>0</v>
      </c>
      <c r="P151" s="11">
        <f>SUM(D151:O151)</f>
        <v>0</v>
      </c>
      <c r="Q151" s="6"/>
      <c r="R151" s="6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outlineLevel="1">
      <c r="A152" s="178"/>
      <c r="B152" s="182" t="s">
        <v>18</v>
      </c>
      <c r="C152" s="183"/>
      <c r="D152" s="6">
        <f t="shared" si="35"/>
        <v>0</v>
      </c>
      <c r="E152" s="6">
        <f t="shared" si="35"/>
        <v>0</v>
      </c>
      <c r="F152" s="6">
        <f t="shared" si="35"/>
        <v>0</v>
      </c>
      <c r="G152" s="6">
        <f t="shared" si="35"/>
        <v>0</v>
      </c>
      <c r="H152" s="6">
        <f t="shared" si="35"/>
        <v>0</v>
      </c>
      <c r="I152" s="6">
        <f t="shared" si="35"/>
        <v>0</v>
      </c>
      <c r="J152" s="6">
        <f t="shared" si="35"/>
        <v>0</v>
      </c>
      <c r="K152" s="6">
        <f t="shared" si="35"/>
        <v>0</v>
      </c>
      <c r="L152" s="6">
        <f t="shared" si="35"/>
        <v>0</v>
      </c>
      <c r="M152" s="6">
        <f t="shared" si="35"/>
        <v>0</v>
      </c>
      <c r="N152" s="6">
        <f t="shared" si="35"/>
        <v>0</v>
      </c>
      <c r="O152" s="6">
        <f t="shared" si="35"/>
        <v>0</v>
      </c>
      <c r="P152" s="11">
        <f>SUM(D152:O152)</f>
        <v>0</v>
      </c>
      <c r="Q152" s="6"/>
      <c r="R152" s="6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outlineLevel="1">
      <c r="A153" s="178"/>
      <c r="B153" s="182" t="s">
        <v>19</v>
      </c>
      <c r="C153" s="183"/>
      <c r="D153" s="6">
        <f t="shared" si="35"/>
        <v>0</v>
      </c>
      <c r="E153" s="6">
        <f t="shared" si="35"/>
        <v>0</v>
      </c>
      <c r="F153" s="6">
        <f t="shared" si="35"/>
        <v>0</v>
      </c>
      <c r="G153" s="6">
        <f t="shared" si="35"/>
        <v>0</v>
      </c>
      <c r="H153" s="6">
        <f t="shared" si="35"/>
        <v>0</v>
      </c>
      <c r="I153" s="6">
        <f t="shared" si="35"/>
        <v>0</v>
      </c>
      <c r="J153" s="6">
        <f t="shared" si="35"/>
        <v>0</v>
      </c>
      <c r="K153" s="6">
        <f t="shared" si="35"/>
        <v>0</v>
      </c>
      <c r="L153" s="6">
        <f t="shared" si="35"/>
        <v>0</v>
      </c>
      <c r="M153" s="6">
        <f t="shared" si="35"/>
        <v>0</v>
      </c>
      <c r="N153" s="6">
        <f t="shared" si="35"/>
        <v>0</v>
      </c>
      <c r="O153" s="6">
        <f t="shared" si="35"/>
        <v>0</v>
      </c>
      <c r="P153" s="11">
        <f>SUM(D153:O153)</f>
        <v>0</v>
      </c>
      <c r="Q153" s="6"/>
      <c r="R153" s="6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outlineLevel="1" thickBot="1">
      <c r="A154" s="179"/>
      <c r="B154" s="184" t="s">
        <v>20</v>
      </c>
      <c r="C154" s="185"/>
      <c r="D154" s="12">
        <f t="shared" ref="D154:P154" si="36">SUM(D150:D153)</f>
        <v>0</v>
      </c>
      <c r="E154" s="12">
        <f t="shared" si="36"/>
        <v>0</v>
      </c>
      <c r="F154" s="12">
        <f t="shared" si="36"/>
        <v>0</v>
      </c>
      <c r="G154" s="12">
        <f t="shared" si="36"/>
        <v>0</v>
      </c>
      <c r="H154" s="12">
        <f t="shared" si="36"/>
        <v>0</v>
      </c>
      <c r="I154" s="12">
        <f t="shared" si="36"/>
        <v>0</v>
      </c>
      <c r="J154" s="12">
        <f t="shared" si="36"/>
        <v>0</v>
      </c>
      <c r="K154" s="12">
        <f t="shared" si="36"/>
        <v>0</v>
      </c>
      <c r="L154" s="12">
        <f t="shared" si="36"/>
        <v>0</v>
      </c>
      <c r="M154" s="12">
        <f t="shared" si="36"/>
        <v>0</v>
      </c>
      <c r="N154" s="12">
        <f t="shared" si="36"/>
        <v>0</v>
      </c>
      <c r="O154" s="12">
        <f t="shared" si="36"/>
        <v>0</v>
      </c>
      <c r="P154" s="13">
        <f t="shared" si="36"/>
        <v>0</v>
      </c>
      <c r="Q154" s="6"/>
      <c r="R154" s="6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Top="1">
      <c r="A155" s="173"/>
      <c r="B155" s="174"/>
      <c r="C155" s="174"/>
      <c r="D155" s="175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6"/>
      <c r="R155" s="6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174"/>
      <c r="B156" s="174"/>
      <c r="C156" s="174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6"/>
      <c r="R156" s="6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44.25" customHeight="1" thickTop="1">
      <c r="A157" s="177" t="s">
        <v>21</v>
      </c>
      <c r="B157" s="180" t="s">
        <v>22</v>
      </c>
      <c r="C157" s="181"/>
      <c r="D157" s="9">
        <f t="shared" ref="D157:O158" si="37">+D15-D86</f>
        <v>0</v>
      </c>
      <c r="E157" s="9">
        <f t="shared" si="37"/>
        <v>0</v>
      </c>
      <c r="F157" s="9">
        <f t="shared" si="37"/>
        <v>0</v>
      </c>
      <c r="G157" s="9">
        <f t="shared" si="37"/>
        <v>0</v>
      </c>
      <c r="H157" s="9">
        <f t="shared" si="37"/>
        <v>0</v>
      </c>
      <c r="I157" s="9">
        <f t="shared" si="37"/>
        <v>0</v>
      </c>
      <c r="J157" s="9">
        <f t="shared" si="37"/>
        <v>0</v>
      </c>
      <c r="K157" s="9">
        <f t="shared" si="37"/>
        <v>0</v>
      </c>
      <c r="L157" s="9">
        <f t="shared" si="37"/>
        <v>0</v>
      </c>
      <c r="M157" s="9">
        <f t="shared" si="37"/>
        <v>0</v>
      </c>
      <c r="N157" s="9">
        <f t="shared" si="37"/>
        <v>0</v>
      </c>
      <c r="O157" s="9">
        <f t="shared" si="37"/>
        <v>0</v>
      </c>
      <c r="P157" s="10">
        <f>SUM(D157:O157)</f>
        <v>0</v>
      </c>
      <c r="Q157" s="6"/>
      <c r="R157" s="6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.75" customHeight="1">
      <c r="A158" s="178"/>
      <c r="B158" s="182" t="s">
        <v>23</v>
      </c>
      <c r="C158" s="183"/>
      <c r="D158" s="6">
        <f t="shared" si="37"/>
        <v>0</v>
      </c>
      <c r="E158" s="6">
        <f t="shared" si="37"/>
        <v>0</v>
      </c>
      <c r="F158" s="6">
        <f t="shared" si="37"/>
        <v>0</v>
      </c>
      <c r="G158" s="6">
        <f t="shared" si="37"/>
        <v>0</v>
      </c>
      <c r="H158" s="6">
        <f t="shared" si="37"/>
        <v>0</v>
      </c>
      <c r="I158" s="6">
        <f t="shared" si="37"/>
        <v>0</v>
      </c>
      <c r="J158" s="6">
        <f t="shared" si="37"/>
        <v>0</v>
      </c>
      <c r="K158" s="6">
        <f t="shared" si="37"/>
        <v>0</v>
      </c>
      <c r="L158" s="6">
        <f t="shared" si="37"/>
        <v>0</v>
      </c>
      <c r="M158" s="6">
        <f t="shared" si="37"/>
        <v>0</v>
      </c>
      <c r="N158" s="6">
        <f t="shared" si="37"/>
        <v>0</v>
      </c>
      <c r="O158" s="6">
        <f t="shared" si="37"/>
        <v>0</v>
      </c>
      <c r="P158" s="11">
        <f>SUM(D158:O158)</f>
        <v>0</v>
      </c>
      <c r="Q158" s="6"/>
      <c r="R158" s="6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179"/>
      <c r="B159" s="184" t="s">
        <v>14</v>
      </c>
      <c r="C159" s="185"/>
      <c r="D159" s="12">
        <f t="shared" ref="D159:P159" si="38">SUM(D157:D158)</f>
        <v>0</v>
      </c>
      <c r="E159" s="12">
        <f t="shared" si="38"/>
        <v>0</v>
      </c>
      <c r="F159" s="12">
        <f t="shared" si="38"/>
        <v>0</v>
      </c>
      <c r="G159" s="12">
        <f t="shared" si="38"/>
        <v>0</v>
      </c>
      <c r="H159" s="12">
        <f t="shared" si="38"/>
        <v>0</v>
      </c>
      <c r="I159" s="12">
        <f t="shared" si="38"/>
        <v>0</v>
      </c>
      <c r="J159" s="12">
        <f t="shared" si="38"/>
        <v>0</v>
      </c>
      <c r="K159" s="12">
        <f t="shared" si="38"/>
        <v>0</v>
      </c>
      <c r="L159" s="12">
        <f t="shared" si="38"/>
        <v>0</v>
      </c>
      <c r="M159" s="12">
        <f t="shared" si="38"/>
        <v>0</v>
      </c>
      <c r="N159" s="12">
        <f t="shared" si="38"/>
        <v>0</v>
      </c>
      <c r="O159" s="12">
        <f t="shared" si="38"/>
        <v>0</v>
      </c>
      <c r="P159" s="13">
        <f t="shared" si="38"/>
        <v>0</v>
      </c>
      <c r="Q159" s="6"/>
      <c r="R159" s="6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thickTop="1">
      <c r="A160" s="173"/>
      <c r="B160" s="174"/>
      <c r="C160" s="174"/>
      <c r="D160" s="175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6"/>
      <c r="R160" s="6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174"/>
      <c r="B161" s="174"/>
      <c r="C161" s="174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6"/>
      <c r="R161" s="6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outlineLevel="1" thickTop="1">
      <c r="A162" s="198" t="s">
        <v>24</v>
      </c>
      <c r="B162" s="200" t="s">
        <v>25</v>
      </c>
      <c r="C162" s="201"/>
      <c r="D162" s="9">
        <f t="shared" ref="D162:O162" si="39">+D20-D91</f>
        <v>0</v>
      </c>
      <c r="E162" s="9">
        <f t="shared" si="39"/>
        <v>0</v>
      </c>
      <c r="F162" s="9">
        <f t="shared" si="39"/>
        <v>0</v>
      </c>
      <c r="G162" s="9">
        <f t="shared" si="39"/>
        <v>0</v>
      </c>
      <c r="H162" s="9">
        <f t="shared" si="39"/>
        <v>0</v>
      </c>
      <c r="I162" s="9">
        <f t="shared" si="39"/>
        <v>0</v>
      </c>
      <c r="J162" s="9">
        <f t="shared" si="39"/>
        <v>0</v>
      </c>
      <c r="K162" s="9">
        <f t="shared" si="39"/>
        <v>0</v>
      </c>
      <c r="L162" s="9">
        <f t="shared" si="39"/>
        <v>0</v>
      </c>
      <c r="M162" s="9">
        <f t="shared" si="39"/>
        <v>0</v>
      </c>
      <c r="N162" s="9">
        <f t="shared" si="39"/>
        <v>0</v>
      </c>
      <c r="O162" s="9">
        <f t="shared" si="39"/>
        <v>0</v>
      </c>
      <c r="P162" s="14">
        <f>SUM(D162:O162)</f>
        <v>0</v>
      </c>
      <c r="Q162" s="6"/>
      <c r="R162" s="6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outlineLevel="1" thickBot="1">
      <c r="A163" s="199"/>
      <c r="B163" s="202" t="s">
        <v>20</v>
      </c>
      <c r="C163" s="203"/>
      <c r="D163" s="15">
        <f t="shared" ref="D163:P163" si="40">SUM(D162)</f>
        <v>0</v>
      </c>
      <c r="E163" s="15">
        <f t="shared" si="40"/>
        <v>0</v>
      </c>
      <c r="F163" s="15">
        <f t="shared" si="40"/>
        <v>0</v>
      </c>
      <c r="G163" s="15">
        <f t="shared" si="40"/>
        <v>0</v>
      </c>
      <c r="H163" s="15">
        <f t="shared" si="40"/>
        <v>0</v>
      </c>
      <c r="I163" s="15">
        <f t="shared" si="40"/>
        <v>0</v>
      </c>
      <c r="J163" s="15">
        <f t="shared" si="40"/>
        <v>0</v>
      </c>
      <c r="K163" s="15">
        <f t="shared" si="40"/>
        <v>0</v>
      </c>
      <c r="L163" s="15">
        <f t="shared" si="40"/>
        <v>0</v>
      </c>
      <c r="M163" s="15">
        <f t="shared" si="40"/>
        <v>0</v>
      </c>
      <c r="N163" s="15">
        <f t="shared" si="40"/>
        <v>0</v>
      </c>
      <c r="O163" s="15">
        <f t="shared" si="40"/>
        <v>0</v>
      </c>
      <c r="P163" s="16">
        <f t="shared" si="40"/>
        <v>0</v>
      </c>
      <c r="Q163" s="6"/>
      <c r="R163" s="6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3"/>
      <c r="B164" s="174"/>
      <c r="C164" s="174"/>
      <c r="D164" s="175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6"/>
      <c r="R164" s="6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thickBot="1">
      <c r="A165" s="174"/>
      <c r="B165" s="174"/>
      <c r="C165" s="174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6"/>
      <c r="R165" s="6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outlineLevel="1" thickTop="1">
      <c r="A166" s="177" t="s">
        <v>26</v>
      </c>
      <c r="B166" s="180" t="s">
        <v>27</v>
      </c>
      <c r="C166" s="181"/>
      <c r="D166" s="9">
        <f>+D24-D95</f>
        <v>0</v>
      </c>
      <c r="E166" s="9">
        <f t="shared" ref="E166:O169" si="41">+E24-E95</f>
        <v>0</v>
      </c>
      <c r="F166" s="9">
        <f t="shared" si="41"/>
        <v>0</v>
      </c>
      <c r="G166" s="9">
        <f t="shared" si="41"/>
        <v>0</v>
      </c>
      <c r="H166" s="9">
        <f t="shared" si="41"/>
        <v>0</v>
      </c>
      <c r="I166" s="9">
        <f t="shared" si="41"/>
        <v>0</v>
      </c>
      <c r="J166" s="9">
        <f t="shared" si="41"/>
        <v>0</v>
      </c>
      <c r="K166" s="9">
        <f t="shared" si="41"/>
        <v>0</v>
      </c>
      <c r="L166" s="9">
        <f t="shared" si="41"/>
        <v>0</v>
      </c>
      <c r="M166" s="9">
        <f t="shared" si="41"/>
        <v>0</v>
      </c>
      <c r="N166" s="9">
        <f t="shared" si="41"/>
        <v>0</v>
      </c>
      <c r="O166" s="17">
        <f t="shared" si="41"/>
        <v>0</v>
      </c>
      <c r="P166" s="6"/>
      <c r="Q166" s="6"/>
      <c r="R166" s="6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outlineLevel="1">
      <c r="A167" s="178"/>
      <c r="B167" s="182" t="s">
        <v>28</v>
      </c>
      <c r="C167" s="183"/>
      <c r="D167" s="6">
        <f>+D25-D96</f>
        <v>0</v>
      </c>
      <c r="E167" s="6">
        <f t="shared" si="41"/>
        <v>0</v>
      </c>
      <c r="F167" s="6">
        <f t="shared" si="41"/>
        <v>0</v>
      </c>
      <c r="G167" s="6">
        <f t="shared" si="41"/>
        <v>0</v>
      </c>
      <c r="H167" s="6">
        <f t="shared" si="41"/>
        <v>0</v>
      </c>
      <c r="I167" s="6">
        <f t="shared" si="41"/>
        <v>0</v>
      </c>
      <c r="J167" s="6">
        <f t="shared" si="41"/>
        <v>0</v>
      </c>
      <c r="K167" s="6">
        <f t="shared" si="41"/>
        <v>0</v>
      </c>
      <c r="L167" s="6">
        <f t="shared" si="41"/>
        <v>0</v>
      </c>
      <c r="M167" s="6">
        <f t="shared" si="41"/>
        <v>0</v>
      </c>
      <c r="N167" s="6">
        <f t="shared" si="41"/>
        <v>0</v>
      </c>
      <c r="O167" s="18">
        <f t="shared" si="41"/>
        <v>0</v>
      </c>
      <c r="P167" s="6"/>
      <c r="Q167" s="6"/>
      <c r="R167" s="6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outlineLevel="1">
      <c r="A168" s="178"/>
      <c r="B168" s="182" t="s">
        <v>29</v>
      </c>
      <c r="C168" s="183"/>
      <c r="D168" s="6">
        <f>+D26-D97</f>
        <v>0</v>
      </c>
      <c r="E168" s="6">
        <f t="shared" si="41"/>
        <v>0</v>
      </c>
      <c r="F168" s="6">
        <f t="shared" si="41"/>
        <v>0</v>
      </c>
      <c r="G168" s="6">
        <f t="shared" si="41"/>
        <v>0</v>
      </c>
      <c r="H168" s="6">
        <f t="shared" si="41"/>
        <v>0</v>
      </c>
      <c r="I168" s="6">
        <f t="shared" si="41"/>
        <v>0</v>
      </c>
      <c r="J168" s="6">
        <f t="shared" si="41"/>
        <v>0</v>
      </c>
      <c r="K168" s="6">
        <f t="shared" si="41"/>
        <v>0</v>
      </c>
      <c r="L168" s="6">
        <f t="shared" si="41"/>
        <v>0</v>
      </c>
      <c r="M168" s="6">
        <f t="shared" si="41"/>
        <v>0</v>
      </c>
      <c r="N168" s="6">
        <f t="shared" si="41"/>
        <v>0</v>
      </c>
      <c r="O168" s="18">
        <f t="shared" si="41"/>
        <v>0</v>
      </c>
      <c r="P168" s="6"/>
      <c r="Q168" s="6"/>
      <c r="R168" s="6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outlineLevel="1">
      <c r="A169" s="178"/>
      <c r="B169" s="182" t="s">
        <v>30</v>
      </c>
      <c r="C169" s="183"/>
      <c r="D169" s="6">
        <f>+D27-D98</f>
        <v>0</v>
      </c>
      <c r="E169" s="6">
        <f t="shared" si="41"/>
        <v>0</v>
      </c>
      <c r="F169" s="6">
        <f t="shared" si="41"/>
        <v>0</v>
      </c>
      <c r="G169" s="6">
        <f t="shared" si="41"/>
        <v>0</v>
      </c>
      <c r="H169" s="6">
        <f t="shared" si="41"/>
        <v>0</v>
      </c>
      <c r="I169" s="6">
        <f t="shared" si="41"/>
        <v>0</v>
      </c>
      <c r="J169" s="6">
        <f t="shared" si="41"/>
        <v>0</v>
      </c>
      <c r="K169" s="6">
        <f t="shared" si="41"/>
        <v>0</v>
      </c>
      <c r="L169" s="6">
        <f t="shared" si="41"/>
        <v>0</v>
      </c>
      <c r="M169" s="6">
        <f t="shared" si="41"/>
        <v>0</v>
      </c>
      <c r="N169" s="6">
        <f t="shared" si="41"/>
        <v>0</v>
      </c>
      <c r="O169" s="18">
        <f t="shared" si="41"/>
        <v>0</v>
      </c>
      <c r="P169" s="6"/>
      <c r="Q169" s="6"/>
      <c r="R169" s="6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outlineLevel="1" thickBot="1">
      <c r="A170" s="179"/>
      <c r="B170" s="184" t="s">
        <v>20</v>
      </c>
      <c r="C170" s="185"/>
      <c r="D170" s="12">
        <f t="shared" ref="D170:O170" si="42">SUM(D166:D169)</f>
        <v>0</v>
      </c>
      <c r="E170" s="12">
        <f t="shared" si="42"/>
        <v>0</v>
      </c>
      <c r="F170" s="12">
        <f t="shared" si="42"/>
        <v>0</v>
      </c>
      <c r="G170" s="12">
        <f t="shared" si="42"/>
        <v>0</v>
      </c>
      <c r="H170" s="12">
        <f t="shared" si="42"/>
        <v>0</v>
      </c>
      <c r="I170" s="12">
        <f t="shared" si="42"/>
        <v>0</v>
      </c>
      <c r="J170" s="12">
        <f t="shared" si="42"/>
        <v>0</v>
      </c>
      <c r="K170" s="12">
        <f t="shared" si="42"/>
        <v>0</v>
      </c>
      <c r="L170" s="12">
        <f t="shared" si="42"/>
        <v>0</v>
      </c>
      <c r="M170" s="12">
        <f t="shared" si="42"/>
        <v>0</v>
      </c>
      <c r="N170" s="12">
        <f t="shared" si="42"/>
        <v>0</v>
      </c>
      <c r="O170" s="19">
        <f t="shared" si="42"/>
        <v>0</v>
      </c>
      <c r="P170" s="6"/>
      <c r="Q170" s="6"/>
      <c r="R170" s="6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thickTop="1">
      <c r="A171" s="173"/>
      <c r="B171" s="174"/>
      <c r="C171" s="174"/>
      <c r="D171" s="175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6"/>
      <c r="R171" s="6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thickBot="1">
      <c r="A172" s="174"/>
      <c r="B172" s="174"/>
      <c r="C172" s="174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6"/>
      <c r="R172" s="6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outlineLevel="1" thickTop="1">
      <c r="A173" s="177" t="s">
        <v>31</v>
      </c>
      <c r="B173" s="180" t="s">
        <v>27</v>
      </c>
      <c r="C173" s="181"/>
      <c r="D173" s="9">
        <f t="shared" ref="D173:O176" si="43">+D31-D102</f>
        <v>0</v>
      </c>
      <c r="E173" s="9">
        <f t="shared" si="43"/>
        <v>0</v>
      </c>
      <c r="F173" s="9">
        <f t="shared" si="43"/>
        <v>0</v>
      </c>
      <c r="G173" s="9">
        <f t="shared" si="43"/>
        <v>0</v>
      </c>
      <c r="H173" s="9">
        <f t="shared" si="43"/>
        <v>0</v>
      </c>
      <c r="I173" s="9">
        <f t="shared" si="43"/>
        <v>0</v>
      </c>
      <c r="J173" s="9">
        <f t="shared" si="43"/>
        <v>0</v>
      </c>
      <c r="K173" s="9">
        <f t="shared" si="43"/>
        <v>0</v>
      </c>
      <c r="L173" s="9">
        <f t="shared" si="43"/>
        <v>0</v>
      </c>
      <c r="M173" s="9">
        <f t="shared" si="43"/>
        <v>0</v>
      </c>
      <c r="N173" s="9">
        <f t="shared" si="43"/>
        <v>0</v>
      </c>
      <c r="O173" s="9">
        <f t="shared" si="43"/>
        <v>0</v>
      </c>
      <c r="P173" s="10">
        <f>SUM(D173:O173)</f>
        <v>0</v>
      </c>
      <c r="Q173" s="6"/>
      <c r="R173" s="6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outlineLevel="1">
      <c r="A174" s="178"/>
      <c r="B174" s="182" t="s">
        <v>28</v>
      </c>
      <c r="C174" s="183"/>
      <c r="D174" s="6">
        <f t="shared" si="43"/>
        <v>0</v>
      </c>
      <c r="E174" s="6">
        <f t="shared" si="43"/>
        <v>0</v>
      </c>
      <c r="F174" s="6">
        <f t="shared" si="43"/>
        <v>0</v>
      </c>
      <c r="G174" s="6">
        <f t="shared" si="43"/>
        <v>0</v>
      </c>
      <c r="H174" s="6">
        <f t="shared" si="43"/>
        <v>0</v>
      </c>
      <c r="I174" s="6">
        <f t="shared" si="43"/>
        <v>0</v>
      </c>
      <c r="J174" s="6">
        <f t="shared" si="43"/>
        <v>0</v>
      </c>
      <c r="K174" s="6">
        <f t="shared" si="43"/>
        <v>0</v>
      </c>
      <c r="L174" s="6">
        <f t="shared" si="43"/>
        <v>0</v>
      </c>
      <c r="M174" s="6">
        <f t="shared" si="43"/>
        <v>0</v>
      </c>
      <c r="N174" s="6">
        <f t="shared" si="43"/>
        <v>0</v>
      </c>
      <c r="O174" s="6">
        <f t="shared" si="43"/>
        <v>0</v>
      </c>
      <c r="P174" s="11">
        <f>SUM(D174:O174)</f>
        <v>0</v>
      </c>
      <c r="Q174" s="6"/>
      <c r="R174" s="6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outlineLevel="1">
      <c r="A175" s="178"/>
      <c r="B175" s="182" t="s">
        <v>29</v>
      </c>
      <c r="C175" s="183"/>
      <c r="D175" s="6">
        <f t="shared" si="43"/>
        <v>0</v>
      </c>
      <c r="E175" s="6">
        <f t="shared" si="43"/>
        <v>0</v>
      </c>
      <c r="F175" s="6">
        <f t="shared" si="43"/>
        <v>0</v>
      </c>
      <c r="G175" s="6">
        <f t="shared" si="43"/>
        <v>0</v>
      </c>
      <c r="H175" s="6">
        <f t="shared" si="43"/>
        <v>0</v>
      </c>
      <c r="I175" s="6">
        <f t="shared" si="43"/>
        <v>0</v>
      </c>
      <c r="J175" s="6">
        <f t="shared" si="43"/>
        <v>0</v>
      </c>
      <c r="K175" s="6">
        <f t="shared" si="43"/>
        <v>0</v>
      </c>
      <c r="L175" s="6">
        <f t="shared" si="43"/>
        <v>0</v>
      </c>
      <c r="M175" s="6">
        <f t="shared" si="43"/>
        <v>0</v>
      </c>
      <c r="N175" s="6">
        <f t="shared" si="43"/>
        <v>0</v>
      </c>
      <c r="O175" s="6">
        <f t="shared" si="43"/>
        <v>0</v>
      </c>
      <c r="P175" s="11">
        <f>SUM(D175:O175)</f>
        <v>0</v>
      </c>
      <c r="Q175" s="6"/>
      <c r="R175" s="6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outlineLevel="1">
      <c r="A176" s="178"/>
      <c r="B176" s="182" t="s">
        <v>30</v>
      </c>
      <c r="C176" s="183"/>
      <c r="D176" s="6">
        <f t="shared" si="43"/>
        <v>0</v>
      </c>
      <c r="E176" s="6">
        <f t="shared" si="43"/>
        <v>0</v>
      </c>
      <c r="F176" s="6">
        <f t="shared" si="43"/>
        <v>0</v>
      </c>
      <c r="G176" s="6">
        <f t="shared" si="43"/>
        <v>0</v>
      </c>
      <c r="H176" s="6">
        <f t="shared" si="43"/>
        <v>0</v>
      </c>
      <c r="I176" s="6">
        <f t="shared" si="43"/>
        <v>0</v>
      </c>
      <c r="J176" s="6">
        <f t="shared" si="43"/>
        <v>0</v>
      </c>
      <c r="K176" s="6">
        <f t="shared" si="43"/>
        <v>0</v>
      </c>
      <c r="L176" s="6">
        <f t="shared" si="43"/>
        <v>0</v>
      </c>
      <c r="M176" s="6">
        <f t="shared" si="43"/>
        <v>0</v>
      </c>
      <c r="N176" s="6">
        <f t="shared" si="43"/>
        <v>0</v>
      </c>
      <c r="O176" s="6">
        <f t="shared" si="43"/>
        <v>0</v>
      </c>
      <c r="P176" s="11">
        <f>SUM(D176:O176)</f>
        <v>0</v>
      </c>
      <c r="Q176" s="6"/>
      <c r="R176" s="6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s="152" customFormat="1" ht="15.75" outlineLevel="1" thickBot="1">
      <c r="A177" s="179"/>
      <c r="B177" s="196" t="s">
        <v>20</v>
      </c>
      <c r="C177" s="197"/>
      <c r="D177" s="148">
        <f t="shared" ref="D177:P177" si="44">SUM(D173:D176)</f>
        <v>0</v>
      </c>
      <c r="E177" s="148">
        <f t="shared" si="44"/>
        <v>0</v>
      </c>
      <c r="F177" s="148">
        <f t="shared" si="44"/>
        <v>0</v>
      </c>
      <c r="G177" s="148">
        <f t="shared" si="44"/>
        <v>0</v>
      </c>
      <c r="H177" s="148">
        <f t="shared" si="44"/>
        <v>0</v>
      </c>
      <c r="I177" s="148">
        <f t="shared" si="44"/>
        <v>0</v>
      </c>
      <c r="J177" s="148">
        <f t="shared" si="44"/>
        <v>0</v>
      </c>
      <c r="K177" s="148">
        <f t="shared" si="44"/>
        <v>0</v>
      </c>
      <c r="L177" s="148">
        <f t="shared" si="44"/>
        <v>0</v>
      </c>
      <c r="M177" s="148">
        <f t="shared" si="44"/>
        <v>0</v>
      </c>
      <c r="N177" s="148">
        <f t="shared" si="44"/>
        <v>0</v>
      </c>
      <c r="O177" s="148">
        <f t="shared" si="44"/>
        <v>0</v>
      </c>
      <c r="P177" s="149">
        <f t="shared" si="44"/>
        <v>0</v>
      </c>
      <c r="Q177" s="150"/>
      <c r="R177" s="150"/>
      <c r="S177" s="151"/>
      <c r="T177" s="151"/>
      <c r="U177" s="151"/>
      <c r="V177" s="151"/>
      <c r="W177" s="151"/>
      <c r="X177" s="151"/>
      <c r="Y177" s="151"/>
      <c r="Z177" s="151"/>
      <c r="AA177" s="151"/>
    </row>
    <row r="178" spans="1:27" ht="15.75" outlineLevel="1" thickTop="1">
      <c r="A178" s="177" t="s">
        <v>32</v>
      </c>
      <c r="B178" s="180" t="s">
        <v>27</v>
      </c>
      <c r="C178" s="181"/>
      <c r="D178" s="9">
        <f t="shared" ref="D178:O181" si="45">+D36-D107</f>
        <v>0</v>
      </c>
      <c r="E178" s="9">
        <f t="shared" si="45"/>
        <v>0</v>
      </c>
      <c r="F178" s="9">
        <f t="shared" si="45"/>
        <v>0</v>
      </c>
      <c r="G178" s="9">
        <f t="shared" si="45"/>
        <v>0</v>
      </c>
      <c r="H178" s="9">
        <f t="shared" si="45"/>
        <v>0</v>
      </c>
      <c r="I178" s="9">
        <f t="shared" si="45"/>
        <v>0</v>
      </c>
      <c r="J178" s="9">
        <f t="shared" si="45"/>
        <v>0</v>
      </c>
      <c r="K178" s="9">
        <f t="shared" si="45"/>
        <v>0</v>
      </c>
      <c r="L178" s="9">
        <f t="shared" si="45"/>
        <v>0</v>
      </c>
      <c r="M178" s="9">
        <f t="shared" si="45"/>
        <v>0</v>
      </c>
      <c r="N178" s="9">
        <f t="shared" si="45"/>
        <v>0</v>
      </c>
      <c r="O178" s="9">
        <f t="shared" si="45"/>
        <v>0</v>
      </c>
      <c r="P178" s="10">
        <f>SUM(D178:O178)</f>
        <v>0</v>
      </c>
      <c r="Q178" s="6"/>
      <c r="R178" s="6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outlineLevel="1">
      <c r="A179" s="178"/>
      <c r="B179" s="182" t="s">
        <v>28</v>
      </c>
      <c r="C179" s="183"/>
      <c r="D179" s="6">
        <f t="shared" si="45"/>
        <v>0</v>
      </c>
      <c r="E179" s="6">
        <f t="shared" si="45"/>
        <v>0</v>
      </c>
      <c r="F179" s="6">
        <f t="shared" si="45"/>
        <v>0</v>
      </c>
      <c r="G179" s="6">
        <f t="shared" si="45"/>
        <v>0</v>
      </c>
      <c r="H179" s="6">
        <f t="shared" si="45"/>
        <v>0</v>
      </c>
      <c r="I179" s="6">
        <f t="shared" si="45"/>
        <v>0</v>
      </c>
      <c r="J179" s="6">
        <f t="shared" si="45"/>
        <v>0</v>
      </c>
      <c r="K179" s="6">
        <f t="shared" si="45"/>
        <v>0</v>
      </c>
      <c r="L179" s="6">
        <f t="shared" si="45"/>
        <v>0</v>
      </c>
      <c r="M179" s="6">
        <f t="shared" si="45"/>
        <v>0</v>
      </c>
      <c r="N179" s="6">
        <f t="shared" si="45"/>
        <v>0</v>
      </c>
      <c r="O179" s="6">
        <f t="shared" si="45"/>
        <v>0</v>
      </c>
      <c r="P179" s="11">
        <f>SUM(D179:O179)</f>
        <v>0</v>
      </c>
      <c r="Q179" s="6"/>
      <c r="R179" s="6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outlineLevel="1">
      <c r="A180" s="178"/>
      <c r="B180" s="182" t="s">
        <v>29</v>
      </c>
      <c r="C180" s="183"/>
      <c r="D180" s="6">
        <f t="shared" si="45"/>
        <v>0</v>
      </c>
      <c r="E180" s="6">
        <f t="shared" si="45"/>
        <v>0</v>
      </c>
      <c r="F180" s="6">
        <f t="shared" si="45"/>
        <v>0</v>
      </c>
      <c r="G180" s="6">
        <f t="shared" si="45"/>
        <v>0</v>
      </c>
      <c r="H180" s="6">
        <f t="shared" si="45"/>
        <v>0</v>
      </c>
      <c r="I180" s="6">
        <f t="shared" si="45"/>
        <v>0</v>
      </c>
      <c r="J180" s="6">
        <f t="shared" si="45"/>
        <v>0</v>
      </c>
      <c r="K180" s="6">
        <f t="shared" si="45"/>
        <v>0</v>
      </c>
      <c r="L180" s="6">
        <f t="shared" si="45"/>
        <v>0</v>
      </c>
      <c r="M180" s="6">
        <f t="shared" si="45"/>
        <v>0</v>
      </c>
      <c r="N180" s="6">
        <f t="shared" si="45"/>
        <v>0</v>
      </c>
      <c r="O180" s="6">
        <f t="shared" si="45"/>
        <v>0</v>
      </c>
      <c r="P180" s="11">
        <f>SUM(D180:O180)</f>
        <v>0</v>
      </c>
      <c r="Q180" s="6"/>
      <c r="R180" s="6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outlineLevel="1">
      <c r="A181" s="178"/>
      <c r="B181" s="182" t="s">
        <v>30</v>
      </c>
      <c r="C181" s="183"/>
      <c r="D181" s="6">
        <f t="shared" si="45"/>
        <v>0</v>
      </c>
      <c r="E181" s="6">
        <f t="shared" si="45"/>
        <v>0</v>
      </c>
      <c r="F181" s="6">
        <f t="shared" si="45"/>
        <v>0</v>
      </c>
      <c r="G181" s="6">
        <f t="shared" si="45"/>
        <v>0</v>
      </c>
      <c r="H181" s="6">
        <f t="shared" si="45"/>
        <v>0</v>
      </c>
      <c r="I181" s="6">
        <f t="shared" si="45"/>
        <v>0</v>
      </c>
      <c r="J181" s="6">
        <f t="shared" si="45"/>
        <v>0</v>
      </c>
      <c r="K181" s="6">
        <f t="shared" si="45"/>
        <v>0</v>
      </c>
      <c r="L181" s="6">
        <f t="shared" si="45"/>
        <v>0</v>
      </c>
      <c r="M181" s="6">
        <f t="shared" si="45"/>
        <v>0</v>
      </c>
      <c r="N181" s="6">
        <f t="shared" si="45"/>
        <v>0</v>
      </c>
      <c r="O181" s="6">
        <f t="shared" si="45"/>
        <v>0</v>
      </c>
      <c r="P181" s="11">
        <f>SUM(D181:O181)</f>
        <v>0</v>
      </c>
      <c r="Q181" s="6"/>
      <c r="R181" s="6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outlineLevel="1" thickBot="1">
      <c r="A182" s="179"/>
      <c r="B182" s="184" t="s">
        <v>20</v>
      </c>
      <c r="C182" s="195"/>
      <c r="D182" s="12">
        <f t="shared" ref="D182:P182" si="46">SUM(D178:D181)</f>
        <v>0</v>
      </c>
      <c r="E182" s="12">
        <f t="shared" si="46"/>
        <v>0</v>
      </c>
      <c r="F182" s="12">
        <f t="shared" si="46"/>
        <v>0</v>
      </c>
      <c r="G182" s="12">
        <f t="shared" si="46"/>
        <v>0</v>
      </c>
      <c r="H182" s="12">
        <f t="shared" si="46"/>
        <v>0</v>
      </c>
      <c r="I182" s="12">
        <f t="shared" si="46"/>
        <v>0</v>
      </c>
      <c r="J182" s="12">
        <f t="shared" si="46"/>
        <v>0</v>
      </c>
      <c r="K182" s="12">
        <f t="shared" si="46"/>
        <v>0</v>
      </c>
      <c r="L182" s="12">
        <f t="shared" si="46"/>
        <v>0</v>
      </c>
      <c r="M182" s="12">
        <f t="shared" si="46"/>
        <v>0</v>
      </c>
      <c r="N182" s="12">
        <f t="shared" si="46"/>
        <v>0</v>
      </c>
      <c r="O182" s="12">
        <f t="shared" si="46"/>
        <v>0</v>
      </c>
      <c r="P182" s="13">
        <f t="shared" si="46"/>
        <v>0</v>
      </c>
      <c r="Q182" s="6"/>
      <c r="R182" s="6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 outlineLevel="1" thickTop="1" thickBot="1">
      <c r="A183" s="4" t="s">
        <v>33</v>
      </c>
      <c r="B183" s="193" t="s">
        <v>34</v>
      </c>
      <c r="C183" s="194"/>
      <c r="D183" s="20">
        <f t="shared" ref="D183:P183" si="47">SUM(D177,D182)</f>
        <v>0</v>
      </c>
      <c r="E183" s="20">
        <f t="shared" si="47"/>
        <v>0</v>
      </c>
      <c r="F183" s="20">
        <f t="shared" si="47"/>
        <v>0</v>
      </c>
      <c r="G183" s="20">
        <f t="shared" si="47"/>
        <v>0</v>
      </c>
      <c r="H183" s="20">
        <f t="shared" si="47"/>
        <v>0</v>
      </c>
      <c r="I183" s="20">
        <f t="shared" si="47"/>
        <v>0</v>
      </c>
      <c r="J183" s="20">
        <f t="shared" si="47"/>
        <v>0</v>
      </c>
      <c r="K183" s="20">
        <f t="shared" si="47"/>
        <v>0</v>
      </c>
      <c r="L183" s="20">
        <f t="shared" si="47"/>
        <v>0</v>
      </c>
      <c r="M183" s="20">
        <f t="shared" si="47"/>
        <v>0</v>
      </c>
      <c r="N183" s="20">
        <f t="shared" si="47"/>
        <v>0</v>
      </c>
      <c r="O183" s="20">
        <f t="shared" si="47"/>
        <v>0</v>
      </c>
      <c r="P183" s="21">
        <f t="shared" si="47"/>
        <v>0</v>
      </c>
      <c r="Q183" s="6"/>
      <c r="R183" s="6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3"/>
      <c r="B184" s="174"/>
      <c r="C184" s="174"/>
      <c r="D184" s="175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6"/>
      <c r="R184" s="6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thickBot="1">
      <c r="A185" s="174"/>
      <c r="B185" s="174"/>
      <c r="C185" s="174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6"/>
      <c r="R185" s="6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outlineLevel="1" thickTop="1">
      <c r="A186" s="177" t="s">
        <v>35</v>
      </c>
      <c r="B186" s="180" t="s">
        <v>36</v>
      </c>
      <c r="C186" s="181"/>
      <c r="D186" s="9">
        <f t="shared" ref="D186:O189" si="48">+D44-D116</f>
        <v>0</v>
      </c>
      <c r="E186" s="9">
        <f t="shared" si="48"/>
        <v>0</v>
      </c>
      <c r="F186" s="9">
        <f t="shared" si="48"/>
        <v>0</v>
      </c>
      <c r="G186" s="9">
        <f t="shared" si="48"/>
        <v>0</v>
      </c>
      <c r="H186" s="9">
        <f t="shared" si="48"/>
        <v>0</v>
      </c>
      <c r="I186" s="9">
        <f t="shared" si="48"/>
        <v>0</v>
      </c>
      <c r="J186" s="9">
        <f t="shared" si="48"/>
        <v>0</v>
      </c>
      <c r="K186" s="9">
        <f t="shared" si="48"/>
        <v>0</v>
      </c>
      <c r="L186" s="9">
        <f t="shared" si="48"/>
        <v>0</v>
      </c>
      <c r="M186" s="9">
        <f t="shared" si="48"/>
        <v>0</v>
      </c>
      <c r="N186" s="9">
        <f t="shared" si="48"/>
        <v>0</v>
      </c>
      <c r="O186" s="9">
        <f t="shared" si="48"/>
        <v>0</v>
      </c>
      <c r="P186" s="10">
        <f>SUM(D186:O186)</f>
        <v>0</v>
      </c>
      <c r="Q186" s="6"/>
      <c r="R186" s="6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outlineLevel="1">
      <c r="A187" s="178"/>
      <c r="B187" s="182" t="s">
        <v>28</v>
      </c>
      <c r="C187" s="183"/>
      <c r="D187" s="6">
        <f t="shared" si="48"/>
        <v>0</v>
      </c>
      <c r="E187" s="6">
        <f t="shared" si="48"/>
        <v>0</v>
      </c>
      <c r="F187" s="6">
        <f t="shared" ca="1" si="48"/>
        <v>0</v>
      </c>
      <c r="G187" s="6">
        <f t="shared" ca="1" si="48"/>
        <v>0</v>
      </c>
      <c r="H187" s="6">
        <f t="shared" ca="1" si="48"/>
        <v>0</v>
      </c>
      <c r="I187" s="6">
        <f t="shared" ca="1" si="48"/>
        <v>0</v>
      </c>
      <c r="J187" s="6">
        <f t="shared" ca="1" si="48"/>
        <v>0</v>
      </c>
      <c r="K187" s="6">
        <f t="shared" ca="1" si="48"/>
        <v>0</v>
      </c>
      <c r="L187" s="6">
        <f t="shared" ca="1" si="48"/>
        <v>0</v>
      </c>
      <c r="M187" s="6">
        <f t="shared" ca="1" si="48"/>
        <v>0</v>
      </c>
      <c r="N187" s="6">
        <f t="shared" ca="1" si="48"/>
        <v>0</v>
      </c>
      <c r="O187" s="6">
        <f t="shared" ca="1" si="48"/>
        <v>0</v>
      </c>
      <c r="P187" s="22">
        <f ca="1">SUM(D187:O187)</f>
        <v>0</v>
      </c>
      <c r="Q187" s="6"/>
      <c r="R187" s="6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outlineLevel="1">
      <c r="A188" s="178"/>
      <c r="B188" s="182" t="s">
        <v>29</v>
      </c>
      <c r="C188" s="183"/>
      <c r="D188" s="6">
        <f t="shared" si="48"/>
        <v>0</v>
      </c>
      <c r="E188" s="6">
        <f t="shared" si="48"/>
        <v>0</v>
      </c>
      <c r="F188" s="6">
        <f t="shared" ca="1" si="48"/>
        <v>0</v>
      </c>
      <c r="G188" s="6">
        <f t="shared" ca="1" si="48"/>
        <v>0</v>
      </c>
      <c r="H188" s="6">
        <f t="shared" ca="1" si="48"/>
        <v>0</v>
      </c>
      <c r="I188" s="6">
        <f t="shared" ca="1" si="48"/>
        <v>0</v>
      </c>
      <c r="J188" s="6">
        <f t="shared" ca="1" si="48"/>
        <v>0</v>
      </c>
      <c r="K188" s="6">
        <f t="shared" ca="1" si="48"/>
        <v>0</v>
      </c>
      <c r="L188" s="6">
        <f t="shared" ca="1" si="48"/>
        <v>0</v>
      </c>
      <c r="M188" s="6">
        <f t="shared" ca="1" si="48"/>
        <v>0</v>
      </c>
      <c r="N188" s="6">
        <f t="shared" ca="1" si="48"/>
        <v>0</v>
      </c>
      <c r="O188" s="6">
        <f t="shared" ca="1" si="48"/>
        <v>0</v>
      </c>
      <c r="P188" s="22">
        <f ca="1">SUM(D188:O188)</f>
        <v>0</v>
      </c>
      <c r="Q188" s="6"/>
      <c r="R188" s="6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outlineLevel="1">
      <c r="A189" s="178"/>
      <c r="B189" s="182" t="s">
        <v>30</v>
      </c>
      <c r="C189" s="183"/>
      <c r="D189" s="6">
        <f t="shared" si="48"/>
        <v>0</v>
      </c>
      <c r="E189" s="6">
        <f t="shared" si="48"/>
        <v>0</v>
      </c>
      <c r="F189" s="6">
        <f t="shared" si="48"/>
        <v>0</v>
      </c>
      <c r="G189" s="6">
        <f t="shared" si="48"/>
        <v>0</v>
      </c>
      <c r="H189" s="6">
        <f t="shared" si="48"/>
        <v>0</v>
      </c>
      <c r="I189" s="6">
        <f t="shared" si="48"/>
        <v>0</v>
      </c>
      <c r="J189" s="6">
        <f t="shared" si="48"/>
        <v>0</v>
      </c>
      <c r="K189" s="6">
        <f t="shared" si="48"/>
        <v>0</v>
      </c>
      <c r="L189" s="6">
        <f t="shared" si="48"/>
        <v>0</v>
      </c>
      <c r="M189" s="6">
        <f t="shared" si="48"/>
        <v>0</v>
      </c>
      <c r="N189" s="6">
        <f t="shared" si="48"/>
        <v>0</v>
      </c>
      <c r="O189" s="6">
        <f t="shared" si="48"/>
        <v>0</v>
      </c>
      <c r="P189" s="22">
        <f>SUM(D189:O189)</f>
        <v>0</v>
      </c>
      <c r="Q189" s="6"/>
      <c r="R189" s="6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outlineLevel="1" thickBot="1">
      <c r="A190" s="179"/>
      <c r="B190" s="184" t="s">
        <v>20</v>
      </c>
      <c r="C190" s="185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3">
        <f ca="1">SUM(P186:P189)</f>
        <v>0</v>
      </c>
      <c r="Q190" s="6"/>
      <c r="R190" s="6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thickTop="1">
      <c r="A191" s="173"/>
      <c r="B191" s="174"/>
      <c r="C191" s="174"/>
      <c r="D191" s="175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6"/>
      <c r="R191" s="6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thickBot="1">
      <c r="A192" s="174"/>
      <c r="B192" s="174"/>
      <c r="C192" s="174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6"/>
      <c r="R192" s="6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outlineLevel="1" thickTop="1">
      <c r="A193" s="177" t="s">
        <v>37</v>
      </c>
      <c r="B193" s="180" t="s">
        <v>27</v>
      </c>
      <c r="C193" s="181"/>
      <c r="D193" s="9">
        <f t="shared" ref="D193:O196" si="49">+D51-D123</f>
        <v>0</v>
      </c>
      <c r="E193" s="9">
        <f t="shared" si="49"/>
        <v>0</v>
      </c>
      <c r="F193" s="9">
        <f t="shared" si="49"/>
        <v>0</v>
      </c>
      <c r="G193" s="9">
        <f t="shared" si="49"/>
        <v>0</v>
      </c>
      <c r="H193" s="9">
        <f t="shared" si="49"/>
        <v>0</v>
      </c>
      <c r="I193" s="9">
        <f t="shared" si="49"/>
        <v>0</v>
      </c>
      <c r="J193" s="9">
        <f t="shared" si="49"/>
        <v>0</v>
      </c>
      <c r="K193" s="9">
        <f t="shared" si="49"/>
        <v>0</v>
      </c>
      <c r="L193" s="9">
        <f t="shared" si="49"/>
        <v>0</v>
      </c>
      <c r="M193" s="9">
        <f t="shared" si="49"/>
        <v>0</v>
      </c>
      <c r="N193" s="9">
        <f t="shared" si="49"/>
        <v>0</v>
      </c>
      <c r="O193" s="9">
        <f t="shared" si="49"/>
        <v>0</v>
      </c>
      <c r="P193" s="10">
        <f>SUM(D193:O193)</f>
        <v>0</v>
      </c>
      <c r="Q193" s="6"/>
      <c r="R193" s="6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outlineLevel="1">
      <c r="A194" s="178"/>
      <c r="B194" s="182" t="s">
        <v>28</v>
      </c>
      <c r="C194" s="183"/>
      <c r="D194" s="6">
        <f t="shared" si="49"/>
        <v>0</v>
      </c>
      <c r="E194" s="6">
        <f t="shared" si="49"/>
        <v>0</v>
      </c>
      <c r="F194" s="6">
        <f t="shared" si="49"/>
        <v>0</v>
      </c>
      <c r="G194" s="6">
        <f t="shared" si="49"/>
        <v>0</v>
      </c>
      <c r="H194" s="6">
        <f t="shared" si="49"/>
        <v>0</v>
      </c>
      <c r="I194" s="6">
        <f t="shared" si="49"/>
        <v>0</v>
      </c>
      <c r="J194" s="6">
        <f t="shared" si="49"/>
        <v>0</v>
      </c>
      <c r="K194" s="6">
        <f t="shared" si="49"/>
        <v>0</v>
      </c>
      <c r="L194" s="6">
        <f t="shared" si="49"/>
        <v>0</v>
      </c>
      <c r="M194" s="6">
        <f t="shared" si="49"/>
        <v>0</v>
      </c>
      <c r="N194" s="6">
        <f t="shared" si="49"/>
        <v>0</v>
      </c>
      <c r="O194" s="6">
        <f t="shared" si="49"/>
        <v>0</v>
      </c>
      <c r="P194" s="11">
        <f>SUM(D194:O194)</f>
        <v>0</v>
      </c>
      <c r="Q194" s="6"/>
      <c r="R194" s="6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outlineLevel="1">
      <c r="A195" s="178"/>
      <c r="B195" s="182" t="s">
        <v>29</v>
      </c>
      <c r="C195" s="183"/>
      <c r="D195" s="6">
        <f t="shared" si="49"/>
        <v>0</v>
      </c>
      <c r="E195" s="6">
        <f t="shared" si="49"/>
        <v>0</v>
      </c>
      <c r="F195" s="6">
        <f t="shared" si="49"/>
        <v>0</v>
      </c>
      <c r="G195" s="6">
        <f t="shared" si="49"/>
        <v>0</v>
      </c>
      <c r="H195" s="6">
        <f t="shared" si="49"/>
        <v>0</v>
      </c>
      <c r="I195" s="6">
        <f t="shared" si="49"/>
        <v>0</v>
      </c>
      <c r="J195" s="6">
        <f t="shared" si="49"/>
        <v>0</v>
      </c>
      <c r="K195" s="6">
        <f t="shared" si="49"/>
        <v>0</v>
      </c>
      <c r="L195" s="6">
        <f t="shared" si="49"/>
        <v>0</v>
      </c>
      <c r="M195" s="6">
        <f t="shared" si="49"/>
        <v>0</v>
      </c>
      <c r="N195" s="6">
        <f t="shared" si="49"/>
        <v>0</v>
      </c>
      <c r="O195" s="6">
        <f t="shared" si="49"/>
        <v>0</v>
      </c>
      <c r="P195" s="11">
        <f>SUM(D195:O195)</f>
        <v>0</v>
      </c>
      <c r="Q195" s="6"/>
      <c r="R195" s="6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outlineLevel="1">
      <c r="A196" s="178"/>
      <c r="B196" s="182" t="s">
        <v>30</v>
      </c>
      <c r="C196" s="183"/>
      <c r="D196" s="6">
        <f t="shared" si="49"/>
        <v>0</v>
      </c>
      <c r="E196" s="6">
        <f t="shared" si="49"/>
        <v>0</v>
      </c>
      <c r="F196" s="6">
        <f t="shared" si="49"/>
        <v>0</v>
      </c>
      <c r="G196" s="6">
        <f t="shared" si="49"/>
        <v>0</v>
      </c>
      <c r="H196" s="6">
        <f t="shared" si="49"/>
        <v>0</v>
      </c>
      <c r="I196" s="6">
        <f t="shared" si="49"/>
        <v>0</v>
      </c>
      <c r="J196" s="6">
        <f t="shared" si="49"/>
        <v>0</v>
      </c>
      <c r="K196" s="6">
        <f t="shared" si="49"/>
        <v>0</v>
      </c>
      <c r="L196" s="6">
        <f t="shared" si="49"/>
        <v>0</v>
      </c>
      <c r="M196" s="6">
        <f t="shared" si="49"/>
        <v>0</v>
      </c>
      <c r="N196" s="6">
        <f t="shared" si="49"/>
        <v>0</v>
      </c>
      <c r="O196" s="6">
        <f t="shared" si="49"/>
        <v>0</v>
      </c>
      <c r="P196" s="11">
        <f>SUM(D196:O196)</f>
        <v>0</v>
      </c>
      <c r="Q196" s="6"/>
      <c r="R196" s="6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outlineLevel="1" thickBot="1">
      <c r="A197" s="179"/>
      <c r="B197" s="184" t="s">
        <v>20</v>
      </c>
      <c r="C197" s="185"/>
      <c r="D197" s="12">
        <f t="shared" ref="D197:P197" si="50">SUM(D193:D196)</f>
        <v>0</v>
      </c>
      <c r="E197" s="12">
        <f t="shared" si="50"/>
        <v>0</v>
      </c>
      <c r="F197" s="12">
        <f t="shared" si="50"/>
        <v>0</v>
      </c>
      <c r="G197" s="12">
        <f t="shared" si="50"/>
        <v>0</v>
      </c>
      <c r="H197" s="12">
        <f t="shared" si="50"/>
        <v>0</v>
      </c>
      <c r="I197" s="12">
        <f t="shared" si="50"/>
        <v>0</v>
      </c>
      <c r="J197" s="12">
        <f t="shared" si="50"/>
        <v>0</v>
      </c>
      <c r="K197" s="12">
        <f t="shared" si="50"/>
        <v>0</v>
      </c>
      <c r="L197" s="12">
        <f t="shared" si="50"/>
        <v>0</v>
      </c>
      <c r="M197" s="12">
        <f t="shared" si="50"/>
        <v>0</v>
      </c>
      <c r="N197" s="12">
        <f t="shared" si="50"/>
        <v>0</v>
      </c>
      <c r="O197" s="12">
        <f t="shared" si="50"/>
        <v>0</v>
      </c>
      <c r="P197" s="13">
        <f t="shared" si="50"/>
        <v>0</v>
      </c>
      <c r="Q197" s="6"/>
      <c r="R197" s="6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outlineLevel="1" thickTop="1">
      <c r="A198" s="188" t="s">
        <v>38</v>
      </c>
      <c r="B198" s="189" t="s">
        <v>27</v>
      </c>
      <c r="C198" s="181"/>
      <c r="D198" s="9">
        <f t="shared" ref="D198:O201" si="51">+D56-D128</f>
        <v>0</v>
      </c>
      <c r="E198" s="9">
        <f t="shared" si="51"/>
        <v>0</v>
      </c>
      <c r="F198" s="9">
        <f t="shared" si="51"/>
        <v>0</v>
      </c>
      <c r="G198" s="9">
        <f t="shared" si="51"/>
        <v>0</v>
      </c>
      <c r="H198" s="9">
        <f t="shared" si="51"/>
        <v>0</v>
      </c>
      <c r="I198" s="9">
        <f t="shared" si="51"/>
        <v>0</v>
      </c>
      <c r="J198" s="9">
        <f t="shared" si="51"/>
        <v>0</v>
      </c>
      <c r="K198" s="9">
        <f t="shared" si="51"/>
        <v>0</v>
      </c>
      <c r="L198" s="9">
        <f t="shared" si="51"/>
        <v>0</v>
      </c>
      <c r="M198" s="9">
        <f t="shared" si="51"/>
        <v>0</v>
      </c>
      <c r="N198" s="9">
        <f t="shared" si="51"/>
        <v>0</v>
      </c>
      <c r="O198" s="9">
        <f t="shared" si="51"/>
        <v>0</v>
      </c>
      <c r="P198" s="10">
        <f>SUM(D198:O198)</f>
        <v>0</v>
      </c>
      <c r="Q198" s="6"/>
      <c r="R198" s="6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outlineLevel="1">
      <c r="A199" s="178"/>
      <c r="B199" s="190" t="s">
        <v>28</v>
      </c>
      <c r="C199" s="183"/>
      <c r="D199" s="6">
        <f t="shared" si="51"/>
        <v>0</v>
      </c>
      <c r="E199" s="6">
        <f t="shared" si="51"/>
        <v>0</v>
      </c>
      <c r="F199" s="6">
        <f t="shared" si="51"/>
        <v>0</v>
      </c>
      <c r="G199" s="6">
        <f t="shared" si="51"/>
        <v>0</v>
      </c>
      <c r="H199" s="6">
        <f t="shared" si="51"/>
        <v>0</v>
      </c>
      <c r="I199" s="6">
        <f t="shared" si="51"/>
        <v>0</v>
      </c>
      <c r="J199" s="6">
        <f t="shared" si="51"/>
        <v>0</v>
      </c>
      <c r="K199" s="6">
        <f t="shared" si="51"/>
        <v>0</v>
      </c>
      <c r="L199" s="6">
        <f t="shared" si="51"/>
        <v>0</v>
      </c>
      <c r="M199" s="6">
        <f t="shared" si="51"/>
        <v>0</v>
      </c>
      <c r="N199" s="6">
        <f t="shared" si="51"/>
        <v>0</v>
      </c>
      <c r="O199" s="6">
        <f t="shared" si="51"/>
        <v>0</v>
      </c>
      <c r="P199" s="11">
        <f>SUM(D199:O199)</f>
        <v>0</v>
      </c>
      <c r="Q199" s="6"/>
      <c r="R199" s="6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outlineLevel="1">
      <c r="A200" s="178"/>
      <c r="B200" s="190" t="s">
        <v>29</v>
      </c>
      <c r="C200" s="183"/>
      <c r="D200" s="6">
        <f t="shared" si="51"/>
        <v>0</v>
      </c>
      <c r="E200" s="6">
        <f t="shared" si="51"/>
        <v>0</v>
      </c>
      <c r="F200" s="6">
        <f t="shared" si="51"/>
        <v>0</v>
      </c>
      <c r="G200" s="6">
        <f t="shared" si="51"/>
        <v>0</v>
      </c>
      <c r="H200" s="6">
        <f t="shared" si="51"/>
        <v>0</v>
      </c>
      <c r="I200" s="6">
        <f t="shared" si="51"/>
        <v>0</v>
      </c>
      <c r="J200" s="6">
        <f t="shared" si="51"/>
        <v>0</v>
      </c>
      <c r="K200" s="6">
        <f t="shared" si="51"/>
        <v>0</v>
      </c>
      <c r="L200" s="6">
        <f t="shared" si="51"/>
        <v>0</v>
      </c>
      <c r="M200" s="6">
        <f t="shared" si="51"/>
        <v>0</v>
      </c>
      <c r="N200" s="6">
        <f t="shared" si="51"/>
        <v>0</v>
      </c>
      <c r="O200" s="6">
        <f t="shared" si="51"/>
        <v>0</v>
      </c>
      <c r="P200" s="11">
        <f>SUM(D200:O200)</f>
        <v>0</v>
      </c>
      <c r="Q200" s="6"/>
      <c r="R200" s="6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outlineLevel="1">
      <c r="A201" s="178"/>
      <c r="B201" s="190" t="s">
        <v>30</v>
      </c>
      <c r="C201" s="183"/>
      <c r="D201" s="6">
        <f t="shared" si="51"/>
        <v>0</v>
      </c>
      <c r="E201" s="6">
        <f t="shared" si="51"/>
        <v>0</v>
      </c>
      <c r="F201" s="6">
        <f t="shared" si="51"/>
        <v>0</v>
      </c>
      <c r="G201" s="6">
        <f t="shared" si="51"/>
        <v>0</v>
      </c>
      <c r="H201" s="6">
        <f t="shared" si="51"/>
        <v>0</v>
      </c>
      <c r="I201" s="6">
        <f t="shared" si="51"/>
        <v>0</v>
      </c>
      <c r="J201" s="6">
        <f t="shared" si="51"/>
        <v>0</v>
      </c>
      <c r="K201" s="6">
        <f t="shared" si="51"/>
        <v>0</v>
      </c>
      <c r="L201" s="6">
        <f t="shared" si="51"/>
        <v>0</v>
      </c>
      <c r="M201" s="6">
        <f t="shared" si="51"/>
        <v>0</v>
      </c>
      <c r="N201" s="6">
        <f t="shared" si="51"/>
        <v>0</v>
      </c>
      <c r="O201" s="6">
        <f t="shared" si="51"/>
        <v>0</v>
      </c>
      <c r="P201" s="11">
        <f>SUM(D201:O201)</f>
        <v>0</v>
      </c>
      <c r="Q201" s="6"/>
      <c r="R201" s="6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outlineLevel="1" thickBot="1">
      <c r="A202" s="179"/>
      <c r="B202" s="191" t="s">
        <v>20</v>
      </c>
      <c r="C202" s="192"/>
      <c r="D202" s="23">
        <f t="shared" ref="D202:P202" si="52">SUM(D198:D201)</f>
        <v>0</v>
      </c>
      <c r="E202" s="23">
        <f t="shared" si="52"/>
        <v>0</v>
      </c>
      <c r="F202" s="23">
        <f t="shared" si="52"/>
        <v>0</v>
      </c>
      <c r="G202" s="23">
        <f t="shared" si="52"/>
        <v>0</v>
      </c>
      <c r="H202" s="23">
        <f t="shared" si="52"/>
        <v>0</v>
      </c>
      <c r="I202" s="23">
        <f t="shared" si="52"/>
        <v>0</v>
      </c>
      <c r="J202" s="23">
        <f t="shared" si="52"/>
        <v>0</v>
      </c>
      <c r="K202" s="23">
        <f t="shared" si="52"/>
        <v>0</v>
      </c>
      <c r="L202" s="23">
        <f t="shared" si="52"/>
        <v>0</v>
      </c>
      <c r="M202" s="23">
        <f t="shared" si="52"/>
        <v>0</v>
      </c>
      <c r="N202" s="23">
        <f t="shared" si="52"/>
        <v>0</v>
      </c>
      <c r="O202" s="23">
        <f t="shared" si="52"/>
        <v>0</v>
      </c>
      <c r="P202" s="13">
        <f t="shared" si="52"/>
        <v>0</v>
      </c>
      <c r="Q202" s="6"/>
      <c r="R202" s="6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5" outlineLevel="1" thickTop="1" thickBot="1">
      <c r="A203" s="5" t="s">
        <v>39</v>
      </c>
      <c r="B203" s="186" t="s">
        <v>34</v>
      </c>
      <c r="C203" s="187"/>
      <c r="D203" s="24">
        <f t="shared" ref="D203:P203" si="53">SUM(D197,D202)</f>
        <v>0</v>
      </c>
      <c r="E203" s="24">
        <f t="shared" si="53"/>
        <v>0</v>
      </c>
      <c r="F203" s="24">
        <f t="shared" si="53"/>
        <v>0</v>
      </c>
      <c r="G203" s="24">
        <f t="shared" si="53"/>
        <v>0</v>
      </c>
      <c r="H203" s="24">
        <f t="shared" si="53"/>
        <v>0</v>
      </c>
      <c r="I203" s="24">
        <f t="shared" si="53"/>
        <v>0</v>
      </c>
      <c r="J203" s="24">
        <f t="shared" si="53"/>
        <v>0</v>
      </c>
      <c r="K203" s="24">
        <f t="shared" si="53"/>
        <v>0</v>
      </c>
      <c r="L203" s="24">
        <f t="shared" si="53"/>
        <v>0</v>
      </c>
      <c r="M203" s="24">
        <f t="shared" si="53"/>
        <v>0</v>
      </c>
      <c r="N203" s="24">
        <f t="shared" si="53"/>
        <v>0</v>
      </c>
      <c r="O203" s="24">
        <f t="shared" si="53"/>
        <v>0</v>
      </c>
      <c r="P203" s="25">
        <f t="shared" si="53"/>
        <v>0</v>
      </c>
      <c r="Q203" s="6"/>
      <c r="R203" s="6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thickTop="1">
      <c r="A204" s="173"/>
      <c r="B204" s="174"/>
      <c r="C204" s="174"/>
      <c r="D204" s="175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6"/>
      <c r="R204" s="6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thickBot="1">
      <c r="A205" s="174"/>
      <c r="B205" s="174"/>
      <c r="C205" s="174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6"/>
      <c r="R205" s="6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outlineLevel="1" thickTop="1">
      <c r="A206" s="177" t="s">
        <v>40</v>
      </c>
      <c r="B206" s="180" t="s">
        <v>36</v>
      </c>
      <c r="C206" s="181"/>
      <c r="D206" s="9">
        <f>+D64-D136</f>
        <v>0</v>
      </c>
      <c r="E206" s="9">
        <f t="shared" ref="E206:O209" si="54">+E64-E136</f>
        <v>0</v>
      </c>
      <c r="F206" s="9">
        <f t="shared" si="54"/>
        <v>0</v>
      </c>
      <c r="G206" s="9">
        <f t="shared" si="54"/>
        <v>0</v>
      </c>
      <c r="H206" s="9">
        <f t="shared" si="54"/>
        <v>0</v>
      </c>
      <c r="I206" s="9">
        <f t="shared" si="54"/>
        <v>0</v>
      </c>
      <c r="J206" s="9">
        <f t="shared" si="54"/>
        <v>0</v>
      </c>
      <c r="K206" s="9">
        <f t="shared" si="54"/>
        <v>0</v>
      </c>
      <c r="L206" s="9">
        <f t="shared" si="54"/>
        <v>0</v>
      </c>
      <c r="M206" s="9">
        <f t="shared" si="54"/>
        <v>0</v>
      </c>
      <c r="N206" s="9">
        <f t="shared" si="54"/>
        <v>0</v>
      </c>
      <c r="O206" s="9">
        <f t="shared" si="54"/>
        <v>0</v>
      </c>
      <c r="P206" s="10">
        <f>SUM(D206:O206)</f>
        <v>0</v>
      </c>
      <c r="Q206" s="6"/>
      <c r="R206" s="6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outlineLevel="1">
      <c r="A207" s="178"/>
      <c r="B207" s="182" t="s">
        <v>28</v>
      </c>
      <c r="C207" s="183"/>
      <c r="D207" s="6">
        <f>+D65-D137</f>
        <v>0</v>
      </c>
      <c r="E207" s="6">
        <f t="shared" si="54"/>
        <v>0</v>
      </c>
      <c r="F207" s="6">
        <f t="shared" ca="1" si="54"/>
        <v>0</v>
      </c>
      <c r="G207" s="6">
        <f t="shared" ca="1" si="54"/>
        <v>0</v>
      </c>
      <c r="H207" s="6">
        <f t="shared" ca="1" si="54"/>
        <v>0</v>
      </c>
      <c r="I207" s="6">
        <f t="shared" ca="1" si="54"/>
        <v>0</v>
      </c>
      <c r="J207" s="6">
        <f t="shared" ca="1" si="54"/>
        <v>0</v>
      </c>
      <c r="K207" s="6">
        <f t="shared" ca="1" si="54"/>
        <v>0</v>
      </c>
      <c r="L207" s="6">
        <f t="shared" ca="1" si="54"/>
        <v>0</v>
      </c>
      <c r="M207" s="6">
        <f t="shared" ca="1" si="54"/>
        <v>0</v>
      </c>
      <c r="N207" s="6">
        <f t="shared" ca="1" si="54"/>
        <v>0</v>
      </c>
      <c r="O207" s="6">
        <f t="shared" ca="1" si="54"/>
        <v>0</v>
      </c>
      <c r="P207" s="11">
        <f ca="1">SUM(D207:O207)</f>
        <v>0</v>
      </c>
      <c r="Q207" s="6"/>
      <c r="R207" s="6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outlineLevel="1">
      <c r="A208" s="178"/>
      <c r="B208" s="182" t="s">
        <v>29</v>
      </c>
      <c r="C208" s="183"/>
      <c r="D208" s="6">
        <f>+D66-D138</f>
        <v>0</v>
      </c>
      <c r="E208" s="6">
        <f t="shared" si="54"/>
        <v>0</v>
      </c>
      <c r="F208" s="6">
        <f t="shared" ca="1" si="54"/>
        <v>0</v>
      </c>
      <c r="G208" s="6">
        <f t="shared" ca="1" si="54"/>
        <v>0</v>
      </c>
      <c r="H208" s="6">
        <f t="shared" ca="1" si="54"/>
        <v>0</v>
      </c>
      <c r="I208" s="6">
        <f t="shared" ca="1" si="54"/>
        <v>0</v>
      </c>
      <c r="J208" s="6">
        <f t="shared" ca="1" si="54"/>
        <v>0</v>
      </c>
      <c r="K208" s="6">
        <f t="shared" ca="1" si="54"/>
        <v>0</v>
      </c>
      <c r="L208" s="6">
        <f t="shared" ca="1" si="54"/>
        <v>0</v>
      </c>
      <c r="M208" s="6">
        <f t="shared" ca="1" si="54"/>
        <v>0</v>
      </c>
      <c r="N208" s="6">
        <f t="shared" ca="1" si="54"/>
        <v>0</v>
      </c>
      <c r="O208" s="6">
        <f t="shared" ca="1" si="54"/>
        <v>0</v>
      </c>
      <c r="P208" s="11">
        <f ca="1">SUM(D208:O208)</f>
        <v>0</v>
      </c>
      <c r="Q208" s="6"/>
      <c r="R208" s="6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outlineLevel="1">
      <c r="A209" s="178"/>
      <c r="B209" s="182" t="s">
        <v>30</v>
      </c>
      <c r="C209" s="183"/>
      <c r="D209" s="6">
        <f>+D67-D139</f>
        <v>0</v>
      </c>
      <c r="E209" s="6">
        <f t="shared" si="54"/>
        <v>0</v>
      </c>
      <c r="F209" s="6">
        <f t="shared" si="54"/>
        <v>0</v>
      </c>
      <c r="G209" s="6">
        <f t="shared" si="54"/>
        <v>0</v>
      </c>
      <c r="H209" s="6">
        <f t="shared" si="54"/>
        <v>0</v>
      </c>
      <c r="I209" s="6">
        <f t="shared" si="54"/>
        <v>0</v>
      </c>
      <c r="J209" s="6">
        <f t="shared" si="54"/>
        <v>0</v>
      </c>
      <c r="K209" s="6">
        <f t="shared" si="54"/>
        <v>0</v>
      </c>
      <c r="L209" s="6">
        <f t="shared" si="54"/>
        <v>0</v>
      </c>
      <c r="M209" s="6">
        <f t="shared" si="54"/>
        <v>0</v>
      </c>
      <c r="N209" s="6">
        <f t="shared" si="54"/>
        <v>0</v>
      </c>
      <c r="O209" s="6">
        <f t="shared" si="54"/>
        <v>0</v>
      </c>
      <c r="P209" s="11">
        <f>SUM(D209:O209)</f>
        <v>0</v>
      </c>
      <c r="Q209" s="6"/>
      <c r="R209" s="6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outlineLevel="1" thickBot="1">
      <c r="A210" s="179"/>
      <c r="B210" s="184" t="s">
        <v>20</v>
      </c>
      <c r="C210" s="185"/>
      <c r="D210" s="12">
        <f t="shared" ref="D210:P210" si="55">SUM(D206:D209)</f>
        <v>0</v>
      </c>
      <c r="E210" s="12">
        <f t="shared" si="55"/>
        <v>0</v>
      </c>
      <c r="F210" s="12">
        <f t="shared" ca="1" si="55"/>
        <v>0</v>
      </c>
      <c r="G210" s="12">
        <f t="shared" ca="1" si="55"/>
        <v>0</v>
      </c>
      <c r="H210" s="12">
        <f t="shared" ca="1" si="55"/>
        <v>0</v>
      </c>
      <c r="I210" s="12">
        <f t="shared" ca="1" si="55"/>
        <v>0</v>
      </c>
      <c r="J210" s="12">
        <f t="shared" ca="1" si="55"/>
        <v>0</v>
      </c>
      <c r="K210" s="12">
        <f t="shared" ca="1" si="55"/>
        <v>0</v>
      </c>
      <c r="L210" s="12">
        <f t="shared" ca="1" si="55"/>
        <v>0</v>
      </c>
      <c r="M210" s="12">
        <f t="shared" ca="1" si="55"/>
        <v>0</v>
      </c>
      <c r="N210" s="12">
        <f t="shared" ca="1" si="55"/>
        <v>0</v>
      </c>
      <c r="O210" s="12">
        <f t="shared" ca="1" si="55"/>
        <v>0</v>
      </c>
      <c r="P210" s="13">
        <f t="shared" ca="1" si="55"/>
        <v>0</v>
      </c>
      <c r="Q210" s="6"/>
      <c r="R210" s="6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thickTop="1">
      <c r="A211" s="173"/>
      <c r="B211" s="174"/>
      <c r="C211" s="174"/>
      <c r="D211" s="175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6"/>
      <c r="R211" s="6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thickBot="1">
      <c r="A212" s="174"/>
      <c r="B212" s="174"/>
      <c r="C212" s="174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6"/>
      <c r="R212" s="6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outlineLevel="1" thickTop="1">
      <c r="A213" s="177" t="s">
        <v>41</v>
      </c>
      <c r="B213" s="180" t="s">
        <v>36</v>
      </c>
      <c r="C213" s="181"/>
      <c r="D213" s="9">
        <f>+D71-D143</f>
        <v>0</v>
      </c>
      <c r="E213" s="9">
        <f t="shared" ref="E213:O216" si="56">+E71-E143</f>
        <v>0</v>
      </c>
      <c r="F213" s="9">
        <f t="shared" si="56"/>
        <v>0</v>
      </c>
      <c r="G213" s="9">
        <f t="shared" si="56"/>
        <v>0</v>
      </c>
      <c r="H213" s="9">
        <f t="shared" si="56"/>
        <v>0</v>
      </c>
      <c r="I213" s="9">
        <f t="shared" si="56"/>
        <v>0</v>
      </c>
      <c r="J213" s="9">
        <f t="shared" si="56"/>
        <v>0</v>
      </c>
      <c r="K213" s="9">
        <f t="shared" si="56"/>
        <v>0</v>
      </c>
      <c r="L213" s="9">
        <f t="shared" si="56"/>
        <v>0</v>
      </c>
      <c r="M213" s="9">
        <f t="shared" si="56"/>
        <v>0</v>
      </c>
      <c r="N213" s="9">
        <f t="shared" si="56"/>
        <v>0</v>
      </c>
      <c r="O213" s="26">
        <f t="shared" si="56"/>
        <v>0</v>
      </c>
      <c r="P213" s="6"/>
      <c r="Q213" s="6"/>
      <c r="R213" s="6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outlineLevel="1">
      <c r="A214" s="178"/>
      <c r="B214" s="182" t="s">
        <v>28</v>
      </c>
      <c r="C214" s="183"/>
      <c r="D214" s="6">
        <f>+D72-D144</f>
        <v>0</v>
      </c>
      <c r="E214" s="6">
        <f t="shared" si="56"/>
        <v>0</v>
      </c>
      <c r="F214" s="6">
        <f t="shared" si="56"/>
        <v>0</v>
      </c>
      <c r="G214" s="6">
        <f t="shared" si="56"/>
        <v>0</v>
      </c>
      <c r="H214" s="6">
        <f t="shared" si="56"/>
        <v>0</v>
      </c>
      <c r="I214" s="6">
        <f t="shared" si="56"/>
        <v>0</v>
      </c>
      <c r="J214" s="6">
        <f t="shared" si="56"/>
        <v>0</v>
      </c>
      <c r="K214" s="6">
        <f t="shared" si="56"/>
        <v>0</v>
      </c>
      <c r="L214" s="6">
        <f t="shared" si="56"/>
        <v>0</v>
      </c>
      <c r="M214" s="6">
        <f t="shared" si="56"/>
        <v>0</v>
      </c>
      <c r="N214" s="6">
        <f t="shared" si="56"/>
        <v>0</v>
      </c>
      <c r="O214" s="27">
        <f t="shared" si="56"/>
        <v>0</v>
      </c>
      <c r="P214" s="6"/>
      <c r="Q214" s="6"/>
      <c r="R214" s="6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outlineLevel="1">
      <c r="A215" s="178"/>
      <c r="B215" s="182" t="s">
        <v>29</v>
      </c>
      <c r="C215" s="183"/>
      <c r="D215" s="6">
        <f>+D73-D145</f>
        <v>0</v>
      </c>
      <c r="E215" s="6">
        <f t="shared" si="56"/>
        <v>0</v>
      </c>
      <c r="F215" s="6">
        <f t="shared" si="56"/>
        <v>0</v>
      </c>
      <c r="G215" s="6">
        <f t="shared" si="56"/>
        <v>0</v>
      </c>
      <c r="H215" s="6">
        <f t="shared" si="56"/>
        <v>0</v>
      </c>
      <c r="I215" s="6">
        <f t="shared" si="56"/>
        <v>0</v>
      </c>
      <c r="J215" s="6">
        <f t="shared" si="56"/>
        <v>0</v>
      </c>
      <c r="K215" s="6">
        <f t="shared" si="56"/>
        <v>0</v>
      </c>
      <c r="L215" s="6">
        <f t="shared" si="56"/>
        <v>0</v>
      </c>
      <c r="M215" s="6">
        <f t="shared" si="56"/>
        <v>0</v>
      </c>
      <c r="N215" s="6">
        <f t="shared" si="56"/>
        <v>0</v>
      </c>
      <c r="O215" s="27">
        <f t="shared" si="56"/>
        <v>0</v>
      </c>
      <c r="P215" s="6"/>
      <c r="Q215" s="6"/>
      <c r="R215" s="6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outlineLevel="1">
      <c r="A216" s="178"/>
      <c r="B216" s="182" t="s">
        <v>30</v>
      </c>
      <c r="C216" s="183"/>
      <c r="D216" s="6">
        <f>+D74-D146</f>
        <v>0</v>
      </c>
      <c r="E216" s="6">
        <f t="shared" si="56"/>
        <v>0</v>
      </c>
      <c r="F216" s="6">
        <f t="shared" si="56"/>
        <v>0</v>
      </c>
      <c r="G216" s="6">
        <f t="shared" si="56"/>
        <v>0</v>
      </c>
      <c r="H216" s="6">
        <f t="shared" si="56"/>
        <v>0</v>
      </c>
      <c r="I216" s="6">
        <f t="shared" si="56"/>
        <v>0</v>
      </c>
      <c r="J216" s="6">
        <f t="shared" si="56"/>
        <v>0</v>
      </c>
      <c r="K216" s="6">
        <f t="shared" si="56"/>
        <v>0</v>
      </c>
      <c r="L216" s="6">
        <f t="shared" si="56"/>
        <v>0</v>
      </c>
      <c r="M216" s="6">
        <f t="shared" si="56"/>
        <v>0</v>
      </c>
      <c r="N216" s="6">
        <f t="shared" si="56"/>
        <v>0</v>
      </c>
      <c r="O216" s="27">
        <f t="shared" si="56"/>
        <v>0</v>
      </c>
      <c r="P216" s="6"/>
      <c r="Q216" s="6"/>
      <c r="R216" s="6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outlineLevel="1" thickBot="1">
      <c r="A217" s="179"/>
      <c r="B217" s="184" t="s">
        <v>20</v>
      </c>
      <c r="C217" s="185"/>
      <c r="D217" s="12">
        <f t="shared" ref="D217:O217" si="57">SUM(D213:D216)</f>
        <v>0</v>
      </c>
      <c r="E217" s="12">
        <f t="shared" si="57"/>
        <v>0</v>
      </c>
      <c r="F217" s="12">
        <f t="shared" si="57"/>
        <v>0</v>
      </c>
      <c r="G217" s="12">
        <f t="shared" si="57"/>
        <v>0</v>
      </c>
      <c r="H217" s="12">
        <f t="shared" si="57"/>
        <v>0</v>
      </c>
      <c r="I217" s="12">
        <f t="shared" si="57"/>
        <v>0</v>
      </c>
      <c r="J217" s="12">
        <f t="shared" si="57"/>
        <v>0</v>
      </c>
      <c r="K217" s="12">
        <f t="shared" si="57"/>
        <v>0</v>
      </c>
      <c r="L217" s="12">
        <f t="shared" si="57"/>
        <v>0</v>
      </c>
      <c r="M217" s="12">
        <f t="shared" si="57"/>
        <v>0</v>
      </c>
      <c r="N217" s="12">
        <f t="shared" si="57"/>
        <v>0</v>
      </c>
      <c r="O217" s="28">
        <f t="shared" si="57"/>
        <v>0</v>
      </c>
      <c r="P217" s="6">
        <f ca="1">+P210-O217</f>
        <v>0</v>
      </c>
      <c r="Q217" s="6"/>
      <c r="R217" s="6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thickTop="1">
      <c r="A218" s="3"/>
      <c r="B218" s="3"/>
      <c r="C218" s="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3"/>
      <c r="B219" s="3"/>
      <c r="C219" s="3"/>
      <c r="D219" s="57"/>
      <c r="E219" s="58"/>
      <c r="F219" s="58"/>
      <c r="G219" s="58"/>
      <c r="H219" s="58"/>
      <c r="I219" s="58"/>
      <c r="J219" s="58"/>
      <c r="K219" s="58"/>
      <c r="L219" s="6"/>
      <c r="M219" s="6"/>
      <c r="N219" s="6"/>
      <c r="O219" s="6"/>
      <c r="P219" s="6"/>
      <c r="Q219" s="6"/>
      <c r="R219" s="6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3"/>
      <c r="B220" s="3"/>
      <c r="C220" s="3"/>
      <c r="D220" s="58"/>
      <c r="E220" s="58"/>
      <c r="F220" s="58"/>
      <c r="G220" s="58"/>
      <c r="H220" s="58"/>
      <c r="I220" s="58"/>
      <c r="J220" s="58"/>
      <c r="K220" s="58"/>
      <c r="L220" s="6"/>
      <c r="M220" s="6"/>
      <c r="N220" s="6"/>
      <c r="O220" s="6"/>
      <c r="P220" s="6"/>
      <c r="Q220" s="6"/>
      <c r="R220" s="6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3"/>
      <c r="B221" s="3"/>
      <c r="C221" s="3"/>
      <c r="D221" s="57"/>
      <c r="E221" s="58"/>
      <c r="F221" s="58"/>
      <c r="G221" s="58"/>
      <c r="H221" s="58"/>
      <c r="I221" s="58"/>
      <c r="J221" s="58"/>
      <c r="K221" s="58"/>
      <c r="L221" s="6"/>
      <c r="M221" s="6"/>
      <c r="N221" s="6"/>
      <c r="O221" s="6"/>
      <c r="P221" s="6"/>
      <c r="Q221" s="6"/>
      <c r="R221" s="6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3"/>
      <c r="B222" s="3"/>
      <c r="C222" s="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s="37" customFormat="1" ht="15.75" customHeight="1">
      <c r="A223" s="34"/>
      <c r="B223" s="34"/>
      <c r="C223" s="3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15.75" customHeight="1">
      <c r="A224" s="3"/>
      <c r="B224" s="3"/>
      <c r="C224" s="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3"/>
      <c r="B225" s="3"/>
      <c r="C225" s="3"/>
      <c r="D225" s="3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3"/>
      <c r="B226" s="3"/>
      <c r="C226" s="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3"/>
      <c r="B227" s="3"/>
      <c r="C227" s="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3"/>
      <c r="B228" s="3"/>
      <c r="C228" s="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3"/>
      <c r="B229" s="3"/>
      <c r="C229" s="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3"/>
      <c r="B230" s="3"/>
      <c r="C230" s="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3"/>
      <c r="B231" s="3"/>
      <c r="C231" s="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3"/>
      <c r="B232" s="3"/>
      <c r="C232" s="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3"/>
      <c r="B233" s="3"/>
      <c r="C233" s="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3"/>
      <c r="B234" s="3"/>
      <c r="C234" s="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3"/>
      <c r="B235" s="3"/>
      <c r="C235" s="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3"/>
      <c r="B236" s="3"/>
      <c r="C236" s="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3"/>
      <c r="B237" s="3"/>
      <c r="C237" s="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3"/>
      <c r="B238" s="3"/>
      <c r="C238" s="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3"/>
      <c r="B239" s="3"/>
      <c r="C239" s="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3"/>
      <c r="B240" s="3"/>
      <c r="C240" s="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3"/>
      <c r="B241" s="3"/>
      <c r="C241" s="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3"/>
      <c r="B242" s="3"/>
      <c r="C242" s="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3"/>
      <c r="B243" s="3"/>
      <c r="C243" s="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3"/>
      <c r="B244" s="3"/>
      <c r="C244" s="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3"/>
      <c r="B245" s="3"/>
      <c r="C245" s="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3"/>
      <c r="B246" s="3"/>
      <c r="C246" s="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3"/>
      <c r="B247" s="3"/>
      <c r="C247" s="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3"/>
      <c r="B248" s="3"/>
      <c r="C248" s="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3"/>
      <c r="B249" s="3"/>
      <c r="C249" s="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3"/>
      <c r="B250" s="3"/>
      <c r="C250" s="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3"/>
      <c r="B251" s="3"/>
      <c r="C251" s="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3"/>
      <c r="B252" s="3"/>
      <c r="C252" s="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3"/>
      <c r="B253" s="3"/>
      <c r="C253" s="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3"/>
      <c r="B254" s="3"/>
      <c r="C254" s="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3"/>
      <c r="B255" s="3"/>
      <c r="C255" s="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3"/>
      <c r="B256" s="3"/>
      <c r="C256" s="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3"/>
      <c r="B257" s="3"/>
      <c r="C257" s="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3"/>
      <c r="B258" s="3"/>
      <c r="C258" s="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3"/>
      <c r="B259" s="3"/>
      <c r="C259" s="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3"/>
      <c r="B260" s="3"/>
      <c r="C260" s="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3"/>
      <c r="B261" s="3"/>
      <c r="C261" s="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3"/>
      <c r="B262" s="3"/>
      <c r="C262" s="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3"/>
      <c r="B263" s="3"/>
      <c r="C263" s="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3"/>
      <c r="B264" s="3"/>
      <c r="C264" s="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3"/>
      <c r="B265" s="3"/>
      <c r="C265" s="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3"/>
      <c r="B266" s="3"/>
      <c r="C266" s="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3"/>
      <c r="B267" s="3"/>
      <c r="C267" s="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3"/>
      <c r="B268" s="3"/>
      <c r="C268" s="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3"/>
      <c r="B269" s="3"/>
      <c r="C269" s="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3"/>
      <c r="B270" s="3"/>
      <c r="C270" s="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3"/>
      <c r="B271" s="3"/>
      <c r="C271" s="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3"/>
      <c r="B272" s="3"/>
      <c r="C272" s="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3"/>
      <c r="B273" s="3"/>
      <c r="C273" s="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3"/>
      <c r="B274" s="3"/>
      <c r="C274" s="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3"/>
      <c r="B275" s="3"/>
      <c r="C275" s="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3"/>
      <c r="B276" s="3"/>
      <c r="C276" s="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3"/>
      <c r="B277" s="3"/>
      <c r="C277" s="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3"/>
      <c r="B278" s="3"/>
      <c r="C278" s="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3"/>
      <c r="B279" s="3"/>
      <c r="C279" s="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3"/>
      <c r="B280" s="3"/>
      <c r="C280" s="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3"/>
      <c r="B281" s="3"/>
      <c r="C281" s="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3"/>
      <c r="B282" s="3"/>
      <c r="C282" s="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3"/>
      <c r="B283" s="3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3"/>
      <c r="B284" s="3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3"/>
      <c r="B285" s="3"/>
      <c r="C285" s="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3"/>
      <c r="B286" s="3"/>
      <c r="C286" s="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3"/>
      <c r="B287" s="3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3"/>
      <c r="B288" s="3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3"/>
      <c r="B289" s="3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3"/>
      <c r="B290" s="3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3"/>
      <c r="B291" s="3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3"/>
      <c r="B292" s="3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3"/>
      <c r="B293" s="3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3"/>
      <c r="B294" s="3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3"/>
      <c r="B295" s="3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3"/>
      <c r="B296" s="3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3"/>
      <c r="B297" s="3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3"/>
      <c r="B298" s="3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3"/>
      <c r="B299" s="3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3"/>
      <c r="B300" s="3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3"/>
      <c r="B301" s="3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3"/>
      <c r="B302" s="3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3"/>
      <c r="B303" s="3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3"/>
      <c r="B304" s="3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3"/>
      <c r="B305" s="3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3"/>
      <c r="B306" s="3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3"/>
      <c r="B307" s="3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3"/>
      <c r="B308" s="3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3"/>
      <c r="B309" s="3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3"/>
      <c r="B310" s="3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3"/>
      <c r="B311" s="3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3"/>
      <c r="B312" s="3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3"/>
      <c r="B313" s="3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3"/>
      <c r="B314" s="3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3"/>
      <c r="B315" s="3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3"/>
      <c r="B316" s="3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3"/>
      <c r="B317" s="3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3"/>
      <c r="B318" s="3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3"/>
      <c r="B319" s="3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3"/>
      <c r="B320" s="3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3"/>
      <c r="B321" s="3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3"/>
      <c r="B322" s="3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3"/>
      <c r="B323" s="3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3"/>
      <c r="B324" s="3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3"/>
      <c r="B325" s="3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3"/>
      <c r="B326" s="3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3"/>
      <c r="B327" s="3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3"/>
      <c r="B328" s="3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3"/>
      <c r="B329" s="3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3"/>
      <c r="B330" s="3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3"/>
      <c r="B331" s="3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3"/>
      <c r="B332" s="3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3"/>
      <c r="B333" s="3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3"/>
      <c r="B334" s="3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3"/>
      <c r="B335" s="3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3"/>
      <c r="B336" s="3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3"/>
      <c r="B337" s="3"/>
      <c r="C337" s="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3"/>
      <c r="B338" s="3"/>
      <c r="C338" s="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3"/>
      <c r="B339" s="3"/>
      <c r="C339" s="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3"/>
      <c r="B340" s="3"/>
      <c r="C340" s="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3"/>
      <c r="B341" s="3"/>
      <c r="C341" s="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3"/>
      <c r="B342" s="3"/>
      <c r="C342" s="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3"/>
      <c r="B343" s="3"/>
      <c r="C343" s="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3"/>
      <c r="B344" s="3"/>
      <c r="C344" s="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3"/>
      <c r="B345" s="3"/>
      <c r="C345" s="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3"/>
      <c r="B346" s="3"/>
      <c r="C346" s="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3"/>
      <c r="B347" s="3"/>
      <c r="C347" s="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3"/>
      <c r="B348" s="3"/>
      <c r="C348" s="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3"/>
      <c r="B349" s="3"/>
      <c r="C349" s="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3"/>
      <c r="B350" s="3"/>
      <c r="C350" s="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3"/>
      <c r="B351" s="3"/>
      <c r="C351" s="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3"/>
      <c r="B352" s="3"/>
      <c r="C352" s="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3"/>
      <c r="B353" s="3"/>
      <c r="C353" s="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3"/>
      <c r="B354" s="3"/>
      <c r="C354" s="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3"/>
      <c r="B355" s="3"/>
      <c r="C355" s="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3"/>
      <c r="B356" s="3"/>
      <c r="C356" s="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3"/>
      <c r="B357" s="3"/>
      <c r="C357" s="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3"/>
      <c r="B358" s="3"/>
      <c r="C358" s="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3"/>
      <c r="B359" s="3"/>
      <c r="C359" s="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3"/>
      <c r="B360" s="3"/>
      <c r="C360" s="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3"/>
      <c r="B361" s="3"/>
      <c r="C361" s="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3"/>
      <c r="B362" s="3"/>
      <c r="C362" s="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3"/>
      <c r="B363" s="3"/>
      <c r="C363" s="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3"/>
      <c r="B364" s="3"/>
      <c r="C364" s="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3"/>
      <c r="B365" s="3"/>
      <c r="C365" s="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3"/>
      <c r="B366" s="3"/>
      <c r="C366" s="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3"/>
      <c r="B367" s="3"/>
      <c r="C367" s="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3"/>
      <c r="B368" s="3"/>
      <c r="C368" s="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3"/>
      <c r="B369" s="3"/>
      <c r="C369" s="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3"/>
      <c r="B370" s="3"/>
      <c r="C370" s="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3"/>
      <c r="B371" s="3"/>
      <c r="C371" s="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3"/>
      <c r="B372" s="3"/>
      <c r="C372" s="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3"/>
      <c r="B373" s="3"/>
      <c r="C373" s="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3"/>
      <c r="B374" s="3"/>
      <c r="C374" s="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3"/>
      <c r="B375" s="3"/>
      <c r="C375" s="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3"/>
      <c r="B376" s="3"/>
      <c r="C376" s="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3"/>
      <c r="B377" s="3"/>
      <c r="C377" s="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3"/>
      <c r="B378" s="3"/>
      <c r="C378" s="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3"/>
      <c r="B379" s="3"/>
      <c r="C379" s="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3"/>
      <c r="B380" s="3"/>
      <c r="C380" s="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3"/>
      <c r="B381" s="3"/>
      <c r="C381" s="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3"/>
      <c r="B382" s="3"/>
      <c r="C382" s="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3"/>
      <c r="B383" s="3"/>
      <c r="C383" s="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3"/>
      <c r="B384" s="3"/>
      <c r="C384" s="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3"/>
      <c r="B385" s="3"/>
      <c r="C385" s="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3"/>
      <c r="B386" s="3"/>
      <c r="C386" s="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3"/>
      <c r="B387" s="3"/>
      <c r="C387" s="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3"/>
      <c r="B388" s="3"/>
      <c r="C388" s="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3"/>
      <c r="B389" s="3"/>
      <c r="C389" s="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3"/>
      <c r="B390" s="3"/>
      <c r="C390" s="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3"/>
      <c r="B391" s="3"/>
      <c r="C391" s="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3"/>
      <c r="B392" s="3"/>
      <c r="C392" s="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3"/>
      <c r="B393" s="3"/>
      <c r="C393" s="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3"/>
      <c r="B394" s="3"/>
      <c r="C394" s="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3"/>
      <c r="B395" s="3"/>
      <c r="C395" s="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3"/>
      <c r="B396" s="3"/>
      <c r="C396" s="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3"/>
      <c r="B397" s="3"/>
      <c r="C397" s="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3"/>
      <c r="B398" s="3"/>
      <c r="C398" s="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3"/>
      <c r="B399" s="3"/>
      <c r="C399" s="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3"/>
      <c r="B400" s="3"/>
      <c r="C400" s="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3"/>
      <c r="B401" s="3"/>
      <c r="C401" s="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3"/>
      <c r="B402" s="3"/>
      <c r="C402" s="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3"/>
      <c r="B403" s="3"/>
      <c r="C403" s="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3"/>
      <c r="B404" s="3"/>
      <c r="C404" s="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3"/>
      <c r="B405" s="3"/>
      <c r="C405" s="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3"/>
      <c r="B406" s="3"/>
      <c r="C406" s="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3"/>
      <c r="B407" s="3"/>
      <c r="C407" s="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3"/>
      <c r="B408" s="3"/>
      <c r="C408" s="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3"/>
      <c r="B409" s="3"/>
      <c r="C409" s="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3"/>
      <c r="B410" s="3"/>
      <c r="C410" s="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3"/>
      <c r="B411" s="3"/>
      <c r="C411" s="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3"/>
      <c r="B412" s="3"/>
      <c r="C412" s="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3"/>
      <c r="B413" s="3"/>
      <c r="C413" s="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3"/>
      <c r="B414" s="3"/>
      <c r="C414" s="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3"/>
      <c r="B415" s="3"/>
      <c r="C415" s="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3"/>
      <c r="B416" s="3"/>
      <c r="C416" s="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3"/>
      <c r="B417" s="3"/>
      <c r="C417" s="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3"/>
      <c r="B418" s="3"/>
      <c r="C418" s="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3"/>
      <c r="B419" s="3"/>
      <c r="C419" s="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3"/>
      <c r="B420" s="3"/>
      <c r="C420" s="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3"/>
      <c r="B421" s="3"/>
      <c r="C421" s="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3"/>
      <c r="B422" s="3"/>
      <c r="C422" s="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3"/>
      <c r="B423" s="3"/>
      <c r="C423" s="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3"/>
      <c r="B424" s="3"/>
      <c r="C424" s="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3"/>
      <c r="B425" s="3"/>
      <c r="C425" s="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3"/>
      <c r="B426" s="3"/>
      <c r="C426" s="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3"/>
      <c r="B427" s="3"/>
      <c r="C427" s="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3"/>
      <c r="B428" s="3"/>
      <c r="C428" s="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3"/>
      <c r="B429" s="3"/>
      <c r="C429" s="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3"/>
      <c r="B430" s="3"/>
      <c r="C430" s="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3"/>
      <c r="B431" s="3"/>
      <c r="C431" s="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3"/>
      <c r="B432" s="3"/>
      <c r="C432" s="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3"/>
      <c r="B433" s="3"/>
      <c r="C433" s="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3"/>
      <c r="B434" s="3"/>
      <c r="C434" s="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3"/>
      <c r="B435" s="3"/>
      <c r="C435" s="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3"/>
      <c r="B436" s="3"/>
      <c r="C436" s="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3"/>
      <c r="B437" s="3"/>
      <c r="C437" s="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3"/>
      <c r="B438" s="3"/>
      <c r="C438" s="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3"/>
      <c r="B439" s="3"/>
      <c r="C439" s="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3"/>
      <c r="B440" s="3"/>
      <c r="C440" s="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3"/>
      <c r="B441" s="3"/>
      <c r="C441" s="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3"/>
      <c r="B442" s="3"/>
      <c r="C442" s="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3"/>
      <c r="B443" s="3"/>
      <c r="C443" s="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3"/>
      <c r="B444" s="3"/>
      <c r="C444" s="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3"/>
      <c r="B445" s="3"/>
      <c r="C445" s="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3"/>
      <c r="B446" s="3"/>
      <c r="C446" s="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3"/>
      <c r="B447" s="3"/>
      <c r="C447" s="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3"/>
      <c r="B448" s="3"/>
      <c r="C448" s="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3"/>
      <c r="B449" s="3"/>
      <c r="C449" s="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3"/>
      <c r="B450" s="3"/>
      <c r="C450" s="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3"/>
      <c r="B451" s="3"/>
      <c r="C451" s="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3"/>
      <c r="B452" s="3"/>
      <c r="C452" s="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3"/>
      <c r="B453" s="3"/>
      <c r="C453" s="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3"/>
      <c r="B454" s="3"/>
      <c r="C454" s="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3"/>
      <c r="B455" s="3"/>
      <c r="C455" s="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3"/>
      <c r="B456" s="3"/>
      <c r="C456" s="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3"/>
      <c r="B457" s="3"/>
      <c r="C457" s="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3"/>
      <c r="B458" s="3"/>
      <c r="C458" s="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3"/>
      <c r="B459" s="3"/>
      <c r="C459" s="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3"/>
      <c r="B460" s="3"/>
      <c r="C460" s="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3"/>
      <c r="B461" s="3"/>
      <c r="C461" s="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3"/>
      <c r="B462" s="3"/>
      <c r="C462" s="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3"/>
      <c r="B463" s="3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3"/>
      <c r="B464" s="3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3"/>
      <c r="B465" s="3"/>
      <c r="C465" s="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3"/>
      <c r="B466" s="3"/>
      <c r="C466" s="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3"/>
      <c r="B467" s="3"/>
      <c r="C467" s="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3"/>
      <c r="B468" s="3"/>
      <c r="C468" s="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3"/>
      <c r="B469" s="3"/>
      <c r="C469" s="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3"/>
      <c r="B470" s="3"/>
      <c r="C470" s="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3"/>
      <c r="B471" s="3"/>
      <c r="C471" s="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3"/>
      <c r="B472" s="3"/>
      <c r="C472" s="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3"/>
      <c r="B473" s="3"/>
      <c r="C473" s="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3"/>
      <c r="B474" s="3"/>
      <c r="C474" s="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3"/>
      <c r="B475" s="3"/>
      <c r="C475" s="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3"/>
      <c r="B476" s="3"/>
      <c r="C476" s="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3"/>
      <c r="B477" s="3"/>
      <c r="C477" s="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3"/>
      <c r="B478" s="3"/>
      <c r="C478" s="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3"/>
      <c r="B479" s="3"/>
      <c r="C479" s="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3"/>
      <c r="B480" s="3"/>
      <c r="C480" s="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3"/>
      <c r="B481" s="3"/>
      <c r="C481" s="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3"/>
      <c r="B482" s="3"/>
      <c r="C482" s="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3"/>
      <c r="B483" s="3"/>
      <c r="C483" s="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3"/>
      <c r="B484" s="3"/>
      <c r="C484" s="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3"/>
      <c r="B485" s="3"/>
      <c r="C485" s="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3"/>
      <c r="B486" s="3"/>
      <c r="C486" s="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3"/>
      <c r="B487" s="3"/>
      <c r="C487" s="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3"/>
      <c r="B488" s="3"/>
      <c r="C488" s="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3"/>
      <c r="B489" s="3"/>
      <c r="C489" s="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3"/>
      <c r="B490" s="3"/>
      <c r="C490" s="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3"/>
      <c r="B491" s="3"/>
      <c r="C491" s="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3"/>
      <c r="B492" s="3"/>
      <c r="C492" s="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3"/>
      <c r="B493" s="3"/>
      <c r="C493" s="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3"/>
      <c r="B494" s="3"/>
      <c r="C494" s="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3"/>
      <c r="B495" s="3"/>
      <c r="C495" s="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3"/>
      <c r="B496" s="3"/>
      <c r="C496" s="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3"/>
      <c r="B497" s="3"/>
      <c r="C497" s="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3"/>
      <c r="B498" s="3"/>
      <c r="C498" s="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3"/>
      <c r="B499" s="3"/>
      <c r="C499" s="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3"/>
      <c r="B500" s="3"/>
      <c r="C500" s="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3"/>
      <c r="B501" s="3"/>
      <c r="C501" s="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3"/>
      <c r="B502" s="3"/>
      <c r="C502" s="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3"/>
      <c r="B503" s="3"/>
      <c r="C503" s="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3"/>
      <c r="B504" s="3"/>
      <c r="C504" s="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3"/>
      <c r="B505" s="3"/>
      <c r="C505" s="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3"/>
      <c r="B506" s="3"/>
      <c r="C506" s="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3"/>
      <c r="B507" s="3"/>
      <c r="C507" s="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3"/>
      <c r="B508" s="3"/>
      <c r="C508" s="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3"/>
      <c r="B509" s="3"/>
      <c r="C509" s="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3"/>
      <c r="B510" s="3"/>
      <c r="C510" s="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3"/>
      <c r="B511" s="3"/>
      <c r="C511" s="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3"/>
      <c r="B512" s="3"/>
      <c r="C512" s="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3"/>
      <c r="B513" s="3"/>
      <c r="C513" s="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3"/>
      <c r="B514" s="3"/>
      <c r="C514" s="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3"/>
      <c r="B515" s="3"/>
      <c r="C515" s="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3"/>
      <c r="B516" s="3"/>
      <c r="C516" s="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3"/>
      <c r="B517" s="3"/>
      <c r="C517" s="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3"/>
      <c r="B518" s="3"/>
      <c r="C518" s="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3"/>
      <c r="B519" s="3"/>
      <c r="C519" s="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3"/>
      <c r="B520" s="3"/>
      <c r="C520" s="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3"/>
      <c r="B521" s="3"/>
      <c r="C521" s="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3"/>
      <c r="B522" s="3"/>
      <c r="C522" s="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3"/>
      <c r="B523" s="3"/>
      <c r="C523" s="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3"/>
      <c r="B524" s="3"/>
      <c r="C524" s="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3"/>
      <c r="B525" s="3"/>
      <c r="C525" s="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3"/>
      <c r="B526" s="3"/>
      <c r="C526" s="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3"/>
      <c r="B527" s="3"/>
      <c r="C527" s="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3"/>
      <c r="B528" s="3"/>
      <c r="C528" s="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3"/>
      <c r="B529" s="3"/>
      <c r="C529" s="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3"/>
      <c r="B530" s="3"/>
      <c r="C530" s="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3"/>
      <c r="B531" s="3"/>
      <c r="C531" s="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3"/>
      <c r="B532" s="3"/>
      <c r="C532" s="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3"/>
      <c r="B533" s="3"/>
      <c r="C533" s="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3"/>
      <c r="B534" s="3"/>
      <c r="C534" s="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3"/>
      <c r="B535" s="3"/>
      <c r="C535" s="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3"/>
      <c r="B536" s="3"/>
      <c r="C536" s="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3"/>
      <c r="B537" s="3"/>
      <c r="C537" s="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3"/>
      <c r="B538" s="3"/>
      <c r="C538" s="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3"/>
      <c r="B539" s="3"/>
      <c r="C539" s="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3"/>
      <c r="B540" s="3"/>
      <c r="C540" s="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3"/>
      <c r="B541" s="3"/>
      <c r="C541" s="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3"/>
      <c r="B542" s="3"/>
      <c r="C542" s="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3"/>
      <c r="B543" s="3"/>
      <c r="C543" s="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3"/>
      <c r="B544" s="3"/>
      <c r="C544" s="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3"/>
      <c r="B545" s="3"/>
      <c r="C545" s="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3"/>
      <c r="B546" s="3"/>
      <c r="C546" s="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3"/>
      <c r="B547" s="3"/>
      <c r="C547" s="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3"/>
      <c r="B548" s="3"/>
      <c r="C548" s="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3"/>
      <c r="B549" s="3"/>
      <c r="C549" s="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3"/>
      <c r="B550" s="3"/>
      <c r="C550" s="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3"/>
      <c r="B551" s="3"/>
      <c r="C551" s="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3"/>
      <c r="B552" s="3"/>
      <c r="C552" s="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3"/>
      <c r="B553" s="3"/>
      <c r="C553" s="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3"/>
      <c r="B554" s="3"/>
      <c r="C554" s="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3"/>
      <c r="B555" s="3"/>
      <c r="C555" s="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3"/>
      <c r="B556" s="3"/>
      <c r="C556" s="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3"/>
      <c r="B557" s="3"/>
      <c r="C557" s="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3"/>
      <c r="B558" s="3"/>
      <c r="C558" s="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3"/>
      <c r="B559" s="3"/>
      <c r="C559" s="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3"/>
      <c r="B560" s="3"/>
      <c r="C560" s="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3"/>
      <c r="B561" s="3"/>
      <c r="C561" s="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3"/>
      <c r="B562" s="3"/>
      <c r="C562" s="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3"/>
      <c r="B563" s="3"/>
      <c r="C563" s="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3"/>
      <c r="B564" s="3"/>
      <c r="C564" s="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3"/>
      <c r="B565" s="3"/>
      <c r="C565" s="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3"/>
      <c r="B566" s="3"/>
      <c r="C566" s="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3"/>
      <c r="B567" s="3"/>
      <c r="C567" s="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3"/>
      <c r="B568" s="3"/>
      <c r="C568" s="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3"/>
      <c r="B569" s="3"/>
      <c r="C569" s="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3"/>
      <c r="B570" s="3"/>
      <c r="C570" s="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3"/>
      <c r="B571" s="3"/>
      <c r="C571" s="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3"/>
      <c r="B572" s="3"/>
      <c r="C572" s="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3"/>
      <c r="B573" s="3"/>
      <c r="C573" s="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3"/>
      <c r="B574" s="3"/>
      <c r="C574" s="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3"/>
      <c r="B575" s="3"/>
      <c r="C575" s="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3"/>
      <c r="B576" s="3"/>
      <c r="C576" s="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3"/>
      <c r="B577" s="3"/>
      <c r="C577" s="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3"/>
      <c r="B578" s="3"/>
      <c r="C578" s="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3"/>
      <c r="B579" s="3"/>
      <c r="C579" s="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3"/>
      <c r="B580" s="3"/>
      <c r="C580" s="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3"/>
      <c r="B581" s="3"/>
      <c r="C581" s="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3"/>
      <c r="B582" s="3"/>
      <c r="C582" s="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3"/>
      <c r="B583" s="3"/>
      <c r="C583" s="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3"/>
      <c r="B584" s="3"/>
      <c r="C584" s="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3"/>
      <c r="B585" s="3"/>
      <c r="C585" s="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3"/>
      <c r="B586" s="3"/>
      <c r="C586" s="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3"/>
      <c r="B587" s="3"/>
      <c r="C587" s="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3"/>
      <c r="B588" s="3"/>
      <c r="C588" s="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3"/>
      <c r="B589" s="3"/>
      <c r="C589" s="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3"/>
      <c r="B590" s="3"/>
      <c r="C590" s="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3"/>
      <c r="B591" s="3"/>
      <c r="C591" s="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3"/>
      <c r="B592" s="3"/>
      <c r="C592" s="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3"/>
      <c r="B593" s="3"/>
      <c r="C593" s="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3"/>
      <c r="B594" s="3"/>
      <c r="C594" s="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3"/>
      <c r="B595" s="3"/>
      <c r="C595" s="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3"/>
      <c r="B596" s="3"/>
      <c r="C596" s="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3"/>
      <c r="B597" s="3"/>
      <c r="C597" s="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3"/>
      <c r="B598" s="3"/>
      <c r="C598" s="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3"/>
      <c r="B599" s="3"/>
      <c r="C599" s="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3"/>
      <c r="B600" s="3"/>
      <c r="C600" s="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3"/>
      <c r="B601" s="3"/>
      <c r="C601" s="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3"/>
      <c r="B602" s="3"/>
      <c r="C602" s="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3"/>
      <c r="B603" s="3"/>
      <c r="C603" s="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3"/>
      <c r="B604" s="3"/>
      <c r="C604" s="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3"/>
      <c r="B605" s="3"/>
      <c r="C605" s="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3"/>
      <c r="B606" s="3"/>
      <c r="C606" s="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3"/>
      <c r="B607" s="3"/>
      <c r="C607" s="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3"/>
      <c r="B608" s="3"/>
      <c r="C608" s="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3"/>
      <c r="B609" s="3"/>
      <c r="C609" s="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3"/>
      <c r="B610" s="3"/>
      <c r="C610" s="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3"/>
      <c r="B611" s="3"/>
      <c r="C611" s="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3"/>
      <c r="B612" s="3"/>
      <c r="C612" s="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3"/>
      <c r="B613" s="3"/>
      <c r="C613" s="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3"/>
      <c r="B614" s="3"/>
      <c r="C614" s="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3"/>
      <c r="B615" s="3"/>
      <c r="C615" s="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3"/>
      <c r="B616" s="3"/>
      <c r="C616" s="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3"/>
      <c r="B617" s="3"/>
      <c r="C617" s="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3"/>
      <c r="B618" s="3"/>
      <c r="C618" s="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3"/>
      <c r="B619" s="3"/>
      <c r="C619" s="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3"/>
      <c r="B620" s="3"/>
      <c r="C620" s="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3"/>
      <c r="B621" s="3"/>
      <c r="C621" s="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3"/>
      <c r="B622" s="3"/>
      <c r="C622" s="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3"/>
      <c r="B623" s="3"/>
      <c r="C623" s="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3"/>
      <c r="B624" s="3"/>
      <c r="C624" s="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3"/>
      <c r="B625" s="3"/>
      <c r="C625" s="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3"/>
      <c r="B626" s="3"/>
      <c r="C626" s="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3"/>
      <c r="B627" s="3"/>
      <c r="C627" s="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3"/>
      <c r="B628" s="3"/>
      <c r="C628" s="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3"/>
      <c r="B629" s="3"/>
      <c r="C629" s="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3"/>
      <c r="B630" s="3"/>
      <c r="C630" s="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3"/>
      <c r="B631" s="3"/>
      <c r="C631" s="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3"/>
      <c r="B632" s="3"/>
      <c r="C632" s="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3"/>
      <c r="B633" s="3"/>
      <c r="C633" s="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3"/>
      <c r="B634" s="3"/>
      <c r="C634" s="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3"/>
      <c r="B635" s="3"/>
      <c r="C635" s="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3"/>
      <c r="B636" s="3"/>
      <c r="C636" s="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3"/>
      <c r="B637" s="3"/>
      <c r="C637" s="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3"/>
      <c r="B638" s="3"/>
      <c r="C638" s="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3"/>
      <c r="B639" s="3"/>
      <c r="C639" s="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3"/>
      <c r="B640" s="3"/>
      <c r="C640" s="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3"/>
      <c r="B641" s="3"/>
      <c r="C641" s="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3"/>
      <c r="B642" s="3"/>
      <c r="C642" s="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3"/>
      <c r="B643" s="3"/>
      <c r="C643" s="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3"/>
      <c r="B644" s="3"/>
      <c r="C644" s="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3"/>
      <c r="B645" s="3"/>
      <c r="C645" s="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3"/>
      <c r="B646" s="3"/>
      <c r="C646" s="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3"/>
      <c r="B647" s="3"/>
      <c r="C647" s="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3"/>
      <c r="B648" s="3"/>
      <c r="C648" s="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3"/>
      <c r="B649" s="3"/>
      <c r="C649" s="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3"/>
      <c r="B650" s="3"/>
      <c r="C650" s="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3"/>
      <c r="B651" s="3"/>
      <c r="C651" s="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3"/>
      <c r="B652" s="3"/>
      <c r="C652" s="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3"/>
      <c r="B653" s="3"/>
      <c r="C653" s="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3"/>
      <c r="B654" s="3"/>
      <c r="C654" s="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3"/>
      <c r="B655" s="3"/>
      <c r="C655" s="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3"/>
      <c r="B656" s="3"/>
      <c r="C656" s="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3"/>
      <c r="B657" s="3"/>
      <c r="C657" s="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3"/>
      <c r="B658" s="3"/>
      <c r="C658" s="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3"/>
      <c r="B659" s="3"/>
      <c r="C659" s="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3"/>
      <c r="B660" s="3"/>
      <c r="C660" s="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3"/>
      <c r="B661" s="3"/>
      <c r="C661" s="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3"/>
      <c r="B662" s="3"/>
      <c r="C662" s="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3"/>
      <c r="B663" s="3"/>
      <c r="C663" s="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3"/>
      <c r="B664" s="3"/>
      <c r="C664" s="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3"/>
      <c r="B665" s="3"/>
      <c r="C665" s="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3"/>
      <c r="B666" s="3"/>
      <c r="C666" s="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3"/>
      <c r="B667" s="3"/>
      <c r="C667" s="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3"/>
      <c r="B668" s="3"/>
      <c r="C668" s="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3"/>
      <c r="B669" s="3"/>
      <c r="C669" s="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3"/>
      <c r="B670" s="3"/>
      <c r="C670" s="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3"/>
      <c r="B671" s="3"/>
      <c r="C671" s="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3"/>
      <c r="B672" s="3"/>
      <c r="C672" s="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3"/>
      <c r="B673" s="3"/>
      <c r="C673" s="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3"/>
      <c r="B674" s="3"/>
      <c r="C674" s="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3"/>
      <c r="B675" s="3"/>
      <c r="C675" s="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3"/>
      <c r="B676" s="3"/>
      <c r="C676" s="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3"/>
      <c r="B677" s="3"/>
      <c r="C677" s="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3"/>
      <c r="B678" s="3"/>
      <c r="C678" s="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3"/>
      <c r="B679" s="3"/>
      <c r="C679" s="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3"/>
      <c r="B680" s="3"/>
      <c r="C680" s="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3"/>
      <c r="B681" s="3"/>
      <c r="C681" s="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3"/>
      <c r="B682" s="3"/>
      <c r="C682" s="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3"/>
      <c r="B683" s="3"/>
      <c r="C683" s="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3"/>
      <c r="B684" s="3"/>
      <c r="C684" s="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3"/>
      <c r="B685" s="3"/>
      <c r="C685" s="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3"/>
      <c r="B686" s="3"/>
      <c r="C686" s="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3"/>
      <c r="B687" s="3"/>
      <c r="C687" s="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3"/>
      <c r="B688" s="3"/>
      <c r="C688" s="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3"/>
      <c r="B689" s="3"/>
      <c r="C689" s="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3"/>
      <c r="B690" s="3"/>
      <c r="C690" s="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3"/>
      <c r="B691" s="3"/>
      <c r="C691" s="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3"/>
      <c r="B692" s="3"/>
      <c r="C692" s="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3"/>
      <c r="B693" s="3"/>
      <c r="C693" s="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3"/>
      <c r="B694" s="3"/>
      <c r="C694" s="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3"/>
      <c r="B695" s="3"/>
      <c r="C695" s="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3"/>
      <c r="B696" s="3"/>
      <c r="C696" s="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3"/>
      <c r="B697" s="3"/>
      <c r="C697" s="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3"/>
      <c r="B698" s="3"/>
      <c r="C698" s="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3"/>
      <c r="B699" s="3"/>
      <c r="C699" s="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3"/>
      <c r="B700" s="3"/>
      <c r="C700" s="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3"/>
      <c r="B701" s="3"/>
      <c r="C701" s="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3"/>
      <c r="B702" s="3"/>
      <c r="C702" s="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3"/>
      <c r="B703" s="3"/>
      <c r="C703" s="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3"/>
      <c r="B704" s="3"/>
      <c r="C704" s="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3"/>
      <c r="B705" s="3"/>
      <c r="C705" s="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3"/>
      <c r="B706" s="3"/>
      <c r="C706" s="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3"/>
      <c r="B707" s="3"/>
      <c r="C707" s="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3"/>
      <c r="B708" s="3"/>
      <c r="C708" s="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3"/>
      <c r="B709" s="3"/>
      <c r="C709" s="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3"/>
      <c r="B710" s="3"/>
      <c r="C710" s="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3"/>
      <c r="B711" s="3"/>
      <c r="C711" s="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3"/>
      <c r="B712" s="3"/>
      <c r="C712" s="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3"/>
      <c r="B713" s="3"/>
      <c r="C713" s="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3"/>
      <c r="B714" s="3"/>
      <c r="C714" s="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3"/>
      <c r="B715" s="3"/>
      <c r="C715" s="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3"/>
      <c r="B716" s="3"/>
      <c r="C716" s="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3"/>
      <c r="B717" s="3"/>
      <c r="C717" s="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3"/>
      <c r="B718" s="3"/>
      <c r="C718" s="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3"/>
      <c r="B719" s="3"/>
      <c r="C719" s="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3"/>
      <c r="B720" s="3"/>
      <c r="C720" s="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3"/>
      <c r="B721" s="3"/>
      <c r="C721" s="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3"/>
      <c r="B722" s="3"/>
      <c r="C722" s="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3"/>
      <c r="B723" s="3"/>
      <c r="C723" s="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3"/>
      <c r="B724" s="3"/>
      <c r="C724" s="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3"/>
      <c r="B725" s="3"/>
      <c r="C725" s="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3"/>
      <c r="B726" s="3"/>
      <c r="C726" s="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3"/>
      <c r="B727" s="3"/>
      <c r="C727" s="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3"/>
      <c r="B728" s="3"/>
      <c r="C728" s="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3"/>
      <c r="B729" s="3"/>
      <c r="C729" s="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3"/>
      <c r="B730" s="3"/>
      <c r="C730" s="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3"/>
      <c r="B731" s="3"/>
      <c r="C731" s="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3"/>
      <c r="B732" s="3"/>
      <c r="C732" s="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3"/>
      <c r="B733" s="3"/>
      <c r="C733" s="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3"/>
      <c r="B734" s="3"/>
      <c r="C734" s="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3"/>
      <c r="B735" s="3"/>
      <c r="C735" s="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3"/>
      <c r="B736" s="3"/>
      <c r="C736" s="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3"/>
      <c r="B737" s="3"/>
      <c r="C737" s="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3"/>
      <c r="B738" s="3"/>
      <c r="C738" s="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3"/>
      <c r="B739" s="3"/>
      <c r="C739" s="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3"/>
      <c r="B740" s="3"/>
      <c r="C740" s="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3"/>
      <c r="B741" s="3"/>
      <c r="C741" s="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3"/>
      <c r="B742" s="3"/>
      <c r="C742" s="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3"/>
      <c r="B743" s="3"/>
      <c r="C743" s="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3"/>
      <c r="B744" s="3"/>
      <c r="C744" s="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3"/>
      <c r="B745" s="3"/>
      <c r="C745" s="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3"/>
      <c r="B746" s="3"/>
      <c r="C746" s="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3"/>
      <c r="B747" s="3"/>
      <c r="C747" s="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3"/>
      <c r="B748" s="3"/>
      <c r="C748" s="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3"/>
      <c r="B749" s="3"/>
      <c r="C749" s="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3"/>
      <c r="B750" s="3"/>
      <c r="C750" s="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3"/>
      <c r="B751" s="3"/>
      <c r="C751" s="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3"/>
      <c r="B752" s="3"/>
      <c r="C752" s="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3"/>
      <c r="B753" s="3"/>
      <c r="C753" s="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3"/>
      <c r="B754" s="3"/>
      <c r="C754" s="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3"/>
      <c r="B755" s="3"/>
      <c r="C755" s="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3"/>
      <c r="B756" s="3"/>
      <c r="C756" s="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3"/>
      <c r="B757" s="3"/>
      <c r="C757" s="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3"/>
      <c r="B758" s="3"/>
      <c r="C758" s="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3"/>
      <c r="B759" s="3"/>
      <c r="C759" s="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3"/>
      <c r="B760" s="3"/>
      <c r="C760" s="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3"/>
      <c r="B761" s="3"/>
      <c r="C761" s="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3"/>
      <c r="B762" s="3"/>
      <c r="C762" s="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3"/>
      <c r="B763" s="3"/>
      <c r="C763" s="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3"/>
      <c r="B764" s="3"/>
      <c r="C764" s="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3"/>
      <c r="B765" s="3"/>
      <c r="C765" s="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3"/>
      <c r="B766" s="3"/>
      <c r="C766" s="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3"/>
      <c r="B767" s="3"/>
      <c r="C767" s="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3"/>
      <c r="B768" s="3"/>
      <c r="C768" s="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3"/>
      <c r="B769" s="3"/>
      <c r="C769" s="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3"/>
      <c r="B770" s="3"/>
      <c r="C770" s="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3"/>
      <c r="B771" s="3"/>
      <c r="C771" s="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3"/>
      <c r="B772" s="3"/>
      <c r="C772" s="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3"/>
      <c r="B773" s="3"/>
      <c r="C773" s="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3"/>
      <c r="B774" s="3"/>
      <c r="C774" s="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3"/>
      <c r="B775" s="3"/>
      <c r="C775" s="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3"/>
      <c r="B776" s="3"/>
      <c r="C776" s="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3"/>
      <c r="B777" s="3"/>
      <c r="C777" s="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3"/>
      <c r="B778" s="3"/>
      <c r="C778" s="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3"/>
      <c r="B779" s="3"/>
      <c r="C779" s="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3"/>
      <c r="B780" s="3"/>
      <c r="C780" s="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3"/>
      <c r="B781" s="3"/>
      <c r="C781" s="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3"/>
      <c r="B782" s="3"/>
      <c r="C782" s="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3"/>
      <c r="B783" s="3"/>
      <c r="C783" s="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3"/>
      <c r="B784" s="3"/>
      <c r="C784" s="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3"/>
      <c r="B785" s="3"/>
      <c r="C785" s="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3"/>
      <c r="B786" s="3"/>
      <c r="C786" s="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3"/>
      <c r="B787" s="3"/>
      <c r="C787" s="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3"/>
      <c r="B788" s="3"/>
      <c r="C788" s="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3"/>
      <c r="B789" s="3"/>
      <c r="C789" s="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3"/>
      <c r="B790" s="3"/>
      <c r="C790" s="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3"/>
      <c r="B791" s="3"/>
      <c r="C791" s="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3"/>
      <c r="B792" s="3"/>
      <c r="C792" s="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3"/>
      <c r="B793" s="3"/>
      <c r="C793" s="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3"/>
      <c r="B794" s="3"/>
      <c r="C794" s="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3"/>
      <c r="B795" s="3"/>
      <c r="C795" s="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3"/>
      <c r="B796" s="3"/>
      <c r="C796" s="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3"/>
      <c r="B797" s="3"/>
      <c r="C797" s="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3"/>
      <c r="B798" s="3"/>
      <c r="C798" s="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3"/>
      <c r="B799" s="3"/>
      <c r="C799" s="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3"/>
      <c r="B800" s="3"/>
      <c r="C800" s="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3"/>
      <c r="B801" s="3"/>
      <c r="C801" s="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3"/>
      <c r="B802" s="3"/>
      <c r="C802" s="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3"/>
      <c r="B803" s="3"/>
      <c r="C803" s="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3"/>
      <c r="B804" s="3"/>
      <c r="C804" s="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3"/>
      <c r="B805" s="3"/>
      <c r="C805" s="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3"/>
      <c r="B806" s="3"/>
      <c r="C806" s="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3"/>
      <c r="B807" s="3"/>
      <c r="C807" s="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3"/>
      <c r="B808" s="3"/>
      <c r="C808" s="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3"/>
      <c r="B809" s="3"/>
      <c r="C809" s="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3"/>
      <c r="B810" s="3"/>
      <c r="C810" s="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3"/>
      <c r="B811" s="3"/>
      <c r="C811" s="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3"/>
      <c r="B812" s="3"/>
      <c r="C812" s="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3"/>
      <c r="B813" s="3"/>
      <c r="C813" s="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3"/>
      <c r="B814" s="3"/>
      <c r="C814" s="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3"/>
      <c r="B815" s="3"/>
      <c r="C815" s="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3"/>
      <c r="B816" s="3"/>
      <c r="C816" s="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3"/>
      <c r="B817" s="3"/>
      <c r="C817" s="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3"/>
      <c r="B818" s="3"/>
      <c r="C818" s="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3"/>
      <c r="B819" s="3"/>
      <c r="C819" s="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3"/>
      <c r="B820" s="3"/>
      <c r="C820" s="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3"/>
      <c r="B821" s="3"/>
      <c r="C821" s="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3"/>
      <c r="B822" s="3"/>
      <c r="C822" s="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3"/>
      <c r="B823" s="3"/>
      <c r="C823" s="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3"/>
      <c r="B824" s="3"/>
      <c r="C824" s="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3"/>
      <c r="B825" s="3"/>
      <c r="C825" s="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3"/>
      <c r="B826" s="3"/>
      <c r="C826" s="3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3"/>
      <c r="B827" s="3"/>
      <c r="C827" s="3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3"/>
      <c r="B828" s="3"/>
      <c r="C828" s="3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3"/>
      <c r="B829" s="3"/>
      <c r="C829" s="3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3"/>
      <c r="B830" s="3"/>
      <c r="C830" s="3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3"/>
      <c r="B831" s="3"/>
      <c r="C831" s="3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3"/>
      <c r="B832" s="3"/>
      <c r="C832" s="3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3"/>
      <c r="B833" s="3"/>
      <c r="C833" s="3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3"/>
      <c r="B834" s="3"/>
      <c r="C834" s="3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3"/>
      <c r="B835" s="3"/>
      <c r="C835" s="3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3"/>
      <c r="B836" s="3"/>
      <c r="C836" s="3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3"/>
      <c r="B837" s="3"/>
      <c r="C837" s="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3"/>
      <c r="B838" s="3"/>
      <c r="C838" s="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3"/>
      <c r="B839" s="3"/>
      <c r="C839" s="3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3"/>
      <c r="B840" s="3"/>
      <c r="C840" s="3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3"/>
      <c r="B841" s="3"/>
      <c r="C841" s="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3"/>
      <c r="B842" s="3"/>
      <c r="C842" s="3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3"/>
      <c r="B843" s="3"/>
      <c r="C843" s="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3"/>
      <c r="B844" s="3"/>
      <c r="C844" s="3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3"/>
      <c r="B845" s="3"/>
      <c r="C845" s="3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3"/>
      <c r="B846" s="3"/>
      <c r="C846" s="3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3"/>
      <c r="B847" s="3"/>
      <c r="C847" s="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3"/>
      <c r="B848" s="3"/>
      <c r="C848" s="3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3"/>
      <c r="B849" s="3"/>
      <c r="C849" s="3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3"/>
      <c r="B850" s="3"/>
      <c r="C850" s="3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3"/>
      <c r="B851" s="3"/>
      <c r="C851" s="3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3"/>
      <c r="B852" s="3"/>
      <c r="C852" s="3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3"/>
      <c r="B853" s="3"/>
      <c r="C853" s="3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3"/>
      <c r="B854" s="3"/>
      <c r="C854" s="3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3"/>
      <c r="B855" s="3"/>
      <c r="C855" s="3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3"/>
      <c r="B856" s="3"/>
      <c r="C856" s="3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3"/>
      <c r="B857" s="3"/>
      <c r="C857" s="3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3"/>
      <c r="B858" s="3"/>
      <c r="C858" s="3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3"/>
      <c r="B859" s="3"/>
      <c r="C859" s="3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3"/>
      <c r="B860" s="3"/>
      <c r="C860" s="3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3"/>
      <c r="B861" s="3"/>
      <c r="C861" s="3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3"/>
      <c r="B862" s="3"/>
      <c r="C862" s="3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3"/>
      <c r="B863" s="3"/>
      <c r="C863" s="3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3"/>
      <c r="B864" s="3"/>
      <c r="C864" s="3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3"/>
      <c r="B865" s="3"/>
      <c r="C865" s="3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3"/>
      <c r="B866" s="3"/>
      <c r="C866" s="3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3"/>
      <c r="B867" s="3"/>
      <c r="C867" s="3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3"/>
      <c r="B868" s="3"/>
      <c r="C868" s="3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3"/>
      <c r="B869" s="3"/>
      <c r="C869" s="3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3"/>
      <c r="B870" s="3"/>
      <c r="C870" s="3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3"/>
      <c r="B871" s="3"/>
      <c r="C871" s="3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3"/>
      <c r="B872" s="3"/>
      <c r="C872" s="3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3"/>
      <c r="B873" s="3"/>
      <c r="C873" s="3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3"/>
      <c r="B874" s="3"/>
      <c r="C874" s="3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3"/>
      <c r="B875" s="3"/>
      <c r="C875" s="3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3"/>
      <c r="B876" s="3"/>
      <c r="C876" s="3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3"/>
      <c r="B877" s="3"/>
      <c r="C877" s="3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3"/>
      <c r="B878" s="3"/>
      <c r="C878" s="3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3"/>
      <c r="B879" s="3"/>
      <c r="C879" s="3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3"/>
      <c r="B880" s="3"/>
      <c r="C880" s="3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3"/>
      <c r="B881" s="3"/>
      <c r="C881" s="3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3"/>
      <c r="B882" s="3"/>
      <c r="C882" s="3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3"/>
      <c r="B883" s="3"/>
      <c r="C883" s="3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3"/>
      <c r="B884" s="3"/>
      <c r="C884" s="3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3"/>
      <c r="B885" s="3"/>
      <c r="C885" s="3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3"/>
      <c r="B886" s="3"/>
      <c r="C886" s="3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3"/>
      <c r="B887" s="3"/>
      <c r="C887" s="3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3"/>
      <c r="B888" s="3"/>
      <c r="C888" s="3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3"/>
      <c r="B889" s="3"/>
      <c r="C889" s="3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3"/>
      <c r="B890" s="3"/>
      <c r="C890" s="3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3"/>
      <c r="B891" s="3"/>
      <c r="C891" s="3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3"/>
      <c r="B892" s="3"/>
      <c r="C892" s="3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3"/>
      <c r="B893" s="3"/>
      <c r="C893" s="3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3"/>
      <c r="B894" s="3"/>
      <c r="C894" s="3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3"/>
      <c r="B895" s="3"/>
      <c r="C895" s="3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3"/>
      <c r="B896" s="3"/>
      <c r="C896" s="3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3"/>
      <c r="B897" s="3"/>
      <c r="C897" s="3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3"/>
      <c r="B898" s="3"/>
      <c r="C898" s="3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3"/>
      <c r="B899" s="3"/>
      <c r="C899" s="3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3"/>
      <c r="B900" s="3"/>
      <c r="C900" s="3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3"/>
      <c r="B901" s="3"/>
      <c r="C901" s="3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3"/>
      <c r="B902" s="3"/>
      <c r="C902" s="3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3"/>
      <c r="B903" s="3"/>
      <c r="C903" s="3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3"/>
      <c r="B904" s="3"/>
      <c r="C904" s="3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3"/>
      <c r="B905" s="3"/>
      <c r="C905" s="3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3"/>
      <c r="B906" s="3"/>
      <c r="C906" s="3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3"/>
      <c r="B907" s="3"/>
      <c r="C907" s="3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3"/>
      <c r="B908" s="3"/>
      <c r="C908" s="3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3"/>
      <c r="B909" s="3"/>
      <c r="C909" s="3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3"/>
      <c r="B910" s="3"/>
      <c r="C910" s="3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3"/>
      <c r="B911" s="3"/>
      <c r="C911" s="3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3"/>
      <c r="B912" s="3"/>
      <c r="C912" s="3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3"/>
      <c r="B913" s="3"/>
      <c r="C913" s="3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3"/>
      <c r="B914" s="3"/>
      <c r="C914" s="3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3"/>
      <c r="B915" s="3"/>
      <c r="C915" s="3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3"/>
      <c r="B916" s="3"/>
      <c r="C916" s="3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3"/>
      <c r="B917" s="3"/>
      <c r="C917" s="3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3"/>
      <c r="B918" s="3"/>
      <c r="C918" s="3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3"/>
      <c r="B919" s="3"/>
      <c r="C919" s="3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3"/>
      <c r="B920" s="3"/>
      <c r="C920" s="3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3"/>
      <c r="B921" s="3"/>
      <c r="C921" s="3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3"/>
      <c r="B922" s="3"/>
      <c r="C922" s="3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3"/>
      <c r="B923" s="3"/>
      <c r="C923" s="3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3"/>
      <c r="B924" s="3"/>
      <c r="C924" s="3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3"/>
      <c r="B925" s="3"/>
      <c r="C925" s="3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3"/>
      <c r="B926" s="3"/>
      <c r="C926" s="3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3"/>
      <c r="B927" s="3"/>
      <c r="C927" s="3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3"/>
      <c r="B928" s="3"/>
      <c r="C928" s="3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3"/>
      <c r="B929" s="3"/>
      <c r="C929" s="3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3"/>
      <c r="B930" s="3"/>
      <c r="C930" s="3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3"/>
      <c r="B931" s="3"/>
      <c r="C931" s="3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3"/>
      <c r="B932" s="3"/>
      <c r="C932" s="3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3"/>
      <c r="B933" s="3"/>
      <c r="C933" s="3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3"/>
      <c r="B934" s="3"/>
      <c r="C934" s="3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3"/>
      <c r="B935" s="3"/>
      <c r="C935" s="3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3"/>
      <c r="B936" s="3"/>
      <c r="C936" s="3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3"/>
      <c r="B937" s="3"/>
      <c r="C937" s="3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3"/>
      <c r="B938" s="3"/>
      <c r="C938" s="3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3"/>
      <c r="B939" s="3"/>
      <c r="C939" s="3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3"/>
      <c r="B940" s="3"/>
      <c r="C940" s="3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3"/>
      <c r="B941" s="3"/>
      <c r="C941" s="3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3"/>
      <c r="B942" s="3"/>
      <c r="C942" s="3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3"/>
      <c r="B943" s="3"/>
      <c r="C943" s="3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3"/>
      <c r="B944" s="3"/>
      <c r="C944" s="3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3"/>
      <c r="B945" s="3"/>
      <c r="C945" s="3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3"/>
      <c r="B946" s="3"/>
      <c r="C946" s="3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3"/>
      <c r="B947" s="3"/>
      <c r="C947" s="3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3"/>
      <c r="B948" s="3"/>
      <c r="C948" s="3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3"/>
      <c r="B949" s="3"/>
      <c r="C949" s="3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3"/>
      <c r="B950" s="3"/>
      <c r="C950" s="3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3"/>
      <c r="B951" s="3"/>
      <c r="C951" s="3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3"/>
      <c r="B952" s="3"/>
      <c r="C952" s="3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3"/>
      <c r="B953" s="3"/>
      <c r="C953" s="3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3"/>
      <c r="B954" s="3"/>
      <c r="C954" s="3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3"/>
      <c r="B955" s="3"/>
      <c r="C955" s="3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3"/>
      <c r="B956" s="3"/>
      <c r="C956" s="3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3"/>
      <c r="B957" s="3"/>
      <c r="C957" s="3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3"/>
      <c r="B958" s="3"/>
      <c r="C958" s="3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3"/>
      <c r="B959" s="3"/>
      <c r="C959" s="3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3"/>
      <c r="B960" s="3"/>
      <c r="C960" s="3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3"/>
      <c r="B961" s="3"/>
      <c r="C961" s="3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3"/>
      <c r="B962" s="3"/>
      <c r="C962" s="3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3"/>
      <c r="B963" s="3"/>
      <c r="C963" s="3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3"/>
      <c r="B964" s="3"/>
      <c r="C964" s="3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3"/>
      <c r="B965" s="3"/>
      <c r="C965" s="3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3"/>
      <c r="B966" s="3"/>
      <c r="C966" s="3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3"/>
      <c r="B967" s="3"/>
      <c r="C967" s="3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3"/>
      <c r="B968" s="3"/>
      <c r="C968" s="3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3"/>
      <c r="B969" s="3"/>
      <c r="C969" s="3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3"/>
      <c r="B970" s="3"/>
      <c r="C970" s="3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3"/>
      <c r="B971" s="3"/>
      <c r="C971" s="3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3"/>
      <c r="B972" s="3"/>
      <c r="C972" s="3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3"/>
      <c r="B973" s="3"/>
      <c r="C973" s="3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3"/>
      <c r="B974" s="3"/>
      <c r="C974" s="3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3"/>
      <c r="B975" s="3"/>
      <c r="C975" s="3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3"/>
      <c r="B976" s="3"/>
      <c r="C976" s="3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3"/>
      <c r="B977" s="3"/>
      <c r="C977" s="3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3"/>
      <c r="B978" s="3"/>
      <c r="C978" s="3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3"/>
      <c r="B979" s="3"/>
      <c r="C979" s="3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3"/>
      <c r="B980" s="3"/>
      <c r="C980" s="3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3"/>
      <c r="B981" s="3"/>
      <c r="C981" s="3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3"/>
      <c r="B982" s="3"/>
      <c r="C982" s="3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3"/>
      <c r="B983" s="3"/>
      <c r="C983" s="3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3"/>
      <c r="B984" s="3"/>
      <c r="C984" s="3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3"/>
      <c r="B985" s="3"/>
      <c r="C985" s="3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3"/>
      <c r="B986" s="3"/>
      <c r="C986" s="3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3"/>
      <c r="B987" s="3"/>
      <c r="C987" s="3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3"/>
      <c r="B988" s="3"/>
      <c r="C988" s="3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3"/>
      <c r="B989" s="3"/>
      <c r="C989" s="3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3"/>
      <c r="B990" s="3"/>
      <c r="C990" s="3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3"/>
      <c r="B991" s="3"/>
      <c r="C991" s="3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3"/>
      <c r="B992" s="3"/>
      <c r="C992" s="3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3"/>
      <c r="B993" s="3"/>
      <c r="C993" s="3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3"/>
      <c r="B994" s="3"/>
      <c r="C994" s="3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3"/>
      <c r="B995" s="3"/>
      <c r="C995" s="3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3"/>
      <c r="B996" s="3"/>
      <c r="C996" s="3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3"/>
      <c r="B997" s="3"/>
      <c r="C997" s="3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3"/>
      <c r="B998" s="3"/>
      <c r="C998" s="3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3"/>
      <c r="B999" s="3"/>
      <c r="C999" s="3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3"/>
      <c r="B1000" s="3"/>
      <c r="C1000" s="3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3"/>
      <c r="B1001" s="3"/>
      <c r="C1001" s="3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3"/>
      <c r="B1002" s="3"/>
      <c r="C1002" s="3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3"/>
      <c r="B1003" s="3"/>
      <c r="C1003" s="3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42">
    <mergeCell ref="B12:C12"/>
    <mergeCell ref="A13:C14"/>
    <mergeCell ref="D13:P14"/>
    <mergeCell ref="A15:A17"/>
    <mergeCell ref="B15:C15"/>
    <mergeCell ref="B16:C16"/>
    <mergeCell ref="B17:C17"/>
    <mergeCell ref="A1:C5"/>
    <mergeCell ref="D1:P5"/>
    <mergeCell ref="B6:C6"/>
    <mergeCell ref="B7:C7"/>
    <mergeCell ref="D7:P7"/>
    <mergeCell ref="A8:A12"/>
    <mergeCell ref="B8:C8"/>
    <mergeCell ref="B9:C9"/>
    <mergeCell ref="B10:C10"/>
    <mergeCell ref="B11:C11"/>
    <mergeCell ref="A24:A28"/>
    <mergeCell ref="B24:C24"/>
    <mergeCell ref="B25:C25"/>
    <mergeCell ref="B26:C26"/>
    <mergeCell ref="B27:C27"/>
    <mergeCell ref="B28:C28"/>
    <mergeCell ref="A18:C19"/>
    <mergeCell ref="D18:P19"/>
    <mergeCell ref="A20:A21"/>
    <mergeCell ref="B20:C20"/>
    <mergeCell ref="B21:C21"/>
    <mergeCell ref="A22:C23"/>
    <mergeCell ref="D22:P23"/>
    <mergeCell ref="A36:A40"/>
    <mergeCell ref="B36:C36"/>
    <mergeCell ref="B37:C37"/>
    <mergeCell ref="B38:C38"/>
    <mergeCell ref="B39:C39"/>
    <mergeCell ref="B40:C40"/>
    <mergeCell ref="A29:C30"/>
    <mergeCell ref="D29:P30"/>
    <mergeCell ref="A31:A35"/>
    <mergeCell ref="B31:C31"/>
    <mergeCell ref="B32:C32"/>
    <mergeCell ref="B33:C33"/>
    <mergeCell ref="B34:C34"/>
    <mergeCell ref="B35:C35"/>
    <mergeCell ref="B41:C41"/>
    <mergeCell ref="A42:C43"/>
    <mergeCell ref="D42:P43"/>
    <mergeCell ref="A44:A48"/>
    <mergeCell ref="B44:C44"/>
    <mergeCell ref="B45:C45"/>
    <mergeCell ref="B46:C46"/>
    <mergeCell ref="B47:C47"/>
    <mergeCell ref="B48:C48"/>
    <mergeCell ref="A56:A60"/>
    <mergeCell ref="B56:C56"/>
    <mergeCell ref="B57:C57"/>
    <mergeCell ref="B58:C58"/>
    <mergeCell ref="B59:C59"/>
    <mergeCell ref="B60:C60"/>
    <mergeCell ref="A49:C50"/>
    <mergeCell ref="D49:P50"/>
    <mergeCell ref="A51:A55"/>
    <mergeCell ref="B51:C51"/>
    <mergeCell ref="B52:C52"/>
    <mergeCell ref="B53:C53"/>
    <mergeCell ref="B54:C54"/>
    <mergeCell ref="B55:C55"/>
    <mergeCell ref="B61:C61"/>
    <mergeCell ref="A62:C63"/>
    <mergeCell ref="D62:P63"/>
    <mergeCell ref="A64:A68"/>
    <mergeCell ref="B64:C64"/>
    <mergeCell ref="B65:C65"/>
    <mergeCell ref="B66:C66"/>
    <mergeCell ref="B67:C67"/>
    <mergeCell ref="B68:C68"/>
    <mergeCell ref="A78:P78"/>
    <mergeCell ref="A79:A83"/>
    <mergeCell ref="B79:C79"/>
    <mergeCell ref="B80:C80"/>
    <mergeCell ref="B81:C81"/>
    <mergeCell ref="B82:C82"/>
    <mergeCell ref="B83:C83"/>
    <mergeCell ref="A69:C70"/>
    <mergeCell ref="D69:P70"/>
    <mergeCell ref="A71:A75"/>
    <mergeCell ref="B71:C71"/>
    <mergeCell ref="B72:C72"/>
    <mergeCell ref="B73:C73"/>
    <mergeCell ref="B74:C74"/>
    <mergeCell ref="B75:C75"/>
    <mergeCell ref="A89:C90"/>
    <mergeCell ref="D89:P90"/>
    <mergeCell ref="A91:A92"/>
    <mergeCell ref="B91:C91"/>
    <mergeCell ref="B92:C92"/>
    <mergeCell ref="A93:C94"/>
    <mergeCell ref="D93:P94"/>
    <mergeCell ref="A84:C85"/>
    <mergeCell ref="D84:P85"/>
    <mergeCell ref="A86:A88"/>
    <mergeCell ref="B86:C86"/>
    <mergeCell ref="B87:C87"/>
    <mergeCell ref="B88:C88"/>
    <mergeCell ref="A100:C101"/>
    <mergeCell ref="D100:P101"/>
    <mergeCell ref="A102:A106"/>
    <mergeCell ref="B102:C102"/>
    <mergeCell ref="B103:C103"/>
    <mergeCell ref="B104:C104"/>
    <mergeCell ref="B105:C105"/>
    <mergeCell ref="B106:C106"/>
    <mergeCell ref="A95:A99"/>
    <mergeCell ref="B95:C95"/>
    <mergeCell ref="B96:C96"/>
    <mergeCell ref="B97:C97"/>
    <mergeCell ref="B98:C98"/>
    <mergeCell ref="B99:C99"/>
    <mergeCell ref="B112:C112"/>
    <mergeCell ref="A116:A120"/>
    <mergeCell ref="B116:C116"/>
    <mergeCell ref="B117:C117"/>
    <mergeCell ref="B118:C118"/>
    <mergeCell ref="B119:C119"/>
    <mergeCell ref="B120:C120"/>
    <mergeCell ref="A107:A111"/>
    <mergeCell ref="B107:C107"/>
    <mergeCell ref="B108:C108"/>
    <mergeCell ref="B109:C109"/>
    <mergeCell ref="B110:C110"/>
    <mergeCell ref="B111:C111"/>
    <mergeCell ref="A128:A132"/>
    <mergeCell ref="B128:C128"/>
    <mergeCell ref="B129:C129"/>
    <mergeCell ref="B130:C130"/>
    <mergeCell ref="B131:C131"/>
    <mergeCell ref="B132:C132"/>
    <mergeCell ref="A121:C122"/>
    <mergeCell ref="D121:P122"/>
    <mergeCell ref="A123:A127"/>
    <mergeCell ref="B123:C123"/>
    <mergeCell ref="B124:C124"/>
    <mergeCell ref="B125:C125"/>
    <mergeCell ref="B126:C126"/>
    <mergeCell ref="B127:C127"/>
    <mergeCell ref="A141:C142"/>
    <mergeCell ref="D141:P142"/>
    <mergeCell ref="A143:A147"/>
    <mergeCell ref="B143:C143"/>
    <mergeCell ref="B144:C144"/>
    <mergeCell ref="B145:C145"/>
    <mergeCell ref="B146:C146"/>
    <mergeCell ref="B147:C147"/>
    <mergeCell ref="B133:C133"/>
    <mergeCell ref="A134:C135"/>
    <mergeCell ref="D134:P135"/>
    <mergeCell ref="A136:A140"/>
    <mergeCell ref="B136:C136"/>
    <mergeCell ref="B137:C137"/>
    <mergeCell ref="B138:C138"/>
    <mergeCell ref="B139:C139"/>
    <mergeCell ref="B140:C140"/>
    <mergeCell ref="A155:C156"/>
    <mergeCell ref="D155:P156"/>
    <mergeCell ref="A157:A159"/>
    <mergeCell ref="B157:C157"/>
    <mergeCell ref="B158:C158"/>
    <mergeCell ref="B159:C159"/>
    <mergeCell ref="A149:C149"/>
    <mergeCell ref="A150:A154"/>
    <mergeCell ref="B150:C150"/>
    <mergeCell ref="B151:C151"/>
    <mergeCell ref="B152:C152"/>
    <mergeCell ref="B153:C153"/>
    <mergeCell ref="B154:C154"/>
    <mergeCell ref="A166:A170"/>
    <mergeCell ref="B166:C166"/>
    <mergeCell ref="B167:C167"/>
    <mergeCell ref="B168:C168"/>
    <mergeCell ref="B169:C169"/>
    <mergeCell ref="B170:C170"/>
    <mergeCell ref="A160:C161"/>
    <mergeCell ref="D160:P161"/>
    <mergeCell ref="A162:A163"/>
    <mergeCell ref="B162:C162"/>
    <mergeCell ref="B163:C163"/>
    <mergeCell ref="A164:C165"/>
    <mergeCell ref="D164:P165"/>
    <mergeCell ref="A178:A182"/>
    <mergeCell ref="B178:C178"/>
    <mergeCell ref="B179:C179"/>
    <mergeCell ref="B180:C180"/>
    <mergeCell ref="B181:C181"/>
    <mergeCell ref="B182:C182"/>
    <mergeCell ref="A171:C172"/>
    <mergeCell ref="D171:P172"/>
    <mergeCell ref="A173:A177"/>
    <mergeCell ref="B173:C173"/>
    <mergeCell ref="B174:C174"/>
    <mergeCell ref="B175:C175"/>
    <mergeCell ref="B176:C176"/>
    <mergeCell ref="B177:C177"/>
    <mergeCell ref="B183:C183"/>
    <mergeCell ref="A184:C185"/>
    <mergeCell ref="D184:P185"/>
    <mergeCell ref="A186:A190"/>
    <mergeCell ref="B186:C186"/>
    <mergeCell ref="B187:C187"/>
    <mergeCell ref="B188:C188"/>
    <mergeCell ref="B189:C189"/>
    <mergeCell ref="B190:C190"/>
    <mergeCell ref="A198:A202"/>
    <mergeCell ref="B198:C198"/>
    <mergeCell ref="B199:C199"/>
    <mergeCell ref="B200:C200"/>
    <mergeCell ref="B201:C201"/>
    <mergeCell ref="B202:C202"/>
    <mergeCell ref="A191:C192"/>
    <mergeCell ref="D191:P192"/>
    <mergeCell ref="A193:A197"/>
    <mergeCell ref="B193:C193"/>
    <mergeCell ref="B194:C194"/>
    <mergeCell ref="B195:C195"/>
    <mergeCell ref="B196:C196"/>
    <mergeCell ref="B197:C197"/>
    <mergeCell ref="A211:C212"/>
    <mergeCell ref="D211:P212"/>
    <mergeCell ref="A213:A217"/>
    <mergeCell ref="B213:C213"/>
    <mergeCell ref="B214:C214"/>
    <mergeCell ref="B215:C215"/>
    <mergeCell ref="B216:C216"/>
    <mergeCell ref="B217:C217"/>
    <mergeCell ref="B203:C203"/>
    <mergeCell ref="A204:C205"/>
    <mergeCell ref="D204:P205"/>
    <mergeCell ref="A206:A210"/>
    <mergeCell ref="B206:C206"/>
    <mergeCell ref="B207:C207"/>
    <mergeCell ref="B208:C208"/>
    <mergeCell ref="B209:C209"/>
    <mergeCell ref="B210:C210"/>
  </mergeCells>
  <conditionalFormatting sqref="D150:P217">
    <cfRule type="top10" dxfId="3" priority="1" rank="10"/>
    <cfRule type="cellIs" priority="2" operator="greater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5"/>
  <sheetViews>
    <sheetView workbookViewId="0">
      <selection activeCell="H20" sqref="H20:I20"/>
    </sheetView>
  </sheetViews>
  <sheetFormatPr defaultRowHeight="15"/>
  <cols>
    <col min="1" max="1" width="9.140625" style="155"/>
    <col min="2" max="2" width="8" style="155" customWidth="1"/>
    <col min="3" max="3" width="9" style="155" bestFit="1" customWidth="1"/>
    <col min="4" max="4" width="6.42578125" style="155" bestFit="1" customWidth="1"/>
    <col min="5" max="5" width="9" style="155" bestFit="1" customWidth="1"/>
    <col min="6" max="6" width="5.140625" style="155" bestFit="1" customWidth="1"/>
    <col min="7" max="7" width="9.7109375" style="155" bestFit="1" customWidth="1"/>
    <col min="8" max="8" width="12.5703125" style="155" bestFit="1" customWidth="1"/>
    <col min="9" max="9" width="6.42578125" style="155" bestFit="1" customWidth="1"/>
    <col min="10" max="10" width="10" style="155" bestFit="1" customWidth="1"/>
    <col min="11" max="11" width="10.28515625" style="155" customWidth="1"/>
    <col min="12" max="12" width="17.7109375" style="155" bestFit="1" customWidth="1"/>
    <col min="13" max="15" width="9" style="155" bestFit="1" customWidth="1"/>
    <col min="16" max="16" width="10" style="155" bestFit="1" customWidth="1"/>
    <col min="17" max="17" width="5" style="155" bestFit="1" customWidth="1"/>
    <col min="18" max="18" width="9" style="155" bestFit="1" customWidth="1"/>
    <col min="19" max="19" width="9.140625" style="155"/>
    <col min="20" max="20" width="15" style="155" bestFit="1" customWidth="1"/>
    <col min="21" max="21" width="11.5703125" style="156" bestFit="1" customWidth="1"/>
    <col min="22" max="22" width="12.28515625" style="155" bestFit="1" customWidth="1"/>
    <col min="23" max="23" width="11.5703125" style="156" bestFit="1" customWidth="1"/>
    <col min="24" max="16384" width="9.140625" style="155"/>
  </cols>
  <sheetData>
    <row r="2" spans="1:26" s="68" customFormat="1">
      <c r="B2" s="66" t="s">
        <v>47</v>
      </c>
      <c r="C2" s="67"/>
      <c r="D2" s="67"/>
      <c r="E2" s="67"/>
      <c r="T2" s="69"/>
      <c r="U2" s="127"/>
      <c r="V2" s="69"/>
      <c r="W2" s="127"/>
      <c r="X2" s="69"/>
      <c r="Y2" s="69"/>
      <c r="Z2" s="69"/>
    </row>
    <row r="3" spans="1:26" s="68" customFormat="1">
      <c r="B3" s="66" t="s">
        <v>48</v>
      </c>
      <c r="C3" s="67"/>
      <c r="D3" s="67"/>
      <c r="E3" s="67"/>
      <c r="T3" s="69"/>
      <c r="U3" s="127"/>
      <c r="V3" s="69"/>
      <c r="W3" s="127"/>
      <c r="X3" s="69"/>
      <c r="Y3" s="69"/>
      <c r="Z3" s="69"/>
    </row>
    <row r="4" spans="1:26" s="68" customFormat="1">
      <c r="B4" s="66" t="s">
        <v>49</v>
      </c>
      <c r="C4" s="67"/>
      <c r="D4" s="67"/>
      <c r="E4" s="67"/>
      <c r="T4" s="69"/>
      <c r="U4" s="127"/>
      <c r="V4" s="69"/>
      <c r="W4" s="127"/>
      <c r="X4" s="69"/>
      <c r="Y4" s="69"/>
      <c r="Z4" s="69"/>
    </row>
    <row r="5" spans="1:26" s="68" customFormat="1" ht="15.75" thickBot="1">
      <c r="A5" s="113" t="s">
        <v>73</v>
      </c>
      <c r="B5" s="68" t="s">
        <v>73</v>
      </c>
      <c r="C5" s="67"/>
      <c r="D5" s="67"/>
      <c r="E5" s="67"/>
      <c r="T5" s="69"/>
      <c r="U5" s="127"/>
      <c r="V5" s="69"/>
      <c r="W5" s="127"/>
      <c r="X5" s="69"/>
      <c r="Y5" s="69"/>
      <c r="Z5" s="69"/>
    </row>
    <row r="6" spans="1:26" s="68" customFormat="1">
      <c r="A6" s="113" t="s">
        <v>73</v>
      </c>
      <c r="B6" s="70"/>
      <c r="C6" s="71"/>
      <c r="D6" s="71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74"/>
      <c r="U6" s="128"/>
      <c r="V6" s="74"/>
      <c r="W6" s="128"/>
      <c r="X6" s="75"/>
      <c r="Y6" s="69"/>
      <c r="Z6" s="69"/>
    </row>
    <row r="7" spans="1:26" s="79" customFormat="1">
      <c r="A7" s="113" t="s">
        <v>73</v>
      </c>
      <c r="B7" s="240" t="s">
        <v>50</v>
      </c>
      <c r="C7" s="241"/>
      <c r="D7" s="241"/>
      <c r="E7" s="241"/>
      <c r="F7" s="76"/>
      <c r="G7" s="77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6"/>
      <c r="U7" s="129"/>
      <c r="V7" s="76"/>
      <c r="W7" s="129"/>
      <c r="X7" s="78"/>
    </row>
    <row r="8" spans="1:26" s="68" customFormat="1">
      <c r="A8" s="113" t="s">
        <v>73</v>
      </c>
      <c r="B8" s="80"/>
      <c r="C8" s="81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3"/>
      <c r="T8" s="84"/>
      <c r="U8" s="130"/>
      <c r="V8" s="84"/>
      <c r="W8" s="130"/>
      <c r="X8" s="85"/>
      <c r="Y8" s="69"/>
      <c r="Z8" s="69"/>
    </row>
    <row r="9" spans="1:26" s="68" customFormat="1">
      <c r="A9" s="113" t="s">
        <v>73</v>
      </c>
      <c r="B9" s="231" t="s">
        <v>51</v>
      </c>
      <c r="C9" s="232"/>
      <c r="D9" s="232"/>
      <c r="E9" s="233"/>
      <c r="F9" s="82"/>
      <c r="G9" s="231" t="s">
        <v>52</v>
      </c>
      <c r="H9" s="232"/>
      <c r="I9" s="232"/>
      <c r="J9" s="233"/>
      <c r="K9" s="82"/>
      <c r="L9" s="231" t="s">
        <v>53</v>
      </c>
      <c r="M9" s="232"/>
      <c r="N9" s="232"/>
      <c r="O9" s="232"/>
      <c r="P9" s="232"/>
      <c r="Q9" s="232"/>
      <c r="R9" s="233"/>
      <c r="S9" s="83"/>
      <c r="T9" s="84" t="s">
        <v>54</v>
      </c>
      <c r="U9" s="130">
        <f>+IF(J11-M11&lt;0,0,J11-M11)</f>
        <v>0</v>
      </c>
      <c r="V9" s="84" t="s">
        <v>55</v>
      </c>
      <c r="W9" s="130">
        <f>+J12-O12</f>
        <v>0</v>
      </c>
      <c r="X9" s="85"/>
      <c r="Y9" s="69"/>
      <c r="Z9" s="69"/>
    </row>
    <row r="10" spans="1:26" s="66" customFormat="1">
      <c r="A10" s="113" t="s">
        <v>73</v>
      </c>
      <c r="B10" s="86" t="s">
        <v>56</v>
      </c>
      <c r="C10" s="87" t="s">
        <v>57</v>
      </c>
      <c r="D10" s="88" t="s">
        <v>58</v>
      </c>
      <c r="E10" s="89" t="s">
        <v>59</v>
      </c>
      <c r="F10" s="90"/>
      <c r="G10" s="86" t="s">
        <v>56</v>
      </c>
      <c r="H10" s="87" t="s">
        <v>57</v>
      </c>
      <c r="I10" s="88" t="s">
        <v>58</v>
      </c>
      <c r="J10" s="89" t="s">
        <v>59</v>
      </c>
      <c r="K10" s="90"/>
      <c r="L10" s="86" t="s">
        <v>60</v>
      </c>
      <c r="M10" s="87"/>
      <c r="N10" s="88" t="s">
        <v>61</v>
      </c>
      <c r="O10" s="89" t="s">
        <v>62</v>
      </c>
      <c r="P10" s="91" t="s">
        <v>63</v>
      </c>
      <c r="Q10" s="87" t="s">
        <v>30</v>
      </c>
      <c r="R10" s="89" t="s">
        <v>59</v>
      </c>
      <c r="S10" s="92"/>
      <c r="T10" s="84" t="s">
        <v>64</v>
      </c>
      <c r="U10" s="130">
        <f>+U9-N12</f>
        <v>0</v>
      </c>
      <c r="V10" s="84" t="s">
        <v>65</v>
      </c>
      <c r="W10" s="130">
        <f>+J13-P13</f>
        <v>0</v>
      </c>
      <c r="X10" s="85"/>
      <c r="Y10" s="69"/>
      <c r="Z10" s="69"/>
    </row>
    <row r="11" spans="1:26" s="68" customFormat="1">
      <c r="A11" s="113" t="s">
        <v>73</v>
      </c>
      <c r="B11" s="93" t="s">
        <v>27</v>
      </c>
      <c r="C11" s="94">
        <f>+'GSTR3B 2018-19'!D102</f>
        <v>0</v>
      </c>
      <c r="D11" s="94">
        <f>+'GSTR3B 2018-19'!D107</f>
        <v>0</v>
      </c>
      <c r="E11" s="95">
        <f>SUM(C11:D11)</f>
        <v>0</v>
      </c>
      <c r="F11" s="82"/>
      <c r="G11" s="93" t="s">
        <v>27</v>
      </c>
      <c r="H11" s="94">
        <f>+'GSTR3B 2018-19'!D95+'GSTR3B 2018-19'!D123</f>
        <v>0</v>
      </c>
      <c r="I11" s="96">
        <f>+D11</f>
        <v>0</v>
      </c>
      <c r="J11" s="95">
        <f>SUM(H11:I11)</f>
        <v>0</v>
      </c>
      <c r="K11" s="82"/>
      <c r="L11" s="93" t="s">
        <v>27</v>
      </c>
      <c r="M11" s="96">
        <f>+C11</f>
        <v>0</v>
      </c>
      <c r="N11" s="96">
        <f>+MIN(J11,M11)</f>
        <v>0</v>
      </c>
      <c r="O11" s="95">
        <f>+MIN(U13,W9)</f>
        <v>0</v>
      </c>
      <c r="P11" s="97">
        <f>+IF(M11-N11-O11&lt;0,0,MIN((M11-N11-O11),W10))</f>
        <v>0</v>
      </c>
      <c r="Q11" s="98"/>
      <c r="R11" s="95">
        <f>SUM(N11:Q11)</f>
        <v>0</v>
      </c>
      <c r="S11" s="83"/>
      <c r="T11" s="84" t="s">
        <v>66</v>
      </c>
      <c r="U11" s="130">
        <f>+J11-N15</f>
        <v>0</v>
      </c>
      <c r="V11" s="84"/>
      <c r="W11" s="130"/>
      <c r="X11" s="85"/>
      <c r="Y11" s="69"/>
      <c r="Z11" s="69"/>
    </row>
    <row r="12" spans="1:26" s="68" customFormat="1">
      <c r="A12" s="113" t="s">
        <v>73</v>
      </c>
      <c r="B12" s="93" t="s">
        <v>28</v>
      </c>
      <c r="C12" s="94">
        <f>+'GSTR3B 2018-19'!D103</f>
        <v>0</v>
      </c>
      <c r="D12" s="94">
        <f>+'GSTR3B 2018-19'!D108</f>
        <v>0</v>
      </c>
      <c r="E12" s="95">
        <f>SUM(C12:D12)</f>
        <v>0</v>
      </c>
      <c r="F12" s="82"/>
      <c r="G12" s="93" t="s">
        <v>28</v>
      </c>
      <c r="H12" s="94">
        <f>+'GSTR3B 2018-19'!D96+'GSTR3B 2018-19'!D124</f>
        <v>0</v>
      </c>
      <c r="I12" s="96">
        <f>+D12</f>
        <v>0</v>
      </c>
      <c r="J12" s="95">
        <f>SUM(H12:I12)</f>
        <v>0</v>
      </c>
      <c r="K12" s="82"/>
      <c r="L12" s="93" t="s">
        <v>28</v>
      </c>
      <c r="M12" s="96">
        <f>+C12</f>
        <v>0</v>
      </c>
      <c r="N12" s="96">
        <f>+MIN(M12,U9)</f>
        <v>0</v>
      </c>
      <c r="O12" s="95">
        <f>+MIN(J12,U15)</f>
        <v>0</v>
      </c>
      <c r="P12" s="99"/>
      <c r="Q12" s="98"/>
      <c r="R12" s="95">
        <f>SUM(N12:Q12)</f>
        <v>0</v>
      </c>
      <c r="S12" s="83"/>
      <c r="T12" s="84"/>
      <c r="U12" s="130"/>
      <c r="V12" s="84"/>
      <c r="W12" s="130"/>
      <c r="X12" s="85"/>
      <c r="Y12" s="69"/>
      <c r="Z12" s="69"/>
    </row>
    <row r="13" spans="1:26" s="68" customFormat="1">
      <c r="A13" s="113" t="s">
        <v>73</v>
      </c>
      <c r="B13" s="93" t="s">
        <v>29</v>
      </c>
      <c r="C13" s="94">
        <f>+'GSTR3B 2018-19'!D104</f>
        <v>0</v>
      </c>
      <c r="D13" s="94">
        <f>+'GSTR3B 2018-19'!D109</f>
        <v>0</v>
      </c>
      <c r="E13" s="95">
        <f>SUM(C13:D13)</f>
        <v>0</v>
      </c>
      <c r="F13" s="82"/>
      <c r="G13" s="93" t="s">
        <v>29</v>
      </c>
      <c r="H13" s="94">
        <f>+'GSTR3B 2018-19'!D97+'GSTR3B 2018-19'!D125</f>
        <v>0</v>
      </c>
      <c r="I13" s="96">
        <f>I12</f>
        <v>0</v>
      </c>
      <c r="J13" s="95">
        <f>SUM(H13:I13)</f>
        <v>0</v>
      </c>
      <c r="K13" s="82"/>
      <c r="L13" s="93" t="s">
        <v>29</v>
      </c>
      <c r="M13" s="96">
        <f>+C13</f>
        <v>0</v>
      </c>
      <c r="N13" s="96">
        <f>+MIN(M13,U10)</f>
        <v>0</v>
      </c>
      <c r="O13" s="100"/>
      <c r="P13" s="101">
        <f>+MIN(J13,U16)</f>
        <v>0</v>
      </c>
      <c r="Q13" s="98"/>
      <c r="R13" s="95">
        <f>SUM(N13:Q13)</f>
        <v>0</v>
      </c>
      <c r="S13" s="83"/>
      <c r="T13" s="84" t="s">
        <v>67</v>
      </c>
      <c r="U13" s="132">
        <f>+IF(M11-J11&lt;0,0,M11-J11)</f>
        <v>0</v>
      </c>
      <c r="V13" s="84"/>
      <c r="W13" s="130"/>
      <c r="X13" s="85"/>
      <c r="Y13" s="69"/>
      <c r="Z13" s="69"/>
    </row>
    <row r="14" spans="1:26" s="68" customFormat="1">
      <c r="A14" s="113" t="s">
        <v>73</v>
      </c>
      <c r="B14" s="102" t="s">
        <v>46</v>
      </c>
      <c r="C14" s="103">
        <f>+'GSTR3B 2018-19'!D105</f>
        <v>0</v>
      </c>
      <c r="D14" s="94">
        <f>+'GSTR3B 2018-19'!D110</f>
        <v>0</v>
      </c>
      <c r="E14" s="104">
        <f>SUM(C14:D14)</f>
        <v>0</v>
      </c>
      <c r="F14" s="82"/>
      <c r="G14" s="102" t="s">
        <v>46</v>
      </c>
      <c r="H14" s="103">
        <f>+'GSTR3B 2018-19'!D98+'GSTR3B 2018-19'!D126</f>
        <v>0</v>
      </c>
      <c r="I14" s="105">
        <v>0</v>
      </c>
      <c r="J14" s="104">
        <f>SUM(H14:I14)</f>
        <v>0</v>
      </c>
      <c r="K14" s="82"/>
      <c r="L14" s="102" t="s">
        <v>46</v>
      </c>
      <c r="M14" s="105">
        <f>+C14</f>
        <v>0</v>
      </c>
      <c r="N14" s="106"/>
      <c r="O14" s="107"/>
      <c r="P14" s="108"/>
      <c r="Q14" s="105">
        <f>MIN(C14,H14)</f>
        <v>0</v>
      </c>
      <c r="R14" s="104">
        <f>SUM(N14:Q14)</f>
        <v>0</v>
      </c>
      <c r="S14" s="83"/>
      <c r="T14" s="84"/>
      <c r="U14" s="130"/>
      <c r="V14" s="84"/>
      <c r="W14" s="130"/>
      <c r="X14" s="85"/>
      <c r="Y14" s="69"/>
      <c r="Z14" s="69"/>
    </row>
    <row r="15" spans="1:26" s="113" customFormat="1">
      <c r="A15" s="113" t="s">
        <v>73</v>
      </c>
      <c r="B15" s="109" t="s">
        <v>14</v>
      </c>
      <c r="C15" s="158">
        <f>SUM(C11:C14)</f>
        <v>0</v>
      </c>
      <c r="D15" s="158">
        <f>SUM(D11:D14)</f>
        <v>0</v>
      </c>
      <c r="E15" s="158">
        <f>SUM(E11:E14)</f>
        <v>0</v>
      </c>
      <c r="F15" s="77"/>
      <c r="G15" s="109" t="s">
        <v>14</v>
      </c>
      <c r="H15" s="158">
        <f>SUM(H11:H14)</f>
        <v>0</v>
      </c>
      <c r="I15" s="158">
        <f>SUM(I11:I14)</f>
        <v>0</v>
      </c>
      <c r="J15" s="158">
        <f>SUM(J11:J14)</f>
        <v>0</v>
      </c>
      <c r="K15" s="77"/>
      <c r="L15" s="109" t="s">
        <v>14</v>
      </c>
      <c r="M15" s="158">
        <f>SUM(M11:M14)</f>
        <v>0</v>
      </c>
      <c r="N15" s="158">
        <f>SUM(N11:N14)</f>
        <v>0</v>
      </c>
      <c r="O15" s="158">
        <f>SUM(O11:O14)</f>
        <v>0</v>
      </c>
      <c r="P15" s="111">
        <f>SUM(P11:P14)</f>
        <v>0</v>
      </c>
      <c r="Q15" s="158">
        <f>SUM(Q11:Q14)</f>
        <v>0</v>
      </c>
      <c r="R15" s="158">
        <f>SUM(R11:R13)</f>
        <v>0</v>
      </c>
      <c r="S15" s="112"/>
      <c r="T15" s="84" t="s">
        <v>68</v>
      </c>
      <c r="U15" s="132">
        <f>+IF(M12-N12&lt;0,0,M12-N12)</f>
        <v>0</v>
      </c>
      <c r="V15" s="84"/>
      <c r="W15" s="130"/>
      <c r="X15" s="85"/>
      <c r="Y15" s="69"/>
      <c r="Z15" s="69"/>
    </row>
    <row r="16" spans="1:26" s="113" customFormat="1">
      <c r="A16" s="113" t="s">
        <v>73</v>
      </c>
      <c r="B16" s="114"/>
      <c r="C16" s="115"/>
      <c r="D16" s="115"/>
      <c r="E16" s="11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112"/>
      <c r="T16" s="84" t="s">
        <v>69</v>
      </c>
      <c r="U16" s="130">
        <f>+IF(M13-N13&lt;0,0,M13-N13)</f>
        <v>0</v>
      </c>
      <c r="V16" s="84"/>
      <c r="W16" s="130"/>
      <c r="X16" s="85"/>
      <c r="Y16" s="69"/>
      <c r="Z16" s="69"/>
    </row>
    <row r="17" spans="1:26" s="68" customFormat="1">
      <c r="A17" s="113" t="s">
        <v>73</v>
      </c>
      <c r="B17" s="231" t="s">
        <v>70</v>
      </c>
      <c r="C17" s="232"/>
      <c r="D17" s="232"/>
      <c r="E17" s="233"/>
      <c r="F17" s="82"/>
      <c r="G17" s="231" t="s">
        <v>71</v>
      </c>
      <c r="H17" s="232"/>
      <c r="I17" s="233"/>
      <c r="J17" s="90"/>
      <c r="K17" s="138" t="s">
        <v>83</v>
      </c>
      <c r="L17" s="82"/>
      <c r="M17" s="82"/>
      <c r="N17" s="82"/>
      <c r="O17" s="82"/>
      <c r="P17" s="82"/>
      <c r="Q17" s="82"/>
      <c r="R17" s="82"/>
      <c r="S17" s="83"/>
      <c r="T17" s="84"/>
      <c r="U17" s="130"/>
      <c r="V17" s="84"/>
      <c r="W17" s="130"/>
      <c r="X17" s="85"/>
      <c r="Y17" s="69"/>
      <c r="Z17" s="69"/>
    </row>
    <row r="18" spans="1:26" s="68" customFormat="1">
      <c r="A18" s="113" t="s">
        <v>73</v>
      </c>
      <c r="B18" s="86" t="s">
        <v>56</v>
      </c>
      <c r="C18" s="87" t="s">
        <v>57</v>
      </c>
      <c r="D18" s="88" t="s">
        <v>58</v>
      </c>
      <c r="E18" s="89" t="s">
        <v>59</v>
      </c>
      <c r="F18" s="82"/>
      <c r="G18" s="86" t="s">
        <v>56</v>
      </c>
      <c r="H18" s="87" t="s">
        <v>72</v>
      </c>
      <c r="I18" s="89"/>
      <c r="J18" s="90"/>
      <c r="K18" s="134"/>
      <c r="L18" s="82"/>
      <c r="M18" s="82"/>
      <c r="N18" s="82"/>
      <c r="O18" s="82"/>
      <c r="P18" s="82"/>
      <c r="Q18" s="82"/>
      <c r="R18" s="82"/>
      <c r="S18" s="83"/>
      <c r="T18" s="84"/>
      <c r="U18" s="130"/>
      <c r="V18" s="84"/>
      <c r="W18" s="130"/>
      <c r="X18" s="85"/>
      <c r="Y18" s="69"/>
      <c r="Z18" s="69"/>
    </row>
    <row r="19" spans="1:26" s="66" customFormat="1">
      <c r="A19" s="113" t="s">
        <v>73</v>
      </c>
      <c r="B19" s="93" t="s">
        <v>27</v>
      </c>
      <c r="C19" s="96">
        <f>+M11-R11</f>
        <v>0</v>
      </c>
      <c r="D19" s="96">
        <f>+D11</f>
        <v>0</v>
      </c>
      <c r="E19" s="95">
        <f>SUM(C19:D19)</f>
        <v>0</v>
      </c>
      <c r="F19" s="90"/>
      <c r="G19" s="93" t="s">
        <v>27</v>
      </c>
      <c r="H19" s="234">
        <f>+J11-N15</f>
        <v>0</v>
      </c>
      <c r="I19" s="235"/>
      <c r="J19" s="90"/>
      <c r="K19" s="135">
        <f>IF(E19-H19&gt;0,E19-H19,0)</f>
        <v>0</v>
      </c>
      <c r="L19" s="90"/>
      <c r="M19" s="90"/>
      <c r="N19" s="90"/>
      <c r="O19" s="90"/>
      <c r="P19" s="90"/>
      <c r="Q19" s="90"/>
      <c r="R19" s="90"/>
      <c r="S19" s="92"/>
      <c r="T19" s="84"/>
      <c r="U19" s="130"/>
      <c r="V19" s="84"/>
      <c r="W19" s="130"/>
      <c r="X19" s="85"/>
      <c r="Y19" s="69"/>
      <c r="Z19" s="69"/>
    </row>
    <row r="20" spans="1:26" s="118" customFormat="1">
      <c r="A20" s="113" t="s">
        <v>73</v>
      </c>
      <c r="B20" s="93" t="s">
        <v>28</v>
      </c>
      <c r="C20" s="96">
        <f>+M12-R12</f>
        <v>0</v>
      </c>
      <c r="D20" s="96">
        <f>+D12</f>
        <v>0</v>
      </c>
      <c r="E20" s="95">
        <f>SUM(C20:D20)</f>
        <v>0</v>
      </c>
      <c r="F20" s="116"/>
      <c r="G20" s="93" t="s">
        <v>28</v>
      </c>
      <c r="H20" s="236">
        <f>+J12-O15</f>
        <v>0</v>
      </c>
      <c r="I20" s="237"/>
      <c r="J20" s="90"/>
      <c r="K20" s="135">
        <f t="shared" ref="K20:K22" si="0">IF(E20-H20&gt;0,E20-H20,0)</f>
        <v>0</v>
      </c>
      <c r="L20" s="116"/>
      <c r="M20" s="116"/>
      <c r="N20" s="116"/>
      <c r="O20" s="116"/>
      <c r="P20" s="116"/>
      <c r="Q20" s="116"/>
      <c r="R20" s="116"/>
      <c r="S20" s="117"/>
      <c r="T20" s="84"/>
      <c r="U20" s="130"/>
      <c r="V20" s="84"/>
      <c r="W20" s="130"/>
      <c r="X20" s="85"/>
      <c r="Y20" s="69"/>
      <c r="Z20" s="69"/>
    </row>
    <row r="21" spans="1:26" s="118" customFormat="1">
      <c r="A21" s="113" t="s">
        <v>73</v>
      </c>
      <c r="B21" s="93" t="s">
        <v>29</v>
      </c>
      <c r="C21" s="153">
        <f>+M13-R13</f>
        <v>0</v>
      </c>
      <c r="D21" s="96">
        <f>+D13</f>
        <v>0</v>
      </c>
      <c r="E21" s="95">
        <f>SUM(C21:D21)</f>
        <v>0</v>
      </c>
      <c r="F21" s="116"/>
      <c r="G21" s="93" t="s">
        <v>29</v>
      </c>
      <c r="H21" s="234">
        <f>+J13-P15</f>
        <v>0</v>
      </c>
      <c r="I21" s="235"/>
      <c r="J21" s="90"/>
      <c r="K21" s="135">
        <f t="shared" si="0"/>
        <v>0</v>
      </c>
      <c r="L21" s="133"/>
      <c r="M21" s="116"/>
      <c r="N21" s="116"/>
      <c r="O21" s="116"/>
      <c r="P21" s="116"/>
      <c r="Q21" s="116"/>
      <c r="R21" s="116"/>
      <c r="S21" s="117"/>
      <c r="T21" s="84"/>
      <c r="U21" s="130"/>
      <c r="V21" s="84"/>
      <c r="W21" s="130"/>
      <c r="X21" s="85"/>
      <c r="Y21" s="69"/>
      <c r="Z21" s="69"/>
    </row>
    <row r="22" spans="1:26" s="118" customFormat="1">
      <c r="A22" s="113" t="s">
        <v>73</v>
      </c>
      <c r="B22" s="102" t="s">
        <v>46</v>
      </c>
      <c r="C22" s="105">
        <f>+M14-R14</f>
        <v>0</v>
      </c>
      <c r="D22" s="105">
        <f>+D14</f>
        <v>0</v>
      </c>
      <c r="E22" s="104">
        <f>SUM(C22:D22)</f>
        <v>0</v>
      </c>
      <c r="F22" s="116"/>
      <c r="G22" s="102" t="s">
        <v>46</v>
      </c>
      <c r="H22" s="238">
        <f>+J14-Q15</f>
        <v>0</v>
      </c>
      <c r="I22" s="239"/>
      <c r="J22" s="90"/>
      <c r="K22" s="135">
        <f t="shared" si="0"/>
        <v>0</v>
      </c>
      <c r="L22" s="116"/>
      <c r="M22" s="116"/>
      <c r="N22" s="116"/>
      <c r="O22" s="116"/>
      <c r="P22" s="116"/>
      <c r="Q22" s="116"/>
      <c r="R22" s="116"/>
      <c r="S22" s="117"/>
      <c r="T22" s="84"/>
      <c r="U22" s="130"/>
      <c r="V22" s="84"/>
      <c r="W22" s="130"/>
      <c r="X22" s="85"/>
      <c r="Y22" s="69"/>
      <c r="Z22" s="69"/>
    </row>
    <row r="23" spans="1:26" s="118" customFormat="1">
      <c r="A23" s="113" t="s">
        <v>73</v>
      </c>
      <c r="B23" s="109" t="s">
        <v>14</v>
      </c>
      <c r="C23" s="158">
        <f>SUM(C19:C22)</f>
        <v>0</v>
      </c>
      <c r="D23" s="158">
        <f>SUM(D19:D22)</f>
        <v>0</v>
      </c>
      <c r="E23" s="158">
        <f>SUM(E19:E22)</f>
        <v>0</v>
      </c>
      <c r="F23" s="119"/>
      <c r="G23" s="109" t="s">
        <v>14</v>
      </c>
      <c r="H23" s="229">
        <f>+SUM(H19:I22)</f>
        <v>0</v>
      </c>
      <c r="I23" s="230"/>
      <c r="J23" s="120"/>
      <c r="K23" s="137">
        <f>SUM(K19:K22)</f>
        <v>0</v>
      </c>
      <c r="L23" s="116"/>
      <c r="M23" s="116"/>
      <c r="N23" s="116"/>
      <c r="O23" s="116"/>
      <c r="P23" s="116"/>
      <c r="Q23" s="116"/>
      <c r="R23" s="116"/>
      <c r="S23" s="117"/>
      <c r="T23" s="84"/>
      <c r="U23" s="130"/>
      <c r="V23" s="84"/>
      <c r="W23" s="130"/>
      <c r="X23" s="85"/>
      <c r="Y23" s="69"/>
      <c r="Z23" s="69"/>
    </row>
    <row r="24" spans="1:26" s="113" customFormat="1" ht="15.75" thickBot="1">
      <c r="A24" s="113" t="s">
        <v>73</v>
      </c>
      <c r="B24" s="121"/>
      <c r="C24" s="122"/>
      <c r="D24" s="122"/>
      <c r="E24" s="122"/>
      <c r="F24" s="122"/>
      <c r="G24" s="122"/>
      <c r="H24" s="122"/>
      <c r="I24" s="123"/>
      <c r="J24" s="123"/>
      <c r="K24" s="122"/>
      <c r="L24" s="122"/>
      <c r="M24" s="122"/>
      <c r="N24" s="122"/>
      <c r="O24" s="122"/>
      <c r="P24" s="122"/>
      <c r="Q24" s="122"/>
      <c r="R24" s="122"/>
      <c r="S24" s="124"/>
      <c r="T24" s="125"/>
      <c r="U24" s="131"/>
      <c r="V24" s="125"/>
      <c r="W24" s="131"/>
      <c r="X24" s="126"/>
      <c r="Y24" s="69"/>
      <c r="Z24" s="69"/>
    </row>
    <row r="25" spans="1:26" s="68" customFormat="1" ht="15.75" thickBot="1">
      <c r="A25" s="113" t="s">
        <v>3</v>
      </c>
      <c r="B25" s="68" t="s">
        <v>3</v>
      </c>
      <c r="C25" s="67"/>
      <c r="D25" s="67"/>
      <c r="E25" s="67"/>
      <c r="T25" s="69"/>
      <c r="U25" s="127"/>
      <c r="V25" s="69"/>
      <c r="W25" s="127"/>
      <c r="X25" s="69"/>
      <c r="Y25" s="69"/>
      <c r="Z25" s="69"/>
    </row>
    <row r="26" spans="1:26" s="68" customFormat="1">
      <c r="A26" s="113" t="s">
        <v>3</v>
      </c>
      <c r="B26" s="70"/>
      <c r="C26" s="71"/>
      <c r="D26" s="71"/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74"/>
      <c r="U26" s="128"/>
      <c r="V26" s="74"/>
      <c r="W26" s="128"/>
      <c r="X26" s="75"/>
      <c r="Y26" s="69"/>
      <c r="Z26" s="69"/>
    </row>
    <row r="27" spans="1:26" s="79" customFormat="1">
      <c r="A27" s="113" t="s">
        <v>3</v>
      </c>
      <c r="B27" s="240" t="s">
        <v>50</v>
      </c>
      <c r="C27" s="241"/>
      <c r="D27" s="241"/>
      <c r="E27" s="241"/>
      <c r="F27" s="76"/>
      <c r="G27" s="77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8"/>
      <c r="T27" s="76"/>
      <c r="U27" s="129"/>
      <c r="V27" s="76"/>
      <c r="W27" s="129"/>
      <c r="X27" s="78"/>
    </row>
    <row r="28" spans="1:26" s="68" customFormat="1">
      <c r="A28" s="113" t="s">
        <v>3</v>
      </c>
      <c r="B28" s="80"/>
      <c r="C28" s="81"/>
      <c r="D28" s="81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/>
      <c r="T28" s="84"/>
      <c r="U28" s="130"/>
      <c r="V28" s="84"/>
      <c r="W28" s="130"/>
      <c r="X28" s="85"/>
      <c r="Y28" s="69"/>
      <c r="Z28" s="69"/>
    </row>
    <row r="29" spans="1:26" s="68" customFormat="1">
      <c r="A29" s="113" t="s">
        <v>3</v>
      </c>
      <c r="B29" s="231" t="s">
        <v>51</v>
      </c>
      <c r="C29" s="232"/>
      <c r="D29" s="232"/>
      <c r="E29" s="233"/>
      <c r="F29" s="82"/>
      <c r="G29" s="231" t="s">
        <v>52</v>
      </c>
      <c r="H29" s="232"/>
      <c r="I29" s="232"/>
      <c r="J29" s="233"/>
      <c r="K29" s="82"/>
      <c r="L29" s="231" t="s">
        <v>53</v>
      </c>
      <c r="M29" s="232"/>
      <c r="N29" s="232"/>
      <c r="O29" s="232"/>
      <c r="P29" s="232"/>
      <c r="Q29" s="232"/>
      <c r="R29" s="233"/>
      <c r="S29" s="83"/>
      <c r="T29" s="84" t="s">
        <v>54</v>
      </c>
      <c r="U29" s="130">
        <f>+IF(J31-M31&lt;0,0,J31-M31)</f>
        <v>0</v>
      </c>
      <c r="V29" s="84" t="s">
        <v>55</v>
      </c>
      <c r="W29" s="130">
        <f>+J32-O32</f>
        <v>0</v>
      </c>
      <c r="X29" s="85"/>
      <c r="Y29" s="69"/>
      <c r="Z29" s="69"/>
    </row>
    <row r="30" spans="1:26" s="66" customFormat="1">
      <c r="A30" s="113" t="s">
        <v>3</v>
      </c>
      <c r="B30" s="86" t="s">
        <v>56</v>
      </c>
      <c r="C30" s="87" t="s">
        <v>57</v>
      </c>
      <c r="D30" s="88" t="s">
        <v>58</v>
      </c>
      <c r="E30" s="89" t="s">
        <v>59</v>
      </c>
      <c r="F30" s="90"/>
      <c r="G30" s="86" t="s">
        <v>56</v>
      </c>
      <c r="H30" s="87" t="s">
        <v>57</v>
      </c>
      <c r="I30" s="88" t="s">
        <v>58</v>
      </c>
      <c r="J30" s="89" t="s">
        <v>59</v>
      </c>
      <c r="K30" s="90"/>
      <c r="L30" s="86" t="s">
        <v>60</v>
      </c>
      <c r="M30" s="87"/>
      <c r="N30" s="88" t="s">
        <v>61</v>
      </c>
      <c r="O30" s="89" t="s">
        <v>62</v>
      </c>
      <c r="P30" s="91" t="s">
        <v>63</v>
      </c>
      <c r="Q30" s="87" t="s">
        <v>30</v>
      </c>
      <c r="R30" s="89" t="s">
        <v>59</v>
      </c>
      <c r="S30" s="92"/>
      <c r="T30" s="84" t="s">
        <v>64</v>
      </c>
      <c r="U30" s="130">
        <f>+U29-N32</f>
        <v>0</v>
      </c>
      <c r="V30" s="84" t="s">
        <v>65</v>
      </c>
      <c r="W30" s="130">
        <f>+J33-P33</f>
        <v>0</v>
      </c>
      <c r="X30" s="85"/>
      <c r="Y30" s="69"/>
      <c r="Z30" s="69"/>
    </row>
    <row r="31" spans="1:26" s="68" customFormat="1">
      <c r="A31" s="113" t="s">
        <v>3</v>
      </c>
      <c r="B31" s="93" t="s">
        <v>27</v>
      </c>
      <c r="C31" s="94">
        <f>+'GSTR3B 2018-19'!E102</f>
        <v>0</v>
      </c>
      <c r="D31" s="94">
        <f>+'GSTR3B 2018-19'!E107</f>
        <v>0</v>
      </c>
      <c r="E31" s="95">
        <f>SUM(C31:D31)</f>
        <v>0</v>
      </c>
      <c r="F31" s="82"/>
      <c r="G31" s="93" t="s">
        <v>27</v>
      </c>
      <c r="H31" s="94">
        <f>+'GSTR3B 2018-19'!E123+'GSTR3B 2018-19'!E95</f>
        <v>0</v>
      </c>
      <c r="I31" s="96">
        <f>+D31</f>
        <v>0</v>
      </c>
      <c r="J31" s="95">
        <f>SUM(H31:I31)</f>
        <v>0</v>
      </c>
      <c r="K31" s="82"/>
      <c r="L31" s="93" t="s">
        <v>27</v>
      </c>
      <c r="M31" s="96">
        <f>+C31</f>
        <v>0</v>
      </c>
      <c r="N31" s="96">
        <f>+MIN(J31,M31)</f>
        <v>0</v>
      </c>
      <c r="O31" s="95">
        <f>+MIN(U33,W29)</f>
        <v>0</v>
      </c>
      <c r="P31" s="97">
        <f>+IF(M31-N31-O31&lt;0,0,MIN((M31-N31-O31),W30))</f>
        <v>0</v>
      </c>
      <c r="Q31" s="98"/>
      <c r="R31" s="95">
        <f>SUM(N31:Q31)</f>
        <v>0</v>
      </c>
      <c r="S31" s="83"/>
      <c r="T31" s="84" t="s">
        <v>66</v>
      </c>
      <c r="U31" s="130">
        <f>+J31-N35</f>
        <v>0</v>
      </c>
      <c r="V31" s="84"/>
      <c r="W31" s="130"/>
      <c r="X31" s="85"/>
      <c r="Y31" s="69"/>
      <c r="Z31" s="69"/>
    </row>
    <row r="32" spans="1:26" s="68" customFormat="1">
      <c r="A32" s="113" t="s">
        <v>3</v>
      </c>
      <c r="B32" s="93" t="s">
        <v>28</v>
      </c>
      <c r="C32" s="94">
        <f>+'GSTR3B 2018-19'!E103</f>
        <v>0</v>
      </c>
      <c r="D32" s="94">
        <f>+'GSTR3B 2018-19'!E108</f>
        <v>0</v>
      </c>
      <c r="E32" s="95">
        <f>SUM(C32:D32)</f>
        <v>0</v>
      </c>
      <c r="F32" s="82"/>
      <c r="G32" s="93" t="s">
        <v>28</v>
      </c>
      <c r="H32" s="94">
        <f>+'GSTR3B 2018-19'!E124+'GSTR3B 2018-19'!E96</f>
        <v>0</v>
      </c>
      <c r="I32" s="96">
        <f>+D32</f>
        <v>0</v>
      </c>
      <c r="J32" s="95">
        <f>SUM(H32:I32)</f>
        <v>0</v>
      </c>
      <c r="K32" s="82"/>
      <c r="L32" s="93" t="s">
        <v>28</v>
      </c>
      <c r="M32" s="96">
        <f>+C32</f>
        <v>0</v>
      </c>
      <c r="N32" s="96">
        <f>+MIN(M32,U29)</f>
        <v>0</v>
      </c>
      <c r="O32" s="95">
        <f>+MIN(J32,U35)</f>
        <v>0</v>
      </c>
      <c r="P32" s="99"/>
      <c r="Q32" s="98"/>
      <c r="R32" s="95">
        <f>SUM(N32:Q32)</f>
        <v>0</v>
      </c>
      <c r="S32" s="83"/>
      <c r="T32" s="84"/>
      <c r="U32" s="130"/>
      <c r="V32" s="84"/>
      <c r="W32" s="130"/>
      <c r="X32" s="85"/>
      <c r="Y32" s="69"/>
      <c r="Z32" s="69"/>
    </row>
    <row r="33" spans="1:26" s="68" customFormat="1">
      <c r="A33" s="113" t="s">
        <v>3</v>
      </c>
      <c r="B33" s="93" t="s">
        <v>29</v>
      </c>
      <c r="C33" s="94">
        <f>+'GSTR3B 2018-19'!E104</f>
        <v>0</v>
      </c>
      <c r="D33" s="94">
        <f>+'GSTR3B 2018-19'!E109</f>
        <v>0</v>
      </c>
      <c r="E33" s="95">
        <f>SUM(C33:D33)</f>
        <v>0</v>
      </c>
      <c r="F33" s="82"/>
      <c r="G33" s="93" t="s">
        <v>29</v>
      </c>
      <c r="H33" s="94">
        <f>+'GSTR3B 2018-19'!E125+'GSTR3B 2018-19'!E97</f>
        <v>0</v>
      </c>
      <c r="I33" s="96">
        <f>I32</f>
        <v>0</v>
      </c>
      <c r="J33" s="95">
        <f>SUM(H33:I33)</f>
        <v>0</v>
      </c>
      <c r="K33" s="82"/>
      <c r="L33" s="93" t="s">
        <v>29</v>
      </c>
      <c r="M33" s="96">
        <f>+C33</f>
        <v>0</v>
      </c>
      <c r="N33" s="96">
        <f>+MIN(M33,U30)</f>
        <v>0</v>
      </c>
      <c r="O33" s="100"/>
      <c r="P33" s="154">
        <f>+MIN(J33,U36)</f>
        <v>0</v>
      </c>
      <c r="Q33" s="98"/>
      <c r="R33" s="95">
        <f>SUM(N33:Q33)</f>
        <v>0</v>
      </c>
      <c r="S33" s="83"/>
      <c r="T33" s="84" t="s">
        <v>67</v>
      </c>
      <c r="U33" s="132">
        <f>+IF(M31-J31&lt;0,0,M31-J31)</f>
        <v>0</v>
      </c>
      <c r="V33" s="84"/>
      <c r="W33" s="130"/>
      <c r="X33" s="85"/>
      <c r="Y33" s="69"/>
      <c r="Z33" s="69"/>
    </row>
    <row r="34" spans="1:26" s="68" customFormat="1">
      <c r="A34" s="113" t="s">
        <v>3</v>
      </c>
      <c r="B34" s="102" t="s">
        <v>46</v>
      </c>
      <c r="C34" s="94">
        <f>+'GSTR3B 2018-19'!E105</f>
        <v>0</v>
      </c>
      <c r="D34" s="94">
        <f>+'GSTR3B 2018-19'!E110</f>
        <v>0</v>
      </c>
      <c r="E34" s="104">
        <f>SUM(C34:D34)</f>
        <v>0</v>
      </c>
      <c r="F34" s="82"/>
      <c r="G34" s="102" t="s">
        <v>46</v>
      </c>
      <c r="H34" s="94">
        <f>+'GSTR3B 2018-19'!E126+'GSTR3B 2018-19'!E98</f>
        <v>0</v>
      </c>
      <c r="I34" s="105">
        <v>0</v>
      </c>
      <c r="J34" s="104">
        <f>SUM(H34:I34)</f>
        <v>0</v>
      </c>
      <c r="K34" s="82"/>
      <c r="L34" s="102" t="s">
        <v>46</v>
      </c>
      <c r="M34" s="105">
        <f>+C34</f>
        <v>0</v>
      </c>
      <c r="N34" s="106"/>
      <c r="O34" s="107"/>
      <c r="P34" s="108"/>
      <c r="Q34" s="105">
        <f>MIN(C34,H34)</f>
        <v>0</v>
      </c>
      <c r="R34" s="104">
        <f>SUM(N34:Q34)</f>
        <v>0</v>
      </c>
      <c r="S34" s="83"/>
      <c r="T34" s="84"/>
      <c r="U34" s="130"/>
      <c r="V34" s="84"/>
      <c r="W34" s="130"/>
      <c r="X34" s="85"/>
      <c r="Y34" s="69"/>
      <c r="Z34" s="69"/>
    </row>
    <row r="35" spans="1:26" s="113" customFormat="1">
      <c r="A35" s="113" t="s">
        <v>3</v>
      </c>
      <c r="B35" s="109" t="s">
        <v>14</v>
      </c>
      <c r="C35" s="158">
        <f>SUM(C31:C34)</f>
        <v>0</v>
      </c>
      <c r="D35" s="158">
        <f>SUM(D31:D34)</f>
        <v>0</v>
      </c>
      <c r="E35" s="158">
        <f>SUM(E31:E34)</f>
        <v>0</v>
      </c>
      <c r="F35" s="77"/>
      <c r="G35" s="109" t="s">
        <v>14</v>
      </c>
      <c r="H35" s="158">
        <f>SUM(H31:H34)</f>
        <v>0</v>
      </c>
      <c r="I35" s="158">
        <f>SUM(I31:I34)</f>
        <v>0</v>
      </c>
      <c r="J35" s="158">
        <f>SUM(J31:J34)</f>
        <v>0</v>
      </c>
      <c r="K35" s="77"/>
      <c r="L35" s="109" t="s">
        <v>14</v>
      </c>
      <c r="M35" s="158">
        <f>SUM(M31:M34)</f>
        <v>0</v>
      </c>
      <c r="N35" s="158">
        <f>SUM(N31:N34)</f>
        <v>0</v>
      </c>
      <c r="O35" s="158">
        <f>SUM(O31:O34)</f>
        <v>0</v>
      </c>
      <c r="P35" s="111">
        <f>SUM(P31:P34)</f>
        <v>0</v>
      </c>
      <c r="Q35" s="158">
        <f>SUM(Q31:Q34)</f>
        <v>0</v>
      </c>
      <c r="R35" s="158">
        <f>SUM(R31:R33)</f>
        <v>0</v>
      </c>
      <c r="S35" s="112"/>
      <c r="T35" s="84" t="s">
        <v>68</v>
      </c>
      <c r="U35" s="132">
        <f>+IF(M32-N32&lt;0,0,M32-N32)</f>
        <v>0</v>
      </c>
      <c r="V35" s="84"/>
      <c r="W35" s="130"/>
      <c r="X35" s="85"/>
      <c r="Y35" s="69"/>
      <c r="Z35" s="69"/>
    </row>
    <row r="36" spans="1:26" s="113" customFormat="1">
      <c r="A36" s="113" t="s">
        <v>3</v>
      </c>
      <c r="B36" s="114"/>
      <c r="C36" s="115"/>
      <c r="D36" s="115"/>
      <c r="E36" s="115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112"/>
      <c r="T36" s="84" t="s">
        <v>69</v>
      </c>
      <c r="U36" s="130">
        <f>+IF(M33-N33&lt;0,0,M33-N33)</f>
        <v>0</v>
      </c>
      <c r="V36" s="84"/>
      <c r="W36" s="130"/>
      <c r="X36" s="85"/>
      <c r="Y36" s="69"/>
      <c r="Z36" s="69"/>
    </row>
    <row r="37" spans="1:26" s="68" customFormat="1">
      <c r="A37" s="113" t="s">
        <v>3</v>
      </c>
      <c r="B37" s="231" t="s">
        <v>70</v>
      </c>
      <c r="C37" s="232"/>
      <c r="D37" s="232"/>
      <c r="E37" s="233"/>
      <c r="F37" s="82"/>
      <c r="G37" s="231" t="s">
        <v>71</v>
      </c>
      <c r="H37" s="232"/>
      <c r="I37" s="233"/>
      <c r="J37" s="90"/>
      <c r="K37" s="138" t="s">
        <v>83</v>
      </c>
      <c r="L37" s="82"/>
      <c r="M37" s="82"/>
      <c r="N37" s="82"/>
      <c r="O37" s="82"/>
      <c r="P37" s="82"/>
      <c r="Q37" s="82"/>
      <c r="R37" s="82"/>
      <c r="S37" s="83"/>
      <c r="T37" s="84"/>
      <c r="U37" s="130"/>
      <c r="V37" s="84"/>
      <c r="W37" s="130"/>
      <c r="X37" s="85"/>
      <c r="Y37" s="69"/>
      <c r="Z37" s="69"/>
    </row>
    <row r="38" spans="1:26" s="68" customFormat="1">
      <c r="A38" s="113" t="s">
        <v>3</v>
      </c>
      <c r="B38" s="86" t="s">
        <v>56</v>
      </c>
      <c r="C38" s="87" t="s">
        <v>57</v>
      </c>
      <c r="D38" s="88" t="s">
        <v>58</v>
      </c>
      <c r="E38" s="89" t="s">
        <v>59</v>
      </c>
      <c r="F38" s="82"/>
      <c r="G38" s="86" t="s">
        <v>56</v>
      </c>
      <c r="H38" s="87" t="s">
        <v>72</v>
      </c>
      <c r="I38" s="89"/>
      <c r="J38" s="90"/>
      <c r="K38" s="134"/>
      <c r="L38" s="82"/>
      <c r="M38" s="82"/>
      <c r="N38" s="82"/>
      <c r="O38" s="82"/>
      <c r="P38" s="82"/>
      <c r="Q38" s="82"/>
      <c r="R38" s="82"/>
      <c r="S38" s="83"/>
      <c r="T38" s="84"/>
      <c r="U38" s="130"/>
      <c r="V38" s="84"/>
      <c r="W38" s="130"/>
      <c r="X38" s="85"/>
      <c r="Y38" s="69"/>
      <c r="Z38" s="69"/>
    </row>
    <row r="39" spans="1:26" s="66" customFormat="1">
      <c r="A39" s="113" t="s">
        <v>3</v>
      </c>
      <c r="B39" s="93" t="s">
        <v>27</v>
      </c>
      <c r="C39" s="96">
        <f>+M31-R31</f>
        <v>0</v>
      </c>
      <c r="D39" s="96">
        <f>+D31</f>
        <v>0</v>
      </c>
      <c r="E39" s="95">
        <f>SUM(C39:D39)</f>
        <v>0</v>
      </c>
      <c r="F39" s="90"/>
      <c r="G39" s="93" t="s">
        <v>27</v>
      </c>
      <c r="H39" s="234">
        <f>+J31-N35</f>
        <v>0</v>
      </c>
      <c r="I39" s="235"/>
      <c r="J39" s="90"/>
      <c r="K39" s="135">
        <f>IF(E39-H39&gt;0,E39-H39,0)</f>
        <v>0</v>
      </c>
      <c r="L39" s="90"/>
      <c r="M39" s="90"/>
      <c r="N39" s="90"/>
      <c r="O39" s="90"/>
      <c r="P39" s="90"/>
      <c r="Q39" s="90"/>
      <c r="R39" s="90"/>
      <c r="S39" s="92"/>
      <c r="T39" s="84"/>
      <c r="U39" s="130"/>
      <c r="V39" s="84"/>
      <c r="W39" s="130"/>
      <c r="X39" s="85"/>
      <c r="Y39" s="69"/>
      <c r="Z39" s="69"/>
    </row>
    <row r="40" spans="1:26" s="118" customFormat="1">
      <c r="A40" s="113" t="s">
        <v>3</v>
      </c>
      <c r="B40" s="93" t="s">
        <v>28</v>
      </c>
      <c r="C40" s="96">
        <f>+M32-R32</f>
        <v>0</v>
      </c>
      <c r="D40" s="96">
        <f>+D32</f>
        <v>0</v>
      </c>
      <c r="E40" s="95">
        <f>SUM(C40:D40)</f>
        <v>0</v>
      </c>
      <c r="F40" s="116"/>
      <c r="G40" s="93" t="s">
        <v>28</v>
      </c>
      <c r="H40" s="236">
        <f>+J32-O35</f>
        <v>0</v>
      </c>
      <c r="I40" s="237"/>
      <c r="J40" s="90"/>
      <c r="K40" s="135">
        <f>IF(C40-H40&gt;0,C40-H40,0)+E40</f>
        <v>0</v>
      </c>
      <c r="L40" s="116"/>
      <c r="M40" s="116"/>
      <c r="N40" s="116"/>
      <c r="O40" s="116"/>
      <c r="P40" s="116"/>
      <c r="Q40" s="116"/>
      <c r="R40" s="116"/>
      <c r="S40" s="117"/>
      <c r="T40" s="84"/>
      <c r="U40" s="130"/>
      <c r="V40" s="84"/>
      <c r="W40" s="130"/>
      <c r="X40" s="85"/>
      <c r="Y40" s="69"/>
      <c r="Z40" s="69"/>
    </row>
    <row r="41" spans="1:26" s="118" customFormat="1">
      <c r="A41" s="113" t="s">
        <v>3</v>
      </c>
      <c r="B41" s="93" t="s">
        <v>29</v>
      </c>
      <c r="C41" s="153">
        <f>+M33-R33</f>
        <v>0</v>
      </c>
      <c r="D41" s="96">
        <f>+D33</f>
        <v>0</v>
      </c>
      <c r="E41" s="95">
        <f>SUM(C41:D41)</f>
        <v>0</v>
      </c>
      <c r="F41" s="116"/>
      <c r="G41" s="93" t="s">
        <v>29</v>
      </c>
      <c r="H41" s="234">
        <f>+J33-P35</f>
        <v>0</v>
      </c>
      <c r="I41" s="235"/>
      <c r="J41" s="90"/>
      <c r="K41" s="136">
        <f>IF(IF(E40-H40&lt;0,IF(E41-H41&gt;0,E41-H41-H40,0),0)&lt;0,0,IF(E40-H40&lt;0,IF(E41-H41&gt;0,E41-H41-H40,0),0))</f>
        <v>0</v>
      </c>
      <c r="L41" s="116"/>
      <c r="M41" s="116"/>
      <c r="N41" s="116"/>
      <c r="O41" s="116"/>
      <c r="P41" s="116"/>
      <c r="Q41" s="116"/>
      <c r="R41" s="116"/>
      <c r="S41" s="117"/>
      <c r="T41" s="84"/>
      <c r="U41" s="130"/>
      <c r="V41" s="84"/>
      <c r="W41" s="130"/>
      <c r="X41" s="85"/>
      <c r="Y41" s="69"/>
      <c r="Z41" s="69"/>
    </row>
    <row r="42" spans="1:26" s="118" customFormat="1">
      <c r="A42" s="113" t="s">
        <v>3</v>
      </c>
      <c r="B42" s="102" t="s">
        <v>46</v>
      </c>
      <c r="C42" s="105">
        <f>+M34-R34</f>
        <v>0</v>
      </c>
      <c r="D42" s="105">
        <f>+D34</f>
        <v>0</v>
      </c>
      <c r="E42" s="104">
        <f>SUM(C42:D42)</f>
        <v>0</v>
      </c>
      <c r="F42" s="116"/>
      <c r="G42" s="102" t="s">
        <v>46</v>
      </c>
      <c r="H42" s="238">
        <f>+J34-Q35</f>
        <v>0</v>
      </c>
      <c r="I42" s="239"/>
      <c r="J42" s="90"/>
      <c r="K42" s="135">
        <f>IF(E42-H42&gt;0,E42-H42,0)</f>
        <v>0</v>
      </c>
      <c r="L42" s="116"/>
      <c r="M42" s="116"/>
      <c r="N42" s="116"/>
      <c r="O42" s="116"/>
      <c r="P42" s="116"/>
      <c r="Q42" s="116"/>
      <c r="R42" s="116"/>
      <c r="S42" s="117"/>
      <c r="T42" s="84"/>
      <c r="U42" s="130"/>
      <c r="V42" s="84"/>
      <c r="W42" s="130"/>
      <c r="X42" s="85"/>
      <c r="Y42" s="69"/>
      <c r="Z42" s="69"/>
    </row>
    <row r="43" spans="1:26" s="118" customFormat="1">
      <c r="A43" s="113" t="s">
        <v>3</v>
      </c>
      <c r="B43" s="109" t="s">
        <v>14</v>
      </c>
      <c r="C43" s="158">
        <f>SUM(C39:C42)</f>
        <v>0</v>
      </c>
      <c r="D43" s="158">
        <f>SUM(D39:D42)</f>
        <v>0</v>
      </c>
      <c r="E43" s="158">
        <f>SUM(E39:E42)</f>
        <v>0</v>
      </c>
      <c r="F43" s="119"/>
      <c r="G43" s="109" t="s">
        <v>14</v>
      </c>
      <c r="H43" s="229">
        <f>+SUM(H39:I42)</f>
        <v>0</v>
      </c>
      <c r="I43" s="230"/>
      <c r="J43" s="120"/>
      <c r="K43" s="137">
        <f>SUM(K39:K42)</f>
        <v>0</v>
      </c>
      <c r="L43" s="116"/>
      <c r="M43" s="116"/>
      <c r="N43" s="116"/>
      <c r="O43" s="116"/>
      <c r="P43" s="116"/>
      <c r="Q43" s="116"/>
      <c r="R43" s="116"/>
      <c r="S43" s="117"/>
      <c r="T43" s="84"/>
      <c r="U43" s="130"/>
      <c r="V43" s="84"/>
      <c r="W43" s="130"/>
      <c r="X43" s="85"/>
      <c r="Y43" s="69"/>
      <c r="Z43" s="69"/>
    </row>
    <row r="44" spans="1:26" s="113" customFormat="1" ht="15.75" thickBot="1">
      <c r="A44" s="113" t="s">
        <v>3</v>
      </c>
      <c r="B44" s="121"/>
      <c r="C44" s="122"/>
      <c r="D44" s="122"/>
      <c r="E44" s="122"/>
      <c r="F44" s="122"/>
      <c r="G44" s="122"/>
      <c r="H44" s="122"/>
      <c r="I44" s="123"/>
      <c r="J44" s="123"/>
      <c r="K44" s="122"/>
      <c r="L44" s="122"/>
      <c r="M44" s="122"/>
      <c r="N44" s="122"/>
      <c r="O44" s="122"/>
      <c r="P44" s="122"/>
      <c r="Q44" s="122"/>
      <c r="R44" s="122"/>
      <c r="S44" s="124"/>
      <c r="T44" s="125"/>
      <c r="U44" s="131"/>
      <c r="V44" s="125"/>
      <c r="W44" s="131"/>
      <c r="X44" s="126"/>
      <c r="Y44" s="69"/>
      <c r="Z44" s="69"/>
    </row>
    <row r="45" spans="1:26" s="68" customFormat="1" ht="15.75" thickBot="1">
      <c r="A45" s="113" t="s">
        <v>4</v>
      </c>
      <c r="B45" s="113" t="s">
        <v>4</v>
      </c>
      <c r="C45" s="67"/>
      <c r="D45" s="67"/>
      <c r="E45" s="67"/>
      <c r="T45" s="69"/>
      <c r="U45" s="127"/>
      <c r="V45" s="69"/>
      <c r="W45" s="127"/>
      <c r="X45" s="69"/>
      <c r="Y45" s="69"/>
      <c r="Z45" s="69"/>
    </row>
    <row r="46" spans="1:26" s="68" customFormat="1">
      <c r="A46" s="113" t="s">
        <v>4</v>
      </c>
      <c r="B46" s="70"/>
      <c r="C46" s="71"/>
      <c r="D46" s="71"/>
      <c r="E46" s="7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T46" s="74"/>
      <c r="U46" s="128"/>
      <c r="V46" s="74"/>
      <c r="W46" s="128"/>
      <c r="X46" s="75"/>
      <c r="Y46" s="69"/>
      <c r="Z46" s="69"/>
    </row>
    <row r="47" spans="1:26" s="79" customFormat="1">
      <c r="A47" s="113" t="s">
        <v>4</v>
      </c>
      <c r="B47" s="240" t="s">
        <v>50</v>
      </c>
      <c r="C47" s="241"/>
      <c r="D47" s="241"/>
      <c r="E47" s="241"/>
      <c r="F47" s="76"/>
      <c r="G47" s="77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8"/>
      <c r="T47" s="76"/>
      <c r="U47" s="129"/>
      <c r="V47" s="76"/>
      <c r="W47" s="129"/>
      <c r="X47" s="78"/>
    </row>
    <row r="48" spans="1:26" s="68" customFormat="1">
      <c r="A48" s="113" t="s">
        <v>4</v>
      </c>
      <c r="B48" s="80"/>
      <c r="C48" s="81"/>
      <c r="D48" s="81"/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/>
      <c r="T48" s="84"/>
      <c r="U48" s="130"/>
      <c r="V48" s="84"/>
      <c r="W48" s="130"/>
      <c r="X48" s="85"/>
      <c r="Y48" s="69"/>
      <c r="Z48" s="69"/>
    </row>
    <row r="49" spans="1:26" s="68" customFormat="1">
      <c r="A49" s="113" t="s">
        <v>4</v>
      </c>
      <c r="B49" s="231" t="s">
        <v>51</v>
      </c>
      <c r="C49" s="232"/>
      <c r="D49" s="232"/>
      <c r="E49" s="233"/>
      <c r="F49" s="82"/>
      <c r="G49" s="231" t="s">
        <v>52</v>
      </c>
      <c r="H49" s="232"/>
      <c r="I49" s="232"/>
      <c r="J49" s="233"/>
      <c r="K49" s="82"/>
      <c r="L49" s="231" t="s">
        <v>53</v>
      </c>
      <c r="M49" s="232"/>
      <c r="N49" s="232"/>
      <c r="O49" s="232"/>
      <c r="P49" s="232"/>
      <c r="Q49" s="232"/>
      <c r="R49" s="233"/>
      <c r="S49" s="83"/>
      <c r="T49" s="84" t="s">
        <v>54</v>
      </c>
      <c r="U49" s="130">
        <f>+IF(J51-M51&lt;0,0,J51-M51)</f>
        <v>0</v>
      </c>
      <c r="V49" s="84" t="s">
        <v>55</v>
      </c>
      <c r="W49" s="130">
        <f>+J52-O52</f>
        <v>0</v>
      </c>
      <c r="X49" s="85"/>
      <c r="Y49" s="69"/>
      <c r="Z49" s="69"/>
    </row>
    <row r="50" spans="1:26" s="66" customFormat="1">
      <c r="A50" s="113" t="s">
        <v>4</v>
      </c>
      <c r="B50" s="86" t="s">
        <v>56</v>
      </c>
      <c r="C50" s="87" t="s">
        <v>57</v>
      </c>
      <c r="D50" s="88" t="s">
        <v>58</v>
      </c>
      <c r="E50" s="89" t="s">
        <v>59</v>
      </c>
      <c r="F50" s="90"/>
      <c r="G50" s="86" t="s">
        <v>56</v>
      </c>
      <c r="H50" s="87" t="s">
        <v>57</v>
      </c>
      <c r="I50" s="88" t="s">
        <v>58</v>
      </c>
      <c r="J50" s="89" t="s">
        <v>59</v>
      </c>
      <c r="K50" s="90"/>
      <c r="L50" s="86" t="s">
        <v>60</v>
      </c>
      <c r="M50" s="87"/>
      <c r="N50" s="88" t="s">
        <v>61</v>
      </c>
      <c r="O50" s="89" t="s">
        <v>62</v>
      </c>
      <c r="P50" s="91" t="s">
        <v>63</v>
      </c>
      <c r="Q50" s="87" t="s">
        <v>30</v>
      </c>
      <c r="R50" s="89" t="s">
        <v>59</v>
      </c>
      <c r="S50" s="92"/>
      <c r="T50" s="84" t="s">
        <v>64</v>
      </c>
      <c r="U50" s="130">
        <f>+U49-N52</f>
        <v>0</v>
      </c>
      <c r="V50" s="84" t="s">
        <v>65</v>
      </c>
      <c r="W50" s="130">
        <f>+J53-P53</f>
        <v>0</v>
      </c>
      <c r="X50" s="85"/>
      <c r="Y50" s="69"/>
      <c r="Z50" s="69"/>
    </row>
    <row r="51" spans="1:26" s="68" customFormat="1">
      <c r="A51" s="113" t="s">
        <v>4</v>
      </c>
      <c r="B51" s="93" t="s">
        <v>27</v>
      </c>
      <c r="C51" s="94">
        <f>+'GSTR3B 2018-19'!F102</f>
        <v>0</v>
      </c>
      <c r="D51" s="94">
        <f>+'GSTR3B 2018-19'!F107</f>
        <v>0</v>
      </c>
      <c r="E51" s="95">
        <f>SUM(C51:D51)</f>
        <v>0</v>
      </c>
      <c r="F51" s="82"/>
      <c r="G51" s="93" t="s">
        <v>27</v>
      </c>
      <c r="H51" s="94">
        <f>+'GSTR3B 2018-19'!E95+'GSTR3B 2018-19'!F123</f>
        <v>0</v>
      </c>
      <c r="I51" s="96">
        <f>+D51</f>
        <v>0</v>
      </c>
      <c r="J51" s="95">
        <f>SUM(H51:I51)</f>
        <v>0</v>
      </c>
      <c r="K51" s="82"/>
      <c r="L51" s="93" t="s">
        <v>27</v>
      </c>
      <c r="M51" s="96">
        <f>+C51</f>
        <v>0</v>
      </c>
      <c r="N51" s="96">
        <f>+MIN(J51,M51)</f>
        <v>0</v>
      </c>
      <c r="O51" s="95">
        <f>+MIN(U53,W49)</f>
        <v>0</v>
      </c>
      <c r="P51" s="97">
        <f>+IF(M51-N51-O51&lt;0,0,MIN((M51-N51-O51),W50))</f>
        <v>0</v>
      </c>
      <c r="Q51" s="98"/>
      <c r="R51" s="95">
        <f>SUM(N51:Q51)</f>
        <v>0</v>
      </c>
      <c r="S51" s="83"/>
      <c r="T51" s="84" t="s">
        <v>66</v>
      </c>
      <c r="U51" s="130">
        <f>+J51-N55</f>
        <v>0</v>
      </c>
      <c r="V51" s="84"/>
      <c r="W51" s="130"/>
      <c r="X51" s="85"/>
      <c r="Y51" s="69"/>
      <c r="Z51" s="69"/>
    </row>
    <row r="52" spans="1:26" s="68" customFormat="1">
      <c r="A52" s="113" t="s">
        <v>4</v>
      </c>
      <c r="B52" s="93" t="s">
        <v>28</v>
      </c>
      <c r="C52" s="94">
        <f>+'GSTR3B 2018-19'!F103</f>
        <v>0</v>
      </c>
      <c r="D52" s="94">
        <f>+'GSTR3B 2018-19'!F108</f>
        <v>0</v>
      </c>
      <c r="E52" s="95">
        <f>SUM(C52:D52)</f>
        <v>0</v>
      </c>
      <c r="F52" s="82"/>
      <c r="G52" s="93" t="s">
        <v>28</v>
      </c>
      <c r="H52" s="94">
        <f>+'GSTR3B 2018-19'!F96+'GSTR3B 2018-19'!F124</f>
        <v>0</v>
      </c>
      <c r="I52" s="96">
        <f>+D52</f>
        <v>0</v>
      </c>
      <c r="J52" s="95">
        <f>SUM(H52:I52)</f>
        <v>0</v>
      </c>
      <c r="K52" s="82"/>
      <c r="L52" s="93" t="s">
        <v>28</v>
      </c>
      <c r="M52" s="96">
        <f>+C52</f>
        <v>0</v>
      </c>
      <c r="N52" s="96">
        <f>+MIN(M52,U49)</f>
        <v>0</v>
      </c>
      <c r="O52" s="95">
        <f>+MIN(J52,U55)</f>
        <v>0</v>
      </c>
      <c r="P52" s="99"/>
      <c r="Q52" s="98"/>
      <c r="R52" s="95">
        <f>SUM(N52:Q52)</f>
        <v>0</v>
      </c>
      <c r="S52" s="83"/>
      <c r="T52" s="84"/>
      <c r="U52" s="130"/>
      <c r="V52" s="84"/>
      <c r="W52" s="130"/>
      <c r="X52" s="85"/>
      <c r="Y52" s="69"/>
      <c r="Z52" s="69"/>
    </row>
    <row r="53" spans="1:26" s="68" customFormat="1">
      <c r="A53" s="113" t="s">
        <v>4</v>
      </c>
      <c r="B53" s="93" t="s">
        <v>29</v>
      </c>
      <c r="C53" s="94">
        <f>+'GSTR3B 2018-19'!F104</f>
        <v>0</v>
      </c>
      <c r="D53" s="94">
        <f>+'GSTR3B 2018-19'!F109</f>
        <v>0</v>
      </c>
      <c r="E53" s="95">
        <f>SUM(C53:D53)</f>
        <v>0</v>
      </c>
      <c r="F53" s="82"/>
      <c r="G53" s="93" t="s">
        <v>29</v>
      </c>
      <c r="H53" s="94">
        <f>+'GSTR3B 2018-19'!F97+'GSTR3B 2018-19'!F125</f>
        <v>0</v>
      </c>
      <c r="I53" s="96">
        <f>I52</f>
        <v>0</v>
      </c>
      <c r="J53" s="95">
        <f>SUM(H53:I53)</f>
        <v>0</v>
      </c>
      <c r="K53" s="82"/>
      <c r="L53" s="93" t="s">
        <v>29</v>
      </c>
      <c r="M53" s="96">
        <f>+C53</f>
        <v>0</v>
      </c>
      <c r="N53" s="96">
        <f>+MIN(M53,U50)</f>
        <v>0</v>
      </c>
      <c r="O53" s="100"/>
      <c r="P53" s="101">
        <f>+MIN(J53,U56)</f>
        <v>0</v>
      </c>
      <c r="Q53" s="98"/>
      <c r="R53" s="95">
        <f>SUM(N53:Q53)</f>
        <v>0</v>
      </c>
      <c r="S53" s="83"/>
      <c r="T53" s="84" t="s">
        <v>67</v>
      </c>
      <c r="U53" s="132">
        <f>+IF(M51-J51&lt;0,0,M51-J51)</f>
        <v>0</v>
      </c>
      <c r="V53" s="84"/>
      <c r="W53" s="130"/>
      <c r="X53" s="85"/>
      <c r="Y53" s="69"/>
      <c r="Z53" s="69"/>
    </row>
    <row r="54" spans="1:26" s="68" customFormat="1">
      <c r="A54" s="113" t="s">
        <v>4</v>
      </c>
      <c r="B54" s="102" t="s">
        <v>46</v>
      </c>
      <c r="C54" s="94">
        <f>+'GSTR3B 2018-19'!F105</f>
        <v>0</v>
      </c>
      <c r="D54" s="94">
        <f>+'GSTR3B 2018-19'!F110</f>
        <v>0</v>
      </c>
      <c r="E54" s="104">
        <f>SUM(C54:D54)</f>
        <v>0</v>
      </c>
      <c r="F54" s="82"/>
      <c r="G54" s="102" t="s">
        <v>46</v>
      </c>
      <c r="H54" s="94">
        <f>+'GSTR3B 2018-19'!F98+'GSTR3B 2018-19'!F126</f>
        <v>0</v>
      </c>
      <c r="I54" s="105">
        <v>0</v>
      </c>
      <c r="J54" s="104">
        <f>SUM(H54:I54)</f>
        <v>0</v>
      </c>
      <c r="K54" s="82"/>
      <c r="L54" s="102" t="s">
        <v>46</v>
      </c>
      <c r="M54" s="105">
        <f>+C54</f>
        <v>0</v>
      </c>
      <c r="N54" s="106"/>
      <c r="O54" s="107"/>
      <c r="P54" s="108"/>
      <c r="Q54" s="105">
        <f>MIN(C54,H54)</f>
        <v>0</v>
      </c>
      <c r="R54" s="104">
        <f>SUM(N54:Q54)</f>
        <v>0</v>
      </c>
      <c r="S54" s="83"/>
      <c r="T54" s="84"/>
      <c r="U54" s="130"/>
      <c r="V54" s="84"/>
      <c r="W54" s="130"/>
      <c r="X54" s="85"/>
      <c r="Y54" s="69"/>
      <c r="Z54" s="69"/>
    </row>
    <row r="55" spans="1:26" s="113" customFormat="1">
      <c r="A55" s="113" t="s">
        <v>4</v>
      </c>
      <c r="B55" s="109" t="s">
        <v>14</v>
      </c>
      <c r="C55" s="158">
        <f>SUM(C51:C54)</f>
        <v>0</v>
      </c>
      <c r="D55" s="158">
        <f>SUM(D51:D54)</f>
        <v>0</v>
      </c>
      <c r="E55" s="158">
        <f>SUM(E51:E54)</f>
        <v>0</v>
      </c>
      <c r="F55" s="77"/>
      <c r="G55" s="109" t="s">
        <v>14</v>
      </c>
      <c r="H55" s="158">
        <f>SUM(H51:H54)</f>
        <v>0</v>
      </c>
      <c r="I55" s="158">
        <f>SUM(I51:I54)</f>
        <v>0</v>
      </c>
      <c r="J55" s="158">
        <f>SUM(J51:J54)</f>
        <v>0</v>
      </c>
      <c r="K55" s="77"/>
      <c r="L55" s="109" t="s">
        <v>14</v>
      </c>
      <c r="M55" s="158">
        <f>SUM(M51:M54)</f>
        <v>0</v>
      </c>
      <c r="N55" s="158">
        <f>SUM(N51:N54)</f>
        <v>0</v>
      </c>
      <c r="O55" s="158">
        <f>SUM(O51:O54)</f>
        <v>0</v>
      </c>
      <c r="P55" s="111">
        <f>SUM(P51:P54)</f>
        <v>0</v>
      </c>
      <c r="Q55" s="158">
        <f>SUM(Q51:Q54)</f>
        <v>0</v>
      </c>
      <c r="R55" s="158">
        <f>SUM(R51:R53)</f>
        <v>0</v>
      </c>
      <c r="S55" s="112"/>
      <c r="T55" s="84" t="s">
        <v>68</v>
      </c>
      <c r="U55" s="132">
        <f>+IF(M52-N52&lt;0,0,M52-N52)</f>
        <v>0</v>
      </c>
      <c r="V55" s="84"/>
      <c r="W55" s="130"/>
      <c r="X55" s="85"/>
      <c r="Y55" s="69"/>
      <c r="Z55" s="69"/>
    </row>
    <row r="56" spans="1:26" s="113" customFormat="1">
      <c r="A56" s="113" t="s">
        <v>4</v>
      </c>
      <c r="B56" s="114"/>
      <c r="C56" s="115"/>
      <c r="D56" s="115"/>
      <c r="E56" s="115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112"/>
      <c r="T56" s="84" t="s">
        <v>69</v>
      </c>
      <c r="U56" s="130">
        <f>+IF(M53-N53&lt;0,0,M53-N53)</f>
        <v>0</v>
      </c>
      <c r="V56" s="84"/>
      <c r="W56" s="130"/>
      <c r="X56" s="85"/>
      <c r="Y56" s="69"/>
      <c r="Z56" s="69"/>
    </row>
    <row r="57" spans="1:26" s="68" customFormat="1">
      <c r="A57" s="113" t="s">
        <v>4</v>
      </c>
      <c r="B57" s="231" t="s">
        <v>70</v>
      </c>
      <c r="C57" s="232"/>
      <c r="D57" s="232"/>
      <c r="E57" s="233"/>
      <c r="F57" s="82"/>
      <c r="G57" s="231" t="s">
        <v>71</v>
      </c>
      <c r="H57" s="232"/>
      <c r="I57" s="233"/>
      <c r="J57" s="90"/>
      <c r="K57" s="138" t="s">
        <v>83</v>
      </c>
      <c r="L57" s="82"/>
      <c r="M57" s="82"/>
      <c r="N57" s="82"/>
      <c r="O57" s="82"/>
      <c r="P57" s="82"/>
      <c r="Q57" s="82"/>
      <c r="R57" s="82"/>
      <c r="S57" s="83"/>
      <c r="T57" s="84"/>
      <c r="U57" s="130"/>
      <c r="V57" s="84"/>
      <c r="W57" s="130"/>
      <c r="X57" s="85"/>
      <c r="Y57" s="69"/>
      <c r="Z57" s="69"/>
    </row>
    <row r="58" spans="1:26" s="68" customFormat="1">
      <c r="A58" s="113" t="s">
        <v>4</v>
      </c>
      <c r="B58" s="86" t="s">
        <v>56</v>
      </c>
      <c r="C58" s="87" t="s">
        <v>57</v>
      </c>
      <c r="D58" s="88" t="s">
        <v>58</v>
      </c>
      <c r="E58" s="89" t="s">
        <v>59</v>
      </c>
      <c r="F58" s="82"/>
      <c r="G58" s="86" t="s">
        <v>56</v>
      </c>
      <c r="H58" s="87" t="s">
        <v>72</v>
      </c>
      <c r="I58" s="89"/>
      <c r="J58" s="90"/>
      <c r="K58" s="134"/>
      <c r="L58" s="82"/>
      <c r="M58" s="82"/>
      <c r="N58" s="82"/>
      <c r="O58" s="82"/>
      <c r="P58" s="82"/>
      <c r="Q58" s="82"/>
      <c r="R58" s="82"/>
      <c r="S58" s="83"/>
      <c r="T58" s="84"/>
      <c r="U58" s="130"/>
      <c r="V58" s="84"/>
      <c r="W58" s="130"/>
      <c r="X58" s="85"/>
      <c r="Y58" s="69"/>
      <c r="Z58" s="69"/>
    </row>
    <row r="59" spans="1:26" s="66" customFormat="1">
      <c r="A59" s="113" t="s">
        <v>4</v>
      </c>
      <c r="B59" s="93" t="s">
        <v>27</v>
      </c>
      <c r="C59" s="96">
        <f>+M51-R51</f>
        <v>0</v>
      </c>
      <c r="D59" s="96">
        <f>+D51</f>
        <v>0</v>
      </c>
      <c r="E59" s="95">
        <f>SUM(C59:D59)</f>
        <v>0</v>
      </c>
      <c r="F59" s="90"/>
      <c r="G59" s="93" t="s">
        <v>27</v>
      </c>
      <c r="H59" s="234">
        <f>+J51-N55</f>
        <v>0</v>
      </c>
      <c r="I59" s="235"/>
      <c r="J59" s="90"/>
      <c r="K59" s="135">
        <f>IF(E59-H59&gt;0,E59-H59,0)</f>
        <v>0</v>
      </c>
      <c r="L59" s="90"/>
      <c r="M59" s="90"/>
      <c r="N59" s="90"/>
      <c r="O59" s="90"/>
      <c r="P59" s="90"/>
      <c r="Q59" s="90"/>
      <c r="R59" s="90"/>
      <c r="S59" s="92"/>
      <c r="T59" s="84"/>
      <c r="U59" s="130"/>
      <c r="V59" s="84"/>
      <c r="W59" s="130"/>
      <c r="X59" s="85"/>
      <c r="Y59" s="69"/>
      <c r="Z59" s="69"/>
    </row>
    <row r="60" spans="1:26" s="118" customFormat="1">
      <c r="A60" s="113" t="s">
        <v>4</v>
      </c>
      <c r="B60" s="93" t="s">
        <v>28</v>
      </c>
      <c r="C60" s="96">
        <f>+M52-R52</f>
        <v>0</v>
      </c>
      <c r="D60" s="96">
        <f>+D52</f>
        <v>0</v>
      </c>
      <c r="E60" s="95">
        <f>SUM(C60:D60)</f>
        <v>0</v>
      </c>
      <c r="F60" s="116"/>
      <c r="G60" s="93" t="s">
        <v>28</v>
      </c>
      <c r="H60" s="236">
        <f>+J52-O55</f>
        <v>0</v>
      </c>
      <c r="I60" s="237"/>
      <c r="J60" s="90"/>
      <c r="K60" s="135">
        <f t="shared" ref="K60:K62" si="1">IF(E60-H60&gt;0,E60-H60,0)</f>
        <v>0</v>
      </c>
      <c r="L60" s="116"/>
      <c r="M60" s="116"/>
      <c r="N60" s="116"/>
      <c r="O60" s="116"/>
      <c r="P60" s="116"/>
      <c r="Q60" s="116"/>
      <c r="R60" s="116"/>
      <c r="S60" s="117"/>
      <c r="T60" s="84"/>
      <c r="U60" s="130"/>
      <c r="V60" s="84"/>
      <c r="W60" s="130"/>
      <c r="X60" s="85"/>
      <c r="Y60" s="69"/>
      <c r="Z60" s="69"/>
    </row>
    <row r="61" spans="1:26" s="118" customFormat="1">
      <c r="A61" s="113" t="s">
        <v>4</v>
      </c>
      <c r="B61" s="93" t="s">
        <v>29</v>
      </c>
      <c r="C61" s="153">
        <f>+M53-R53</f>
        <v>0</v>
      </c>
      <c r="D61" s="96">
        <f>+D53</f>
        <v>0</v>
      </c>
      <c r="E61" s="95">
        <f>SUM(C61:D61)</f>
        <v>0</v>
      </c>
      <c r="F61" s="116"/>
      <c r="G61" s="93" t="s">
        <v>29</v>
      </c>
      <c r="H61" s="234">
        <f>+J53-P55</f>
        <v>0</v>
      </c>
      <c r="I61" s="235"/>
      <c r="J61" s="90"/>
      <c r="K61" s="135">
        <f t="shared" si="1"/>
        <v>0</v>
      </c>
      <c r="L61" s="116"/>
      <c r="M61" s="116"/>
      <c r="N61" s="116"/>
      <c r="O61" s="116"/>
      <c r="P61" s="116"/>
      <c r="Q61" s="116"/>
      <c r="R61" s="116"/>
      <c r="S61" s="117"/>
      <c r="T61" s="84"/>
      <c r="U61" s="130"/>
      <c r="V61" s="84"/>
      <c r="W61" s="130"/>
      <c r="X61" s="85"/>
      <c r="Y61" s="69"/>
      <c r="Z61" s="69"/>
    </row>
    <row r="62" spans="1:26" s="118" customFormat="1">
      <c r="A62" s="113" t="s">
        <v>4</v>
      </c>
      <c r="B62" s="102" t="s">
        <v>46</v>
      </c>
      <c r="C62" s="105">
        <f>+M54-R54</f>
        <v>0</v>
      </c>
      <c r="D62" s="105">
        <f>+D54</f>
        <v>0</v>
      </c>
      <c r="E62" s="104">
        <f>SUM(C62:D62)</f>
        <v>0</v>
      </c>
      <c r="F62" s="116"/>
      <c r="G62" s="102" t="s">
        <v>46</v>
      </c>
      <c r="H62" s="238">
        <f>+J54-Q55</f>
        <v>0</v>
      </c>
      <c r="I62" s="239"/>
      <c r="J62" s="90"/>
      <c r="K62" s="135">
        <f t="shared" si="1"/>
        <v>0</v>
      </c>
      <c r="L62" s="116"/>
      <c r="M62" s="116"/>
      <c r="N62" s="116"/>
      <c r="O62" s="116"/>
      <c r="P62" s="116"/>
      <c r="Q62" s="116"/>
      <c r="R62" s="116"/>
      <c r="S62" s="117"/>
      <c r="T62" s="84"/>
      <c r="U62" s="130"/>
      <c r="V62" s="84"/>
      <c r="W62" s="130"/>
      <c r="X62" s="85"/>
      <c r="Y62" s="69"/>
      <c r="Z62" s="69"/>
    </row>
    <row r="63" spans="1:26" s="118" customFormat="1">
      <c r="A63" s="113" t="s">
        <v>4</v>
      </c>
      <c r="B63" s="109" t="s">
        <v>14</v>
      </c>
      <c r="C63" s="158">
        <f>SUM(C59:C62)</f>
        <v>0</v>
      </c>
      <c r="D63" s="158">
        <f>SUM(D59:D62)</f>
        <v>0</v>
      </c>
      <c r="E63" s="158">
        <f>SUM(E59:E62)</f>
        <v>0</v>
      </c>
      <c r="F63" s="119"/>
      <c r="G63" s="109" t="s">
        <v>14</v>
      </c>
      <c r="H63" s="229">
        <f>+SUM(H59:I62)</f>
        <v>0</v>
      </c>
      <c r="I63" s="230"/>
      <c r="J63" s="120"/>
      <c r="K63" s="137">
        <f>SUM(K59:K62)</f>
        <v>0</v>
      </c>
      <c r="L63" s="133">
        <f>+E63-H63</f>
        <v>0</v>
      </c>
      <c r="M63" s="116"/>
      <c r="N63" s="116"/>
      <c r="O63" s="116"/>
      <c r="P63" s="116"/>
      <c r="Q63" s="116"/>
      <c r="R63" s="116"/>
      <c r="S63" s="117"/>
      <c r="T63" s="84"/>
      <c r="U63" s="130"/>
      <c r="V63" s="84"/>
      <c r="W63" s="130"/>
      <c r="X63" s="85"/>
      <c r="Y63" s="69"/>
      <c r="Z63" s="69"/>
    </row>
    <row r="64" spans="1:26" s="113" customFormat="1" ht="15.75" thickBot="1">
      <c r="A64" s="113" t="s">
        <v>4</v>
      </c>
      <c r="B64" s="121"/>
      <c r="C64" s="122"/>
      <c r="D64" s="122"/>
      <c r="E64" s="122"/>
      <c r="F64" s="122"/>
      <c r="G64" s="122"/>
      <c r="H64" s="122"/>
      <c r="I64" s="123"/>
      <c r="J64" s="123"/>
      <c r="K64" s="122"/>
      <c r="L64" s="122"/>
      <c r="M64" s="122"/>
      <c r="N64" s="122"/>
      <c r="O64" s="122"/>
      <c r="P64" s="122"/>
      <c r="Q64" s="122"/>
      <c r="R64" s="122"/>
      <c r="S64" s="124"/>
      <c r="T64" s="125"/>
      <c r="U64" s="131"/>
      <c r="V64" s="125"/>
      <c r="W64" s="131"/>
      <c r="X64" s="126"/>
      <c r="Y64" s="69"/>
      <c r="Z64" s="69"/>
    </row>
    <row r="65" spans="1:26" s="68" customFormat="1" ht="15.75" thickBot="1">
      <c r="A65" s="113" t="s">
        <v>5</v>
      </c>
      <c r="B65" s="113" t="s">
        <v>5</v>
      </c>
      <c r="C65" s="67"/>
      <c r="D65" s="67"/>
      <c r="E65" s="67"/>
      <c r="T65" s="69"/>
      <c r="U65" s="127"/>
      <c r="V65" s="69"/>
      <c r="W65" s="127"/>
      <c r="X65" s="69"/>
      <c r="Y65" s="69"/>
      <c r="Z65" s="69"/>
    </row>
    <row r="66" spans="1:26" s="68" customFormat="1">
      <c r="A66" s="113" t="s">
        <v>5</v>
      </c>
      <c r="B66" s="70"/>
      <c r="C66" s="71"/>
      <c r="D66" s="71"/>
      <c r="E66" s="71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T66" s="74"/>
      <c r="U66" s="128"/>
      <c r="V66" s="74"/>
      <c r="W66" s="128"/>
      <c r="X66" s="75"/>
      <c r="Y66" s="69"/>
      <c r="Z66" s="69"/>
    </row>
    <row r="67" spans="1:26" s="79" customFormat="1">
      <c r="A67" s="113" t="s">
        <v>5</v>
      </c>
      <c r="B67" s="240" t="s">
        <v>50</v>
      </c>
      <c r="C67" s="241"/>
      <c r="D67" s="241"/>
      <c r="E67" s="241"/>
      <c r="F67" s="76"/>
      <c r="G67" s="77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8"/>
      <c r="T67" s="76"/>
      <c r="U67" s="129"/>
      <c r="V67" s="76"/>
      <c r="W67" s="129"/>
      <c r="X67" s="78"/>
    </row>
    <row r="68" spans="1:26" s="68" customFormat="1">
      <c r="A68" s="113" t="s">
        <v>5</v>
      </c>
      <c r="B68" s="80"/>
      <c r="C68" s="81"/>
      <c r="D68" s="81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T68" s="84"/>
      <c r="U68" s="130"/>
      <c r="V68" s="84"/>
      <c r="W68" s="130"/>
      <c r="X68" s="85"/>
      <c r="Y68" s="69"/>
      <c r="Z68" s="69"/>
    </row>
    <row r="69" spans="1:26" s="68" customFormat="1">
      <c r="A69" s="113" t="s">
        <v>5</v>
      </c>
      <c r="B69" s="231" t="s">
        <v>51</v>
      </c>
      <c r="C69" s="232"/>
      <c r="D69" s="232"/>
      <c r="E69" s="233"/>
      <c r="F69" s="82"/>
      <c r="G69" s="231" t="s">
        <v>52</v>
      </c>
      <c r="H69" s="232"/>
      <c r="I69" s="232"/>
      <c r="J69" s="233"/>
      <c r="K69" s="82"/>
      <c r="L69" s="231" t="s">
        <v>53</v>
      </c>
      <c r="M69" s="232"/>
      <c r="N69" s="232"/>
      <c r="O69" s="232"/>
      <c r="P69" s="232"/>
      <c r="Q69" s="232"/>
      <c r="R69" s="233"/>
      <c r="S69" s="83"/>
      <c r="T69" s="84" t="s">
        <v>54</v>
      </c>
      <c r="U69" s="130">
        <f>+IF(J71-M71&lt;0,0,J71-M71)</f>
        <v>0</v>
      </c>
      <c r="V69" s="84" t="s">
        <v>55</v>
      </c>
      <c r="W69" s="130">
        <f>+J72-O72</f>
        <v>0</v>
      </c>
      <c r="X69" s="85"/>
      <c r="Y69" s="69"/>
      <c r="Z69" s="69"/>
    </row>
    <row r="70" spans="1:26" s="66" customFormat="1">
      <c r="A70" s="113" t="s">
        <v>5</v>
      </c>
      <c r="B70" s="86" t="s">
        <v>56</v>
      </c>
      <c r="C70" s="87" t="s">
        <v>57</v>
      </c>
      <c r="D70" s="88" t="s">
        <v>58</v>
      </c>
      <c r="E70" s="89" t="s">
        <v>59</v>
      </c>
      <c r="F70" s="90"/>
      <c r="G70" s="86" t="s">
        <v>56</v>
      </c>
      <c r="H70" s="87" t="s">
        <v>57</v>
      </c>
      <c r="I70" s="88" t="s">
        <v>58</v>
      </c>
      <c r="J70" s="89" t="s">
        <v>59</v>
      </c>
      <c r="K70" s="90"/>
      <c r="L70" s="86" t="s">
        <v>60</v>
      </c>
      <c r="M70" s="87"/>
      <c r="N70" s="88" t="s">
        <v>61</v>
      </c>
      <c r="O70" s="89" t="s">
        <v>62</v>
      </c>
      <c r="P70" s="91" t="s">
        <v>63</v>
      </c>
      <c r="Q70" s="87" t="s">
        <v>30</v>
      </c>
      <c r="R70" s="89" t="s">
        <v>59</v>
      </c>
      <c r="S70" s="92"/>
      <c r="T70" s="84" t="s">
        <v>64</v>
      </c>
      <c r="U70" s="130">
        <f>+U69-N72</f>
        <v>0</v>
      </c>
      <c r="V70" s="84" t="s">
        <v>65</v>
      </c>
      <c r="W70" s="130">
        <f>+J73-P73</f>
        <v>0</v>
      </c>
      <c r="X70" s="85"/>
      <c r="Y70" s="69"/>
      <c r="Z70" s="69"/>
    </row>
    <row r="71" spans="1:26" s="68" customFormat="1">
      <c r="A71" s="113" t="s">
        <v>5</v>
      </c>
      <c r="B71" s="93" t="s">
        <v>27</v>
      </c>
      <c r="C71" s="94">
        <f>+'GSTR3B 2018-19'!G102</f>
        <v>0</v>
      </c>
      <c r="D71" s="94">
        <f>+'GSTR3B 2018-19'!G107</f>
        <v>0</v>
      </c>
      <c r="E71" s="95">
        <f>SUM(C71:D71)</f>
        <v>0</v>
      </c>
      <c r="F71" s="82"/>
      <c r="G71" s="93" t="s">
        <v>27</v>
      </c>
      <c r="H71" s="94">
        <f>+'GSTR3B 2018-19'!G123+'GSTR3B 2018-19'!G95</f>
        <v>0</v>
      </c>
      <c r="I71" s="96">
        <f>+D71</f>
        <v>0</v>
      </c>
      <c r="J71" s="95">
        <f>SUM(H71:I71)</f>
        <v>0</v>
      </c>
      <c r="K71" s="82"/>
      <c r="L71" s="93" t="s">
        <v>27</v>
      </c>
      <c r="M71" s="96">
        <f>+C71</f>
        <v>0</v>
      </c>
      <c r="N71" s="96">
        <f>+MIN(J71,M71)</f>
        <v>0</v>
      </c>
      <c r="O71" s="95">
        <f>+MIN(U73,W69)</f>
        <v>0</v>
      </c>
      <c r="P71" s="97">
        <f>+IF(M71-N71-O71&lt;0,0,MIN((M71-N71-O71),W70))</f>
        <v>0</v>
      </c>
      <c r="Q71" s="98"/>
      <c r="R71" s="95">
        <f>SUM(N71:Q71)</f>
        <v>0</v>
      </c>
      <c r="S71" s="83"/>
      <c r="T71" s="84" t="s">
        <v>66</v>
      </c>
      <c r="U71" s="130">
        <f>+J71-N75</f>
        <v>0</v>
      </c>
      <c r="V71" s="84"/>
      <c r="W71" s="130"/>
      <c r="X71" s="85"/>
      <c r="Y71" s="69"/>
      <c r="Z71" s="69"/>
    </row>
    <row r="72" spans="1:26" s="68" customFormat="1">
      <c r="A72" s="113" t="s">
        <v>5</v>
      </c>
      <c r="B72" s="93" t="s">
        <v>28</v>
      </c>
      <c r="C72" s="94">
        <f>+'GSTR3B 2018-19'!G103</f>
        <v>0</v>
      </c>
      <c r="D72" s="94">
        <f>+'GSTR3B 2018-19'!G108</f>
        <v>0</v>
      </c>
      <c r="E72" s="95">
        <f>SUM(C72:D72)</f>
        <v>0</v>
      </c>
      <c r="F72" s="82"/>
      <c r="G72" s="93" t="s">
        <v>28</v>
      </c>
      <c r="H72" s="94">
        <f>+'GSTR3B 2018-19'!G124+'GSTR3B 2018-19'!G96</f>
        <v>0</v>
      </c>
      <c r="I72" s="96">
        <f>+D72</f>
        <v>0</v>
      </c>
      <c r="J72" s="95">
        <f>SUM(H72:I72)</f>
        <v>0</v>
      </c>
      <c r="K72" s="82"/>
      <c r="L72" s="93" t="s">
        <v>28</v>
      </c>
      <c r="M72" s="96">
        <f>+C72</f>
        <v>0</v>
      </c>
      <c r="N72" s="96">
        <f>+MIN(M72,U69)</f>
        <v>0</v>
      </c>
      <c r="O72" s="95">
        <f>+MIN(J72,U75)</f>
        <v>0</v>
      </c>
      <c r="P72" s="99"/>
      <c r="Q72" s="98"/>
      <c r="R72" s="95">
        <f>SUM(N72:Q72)</f>
        <v>0</v>
      </c>
      <c r="S72" s="83"/>
      <c r="T72" s="84"/>
      <c r="U72" s="130"/>
      <c r="V72" s="84"/>
      <c r="W72" s="130"/>
      <c r="X72" s="85"/>
      <c r="Y72" s="69"/>
      <c r="Z72" s="69"/>
    </row>
    <row r="73" spans="1:26" s="68" customFormat="1">
      <c r="A73" s="113" t="s">
        <v>5</v>
      </c>
      <c r="B73" s="93" t="s">
        <v>29</v>
      </c>
      <c r="C73" s="94">
        <f>+'GSTR3B 2018-19'!G104</f>
        <v>0</v>
      </c>
      <c r="D73" s="94">
        <f>+'GSTR3B 2018-19'!G109</f>
        <v>0</v>
      </c>
      <c r="E73" s="95">
        <f>SUM(C73:D73)</f>
        <v>0</v>
      </c>
      <c r="F73" s="82"/>
      <c r="G73" s="93" t="s">
        <v>29</v>
      </c>
      <c r="H73" s="94">
        <f>+'GSTR3B 2018-19'!G125+'GSTR3B 2018-19'!G97</f>
        <v>0</v>
      </c>
      <c r="I73" s="96">
        <f>I72</f>
        <v>0</v>
      </c>
      <c r="J73" s="95">
        <f>SUM(H73:I73)</f>
        <v>0</v>
      </c>
      <c r="K73" s="82"/>
      <c r="L73" s="93" t="s">
        <v>29</v>
      </c>
      <c r="M73" s="96">
        <f>+C73</f>
        <v>0</v>
      </c>
      <c r="N73" s="96">
        <f>+MIN(M73,U70)</f>
        <v>0</v>
      </c>
      <c r="O73" s="100"/>
      <c r="P73" s="101">
        <f>+MIN(J73,U76)</f>
        <v>0</v>
      </c>
      <c r="Q73" s="98"/>
      <c r="R73" s="95">
        <f>SUM(N73:Q73)</f>
        <v>0</v>
      </c>
      <c r="S73" s="83"/>
      <c r="T73" s="84" t="s">
        <v>67</v>
      </c>
      <c r="U73" s="132">
        <f>+IF(M71-J71&lt;0,0,M71-J71)</f>
        <v>0</v>
      </c>
      <c r="V73" s="84"/>
      <c r="W73" s="130"/>
      <c r="X73" s="85"/>
      <c r="Y73" s="69"/>
      <c r="Z73" s="69"/>
    </row>
    <row r="74" spans="1:26" s="68" customFormat="1">
      <c r="A74" s="113" t="s">
        <v>5</v>
      </c>
      <c r="B74" s="102" t="s">
        <v>46</v>
      </c>
      <c r="C74" s="94">
        <f>+'GSTR3B 2018-19'!G105</f>
        <v>0</v>
      </c>
      <c r="D74" s="94">
        <f>+'GSTR3B 2018-19'!G110</f>
        <v>0</v>
      </c>
      <c r="E74" s="104">
        <f>SUM(C74:D74)</f>
        <v>0</v>
      </c>
      <c r="F74" s="82"/>
      <c r="G74" s="102" t="s">
        <v>46</v>
      </c>
      <c r="H74" s="94">
        <f>+'GSTR3B 2018-19'!G126+'GSTR3B 2018-19'!G98</f>
        <v>0</v>
      </c>
      <c r="I74" s="105">
        <v>0</v>
      </c>
      <c r="J74" s="104">
        <f>SUM(H74:I74)</f>
        <v>0</v>
      </c>
      <c r="K74" s="82"/>
      <c r="L74" s="102" t="s">
        <v>46</v>
      </c>
      <c r="M74" s="105">
        <f>+C74</f>
        <v>0</v>
      </c>
      <c r="N74" s="106"/>
      <c r="O74" s="107"/>
      <c r="P74" s="108"/>
      <c r="Q74" s="105">
        <f>MIN(C74,H74)</f>
        <v>0</v>
      </c>
      <c r="R74" s="104">
        <f>SUM(N74:Q74)</f>
        <v>0</v>
      </c>
      <c r="S74" s="83"/>
      <c r="T74" s="84"/>
      <c r="U74" s="130"/>
      <c r="V74" s="84"/>
      <c r="W74" s="130"/>
      <c r="X74" s="85"/>
      <c r="Y74" s="69"/>
      <c r="Z74" s="69"/>
    </row>
    <row r="75" spans="1:26" s="113" customFormat="1">
      <c r="A75" s="113" t="s">
        <v>5</v>
      </c>
      <c r="B75" s="109" t="s">
        <v>14</v>
      </c>
      <c r="C75" s="158">
        <f>SUM(C71:C74)</f>
        <v>0</v>
      </c>
      <c r="D75" s="158">
        <f>SUM(D71:D74)</f>
        <v>0</v>
      </c>
      <c r="E75" s="158">
        <f>SUM(E71:E74)</f>
        <v>0</v>
      </c>
      <c r="F75" s="77"/>
      <c r="G75" s="109" t="s">
        <v>14</v>
      </c>
      <c r="H75" s="158">
        <f>SUM(H71:H74)</f>
        <v>0</v>
      </c>
      <c r="I75" s="158">
        <f>SUM(I71:I74)</f>
        <v>0</v>
      </c>
      <c r="J75" s="158">
        <f>SUM(J71:J74)</f>
        <v>0</v>
      </c>
      <c r="K75" s="77"/>
      <c r="L75" s="109" t="s">
        <v>14</v>
      </c>
      <c r="M75" s="158">
        <f>SUM(M71:M74)</f>
        <v>0</v>
      </c>
      <c r="N75" s="158">
        <f>SUM(N71:N74)</f>
        <v>0</v>
      </c>
      <c r="O75" s="158">
        <f>SUM(O71:O74)</f>
        <v>0</v>
      </c>
      <c r="P75" s="111">
        <f>SUM(P71:P74)</f>
        <v>0</v>
      </c>
      <c r="Q75" s="158">
        <f>SUM(Q71:Q74)</f>
        <v>0</v>
      </c>
      <c r="R75" s="158">
        <f>SUM(R71:R73)</f>
        <v>0</v>
      </c>
      <c r="S75" s="112"/>
      <c r="T75" s="84" t="s">
        <v>68</v>
      </c>
      <c r="U75" s="132">
        <f>+IF(M72-N72&lt;0,0,M72-N72)</f>
        <v>0</v>
      </c>
      <c r="V75" s="84"/>
      <c r="W75" s="130"/>
      <c r="X75" s="85"/>
      <c r="Y75" s="69"/>
      <c r="Z75" s="69"/>
    </row>
    <row r="76" spans="1:26" s="113" customFormat="1">
      <c r="A76" s="113" t="s">
        <v>5</v>
      </c>
      <c r="B76" s="114"/>
      <c r="C76" s="115"/>
      <c r="D76" s="115"/>
      <c r="E76" s="115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112"/>
      <c r="T76" s="84" t="s">
        <v>69</v>
      </c>
      <c r="U76" s="130">
        <f>+IF(M73-N73&lt;0,0,M73-N73)</f>
        <v>0</v>
      </c>
      <c r="V76" s="84"/>
      <c r="W76" s="130"/>
      <c r="X76" s="85"/>
      <c r="Y76" s="69"/>
      <c r="Z76" s="69"/>
    </row>
    <row r="77" spans="1:26" s="68" customFormat="1">
      <c r="A77" s="113" t="s">
        <v>5</v>
      </c>
      <c r="B77" s="231" t="s">
        <v>70</v>
      </c>
      <c r="C77" s="232"/>
      <c r="D77" s="232"/>
      <c r="E77" s="233"/>
      <c r="F77" s="82"/>
      <c r="G77" s="231" t="s">
        <v>71</v>
      </c>
      <c r="H77" s="232"/>
      <c r="I77" s="233"/>
      <c r="J77" s="90"/>
      <c r="K77" s="138" t="s">
        <v>83</v>
      </c>
      <c r="L77" s="82"/>
      <c r="M77" s="82"/>
      <c r="N77" s="82"/>
      <c r="O77" s="82"/>
      <c r="P77" s="82"/>
      <c r="Q77" s="82"/>
      <c r="R77" s="82"/>
      <c r="S77" s="83"/>
      <c r="T77" s="84"/>
      <c r="U77" s="130"/>
      <c r="V77" s="84"/>
      <c r="W77" s="130"/>
      <c r="X77" s="85"/>
      <c r="Y77" s="69"/>
      <c r="Z77" s="69"/>
    </row>
    <row r="78" spans="1:26" s="68" customFormat="1">
      <c r="A78" s="113" t="s">
        <v>5</v>
      </c>
      <c r="B78" s="86" t="s">
        <v>56</v>
      </c>
      <c r="C78" s="87" t="s">
        <v>57</v>
      </c>
      <c r="D78" s="88" t="s">
        <v>58</v>
      </c>
      <c r="E78" s="89" t="s">
        <v>59</v>
      </c>
      <c r="F78" s="82"/>
      <c r="G78" s="86" t="s">
        <v>56</v>
      </c>
      <c r="H78" s="87" t="s">
        <v>72</v>
      </c>
      <c r="I78" s="89"/>
      <c r="J78" s="90"/>
      <c r="K78" s="134"/>
      <c r="L78" s="82"/>
      <c r="M78" s="82"/>
      <c r="N78" s="82"/>
      <c r="O78" s="82"/>
      <c r="P78" s="82"/>
      <c r="Q78" s="82"/>
      <c r="R78" s="82"/>
      <c r="S78" s="83"/>
      <c r="T78" s="84"/>
      <c r="U78" s="130"/>
      <c r="V78" s="84"/>
      <c r="W78" s="130"/>
      <c r="X78" s="85"/>
      <c r="Y78" s="69"/>
      <c r="Z78" s="69"/>
    </row>
    <row r="79" spans="1:26" s="66" customFormat="1">
      <c r="A79" s="113" t="s">
        <v>5</v>
      </c>
      <c r="B79" s="93" t="s">
        <v>27</v>
      </c>
      <c r="C79" s="96">
        <f>+M71-R71</f>
        <v>0</v>
      </c>
      <c r="D79" s="96">
        <f>+D71</f>
        <v>0</v>
      </c>
      <c r="E79" s="95">
        <f>SUM(C79:D79)</f>
        <v>0</v>
      </c>
      <c r="F79" s="90"/>
      <c r="G79" s="93" t="s">
        <v>27</v>
      </c>
      <c r="H79" s="234">
        <f>+J71-N75</f>
        <v>0</v>
      </c>
      <c r="I79" s="235"/>
      <c r="J79" s="90"/>
      <c r="K79" s="135">
        <f>IF(E79-H79&gt;0,E79-H79,0)</f>
        <v>0</v>
      </c>
      <c r="L79" s="90"/>
      <c r="M79" s="90"/>
      <c r="N79" s="90"/>
      <c r="O79" s="90"/>
      <c r="P79" s="90"/>
      <c r="Q79" s="90"/>
      <c r="R79" s="90"/>
      <c r="S79" s="92"/>
      <c r="T79" s="84"/>
      <c r="U79" s="130"/>
      <c r="V79" s="84"/>
      <c r="W79" s="130"/>
      <c r="X79" s="85"/>
      <c r="Y79" s="69"/>
      <c r="Z79" s="69"/>
    </row>
    <row r="80" spans="1:26" s="118" customFormat="1">
      <c r="A80" s="113" t="s">
        <v>5</v>
      </c>
      <c r="B80" s="93" t="s">
        <v>28</v>
      </c>
      <c r="C80" s="96">
        <f>+M72-R72</f>
        <v>0</v>
      </c>
      <c r="D80" s="96">
        <f>+D72</f>
        <v>0</v>
      </c>
      <c r="E80" s="95">
        <f>SUM(C80:D80)</f>
        <v>0</v>
      </c>
      <c r="F80" s="116"/>
      <c r="G80" s="93" t="s">
        <v>28</v>
      </c>
      <c r="H80" s="236">
        <f>+J72-O75</f>
        <v>0</v>
      </c>
      <c r="I80" s="237"/>
      <c r="J80" s="90"/>
      <c r="K80" s="135">
        <f t="shared" ref="K80:K82" si="2">IF(E80-H80&gt;0,E80-H80,0)</f>
        <v>0</v>
      </c>
      <c r="L80" s="116"/>
      <c r="M80" s="116"/>
      <c r="N80" s="116"/>
      <c r="O80" s="116"/>
      <c r="P80" s="116"/>
      <c r="Q80" s="116"/>
      <c r="R80" s="116"/>
      <c r="S80" s="117"/>
      <c r="T80" s="84"/>
      <c r="U80" s="130"/>
      <c r="V80" s="84"/>
      <c r="W80" s="130"/>
      <c r="X80" s="85"/>
      <c r="Y80" s="69"/>
      <c r="Z80" s="69"/>
    </row>
    <row r="81" spans="1:26" s="118" customFormat="1">
      <c r="A81" s="113" t="s">
        <v>5</v>
      </c>
      <c r="B81" s="93" t="s">
        <v>29</v>
      </c>
      <c r="C81" s="153">
        <f>+M73-R73</f>
        <v>0</v>
      </c>
      <c r="D81" s="96">
        <f>+D73</f>
        <v>0</v>
      </c>
      <c r="E81" s="95">
        <f>SUM(C81:D81)</f>
        <v>0</v>
      </c>
      <c r="F81" s="116"/>
      <c r="G81" s="93" t="s">
        <v>29</v>
      </c>
      <c r="H81" s="234">
        <f>+J73-P75</f>
        <v>0</v>
      </c>
      <c r="I81" s="235"/>
      <c r="J81" s="90"/>
      <c r="K81" s="135">
        <f t="shared" si="2"/>
        <v>0</v>
      </c>
      <c r="L81" s="116"/>
      <c r="M81" s="116"/>
      <c r="N81" s="116"/>
      <c r="O81" s="116"/>
      <c r="P81" s="116"/>
      <c r="Q81" s="116"/>
      <c r="R81" s="116"/>
      <c r="S81" s="117"/>
      <c r="T81" s="84"/>
      <c r="U81" s="130"/>
      <c r="V81" s="84"/>
      <c r="W81" s="130"/>
      <c r="X81" s="85"/>
      <c r="Y81" s="69"/>
      <c r="Z81" s="69"/>
    </row>
    <row r="82" spans="1:26" s="118" customFormat="1">
      <c r="A82" s="113" t="s">
        <v>5</v>
      </c>
      <c r="B82" s="102" t="s">
        <v>46</v>
      </c>
      <c r="C82" s="105">
        <f>+M74-R74</f>
        <v>0</v>
      </c>
      <c r="D82" s="105">
        <f>+D74</f>
        <v>0</v>
      </c>
      <c r="E82" s="104">
        <f>SUM(C82:D82)</f>
        <v>0</v>
      </c>
      <c r="F82" s="116"/>
      <c r="G82" s="102" t="s">
        <v>46</v>
      </c>
      <c r="H82" s="238">
        <f>+J74-Q75</f>
        <v>0</v>
      </c>
      <c r="I82" s="239"/>
      <c r="J82" s="90"/>
      <c r="K82" s="135">
        <f t="shared" si="2"/>
        <v>0</v>
      </c>
      <c r="L82" s="116"/>
      <c r="M82" s="116"/>
      <c r="N82" s="116"/>
      <c r="O82" s="116"/>
      <c r="P82" s="116"/>
      <c r="Q82" s="116"/>
      <c r="R82" s="116"/>
      <c r="S82" s="117"/>
      <c r="T82" s="84"/>
      <c r="U82" s="130"/>
      <c r="V82" s="84"/>
      <c r="W82" s="130"/>
      <c r="X82" s="85"/>
      <c r="Y82" s="69"/>
      <c r="Z82" s="69"/>
    </row>
    <row r="83" spans="1:26" s="118" customFormat="1">
      <c r="A83" s="113" t="s">
        <v>5</v>
      </c>
      <c r="B83" s="109" t="s">
        <v>14</v>
      </c>
      <c r="C83" s="158">
        <f>SUM(C79:C82)</f>
        <v>0</v>
      </c>
      <c r="D83" s="158">
        <f>SUM(D79:D82)</f>
        <v>0</v>
      </c>
      <c r="E83" s="158">
        <f>SUM(E79:E82)</f>
        <v>0</v>
      </c>
      <c r="F83" s="119"/>
      <c r="G83" s="109" t="s">
        <v>14</v>
      </c>
      <c r="H83" s="229">
        <f>+SUM(H79:I82)</f>
        <v>0</v>
      </c>
      <c r="I83" s="230"/>
      <c r="J83" s="120"/>
      <c r="K83" s="137">
        <f>SUM(K79:K82)</f>
        <v>0</v>
      </c>
      <c r="L83" s="116"/>
      <c r="M83" s="116"/>
      <c r="N83" s="116"/>
      <c r="O83" s="116"/>
      <c r="P83" s="116"/>
      <c r="Q83" s="116"/>
      <c r="R83" s="116"/>
      <c r="S83" s="117"/>
      <c r="T83" s="84"/>
      <c r="U83" s="130"/>
      <c r="V83" s="84"/>
      <c r="W83" s="130"/>
      <c r="X83" s="85"/>
      <c r="Y83" s="69"/>
      <c r="Z83" s="69"/>
    </row>
    <row r="84" spans="1:26" s="113" customFormat="1" ht="15.75" thickBot="1">
      <c r="A84" s="113" t="s">
        <v>5</v>
      </c>
      <c r="B84" s="121"/>
      <c r="C84" s="122"/>
      <c r="D84" s="122"/>
      <c r="E84" s="122"/>
      <c r="F84" s="122"/>
      <c r="G84" s="122"/>
      <c r="H84" s="122"/>
      <c r="I84" s="123"/>
      <c r="J84" s="123"/>
      <c r="K84" s="122"/>
      <c r="L84" s="122"/>
      <c r="M84" s="122"/>
      <c r="N84" s="122"/>
      <c r="O84" s="122"/>
      <c r="P84" s="122"/>
      <c r="Q84" s="122"/>
      <c r="R84" s="122"/>
      <c r="S84" s="124"/>
      <c r="T84" s="125"/>
      <c r="U84" s="131"/>
      <c r="V84" s="125"/>
      <c r="W84" s="131"/>
      <c r="X84" s="126"/>
      <c r="Y84" s="69"/>
      <c r="Z84" s="69"/>
    </row>
    <row r="85" spans="1:26" s="68" customFormat="1" ht="15.75" thickBot="1">
      <c r="A85" s="113" t="s">
        <v>81</v>
      </c>
      <c r="B85" s="113" t="s">
        <v>81</v>
      </c>
      <c r="C85" s="67"/>
      <c r="D85" s="67"/>
      <c r="E85" s="67"/>
      <c r="T85" s="69"/>
      <c r="U85" s="127"/>
      <c r="V85" s="69"/>
      <c r="W85" s="127"/>
      <c r="X85" s="69"/>
      <c r="Y85" s="69"/>
      <c r="Z85" s="69"/>
    </row>
    <row r="86" spans="1:26" s="68" customFormat="1">
      <c r="A86" s="113" t="s">
        <v>81</v>
      </c>
      <c r="B86" s="70"/>
      <c r="C86" s="71"/>
      <c r="D86" s="71"/>
      <c r="E86" s="71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T86" s="74"/>
      <c r="U86" s="128"/>
      <c r="V86" s="74"/>
      <c r="W86" s="128"/>
      <c r="X86" s="75"/>
      <c r="Y86" s="69"/>
      <c r="Z86" s="69"/>
    </row>
    <row r="87" spans="1:26" s="79" customFormat="1">
      <c r="A87" s="113" t="s">
        <v>81</v>
      </c>
      <c r="B87" s="240" t="s">
        <v>50</v>
      </c>
      <c r="C87" s="241"/>
      <c r="D87" s="241"/>
      <c r="E87" s="241"/>
      <c r="F87" s="76"/>
      <c r="G87" s="77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8"/>
      <c r="T87" s="76"/>
      <c r="U87" s="129"/>
      <c r="V87" s="76"/>
      <c r="W87" s="129"/>
      <c r="X87" s="78"/>
    </row>
    <row r="88" spans="1:26" s="68" customFormat="1">
      <c r="A88" s="113" t="s">
        <v>81</v>
      </c>
      <c r="B88" s="80"/>
      <c r="C88" s="81"/>
      <c r="D88" s="81"/>
      <c r="E88" s="81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/>
      <c r="T88" s="84"/>
      <c r="U88" s="130"/>
      <c r="V88" s="84"/>
      <c r="W88" s="130"/>
      <c r="X88" s="85"/>
      <c r="Y88" s="69"/>
      <c r="Z88" s="69"/>
    </row>
    <row r="89" spans="1:26" s="68" customFormat="1">
      <c r="A89" s="113" t="s">
        <v>81</v>
      </c>
      <c r="B89" s="231" t="s">
        <v>51</v>
      </c>
      <c r="C89" s="232"/>
      <c r="D89" s="232"/>
      <c r="E89" s="233"/>
      <c r="F89" s="82"/>
      <c r="G89" s="231" t="s">
        <v>52</v>
      </c>
      <c r="H89" s="232"/>
      <c r="I89" s="232"/>
      <c r="J89" s="233"/>
      <c r="K89" s="82"/>
      <c r="L89" s="231" t="s">
        <v>53</v>
      </c>
      <c r="M89" s="232"/>
      <c r="N89" s="232"/>
      <c r="O89" s="232"/>
      <c r="P89" s="232"/>
      <c r="Q89" s="232"/>
      <c r="R89" s="233"/>
      <c r="S89" s="83"/>
      <c r="T89" s="84" t="s">
        <v>54</v>
      </c>
      <c r="U89" s="130">
        <f>+IF(J91-M91&lt;0,0,J91-M91)</f>
        <v>0</v>
      </c>
      <c r="V89" s="84" t="s">
        <v>55</v>
      </c>
      <c r="W89" s="130">
        <f>+J92-O92</f>
        <v>0</v>
      </c>
      <c r="X89" s="85"/>
      <c r="Y89" s="69"/>
      <c r="Z89" s="69"/>
    </row>
    <row r="90" spans="1:26" s="66" customFormat="1">
      <c r="A90" s="113" t="s">
        <v>81</v>
      </c>
      <c r="B90" s="86" t="s">
        <v>56</v>
      </c>
      <c r="C90" s="87" t="s">
        <v>57</v>
      </c>
      <c r="D90" s="88" t="s">
        <v>58</v>
      </c>
      <c r="E90" s="89" t="s">
        <v>59</v>
      </c>
      <c r="F90" s="90"/>
      <c r="G90" s="86" t="s">
        <v>56</v>
      </c>
      <c r="H90" s="87" t="s">
        <v>57</v>
      </c>
      <c r="I90" s="88" t="s">
        <v>58</v>
      </c>
      <c r="J90" s="89" t="s">
        <v>59</v>
      </c>
      <c r="K90" s="90"/>
      <c r="L90" s="86" t="s">
        <v>60</v>
      </c>
      <c r="M90" s="87"/>
      <c r="N90" s="88" t="s">
        <v>61</v>
      </c>
      <c r="O90" s="89" t="s">
        <v>62</v>
      </c>
      <c r="P90" s="91" t="s">
        <v>63</v>
      </c>
      <c r="Q90" s="87" t="s">
        <v>30</v>
      </c>
      <c r="R90" s="89" t="s">
        <v>59</v>
      </c>
      <c r="S90" s="92"/>
      <c r="T90" s="84" t="s">
        <v>64</v>
      </c>
      <c r="U90" s="130">
        <f>+U89-N92</f>
        <v>0</v>
      </c>
      <c r="V90" s="84" t="s">
        <v>65</v>
      </c>
      <c r="W90" s="130">
        <f>+J93-P93</f>
        <v>0</v>
      </c>
      <c r="X90" s="85"/>
      <c r="Y90" s="69"/>
      <c r="Z90" s="69"/>
    </row>
    <row r="91" spans="1:26" s="68" customFormat="1">
      <c r="A91" s="113" t="s">
        <v>81</v>
      </c>
      <c r="B91" s="93" t="s">
        <v>27</v>
      </c>
      <c r="C91" s="94">
        <f>+'GSTR3B 2018-19'!H102</f>
        <v>0</v>
      </c>
      <c r="D91" s="94">
        <f>+'GSTR3B 2018-19'!H107</f>
        <v>0</v>
      </c>
      <c r="E91" s="95">
        <f>SUM(C91:D91)</f>
        <v>0</v>
      </c>
      <c r="F91" s="82"/>
      <c r="G91" s="93" t="s">
        <v>27</v>
      </c>
      <c r="H91" s="94">
        <f>+'GSTR3B 2018-19'!H95+'GSTR3B 2018-19'!H123</f>
        <v>0</v>
      </c>
      <c r="I91" s="96">
        <f>+D91</f>
        <v>0</v>
      </c>
      <c r="J91" s="95">
        <f>SUM(H91:I91)</f>
        <v>0</v>
      </c>
      <c r="K91" s="82"/>
      <c r="L91" s="93" t="s">
        <v>27</v>
      </c>
      <c r="M91" s="96">
        <f>+C91</f>
        <v>0</v>
      </c>
      <c r="N91" s="96">
        <f>+MIN(J91,M91)</f>
        <v>0</v>
      </c>
      <c r="O91" s="95">
        <f>+MIN(U93,W89)</f>
        <v>0</v>
      </c>
      <c r="P91" s="97">
        <f>+IF(M91-N91-O91&lt;0,0,MIN((M91-N91-O91),W90))</f>
        <v>0</v>
      </c>
      <c r="Q91" s="98"/>
      <c r="R91" s="95">
        <f>SUM(N91:Q91)</f>
        <v>0</v>
      </c>
      <c r="S91" s="83"/>
      <c r="T91" s="84" t="s">
        <v>66</v>
      </c>
      <c r="U91" s="130">
        <f>+J91-N95</f>
        <v>0</v>
      </c>
      <c r="V91" s="84"/>
      <c r="W91" s="130"/>
      <c r="X91" s="85"/>
      <c r="Y91" s="69"/>
      <c r="Z91" s="69"/>
    </row>
    <row r="92" spans="1:26" s="68" customFormat="1">
      <c r="A92" s="113" t="s">
        <v>81</v>
      </c>
      <c r="B92" s="93" t="s">
        <v>28</v>
      </c>
      <c r="C92" s="94">
        <f>+'GSTR3B 2018-19'!H103</f>
        <v>0</v>
      </c>
      <c r="D92" s="94">
        <f>+'GSTR3B 2018-19'!H108</f>
        <v>0</v>
      </c>
      <c r="E92" s="95">
        <f>SUM(C92:D92)</f>
        <v>0</v>
      </c>
      <c r="F92" s="82"/>
      <c r="G92" s="93" t="s">
        <v>28</v>
      </c>
      <c r="H92" s="94">
        <f>+'GSTR3B 2018-19'!H96+'GSTR3B 2018-19'!H124</f>
        <v>0</v>
      </c>
      <c r="I92" s="96">
        <f>+D92</f>
        <v>0</v>
      </c>
      <c r="J92" s="95">
        <f>SUM(H92:I92)</f>
        <v>0</v>
      </c>
      <c r="K92" s="82"/>
      <c r="L92" s="93" t="s">
        <v>28</v>
      </c>
      <c r="M92" s="96">
        <f>+C92</f>
        <v>0</v>
      </c>
      <c r="N92" s="96">
        <f>+MIN(M92,U89)</f>
        <v>0</v>
      </c>
      <c r="O92" s="95">
        <f>+MIN(J92,U95)</f>
        <v>0</v>
      </c>
      <c r="P92" s="99"/>
      <c r="Q92" s="98"/>
      <c r="R92" s="95">
        <f>SUM(N92:Q92)</f>
        <v>0</v>
      </c>
      <c r="S92" s="83"/>
      <c r="T92" s="84"/>
      <c r="U92" s="130"/>
      <c r="V92" s="84"/>
      <c r="W92" s="130"/>
      <c r="X92" s="85"/>
      <c r="Y92" s="69"/>
      <c r="Z92" s="69"/>
    </row>
    <row r="93" spans="1:26" s="68" customFormat="1">
      <c r="A93" s="113" t="s">
        <v>81</v>
      </c>
      <c r="B93" s="93" t="s">
        <v>29</v>
      </c>
      <c r="C93" s="94">
        <f>+'GSTR3B 2018-19'!H104</f>
        <v>0</v>
      </c>
      <c r="D93" s="94">
        <f>+'GSTR3B 2018-19'!H109</f>
        <v>0</v>
      </c>
      <c r="E93" s="95">
        <f>SUM(C93:D93)</f>
        <v>0</v>
      </c>
      <c r="F93" s="82"/>
      <c r="G93" s="93" t="s">
        <v>29</v>
      </c>
      <c r="H93" s="94">
        <f>+'GSTR3B 2018-19'!H97+'GSTR3B 2018-19'!H125</f>
        <v>0</v>
      </c>
      <c r="I93" s="96">
        <f>I92</f>
        <v>0</v>
      </c>
      <c r="J93" s="95">
        <f>SUM(H93:I93)</f>
        <v>0</v>
      </c>
      <c r="K93" s="82"/>
      <c r="L93" s="93" t="s">
        <v>29</v>
      </c>
      <c r="M93" s="96">
        <f>+C93</f>
        <v>0</v>
      </c>
      <c r="N93" s="96">
        <f>+MIN(M93,U90)</f>
        <v>0</v>
      </c>
      <c r="O93" s="100"/>
      <c r="P93" s="101">
        <f>+MIN(J93,U96)</f>
        <v>0</v>
      </c>
      <c r="Q93" s="98"/>
      <c r="R93" s="95">
        <f>SUM(N93:Q93)</f>
        <v>0</v>
      </c>
      <c r="S93" s="83"/>
      <c r="T93" s="84" t="s">
        <v>67</v>
      </c>
      <c r="U93" s="132">
        <f>+IF(M91-J91&lt;0,0,M91-J91)</f>
        <v>0</v>
      </c>
      <c r="V93" s="84"/>
      <c r="W93" s="130"/>
      <c r="X93" s="85"/>
      <c r="Y93" s="69"/>
      <c r="Z93" s="69"/>
    </row>
    <row r="94" spans="1:26" s="68" customFormat="1">
      <c r="A94" s="113" t="s">
        <v>81</v>
      </c>
      <c r="B94" s="102" t="s">
        <v>46</v>
      </c>
      <c r="C94" s="94">
        <f>+'GSTR3B 2018-19'!H105</f>
        <v>0</v>
      </c>
      <c r="D94" s="94">
        <f>+'GSTR3B 2018-19'!H110</f>
        <v>0</v>
      </c>
      <c r="E94" s="104">
        <f>SUM(C94:D94)</f>
        <v>0</v>
      </c>
      <c r="F94" s="82"/>
      <c r="G94" s="102" t="s">
        <v>46</v>
      </c>
      <c r="H94" s="94">
        <f>+'GSTR3B 2018-19'!H98+'GSTR3B 2018-19'!H126</f>
        <v>0</v>
      </c>
      <c r="I94" s="105">
        <v>0</v>
      </c>
      <c r="J94" s="104">
        <f>SUM(H94:I94)</f>
        <v>0</v>
      </c>
      <c r="K94" s="82"/>
      <c r="L94" s="102" t="s">
        <v>46</v>
      </c>
      <c r="M94" s="105">
        <f>+C94</f>
        <v>0</v>
      </c>
      <c r="N94" s="106"/>
      <c r="O94" s="107"/>
      <c r="P94" s="108"/>
      <c r="Q94" s="105">
        <f>MIN(C94,H94)</f>
        <v>0</v>
      </c>
      <c r="R94" s="104">
        <f>SUM(N94:Q94)</f>
        <v>0</v>
      </c>
      <c r="S94" s="83"/>
      <c r="T94" s="84"/>
      <c r="U94" s="130"/>
      <c r="V94" s="84"/>
      <c r="W94" s="130"/>
      <c r="X94" s="85"/>
      <c r="Y94" s="69"/>
      <c r="Z94" s="69"/>
    </row>
    <row r="95" spans="1:26" s="113" customFormat="1">
      <c r="A95" s="113" t="s">
        <v>81</v>
      </c>
      <c r="B95" s="109" t="s">
        <v>14</v>
      </c>
      <c r="C95" s="158">
        <f>SUM(C91:C94)</f>
        <v>0</v>
      </c>
      <c r="D95" s="158">
        <f>SUM(D91:D94)</f>
        <v>0</v>
      </c>
      <c r="E95" s="158">
        <f>SUM(E91:E94)</f>
        <v>0</v>
      </c>
      <c r="F95" s="77"/>
      <c r="G95" s="109" t="s">
        <v>14</v>
      </c>
      <c r="H95" s="158">
        <f>SUM(H91:H94)</f>
        <v>0</v>
      </c>
      <c r="I95" s="158">
        <f>SUM(I91:I94)</f>
        <v>0</v>
      </c>
      <c r="J95" s="158">
        <f>SUM(J91:J94)</f>
        <v>0</v>
      </c>
      <c r="K95" s="77"/>
      <c r="L95" s="109" t="s">
        <v>14</v>
      </c>
      <c r="M95" s="158">
        <f>SUM(M91:M94)</f>
        <v>0</v>
      </c>
      <c r="N95" s="158">
        <f>SUM(N91:N94)</f>
        <v>0</v>
      </c>
      <c r="O95" s="158">
        <f>SUM(O91:O94)</f>
        <v>0</v>
      </c>
      <c r="P95" s="111">
        <f>SUM(P91:P94)</f>
        <v>0</v>
      </c>
      <c r="Q95" s="158">
        <f>SUM(Q91:Q94)</f>
        <v>0</v>
      </c>
      <c r="R95" s="158">
        <f>SUM(R91:R93)</f>
        <v>0</v>
      </c>
      <c r="S95" s="112"/>
      <c r="T95" s="84" t="s">
        <v>68</v>
      </c>
      <c r="U95" s="132">
        <f>+IF(M92-N92&lt;0,0,M92-N92)</f>
        <v>0</v>
      </c>
      <c r="V95" s="84"/>
      <c r="W95" s="130"/>
      <c r="X95" s="85"/>
      <c r="Y95" s="69"/>
      <c r="Z95" s="69"/>
    </row>
    <row r="96" spans="1:26" s="113" customFormat="1">
      <c r="A96" s="113" t="s">
        <v>81</v>
      </c>
      <c r="B96" s="114"/>
      <c r="C96" s="115"/>
      <c r="D96" s="115"/>
      <c r="E96" s="115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112"/>
      <c r="T96" s="84" t="s">
        <v>69</v>
      </c>
      <c r="U96" s="130">
        <f>+IF(M93-N93&lt;0,0,M93-N93)</f>
        <v>0</v>
      </c>
      <c r="V96" s="84"/>
      <c r="W96" s="130"/>
      <c r="X96" s="85"/>
      <c r="Y96" s="69"/>
      <c r="Z96" s="69"/>
    </row>
    <row r="97" spans="1:26" s="68" customFormat="1">
      <c r="A97" s="113" t="s">
        <v>81</v>
      </c>
      <c r="B97" s="231" t="s">
        <v>70</v>
      </c>
      <c r="C97" s="232"/>
      <c r="D97" s="232"/>
      <c r="E97" s="233"/>
      <c r="F97" s="82"/>
      <c r="G97" s="231" t="s">
        <v>71</v>
      </c>
      <c r="H97" s="232"/>
      <c r="I97" s="233"/>
      <c r="J97" s="90"/>
      <c r="K97" s="138" t="s">
        <v>83</v>
      </c>
      <c r="L97" s="82"/>
      <c r="M97" s="82"/>
      <c r="N97" s="82"/>
      <c r="O97" s="82"/>
      <c r="P97" s="82"/>
      <c r="Q97" s="82"/>
      <c r="R97" s="82"/>
      <c r="S97" s="83"/>
      <c r="T97" s="84"/>
      <c r="U97" s="130"/>
      <c r="V97" s="84"/>
      <c r="W97" s="130"/>
      <c r="X97" s="85"/>
      <c r="Y97" s="69"/>
      <c r="Z97" s="69"/>
    </row>
    <row r="98" spans="1:26" s="68" customFormat="1">
      <c r="A98" s="113" t="s">
        <v>81</v>
      </c>
      <c r="B98" s="86" t="s">
        <v>56</v>
      </c>
      <c r="C98" s="87" t="s">
        <v>57</v>
      </c>
      <c r="D98" s="88" t="s">
        <v>58</v>
      </c>
      <c r="E98" s="89" t="s">
        <v>59</v>
      </c>
      <c r="F98" s="82"/>
      <c r="G98" s="86" t="s">
        <v>56</v>
      </c>
      <c r="H98" s="87" t="s">
        <v>72</v>
      </c>
      <c r="I98" s="89"/>
      <c r="J98" s="90"/>
      <c r="K98" s="134"/>
      <c r="L98" s="82"/>
      <c r="M98" s="82"/>
      <c r="N98" s="82"/>
      <c r="O98" s="82"/>
      <c r="P98" s="82"/>
      <c r="Q98" s="82"/>
      <c r="R98" s="82"/>
      <c r="S98" s="83"/>
      <c r="T98" s="84"/>
      <c r="U98" s="130"/>
      <c r="V98" s="84"/>
      <c r="W98" s="130"/>
      <c r="X98" s="85"/>
      <c r="Y98" s="69"/>
      <c r="Z98" s="69"/>
    </row>
    <row r="99" spans="1:26" s="66" customFormat="1">
      <c r="A99" s="113" t="s">
        <v>81</v>
      </c>
      <c r="B99" s="93" t="s">
        <v>27</v>
      </c>
      <c r="C99" s="96">
        <f>+M91-R91</f>
        <v>0</v>
      </c>
      <c r="D99" s="96">
        <f>+D91</f>
        <v>0</v>
      </c>
      <c r="E99" s="95">
        <f>SUM(C99:D99)</f>
        <v>0</v>
      </c>
      <c r="F99" s="90"/>
      <c r="G99" s="93" t="s">
        <v>27</v>
      </c>
      <c r="H99" s="234">
        <f>+J91-N95</f>
        <v>0</v>
      </c>
      <c r="I99" s="235"/>
      <c r="J99" s="90"/>
      <c r="K99" s="135">
        <f>IF(E99-H99&gt;0,E99-H99,0)</f>
        <v>0</v>
      </c>
      <c r="L99" s="90"/>
      <c r="M99" s="90"/>
      <c r="N99" s="90"/>
      <c r="O99" s="90"/>
      <c r="P99" s="90"/>
      <c r="Q99" s="90"/>
      <c r="R99" s="90"/>
      <c r="S99" s="92"/>
      <c r="T99" s="84"/>
      <c r="U99" s="130"/>
      <c r="V99" s="84"/>
      <c r="W99" s="130"/>
      <c r="X99" s="85"/>
      <c r="Y99" s="69"/>
      <c r="Z99" s="69"/>
    </row>
    <row r="100" spans="1:26" s="118" customFormat="1">
      <c r="A100" s="113" t="s">
        <v>81</v>
      </c>
      <c r="B100" s="93" t="s">
        <v>28</v>
      </c>
      <c r="C100" s="96">
        <f>+M92-R92</f>
        <v>0</v>
      </c>
      <c r="D100" s="96">
        <f>+D92</f>
        <v>0</v>
      </c>
      <c r="E100" s="95">
        <f>SUM(C100:D100)</f>
        <v>0</v>
      </c>
      <c r="F100" s="116"/>
      <c r="G100" s="93" t="s">
        <v>28</v>
      </c>
      <c r="H100" s="236">
        <f>+J92-O95</f>
        <v>0</v>
      </c>
      <c r="I100" s="237"/>
      <c r="J100" s="90"/>
      <c r="K100" s="135">
        <f t="shared" ref="K100:K102" si="3">IF(E100-H100&gt;0,E100-H100,0)</f>
        <v>0</v>
      </c>
      <c r="L100" s="116"/>
      <c r="M100" s="116"/>
      <c r="N100" s="116"/>
      <c r="O100" s="116"/>
      <c r="P100" s="116"/>
      <c r="Q100" s="116"/>
      <c r="R100" s="116"/>
      <c r="S100" s="117"/>
      <c r="T100" s="84"/>
      <c r="U100" s="130"/>
      <c r="V100" s="84"/>
      <c r="W100" s="130"/>
      <c r="X100" s="85"/>
      <c r="Y100" s="69"/>
      <c r="Z100" s="69"/>
    </row>
    <row r="101" spans="1:26" s="118" customFormat="1">
      <c r="A101" s="113" t="s">
        <v>81</v>
      </c>
      <c r="B101" s="93" t="s">
        <v>29</v>
      </c>
      <c r="C101" s="153">
        <f>+M93-R93</f>
        <v>0</v>
      </c>
      <c r="D101" s="96">
        <f>+D93</f>
        <v>0</v>
      </c>
      <c r="E101" s="95">
        <f>SUM(C101:D101)</f>
        <v>0</v>
      </c>
      <c r="F101" s="116"/>
      <c r="G101" s="93" t="s">
        <v>29</v>
      </c>
      <c r="H101" s="234">
        <f>+J93-P95</f>
        <v>0</v>
      </c>
      <c r="I101" s="235"/>
      <c r="J101" s="90"/>
      <c r="K101" s="135">
        <f t="shared" si="3"/>
        <v>0</v>
      </c>
      <c r="L101" s="116"/>
      <c r="M101" s="116"/>
      <c r="N101" s="116"/>
      <c r="O101" s="116"/>
      <c r="P101" s="116"/>
      <c r="Q101" s="116"/>
      <c r="R101" s="116"/>
      <c r="S101" s="117"/>
      <c r="T101" s="84"/>
      <c r="U101" s="130"/>
      <c r="V101" s="84"/>
      <c r="W101" s="130"/>
      <c r="X101" s="85"/>
      <c r="Y101" s="69"/>
      <c r="Z101" s="69"/>
    </row>
    <row r="102" spans="1:26" s="118" customFormat="1">
      <c r="A102" s="113" t="s">
        <v>81</v>
      </c>
      <c r="B102" s="102" t="s">
        <v>46</v>
      </c>
      <c r="C102" s="105">
        <f>+M94-R94</f>
        <v>0</v>
      </c>
      <c r="D102" s="105">
        <f>+D94</f>
        <v>0</v>
      </c>
      <c r="E102" s="104">
        <f>SUM(C102:D102)</f>
        <v>0</v>
      </c>
      <c r="F102" s="116"/>
      <c r="G102" s="102" t="s">
        <v>46</v>
      </c>
      <c r="H102" s="238">
        <f>+J94-Q95</f>
        <v>0</v>
      </c>
      <c r="I102" s="239"/>
      <c r="J102" s="90"/>
      <c r="K102" s="135">
        <f t="shared" si="3"/>
        <v>0</v>
      </c>
      <c r="L102" s="116"/>
      <c r="M102" s="116"/>
      <c r="N102" s="116"/>
      <c r="O102" s="116"/>
      <c r="P102" s="116"/>
      <c r="Q102" s="116"/>
      <c r="R102" s="116"/>
      <c r="S102" s="117"/>
      <c r="T102" s="84"/>
      <c r="U102" s="130"/>
      <c r="V102" s="84"/>
      <c r="W102" s="130"/>
      <c r="X102" s="85"/>
      <c r="Y102" s="69"/>
      <c r="Z102" s="69"/>
    </row>
    <row r="103" spans="1:26" s="118" customFormat="1">
      <c r="A103" s="113" t="s">
        <v>81</v>
      </c>
      <c r="B103" s="109" t="s">
        <v>14</v>
      </c>
      <c r="C103" s="158">
        <f>SUM(C99:C102)</f>
        <v>0</v>
      </c>
      <c r="D103" s="158">
        <f>SUM(D99:D102)</f>
        <v>0</v>
      </c>
      <c r="E103" s="158">
        <f>SUM(E99:E102)</f>
        <v>0</v>
      </c>
      <c r="F103" s="119"/>
      <c r="G103" s="109" t="s">
        <v>14</v>
      </c>
      <c r="H103" s="229">
        <f>+SUM(H99:I102)</f>
        <v>0</v>
      </c>
      <c r="I103" s="230"/>
      <c r="J103" s="120"/>
      <c r="K103" s="137">
        <f>SUM(K99:K102)</f>
        <v>0</v>
      </c>
      <c r="L103" s="116"/>
      <c r="M103" s="116"/>
      <c r="N103" s="116"/>
      <c r="O103" s="116"/>
      <c r="P103" s="116"/>
      <c r="Q103" s="116"/>
      <c r="R103" s="116"/>
      <c r="S103" s="117"/>
      <c r="T103" s="84"/>
      <c r="U103" s="130"/>
      <c r="V103" s="84"/>
      <c r="W103" s="130"/>
      <c r="X103" s="85"/>
      <c r="Y103" s="69"/>
      <c r="Z103" s="69"/>
    </row>
    <row r="104" spans="1:26" s="113" customFormat="1" ht="15.75" thickBot="1">
      <c r="A104" s="113" t="s">
        <v>81</v>
      </c>
      <c r="B104" s="121"/>
      <c r="C104" s="122"/>
      <c r="D104" s="122"/>
      <c r="E104" s="122"/>
      <c r="F104" s="122"/>
      <c r="G104" s="122"/>
      <c r="H104" s="122"/>
      <c r="I104" s="123"/>
      <c r="J104" s="123"/>
      <c r="K104" s="122"/>
      <c r="L104" s="122"/>
      <c r="M104" s="122"/>
      <c r="N104" s="122"/>
      <c r="O104" s="122"/>
      <c r="P104" s="122"/>
      <c r="Q104" s="122"/>
      <c r="R104" s="122"/>
      <c r="S104" s="124"/>
      <c r="T104" s="125"/>
      <c r="U104" s="131"/>
      <c r="V104" s="125"/>
      <c r="W104" s="131"/>
      <c r="X104" s="126"/>
      <c r="Y104" s="69"/>
      <c r="Z104" s="69"/>
    </row>
    <row r="105" spans="1:26" s="68" customFormat="1" ht="15.75" thickBot="1">
      <c r="A105" s="113" t="s">
        <v>80</v>
      </c>
      <c r="B105" s="113" t="s">
        <v>80</v>
      </c>
      <c r="C105" s="67"/>
      <c r="D105" s="67"/>
      <c r="E105" s="67"/>
      <c r="T105" s="69"/>
      <c r="U105" s="127"/>
      <c r="V105" s="69"/>
      <c r="W105" s="127"/>
      <c r="X105" s="69"/>
      <c r="Y105" s="69"/>
      <c r="Z105" s="69"/>
    </row>
    <row r="106" spans="1:26" s="68" customFormat="1">
      <c r="A106" s="113" t="s">
        <v>80</v>
      </c>
      <c r="B106" s="70"/>
      <c r="C106" s="71"/>
      <c r="D106" s="71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3"/>
      <c r="T106" s="74"/>
      <c r="U106" s="128"/>
      <c r="V106" s="74"/>
      <c r="W106" s="128"/>
      <c r="X106" s="75"/>
      <c r="Y106" s="69"/>
      <c r="Z106" s="69"/>
    </row>
    <row r="107" spans="1:26" s="79" customFormat="1">
      <c r="A107" s="113" t="s">
        <v>80</v>
      </c>
      <c r="B107" s="240" t="s">
        <v>50</v>
      </c>
      <c r="C107" s="241"/>
      <c r="D107" s="241"/>
      <c r="E107" s="241"/>
      <c r="F107" s="76"/>
      <c r="G107" s="77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8"/>
      <c r="T107" s="76"/>
      <c r="U107" s="129"/>
      <c r="V107" s="76"/>
      <c r="W107" s="129"/>
      <c r="X107" s="78"/>
    </row>
    <row r="108" spans="1:26" s="68" customFormat="1">
      <c r="A108" s="113" t="s">
        <v>80</v>
      </c>
      <c r="B108" s="80"/>
      <c r="C108" s="81"/>
      <c r="D108" s="81"/>
      <c r="E108" s="81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3"/>
      <c r="T108" s="84"/>
      <c r="U108" s="130"/>
      <c r="V108" s="84"/>
      <c r="W108" s="130"/>
      <c r="X108" s="85"/>
      <c r="Y108" s="69"/>
      <c r="Z108" s="69"/>
    </row>
    <row r="109" spans="1:26" s="68" customFormat="1">
      <c r="A109" s="113" t="s">
        <v>80</v>
      </c>
      <c r="B109" s="231" t="s">
        <v>51</v>
      </c>
      <c r="C109" s="232"/>
      <c r="D109" s="232"/>
      <c r="E109" s="233"/>
      <c r="F109" s="82"/>
      <c r="G109" s="231" t="s">
        <v>52</v>
      </c>
      <c r="H109" s="232"/>
      <c r="I109" s="232"/>
      <c r="J109" s="233"/>
      <c r="K109" s="82"/>
      <c r="L109" s="231" t="s">
        <v>53</v>
      </c>
      <c r="M109" s="232"/>
      <c r="N109" s="232"/>
      <c r="O109" s="232"/>
      <c r="P109" s="232"/>
      <c r="Q109" s="232"/>
      <c r="R109" s="233"/>
      <c r="S109" s="83"/>
      <c r="T109" s="84" t="s">
        <v>54</v>
      </c>
      <c r="U109" s="130">
        <f>+IF(J111-M111&lt;0,0,J111-M111)</f>
        <v>0</v>
      </c>
      <c r="V109" s="84" t="s">
        <v>55</v>
      </c>
      <c r="W109" s="130">
        <f>+J112-O112</f>
        <v>0</v>
      </c>
      <c r="X109" s="85"/>
      <c r="Y109" s="69"/>
      <c r="Z109" s="69"/>
    </row>
    <row r="110" spans="1:26" s="66" customFormat="1">
      <c r="A110" s="113" t="s">
        <v>80</v>
      </c>
      <c r="B110" s="86" t="s">
        <v>56</v>
      </c>
      <c r="C110" s="87" t="s">
        <v>57</v>
      </c>
      <c r="D110" s="88" t="s">
        <v>58</v>
      </c>
      <c r="E110" s="89" t="s">
        <v>59</v>
      </c>
      <c r="F110" s="90"/>
      <c r="G110" s="86" t="s">
        <v>56</v>
      </c>
      <c r="H110" s="87" t="s">
        <v>57</v>
      </c>
      <c r="I110" s="88" t="s">
        <v>58</v>
      </c>
      <c r="J110" s="89" t="s">
        <v>59</v>
      </c>
      <c r="K110" s="90"/>
      <c r="L110" s="86" t="s">
        <v>60</v>
      </c>
      <c r="M110" s="87"/>
      <c r="N110" s="88" t="s">
        <v>61</v>
      </c>
      <c r="O110" s="89" t="s">
        <v>62</v>
      </c>
      <c r="P110" s="91" t="s">
        <v>63</v>
      </c>
      <c r="Q110" s="87" t="s">
        <v>30</v>
      </c>
      <c r="R110" s="89" t="s">
        <v>59</v>
      </c>
      <c r="S110" s="92"/>
      <c r="T110" s="84" t="s">
        <v>64</v>
      </c>
      <c r="U110" s="130">
        <f>+U109-N112</f>
        <v>0</v>
      </c>
      <c r="V110" s="84" t="s">
        <v>65</v>
      </c>
      <c r="W110" s="130">
        <f>+J113-P113</f>
        <v>0</v>
      </c>
      <c r="X110" s="85"/>
      <c r="Y110" s="69"/>
      <c r="Z110" s="69"/>
    </row>
    <row r="111" spans="1:26" s="68" customFormat="1">
      <c r="A111" s="113" t="s">
        <v>80</v>
      </c>
      <c r="B111" s="93" t="s">
        <v>27</v>
      </c>
      <c r="C111" s="94">
        <f>+'GSTR3B 2018-19'!I102</f>
        <v>0</v>
      </c>
      <c r="D111" s="94">
        <f>+'GSTR3B 2018-19'!I107</f>
        <v>0</v>
      </c>
      <c r="E111" s="95">
        <f>SUM(C111:D111)</f>
        <v>0</v>
      </c>
      <c r="F111" s="82"/>
      <c r="G111" s="93" t="s">
        <v>27</v>
      </c>
      <c r="H111" s="94">
        <f>+'GSTR3B 2018-19'!I123+'GSTR3B 2018-19'!I95</f>
        <v>0</v>
      </c>
      <c r="I111" s="96">
        <f>+D111</f>
        <v>0</v>
      </c>
      <c r="J111" s="95">
        <f>SUM(H111:I111)</f>
        <v>0</v>
      </c>
      <c r="K111" s="82"/>
      <c r="L111" s="93" t="s">
        <v>27</v>
      </c>
      <c r="M111" s="96">
        <f>+C111</f>
        <v>0</v>
      </c>
      <c r="N111" s="96">
        <f>+MIN(J111,M111)</f>
        <v>0</v>
      </c>
      <c r="O111" s="95">
        <f>+MIN(U113,W109)</f>
        <v>0</v>
      </c>
      <c r="P111" s="97">
        <f>+IF(M111-N111-O111&lt;0,0,MIN((M111-N111-O111),W110))</f>
        <v>0</v>
      </c>
      <c r="Q111" s="98"/>
      <c r="R111" s="95">
        <f>SUM(N111:Q111)</f>
        <v>0</v>
      </c>
      <c r="S111" s="83"/>
      <c r="T111" s="84" t="s">
        <v>66</v>
      </c>
      <c r="U111" s="130">
        <f>+J111-N115</f>
        <v>0</v>
      </c>
      <c r="V111" s="84"/>
      <c r="W111" s="130"/>
      <c r="X111" s="85"/>
      <c r="Y111" s="69"/>
      <c r="Z111" s="69"/>
    </row>
    <row r="112" spans="1:26" s="68" customFormat="1">
      <c r="A112" s="113" t="s">
        <v>80</v>
      </c>
      <c r="B112" s="93" t="s">
        <v>28</v>
      </c>
      <c r="C112" s="94">
        <f>+'GSTR3B 2018-19'!I103</f>
        <v>0</v>
      </c>
      <c r="D112" s="94">
        <f>+'GSTR3B 2018-19'!I108</f>
        <v>0</v>
      </c>
      <c r="E112" s="95">
        <f>SUM(C112:D112)</f>
        <v>0</v>
      </c>
      <c r="F112" s="82"/>
      <c r="G112" s="93" t="s">
        <v>28</v>
      </c>
      <c r="H112" s="94">
        <f>+'GSTR3B 2018-19'!I124+'GSTR3B 2018-19'!I96</f>
        <v>0</v>
      </c>
      <c r="I112" s="96">
        <f>+D112</f>
        <v>0</v>
      </c>
      <c r="J112" s="95">
        <f>SUM(H112:I112)</f>
        <v>0</v>
      </c>
      <c r="K112" s="82"/>
      <c r="L112" s="93" t="s">
        <v>28</v>
      </c>
      <c r="M112" s="96">
        <f>+C112</f>
        <v>0</v>
      </c>
      <c r="N112" s="96">
        <f>+MIN(M112,U109)</f>
        <v>0</v>
      </c>
      <c r="O112" s="95">
        <f>+MIN(J112,U115)</f>
        <v>0</v>
      </c>
      <c r="P112" s="99"/>
      <c r="Q112" s="98"/>
      <c r="R112" s="95">
        <f>SUM(N112:Q112)</f>
        <v>0</v>
      </c>
      <c r="S112" s="83"/>
      <c r="T112" s="84"/>
      <c r="U112" s="130"/>
      <c r="V112" s="84"/>
      <c r="W112" s="130"/>
      <c r="X112" s="85"/>
      <c r="Y112" s="69"/>
      <c r="Z112" s="69"/>
    </row>
    <row r="113" spans="1:26" s="68" customFormat="1">
      <c r="A113" s="113" t="s">
        <v>80</v>
      </c>
      <c r="B113" s="93" t="s">
        <v>29</v>
      </c>
      <c r="C113" s="94">
        <f>+'GSTR3B 2018-19'!I104</f>
        <v>0</v>
      </c>
      <c r="D113" s="94">
        <f>+'GSTR3B 2018-19'!I109</f>
        <v>0</v>
      </c>
      <c r="E113" s="95">
        <f>SUM(C113:D113)</f>
        <v>0</v>
      </c>
      <c r="F113" s="82"/>
      <c r="G113" s="93" t="s">
        <v>29</v>
      </c>
      <c r="H113" s="94">
        <f>+'GSTR3B 2018-19'!I125+'GSTR3B 2018-19'!I97</f>
        <v>0</v>
      </c>
      <c r="I113" s="96">
        <f>I112</f>
        <v>0</v>
      </c>
      <c r="J113" s="95">
        <f>SUM(H113:I113)</f>
        <v>0</v>
      </c>
      <c r="K113" s="82"/>
      <c r="L113" s="93" t="s">
        <v>29</v>
      </c>
      <c r="M113" s="96">
        <f>+C113</f>
        <v>0</v>
      </c>
      <c r="N113" s="96">
        <f>+MIN(M113,U110)</f>
        <v>0</v>
      </c>
      <c r="O113" s="100"/>
      <c r="P113" s="101">
        <f>+MIN(J113,U116)</f>
        <v>0</v>
      </c>
      <c r="Q113" s="98"/>
      <c r="R113" s="95">
        <f>SUM(N113:Q113)</f>
        <v>0</v>
      </c>
      <c r="S113" s="83"/>
      <c r="T113" s="84" t="s">
        <v>67</v>
      </c>
      <c r="U113" s="132">
        <f>+IF(M111-J111&lt;0,0,M111-J111)</f>
        <v>0</v>
      </c>
      <c r="V113" s="84"/>
      <c r="W113" s="130"/>
      <c r="X113" s="85"/>
      <c r="Y113" s="69"/>
      <c r="Z113" s="69"/>
    </row>
    <row r="114" spans="1:26" s="68" customFormat="1">
      <c r="A114" s="113" t="s">
        <v>80</v>
      </c>
      <c r="B114" s="102" t="s">
        <v>46</v>
      </c>
      <c r="C114" s="94">
        <f>+'GSTR3B 2018-19'!I105</f>
        <v>0</v>
      </c>
      <c r="D114" s="94">
        <f>+'GSTR3B 2018-19'!I110</f>
        <v>0</v>
      </c>
      <c r="E114" s="104">
        <f>SUM(C114:D114)</f>
        <v>0</v>
      </c>
      <c r="F114" s="82"/>
      <c r="G114" s="102" t="s">
        <v>46</v>
      </c>
      <c r="H114" s="94">
        <f>+'GSTR3B 2018-19'!I126+'GSTR3B 2018-19'!I98</f>
        <v>0</v>
      </c>
      <c r="I114" s="105">
        <v>0</v>
      </c>
      <c r="J114" s="104">
        <f>SUM(H114:I114)</f>
        <v>0</v>
      </c>
      <c r="K114" s="82"/>
      <c r="L114" s="102" t="s">
        <v>46</v>
      </c>
      <c r="M114" s="105">
        <f>+C114</f>
        <v>0</v>
      </c>
      <c r="N114" s="106"/>
      <c r="O114" s="107"/>
      <c r="P114" s="108"/>
      <c r="Q114" s="105">
        <f>MIN(C114,H114)</f>
        <v>0</v>
      </c>
      <c r="R114" s="104">
        <f>SUM(N114:Q114)</f>
        <v>0</v>
      </c>
      <c r="S114" s="83"/>
      <c r="T114" s="84"/>
      <c r="U114" s="130"/>
      <c r="V114" s="84"/>
      <c r="W114" s="130"/>
      <c r="X114" s="85"/>
      <c r="Y114" s="69"/>
      <c r="Z114" s="69"/>
    </row>
    <row r="115" spans="1:26" s="113" customFormat="1">
      <c r="A115" s="113" t="s">
        <v>80</v>
      </c>
      <c r="B115" s="109" t="s">
        <v>14</v>
      </c>
      <c r="C115" s="158">
        <f>SUM(C111:C114)</f>
        <v>0</v>
      </c>
      <c r="D115" s="158">
        <f>SUM(D111:D114)</f>
        <v>0</v>
      </c>
      <c r="E115" s="158">
        <f>SUM(E111:E114)</f>
        <v>0</v>
      </c>
      <c r="F115" s="77"/>
      <c r="G115" s="109" t="s">
        <v>14</v>
      </c>
      <c r="H115" s="158">
        <f>SUM(H111:H114)</f>
        <v>0</v>
      </c>
      <c r="I115" s="158">
        <f>SUM(I111:I114)</f>
        <v>0</v>
      </c>
      <c r="J115" s="158">
        <f>SUM(J111:J114)</f>
        <v>0</v>
      </c>
      <c r="K115" s="77"/>
      <c r="L115" s="109" t="s">
        <v>14</v>
      </c>
      <c r="M115" s="158">
        <f>SUM(M111:M114)</f>
        <v>0</v>
      </c>
      <c r="N115" s="158">
        <f>SUM(N111:N114)</f>
        <v>0</v>
      </c>
      <c r="O115" s="158">
        <f>SUM(O111:O114)</f>
        <v>0</v>
      </c>
      <c r="P115" s="111">
        <f>SUM(P111:P114)</f>
        <v>0</v>
      </c>
      <c r="Q115" s="158">
        <f>SUM(Q111:Q114)</f>
        <v>0</v>
      </c>
      <c r="R115" s="158">
        <f>SUM(R111:R113)</f>
        <v>0</v>
      </c>
      <c r="S115" s="112"/>
      <c r="T115" s="84" t="s">
        <v>68</v>
      </c>
      <c r="U115" s="132">
        <f>+IF(M112-N112&lt;0,0,M112-N112)</f>
        <v>0</v>
      </c>
      <c r="V115" s="84"/>
      <c r="W115" s="130"/>
      <c r="X115" s="85"/>
      <c r="Y115" s="69"/>
      <c r="Z115" s="69"/>
    </row>
    <row r="116" spans="1:26" s="113" customFormat="1">
      <c r="A116" s="113" t="s">
        <v>80</v>
      </c>
      <c r="B116" s="114"/>
      <c r="C116" s="115"/>
      <c r="D116" s="115"/>
      <c r="E116" s="115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112"/>
      <c r="T116" s="84" t="s">
        <v>69</v>
      </c>
      <c r="U116" s="130">
        <f>+IF(M113-N113&lt;0,0,M113-N113)</f>
        <v>0</v>
      </c>
      <c r="V116" s="84"/>
      <c r="W116" s="130"/>
      <c r="X116" s="85"/>
      <c r="Y116" s="69"/>
      <c r="Z116" s="69"/>
    </row>
    <row r="117" spans="1:26" s="68" customFormat="1">
      <c r="A117" s="113" t="s">
        <v>80</v>
      </c>
      <c r="B117" s="231" t="s">
        <v>70</v>
      </c>
      <c r="C117" s="232"/>
      <c r="D117" s="232"/>
      <c r="E117" s="233"/>
      <c r="F117" s="82"/>
      <c r="G117" s="231" t="s">
        <v>71</v>
      </c>
      <c r="H117" s="232"/>
      <c r="I117" s="233"/>
      <c r="J117" s="90"/>
      <c r="K117" s="138" t="s">
        <v>83</v>
      </c>
      <c r="L117" s="82"/>
      <c r="M117" s="82"/>
      <c r="N117" s="82"/>
      <c r="O117" s="82"/>
      <c r="P117" s="82"/>
      <c r="Q117" s="82"/>
      <c r="R117" s="82"/>
      <c r="S117" s="83"/>
      <c r="T117" s="84"/>
      <c r="U117" s="130"/>
      <c r="V117" s="84"/>
      <c r="W117" s="130"/>
      <c r="X117" s="85"/>
      <c r="Y117" s="69"/>
      <c r="Z117" s="69"/>
    </row>
    <row r="118" spans="1:26" s="68" customFormat="1">
      <c r="A118" s="113" t="s">
        <v>80</v>
      </c>
      <c r="B118" s="86" t="s">
        <v>56</v>
      </c>
      <c r="C118" s="87" t="s">
        <v>57</v>
      </c>
      <c r="D118" s="88" t="s">
        <v>58</v>
      </c>
      <c r="E118" s="89" t="s">
        <v>59</v>
      </c>
      <c r="F118" s="82"/>
      <c r="G118" s="86" t="s">
        <v>56</v>
      </c>
      <c r="H118" s="87" t="s">
        <v>72</v>
      </c>
      <c r="I118" s="89"/>
      <c r="J118" s="90"/>
      <c r="K118" s="134"/>
      <c r="L118" s="82"/>
      <c r="M118" s="82"/>
      <c r="N118" s="82"/>
      <c r="O118" s="82"/>
      <c r="P118" s="82"/>
      <c r="Q118" s="82"/>
      <c r="R118" s="82"/>
      <c r="S118" s="83"/>
      <c r="T118" s="84"/>
      <c r="U118" s="130"/>
      <c r="V118" s="84"/>
      <c r="W118" s="130"/>
      <c r="X118" s="85"/>
      <c r="Y118" s="69"/>
      <c r="Z118" s="69"/>
    </row>
    <row r="119" spans="1:26" s="66" customFormat="1">
      <c r="A119" s="113" t="s">
        <v>80</v>
      </c>
      <c r="B119" s="93" t="s">
        <v>27</v>
      </c>
      <c r="C119" s="96">
        <f>+M111-R111</f>
        <v>0</v>
      </c>
      <c r="D119" s="96">
        <f>+D111</f>
        <v>0</v>
      </c>
      <c r="E119" s="95">
        <f>SUM(C119:D119)</f>
        <v>0</v>
      </c>
      <c r="F119" s="90"/>
      <c r="G119" s="93" t="s">
        <v>27</v>
      </c>
      <c r="H119" s="234">
        <f>+J111-N115</f>
        <v>0</v>
      </c>
      <c r="I119" s="235"/>
      <c r="J119" s="90"/>
      <c r="K119" s="135">
        <f>IF(E119-H119&gt;0,E119-H119,0)</f>
        <v>0</v>
      </c>
      <c r="L119" s="90"/>
      <c r="M119" s="90"/>
      <c r="N119" s="90"/>
      <c r="O119" s="90"/>
      <c r="P119" s="90"/>
      <c r="Q119" s="90"/>
      <c r="R119" s="90"/>
      <c r="S119" s="92"/>
      <c r="T119" s="84"/>
      <c r="U119" s="130"/>
      <c r="V119" s="84"/>
      <c r="W119" s="130"/>
      <c r="X119" s="85"/>
      <c r="Y119" s="69"/>
      <c r="Z119" s="69"/>
    </row>
    <row r="120" spans="1:26" s="118" customFormat="1">
      <c r="A120" s="113" t="s">
        <v>80</v>
      </c>
      <c r="B120" s="93" t="s">
        <v>28</v>
      </c>
      <c r="C120" s="96">
        <f>+M112-R112</f>
        <v>0</v>
      </c>
      <c r="D120" s="96">
        <f>+D112</f>
        <v>0</v>
      </c>
      <c r="E120" s="95">
        <f>SUM(C120:D120)</f>
        <v>0</v>
      </c>
      <c r="F120" s="116"/>
      <c r="G120" s="93" t="s">
        <v>28</v>
      </c>
      <c r="H120" s="236">
        <f>+J112-O115</f>
        <v>0</v>
      </c>
      <c r="I120" s="237"/>
      <c r="J120" s="90"/>
      <c r="K120" s="135">
        <f t="shared" ref="K120:K122" si="4">IF(E120-H120&gt;0,E120-H120,0)</f>
        <v>0</v>
      </c>
      <c r="L120" s="116"/>
      <c r="M120" s="116"/>
      <c r="N120" s="116"/>
      <c r="O120" s="116"/>
      <c r="P120" s="116"/>
      <c r="Q120" s="116"/>
      <c r="R120" s="116"/>
      <c r="S120" s="117"/>
      <c r="T120" s="84"/>
      <c r="U120" s="130"/>
      <c r="V120" s="84"/>
      <c r="W120" s="130"/>
      <c r="X120" s="85"/>
      <c r="Y120" s="69"/>
      <c r="Z120" s="69"/>
    </row>
    <row r="121" spans="1:26" s="118" customFormat="1">
      <c r="A121" s="113" t="s">
        <v>80</v>
      </c>
      <c r="B121" s="93" t="s">
        <v>29</v>
      </c>
      <c r="C121" s="153">
        <f>+M113-R113</f>
        <v>0</v>
      </c>
      <c r="D121" s="96">
        <f>+D113</f>
        <v>0</v>
      </c>
      <c r="E121" s="95">
        <f>SUM(C121:D121)</f>
        <v>0</v>
      </c>
      <c r="F121" s="116"/>
      <c r="G121" s="93" t="s">
        <v>29</v>
      </c>
      <c r="H121" s="234">
        <f>+J113-P115</f>
        <v>0</v>
      </c>
      <c r="I121" s="235"/>
      <c r="J121" s="90"/>
      <c r="K121" s="135">
        <f t="shared" si="4"/>
        <v>0</v>
      </c>
      <c r="L121" s="116"/>
      <c r="M121" s="116"/>
      <c r="N121" s="116"/>
      <c r="O121" s="116"/>
      <c r="P121" s="116"/>
      <c r="Q121" s="116"/>
      <c r="R121" s="116"/>
      <c r="S121" s="117"/>
      <c r="T121" s="84"/>
      <c r="U121" s="130"/>
      <c r="V121" s="84"/>
      <c r="W121" s="130"/>
      <c r="X121" s="85"/>
      <c r="Y121" s="69"/>
      <c r="Z121" s="69"/>
    </row>
    <row r="122" spans="1:26" s="118" customFormat="1">
      <c r="A122" s="113" t="s">
        <v>80</v>
      </c>
      <c r="B122" s="102" t="s">
        <v>46</v>
      </c>
      <c r="C122" s="105">
        <f>+M114-R114</f>
        <v>0</v>
      </c>
      <c r="D122" s="105">
        <f>+D114</f>
        <v>0</v>
      </c>
      <c r="E122" s="104">
        <f>SUM(C122:D122)</f>
        <v>0</v>
      </c>
      <c r="F122" s="116"/>
      <c r="G122" s="102" t="s">
        <v>46</v>
      </c>
      <c r="H122" s="238">
        <f>+J114-Q115</f>
        <v>0</v>
      </c>
      <c r="I122" s="239"/>
      <c r="J122" s="90"/>
      <c r="K122" s="135">
        <f t="shared" si="4"/>
        <v>0</v>
      </c>
      <c r="L122" s="116"/>
      <c r="M122" s="116"/>
      <c r="N122" s="116"/>
      <c r="O122" s="116"/>
      <c r="P122" s="116"/>
      <c r="Q122" s="116"/>
      <c r="R122" s="116"/>
      <c r="S122" s="117"/>
      <c r="T122" s="84"/>
      <c r="U122" s="130"/>
      <c r="V122" s="84"/>
      <c r="W122" s="130"/>
      <c r="X122" s="85"/>
      <c r="Y122" s="69"/>
      <c r="Z122" s="69"/>
    </row>
    <row r="123" spans="1:26" s="118" customFormat="1">
      <c r="A123" s="113" t="s">
        <v>80</v>
      </c>
      <c r="B123" s="109" t="s">
        <v>14</v>
      </c>
      <c r="C123" s="158">
        <f>SUM(C119:C122)</f>
        <v>0</v>
      </c>
      <c r="D123" s="158">
        <f>SUM(D119:D122)</f>
        <v>0</v>
      </c>
      <c r="E123" s="158">
        <f>SUM(E119:E122)</f>
        <v>0</v>
      </c>
      <c r="F123" s="119"/>
      <c r="G123" s="109" t="s">
        <v>14</v>
      </c>
      <c r="H123" s="229">
        <f>+SUM(H119:I122)</f>
        <v>0</v>
      </c>
      <c r="I123" s="230"/>
      <c r="J123" s="120"/>
      <c r="K123" s="137">
        <f>SUM(K119:K122)</f>
        <v>0</v>
      </c>
      <c r="L123" s="116"/>
      <c r="M123" s="116"/>
      <c r="N123" s="116"/>
      <c r="O123" s="116"/>
      <c r="P123" s="116"/>
      <c r="Q123" s="116"/>
      <c r="R123" s="116"/>
      <c r="S123" s="117"/>
      <c r="T123" s="84"/>
      <c r="U123" s="130"/>
      <c r="V123" s="84"/>
      <c r="W123" s="130"/>
      <c r="X123" s="85"/>
      <c r="Y123" s="69"/>
      <c r="Z123" s="69"/>
    </row>
    <row r="124" spans="1:26" s="113" customFormat="1" ht="15.75" thickBot="1">
      <c r="A124" s="113" t="s">
        <v>80</v>
      </c>
      <c r="B124" s="121"/>
      <c r="C124" s="122"/>
      <c r="D124" s="122"/>
      <c r="E124" s="122"/>
      <c r="F124" s="122"/>
      <c r="G124" s="122"/>
      <c r="H124" s="122"/>
      <c r="I124" s="123"/>
      <c r="J124" s="123"/>
      <c r="K124" s="122"/>
      <c r="L124" s="122"/>
      <c r="M124" s="122"/>
      <c r="N124" s="122"/>
      <c r="O124" s="122"/>
      <c r="P124" s="122"/>
      <c r="Q124" s="122"/>
      <c r="R124" s="122"/>
      <c r="S124" s="124"/>
      <c r="T124" s="125"/>
      <c r="U124" s="131"/>
      <c r="V124" s="125"/>
      <c r="W124" s="131"/>
      <c r="X124" s="126"/>
      <c r="Y124" s="69"/>
      <c r="Z124" s="69"/>
    </row>
    <row r="125" spans="1:26" s="68" customFormat="1" ht="15.75" thickBot="1">
      <c r="A125" s="113" t="s">
        <v>79</v>
      </c>
      <c r="B125" s="113" t="s">
        <v>79</v>
      </c>
      <c r="C125" s="67"/>
      <c r="D125" s="67"/>
      <c r="E125" s="67"/>
      <c r="T125" s="69"/>
      <c r="U125" s="127"/>
      <c r="V125" s="69"/>
      <c r="W125" s="127"/>
      <c r="X125" s="69"/>
      <c r="Y125" s="69"/>
      <c r="Z125" s="69"/>
    </row>
    <row r="126" spans="1:26" s="68" customFormat="1">
      <c r="A126" s="113" t="s">
        <v>79</v>
      </c>
      <c r="B126" s="70"/>
      <c r="C126" s="71"/>
      <c r="D126" s="71"/>
      <c r="E126" s="71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  <c r="T126" s="74"/>
      <c r="U126" s="128"/>
      <c r="V126" s="74"/>
      <c r="W126" s="128"/>
      <c r="X126" s="75"/>
      <c r="Y126" s="69"/>
      <c r="Z126" s="69"/>
    </row>
    <row r="127" spans="1:26" s="79" customFormat="1">
      <c r="A127" s="113" t="s">
        <v>79</v>
      </c>
      <c r="B127" s="240" t="s">
        <v>50</v>
      </c>
      <c r="C127" s="241"/>
      <c r="D127" s="241"/>
      <c r="E127" s="241"/>
      <c r="F127" s="76"/>
      <c r="G127" s="77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8"/>
      <c r="T127" s="76"/>
      <c r="U127" s="129"/>
      <c r="V127" s="76"/>
      <c r="W127" s="129"/>
      <c r="X127" s="78"/>
    </row>
    <row r="128" spans="1:26" s="68" customFormat="1">
      <c r="A128" s="113" t="s">
        <v>79</v>
      </c>
      <c r="B128" s="80"/>
      <c r="C128" s="81"/>
      <c r="D128" s="81"/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3"/>
      <c r="T128" s="84"/>
      <c r="U128" s="130"/>
      <c r="V128" s="84"/>
      <c r="W128" s="130"/>
      <c r="X128" s="85"/>
      <c r="Y128" s="69"/>
      <c r="Z128" s="69"/>
    </row>
    <row r="129" spans="1:26" s="68" customFormat="1">
      <c r="A129" s="113" t="s">
        <v>79</v>
      </c>
      <c r="B129" s="231" t="s">
        <v>51</v>
      </c>
      <c r="C129" s="232"/>
      <c r="D129" s="232"/>
      <c r="E129" s="233"/>
      <c r="F129" s="82"/>
      <c r="G129" s="231" t="s">
        <v>52</v>
      </c>
      <c r="H129" s="232"/>
      <c r="I129" s="232"/>
      <c r="J129" s="233"/>
      <c r="K129" s="82"/>
      <c r="L129" s="231" t="s">
        <v>53</v>
      </c>
      <c r="M129" s="232"/>
      <c r="N129" s="232"/>
      <c r="O129" s="232"/>
      <c r="P129" s="232"/>
      <c r="Q129" s="232"/>
      <c r="R129" s="233"/>
      <c r="S129" s="83"/>
      <c r="T129" s="84" t="s">
        <v>54</v>
      </c>
      <c r="U129" s="130">
        <f>+IF(J131-M131&lt;0,0,J131-M131)</f>
        <v>0</v>
      </c>
      <c r="V129" s="84" t="s">
        <v>55</v>
      </c>
      <c r="W129" s="130">
        <f>+J132-O132</f>
        <v>0</v>
      </c>
      <c r="X129" s="85"/>
      <c r="Y129" s="69"/>
      <c r="Z129" s="69"/>
    </row>
    <row r="130" spans="1:26" s="66" customFormat="1">
      <c r="A130" s="113" t="s">
        <v>79</v>
      </c>
      <c r="B130" s="86" t="s">
        <v>56</v>
      </c>
      <c r="C130" s="87" t="s">
        <v>57</v>
      </c>
      <c r="D130" s="88" t="s">
        <v>58</v>
      </c>
      <c r="E130" s="89" t="s">
        <v>59</v>
      </c>
      <c r="F130" s="90"/>
      <c r="G130" s="86" t="s">
        <v>56</v>
      </c>
      <c r="H130" s="87" t="s">
        <v>57</v>
      </c>
      <c r="I130" s="88" t="s">
        <v>58</v>
      </c>
      <c r="J130" s="89" t="s">
        <v>59</v>
      </c>
      <c r="K130" s="90"/>
      <c r="L130" s="86" t="s">
        <v>60</v>
      </c>
      <c r="M130" s="87"/>
      <c r="N130" s="88" t="s">
        <v>61</v>
      </c>
      <c r="O130" s="89" t="s">
        <v>62</v>
      </c>
      <c r="P130" s="91" t="s">
        <v>63</v>
      </c>
      <c r="Q130" s="87" t="s">
        <v>30</v>
      </c>
      <c r="R130" s="89" t="s">
        <v>59</v>
      </c>
      <c r="S130" s="92"/>
      <c r="T130" s="84" t="s">
        <v>64</v>
      </c>
      <c r="U130" s="130">
        <f>+U129-N132</f>
        <v>0</v>
      </c>
      <c r="V130" s="84" t="s">
        <v>65</v>
      </c>
      <c r="W130" s="130">
        <f>+J133-P133</f>
        <v>0</v>
      </c>
      <c r="X130" s="85"/>
      <c r="Y130" s="69"/>
      <c r="Z130" s="69"/>
    </row>
    <row r="131" spans="1:26" s="68" customFormat="1">
      <c r="A131" s="113" t="s">
        <v>79</v>
      </c>
      <c r="B131" s="93" t="s">
        <v>27</v>
      </c>
      <c r="C131" s="94">
        <f>+'GSTR3B 2018-19'!J102</f>
        <v>0</v>
      </c>
      <c r="D131" s="94">
        <f>+'GSTR3B 2018-19'!J107</f>
        <v>0</v>
      </c>
      <c r="E131" s="95">
        <f>SUM(C131:D131)</f>
        <v>0</v>
      </c>
      <c r="F131" s="82"/>
      <c r="G131" s="93" t="s">
        <v>27</v>
      </c>
      <c r="H131" s="94">
        <f>+'GSTR3B 2018-19'!J123+'GSTR3B 2018-19'!J95</f>
        <v>0</v>
      </c>
      <c r="I131" s="96">
        <f>+D131</f>
        <v>0</v>
      </c>
      <c r="J131" s="95">
        <f>SUM(H131:I131)</f>
        <v>0</v>
      </c>
      <c r="K131" s="82"/>
      <c r="L131" s="93" t="s">
        <v>27</v>
      </c>
      <c r="M131" s="96">
        <f>+C131</f>
        <v>0</v>
      </c>
      <c r="N131" s="96">
        <f>+MIN(J131,M131)</f>
        <v>0</v>
      </c>
      <c r="O131" s="95">
        <f>+MIN(U133,W129)</f>
        <v>0</v>
      </c>
      <c r="P131" s="97">
        <f>+IF(M131-N131-O131&lt;0,0,MIN((M131-N131-O131),W130))</f>
        <v>0</v>
      </c>
      <c r="Q131" s="98"/>
      <c r="R131" s="95">
        <f>SUM(N131:Q131)</f>
        <v>0</v>
      </c>
      <c r="S131" s="83"/>
      <c r="T131" s="84" t="s">
        <v>66</v>
      </c>
      <c r="U131" s="130">
        <f>+J131-N135</f>
        <v>0</v>
      </c>
      <c r="V131" s="84"/>
      <c r="W131" s="130"/>
      <c r="X131" s="85"/>
      <c r="Y131" s="69"/>
      <c r="Z131" s="69"/>
    </row>
    <row r="132" spans="1:26" s="68" customFormat="1">
      <c r="A132" s="113" t="s">
        <v>79</v>
      </c>
      <c r="B132" s="93" t="s">
        <v>28</v>
      </c>
      <c r="C132" s="94">
        <f>+'GSTR3B 2018-19'!J103</f>
        <v>0</v>
      </c>
      <c r="D132" s="94">
        <f>+'GSTR3B 2018-19'!J108</f>
        <v>0</v>
      </c>
      <c r="E132" s="95">
        <f>SUM(C132:D132)</f>
        <v>0</v>
      </c>
      <c r="F132" s="82"/>
      <c r="G132" s="93" t="s">
        <v>28</v>
      </c>
      <c r="H132" s="94">
        <f>+'GSTR3B 2018-19'!J124+'GSTR3B 2018-19'!J96</f>
        <v>0</v>
      </c>
      <c r="I132" s="96">
        <f>+D132</f>
        <v>0</v>
      </c>
      <c r="J132" s="95">
        <f>SUM(H132:I132)</f>
        <v>0</v>
      </c>
      <c r="K132" s="82"/>
      <c r="L132" s="93" t="s">
        <v>28</v>
      </c>
      <c r="M132" s="96">
        <f>+C132</f>
        <v>0</v>
      </c>
      <c r="N132" s="96">
        <f>+MIN(M132,U129)</f>
        <v>0</v>
      </c>
      <c r="O132" s="95">
        <f>+MIN(J132,U135)</f>
        <v>0</v>
      </c>
      <c r="P132" s="99"/>
      <c r="Q132" s="98"/>
      <c r="R132" s="95">
        <f>SUM(N132:Q132)</f>
        <v>0</v>
      </c>
      <c r="S132" s="83"/>
      <c r="T132" s="84"/>
      <c r="U132" s="130"/>
      <c r="V132" s="84"/>
      <c r="W132" s="130"/>
      <c r="X132" s="85"/>
      <c r="Y132" s="69"/>
      <c r="Z132" s="69"/>
    </row>
    <row r="133" spans="1:26" s="68" customFormat="1">
      <c r="A133" s="113" t="s">
        <v>79</v>
      </c>
      <c r="B133" s="93" t="s">
        <v>29</v>
      </c>
      <c r="C133" s="94">
        <f>+'GSTR3B 2018-19'!J104</f>
        <v>0</v>
      </c>
      <c r="D133" s="94">
        <f>+'GSTR3B 2018-19'!J109</f>
        <v>0</v>
      </c>
      <c r="E133" s="95">
        <f>SUM(C133:D133)</f>
        <v>0</v>
      </c>
      <c r="F133" s="82"/>
      <c r="G133" s="93" t="s">
        <v>29</v>
      </c>
      <c r="H133" s="94">
        <f>+'GSTR3B 2018-19'!J125+'GSTR3B 2018-19'!J97</f>
        <v>0</v>
      </c>
      <c r="I133" s="96">
        <f>I132</f>
        <v>0</v>
      </c>
      <c r="J133" s="95">
        <f>SUM(H133:I133)</f>
        <v>0</v>
      </c>
      <c r="K133" s="82"/>
      <c r="L133" s="93" t="s">
        <v>29</v>
      </c>
      <c r="M133" s="96">
        <f>+C133</f>
        <v>0</v>
      </c>
      <c r="N133" s="96">
        <f>+MIN(M133,U130)</f>
        <v>0</v>
      </c>
      <c r="O133" s="100"/>
      <c r="P133" s="101">
        <f>+MIN(J133,U136)</f>
        <v>0</v>
      </c>
      <c r="Q133" s="98"/>
      <c r="R133" s="95">
        <f>SUM(N133:Q133)</f>
        <v>0</v>
      </c>
      <c r="S133" s="83"/>
      <c r="T133" s="84" t="s">
        <v>67</v>
      </c>
      <c r="U133" s="132">
        <f>+IF(M131-J131&lt;0,0,M131-J131)</f>
        <v>0</v>
      </c>
      <c r="V133" s="84"/>
      <c r="W133" s="130"/>
      <c r="X133" s="85"/>
      <c r="Y133" s="69"/>
      <c r="Z133" s="69"/>
    </row>
    <row r="134" spans="1:26" s="68" customFormat="1">
      <c r="A134" s="113" t="s">
        <v>79</v>
      </c>
      <c r="B134" s="102" t="s">
        <v>46</v>
      </c>
      <c r="C134" s="94">
        <f>+'GSTR3B 2018-19'!J105</f>
        <v>0</v>
      </c>
      <c r="D134" s="94">
        <f>+'GSTR3B 2018-19'!J110</f>
        <v>0</v>
      </c>
      <c r="E134" s="104">
        <f>SUM(C134:D134)</f>
        <v>0</v>
      </c>
      <c r="F134" s="82"/>
      <c r="G134" s="102" t="s">
        <v>46</v>
      </c>
      <c r="H134" s="94">
        <f>+'GSTR3B 2018-19'!J126+'GSTR3B 2018-19'!J98</f>
        <v>0</v>
      </c>
      <c r="I134" s="105">
        <v>0</v>
      </c>
      <c r="J134" s="104">
        <f>SUM(H134:I134)</f>
        <v>0</v>
      </c>
      <c r="K134" s="82"/>
      <c r="L134" s="102" t="s">
        <v>46</v>
      </c>
      <c r="M134" s="105">
        <f>+C134</f>
        <v>0</v>
      </c>
      <c r="N134" s="106"/>
      <c r="O134" s="107"/>
      <c r="P134" s="108"/>
      <c r="Q134" s="105">
        <f>MIN(C134,H134)</f>
        <v>0</v>
      </c>
      <c r="R134" s="104">
        <f>SUM(N134:Q134)</f>
        <v>0</v>
      </c>
      <c r="S134" s="83"/>
      <c r="T134" s="84"/>
      <c r="U134" s="130"/>
      <c r="V134" s="84"/>
      <c r="W134" s="130"/>
      <c r="X134" s="85"/>
      <c r="Y134" s="69"/>
      <c r="Z134" s="69"/>
    </row>
    <row r="135" spans="1:26" s="113" customFormat="1">
      <c r="A135" s="113" t="s">
        <v>79</v>
      </c>
      <c r="B135" s="109" t="s">
        <v>14</v>
      </c>
      <c r="C135" s="158">
        <f>SUM(C131:C134)</f>
        <v>0</v>
      </c>
      <c r="D135" s="158">
        <f>SUM(D131:D134)</f>
        <v>0</v>
      </c>
      <c r="E135" s="158">
        <f>SUM(E131:E134)</f>
        <v>0</v>
      </c>
      <c r="F135" s="77"/>
      <c r="G135" s="109" t="s">
        <v>14</v>
      </c>
      <c r="H135" s="158">
        <f>SUM(H131:H134)</f>
        <v>0</v>
      </c>
      <c r="I135" s="158">
        <f>SUM(I131:I134)</f>
        <v>0</v>
      </c>
      <c r="J135" s="158">
        <f>SUM(J131:J134)</f>
        <v>0</v>
      </c>
      <c r="K135" s="77"/>
      <c r="L135" s="109" t="s">
        <v>14</v>
      </c>
      <c r="M135" s="158">
        <f>SUM(M131:M134)</f>
        <v>0</v>
      </c>
      <c r="N135" s="158">
        <f>SUM(N131:N134)</f>
        <v>0</v>
      </c>
      <c r="O135" s="158">
        <f>SUM(O131:O134)</f>
        <v>0</v>
      </c>
      <c r="P135" s="111">
        <f>SUM(P131:P134)</f>
        <v>0</v>
      </c>
      <c r="Q135" s="158">
        <f>SUM(Q131:Q134)</f>
        <v>0</v>
      </c>
      <c r="R135" s="158">
        <f>SUM(R131:R133)</f>
        <v>0</v>
      </c>
      <c r="S135" s="112"/>
      <c r="T135" s="84" t="s">
        <v>68</v>
      </c>
      <c r="U135" s="132">
        <f>+IF(M132-N132&lt;0,0,M132-N132)</f>
        <v>0</v>
      </c>
      <c r="V135" s="84"/>
      <c r="W135" s="130"/>
      <c r="X135" s="85"/>
      <c r="Y135" s="69"/>
      <c r="Z135" s="69"/>
    </row>
    <row r="136" spans="1:26" s="113" customFormat="1">
      <c r="A136" s="113" t="s">
        <v>79</v>
      </c>
      <c r="B136" s="114"/>
      <c r="C136" s="115"/>
      <c r="D136" s="115"/>
      <c r="E136" s="115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112"/>
      <c r="T136" s="84" t="s">
        <v>69</v>
      </c>
      <c r="U136" s="130">
        <f>+IF(M133-N133&lt;0,0,M133-N133)</f>
        <v>0</v>
      </c>
      <c r="V136" s="84"/>
      <c r="W136" s="130"/>
      <c r="X136" s="85"/>
      <c r="Y136" s="69"/>
      <c r="Z136" s="69"/>
    </row>
    <row r="137" spans="1:26" s="68" customFormat="1">
      <c r="A137" s="113" t="s">
        <v>79</v>
      </c>
      <c r="B137" s="231" t="s">
        <v>70</v>
      </c>
      <c r="C137" s="232"/>
      <c r="D137" s="232"/>
      <c r="E137" s="233"/>
      <c r="F137" s="82"/>
      <c r="G137" s="231" t="s">
        <v>71</v>
      </c>
      <c r="H137" s="232"/>
      <c r="I137" s="233"/>
      <c r="J137" s="90"/>
      <c r="K137" s="138" t="s">
        <v>83</v>
      </c>
      <c r="L137" s="82"/>
      <c r="M137" s="82"/>
      <c r="N137" s="82"/>
      <c r="O137" s="82"/>
      <c r="P137" s="82"/>
      <c r="Q137" s="82"/>
      <c r="R137" s="82"/>
      <c r="S137" s="83"/>
      <c r="T137" s="84"/>
      <c r="U137" s="130"/>
      <c r="V137" s="84"/>
      <c r="W137" s="130"/>
      <c r="X137" s="85"/>
      <c r="Y137" s="69"/>
      <c r="Z137" s="69"/>
    </row>
    <row r="138" spans="1:26" s="68" customFormat="1">
      <c r="A138" s="113" t="s">
        <v>79</v>
      </c>
      <c r="B138" s="86" t="s">
        <v>56</v>
      </c>
      <c r="C138" s="87" t="s">
        <v>57</v>
      </c>
      <c r="D138" s="88" t="s">
        <v>58</v>
      </c>
      <c r="E138" s="89" t="s">
        <v>59</v>
      </c>
      <c r="F138" s="82"/>
      <c r="G138" s="86" t="s">
        <v>56</v>
      </c>
      <c r="H138" s="87" t="s">
        <v>72</v>
      </c>
      <c r="I138" s="89"/>
      <c r="J138" s="90"/>
      <c r="K138" s="134"/>
      <c r="L138" s="82"/>
      <c r="M138" s="82"/>
      <c r="N138" s="82"/>
      <c r="O138" s="82"/>
      <c r="P138" s="82"/>
      <c r="Q138" s="82"/>
      <c r="R138" s="82"/>
      <c r="S138" s="83"/>
      <c r="T138" s="84"/>
      <c r="U138" s="130"/>
      <c r="V138" s="84"/>
      <c r="W138" s="130"/>
      <c r="X138" s="85"/>
      <c r="Y138" s="69"/>
      <c r="Z138" s="69"/>
    </row>
    <row r="139" spans="1:26" s="66" customFormat="1">
      <c r="A139" s="113" t="s">
        <v>79</v>
      </c>
      <c r="B139" s="93" t="s">
        <v>27</v>
      </c>
      <c r="C139" s="96">
        <f>+M131-R131</f>
        <v>0</v>
      </c>
      <c r="D139" s="96">
        <f>+D131</f>
        <v>0</v>
      </c>
      <c r="E139" s="95">
        <f>SUM(C139:D139)</f>
        <v>0</v>
      </c>
      <c r="F139" s="90"/>
      <c r="G139" s="93" t="s">
        <v>27</v>
      </c>
      <c r="H139" s="234">
        <f>+J131-N135</f>
        <v>0</v>
      </c>
      <c r="I139" s="235"/>
      <c r="J139" s="90"/>
      <c r="K139" s="135">
        <f>IF(E139-H139&gt;0,E139-H139,0)</f>
        <v>0</v>
      </c>
      <c r="L139" s="90"/>
      <c r="M139" s="90"/>
      <c r="N139" s="90"/>
      <c r="O139" s="90"/>
      <c r="P139" s="90"/>
      <c r="Q139" s="90"/>
      <c r="R139" s="90"/>
      <c r="S139" s="92"/>
      <c r="T139" s="84"/>
      <c r="U139" s="130"/>
      <c r="V139" s="84"/>
      <c r="W139" s="130"/>
      <c r="X139" s="85"/>
      <c r="Y139" s="69"/>
      <c r="Z139" s="69"/>
    </row>
    <row r="140" spans="1:26" s="118" customFormat="1">
      <c r="A140" s="113" t="s">
        <v>79</v>
      </c>
      <c r="B140" s="93" t="s">
        <v>28</v>
      </c>
      <c r="C140" s="96">
        <f>+M132-R132</f>
        <v>0</v>
      </c>
      <c r="D140" s="96">
        <f>+D132</f>
        <v>0</v>
      </c>
      <c r="E140" s="95">
        <f>SUM(C140:D140)</f>
        <v>0</v>
      </c>
      <c r="F140" s="116"/>
      <c r="G140" s="93" t="s">
        <v>28</v>
      </c>
      <c r="H140" s="236">
        <f>+J132-O135</f>
        <v>0</v>
      </c>
      <c r="I140" s="237"/>
      <c r="J140" s="90"/>
      <c r="K140" s="135">
        <f t="shared" ref="K140:K142" si="5">IF(E140-H140&gt;0,E140-H140,0)</f>
        <v>0</v>
      </c>
      <c r="L140" s="116"/>
      <c r="M140" s="116"/>
      <c r="N140" s="116"/>
      <c r="O140" s="116"/>
      <c r="P140" s="116"/>
      <c r="Q140" s="116"/>
      <c r="R140" s="116"/>
      <c r="S140" s="117"/>
      <c r="T140" s="84"/>
      <c r="U140" s="130"/>
      <c r="V140" s="84"/>
      <c r="W140" s="130"/>
      <c r="X140" s="85"/>
      <c r="Y140" s="69"/>
      <c r="Z140" s="69"/>
    </row>
    <row r="141" spans="1:26" s="118" customFormat="1">
      <c r="A141" s="113" t="s">
        <v>79</v>
      </c>
      <c r="B141" s="93" t="s">
        <v>29</v>
      </c>
      <c r="C141" s="153">
        <f>+M133-R133</f>
        <v>0</v>
      </c>
      <c r="D141" s="96">
        <f>+D133</f>
        <v>0</v>
      </c>
      <c r="E141" s="95">
        <f>SUM(C141:D141)</f>
        <v>0</v>
      </c>
      <c r="F141" s="116"/>
      <c r="G141" s="93" t="s">
        <v>29</v>
      </c>
      <c r="H141" s="234">
        <f>+J133-P135</f>
        <v>0</v>
      </c>
      <c r="I141" s="235"/>
      <c r="J141" s="90"/>
      <c r="K141" s="135">
        <f t="shared" si="5"/>
        <v>0</v>
      </c>
      <c r="L141" s="116"/>
      <c r="M141" s="116"/>
      <c r="N141" s="116"/>
      <c r="O141" s="116"/>
      <c r="P141" s="116"/>
      <c r="Q141" s="116"/>
      <c r="R141" s="116"/>
      <c r="S141" s="117"/>
      <c r="T141" s="84"/>
      <c r="U141" s="130"/>
      <c r="V141" s="84"/>
      <c r="W141" s="130"/>
      <c r="X141" s="85"/>
      <c r="Y141" s="69"/>
      <c r="Z141" s="69"/>
    </row>
    <row r="142" spans="1:26" s="118" customFormat="1">
      <c r="A142" s="113" t="s">
        <v>79</v>
      </c>
      <c r="B142" s="102" t="s">
        <v>46</v>
      </c>
      <c r="C142" s="105">
        <f>+M134-R134</f>
        <v>0</v>
      </c>
      <c r="D142" s="105">
        <f>+D134</f>
        <v>0</v>
      </c>
      <c r="E142" s="104">
        <f>SUM(C142:D142)</f>
        <v>0</v>
      </c>
      <c r="F142" s="116"/>
      <c r="G142" s="102" t="s">
        <v>46</v>
      </c>
      <c r="H142" s="238">
        <f>+J134-Q135</f>
        <v>0</v>
      </c>
      <c r="I142" s="239"/>
      <c r="J142" s="90"/>
      <c r="K142" s="135">
        <f t="shared" si="5"/>
        <v>0</v>
      </c>
      <c r="L142" s="116"/>
      <c r="M142" s="116"/>
      <c r="N142" s="116"/>
      <c r="O142" s="116"/>
      <c r="P142" s="116"/>
      <c r="Q142" s="116"/>
      <c r="R142" s="116"/>
      <c r="S142" s="117"/>
      <c r="T142" s="84"/>
      <c r="U142" s="130"/>
      <c r="V142" s="84"/>
      <c r="W142" s="130"/>
      <c r="X142" s="85"/>
      <c r="Y142" s="69"/>
      <c r="Z142" s="69"/>
    </row>
    <row r="143" spans="1:26" s="118" customFormat="1">
      <c r="A143" s="113" t="s">
        <v>79</v>
      </c>
      <c r="B143" s="109" t="s">
        <v>14</v>
      </c>
      <c r="C143" s="158">
        <f>SUM(C139:C142)</f>
        <v>0</v>
      </c>
      <c r="D143" s="158">
        <f>SUM(D139:D142)</f>
        <v>0</v>
      </c>
      <c r="E143" s="158">
        <f>SUM(E139:E142)</f>
        <v>0</v>
      </c>
      <c r="F143" s="119"/>
      <c r="G143" s="109" t="s">
        <v>14</v>
      </c>
      <c r="H143" s="229">
        <f>+SUM(H139:I142)</f>
        <v>0</v>
      </c>
      <c r="I143" s="230"/>
      <c r="J143" s="120"/>
      <c r="K143" s="137">
        <f>SUM(K139:K142)</f>
        <v>0</v>
      </c>
      <c r="L143" s="116"/>
      <c r="M143" s="116"/>
      <c r="N143" s="116"/>
      <c r="O143" s="116"/>
      <c r="P143" s="116"/>
      <c r="Q143" s="116"/>
      <c r="R143" s="116"/>
      <c r="S143" s="117"/>
      <c r="T143" s="84"/>
      <c r="U143" s="130"/>
      <c r="V143" s="84"/>
      <c r="W143" s="130"/>
      <c r="X143" s="85"/>
      <c r="Y143" s="69"/>
      <c r="Z143" s="69"/>
    </row>
    <row r="144" spans="1:26" s="113" customFormat="1" ht="15.75" thickBot="1">
      <c r="A144" s="113" t="s">
        <v>79</v>
      </c>
      <c r="B144" s="121"/>
      <c r="C144" s="122"/>
      <c r="D144" s="122"/>
      <c r="E144" s="122"/>
      <c r="F144" s="122"/>
      <c r="G144" s="122"/>
      <c r="H144" s="122"/>
      <c r="I144" s="123"/>
      <c r="J144" s="123"/>
      <c r="K144" s="122"/>
      <c r="L144" s="122"/>
      <c r="M144" s="122"/>
      <c r="N144" s="122"/>
      <c r="O144" s="122"/>
      <c r="P144" s="122"/>
      <c r="Q144" s="122"/>
      <c r="R144" s="122"/>
      <c r="S144" s="124"/>
      <c r="T144" s="125"/>
      <c r="U144" s="131"/>
      <c r="V144" s="125"/>
      <c r="W144" s="131"/>
      <c r="X144" s="126"/>
      <c r="Y144" s="69"/>
      <c r="Z144" s="69"/>
    </row>
    <row r="145" spans="1:26" s="68" customFormat="1" ht="15.75" thickBot="1">
      <c r="A145" s="113" t="s">
        <v>78</v>
      </c>
      <c r="B145" s="68" t="s">
        <v>78</v>
      </c>
      <c r="C145" s="67"/>
      <c r="D145" s="67"/>
      <c r="E145" s="67"/>
      <c r="T145" s="69"/>
      <c r="U145" s="127"/>
      <c r="V145" s="69"/>
      <c r="W145" s="127"/>
      <c r="X145" s="69"/>
      <c r="Y145" s="69"/>
      <c r="Z145" s="69"/>
    </row>
    <row r="146" spans="1:26" s="68" customFormat="1">
      <c r="A146" s="113" t="s">
        <v>78</v>
      </c>
      <c r="B146" s="70"/>
      <c r="C146" s="71"/>
      <c r="D146" s="71"/>
      <c r="E146" s="71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3"/>
      <c r="T146" s="74"/>
      <c r="U146" s="128"/>
      <c r="V146" s="74"/>
      <c r="W146" s="128"/>
      <c r="X146" s="75"/>
      <c r="Y146" s="69"/>
      <c r="Z146" s="69"/>
    </row>
    <row r="147" spans="1:26" s="79" customFormat="1">
      <c r="A147" s="113" t="s">
        <v>78</v>
      </c>
      <c r="B147" s="240" t="s">
        <v>50</v>
      </c>
      <c r="C147" s="241"/>
      <c r="D147" s="241"/>
      <c r="E147" s="241"/>
      <c r="F147" s="76"/>
      <c r="G147" s="77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8"/>
      <c r="T147" s="76"/>
      <c r="U147" s="129"/>
      <c r="V147" s="76"/>
      <c r="W147" s="129"/>
      <c r="X147" s="78"/>
    </row>
    <row r="148" spans="1:26" s="68" customFormat="1">
      <c r="A148" s="113" t="s">
        <v>78</v>
      </c>
      <c r="B148" s="80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3"/>
      <c r="T148" s="84"/>
      <c r="U148" s="130"/>
      <c r="V148" s="84"/>
      <c r="W148" s="130"/>
      <c r="X148" s="85"/>
      <c r="Y148" s="69"/>
      <c r="Z148" s="69"/>
    </row>
    <row r="149" spans="1:26" s="68" customFormat="1">
      <c r="A149" s="113" t="s">
        <v>78</v>
      </c>
      <c r="B149" s="231" t="s">
        <v>51</v>
      </c>
      <c r="C149" s="232"/>
      <c r="D149" s="232"/>
      <c r="E149" s="233"/>
      <c r="F149" s="82"/>
      <c r="G149" s="231" t="s">
        <v>52</v>
      </c>
      <c r="H149" s="232"/>
      <c r="I149" s="232"/>
      <c r="J149" s="233"/>
      <c r="K149" s="82"/>
      <c r="L149" s="231" t="s">
        <v>53</v>
      </c>
      <c r="M149" s="232"/>
      <c r="N149" s="232"/>
      <c r="O149" s="232"/>
      <c r="P149" s="232"/>
      <c r="Q149" s="232"/>
      <c r="R149" s="233"/>
      <c r="S149" s="83"/>
      <c r="T149" s="84" t="s">
        <v>54</v>
      </c>
      <c r="U149" s="130">
        <f>+IF(J151-M151&lt;0,0,J151-M151)</f>
        <v>0</v>
      </c>
      <c r="V149" s="84" t="s">
        <v>55</v>
      </c>
      <c r="W149" s="130">
        <f>+J152-O152</f>
        <v>0</v>
      </c>
      <c r="X149" s="85"/>
      <c r="Y149" s="69"/>
      <c r="Z149" s="69"/>
    </row>
    <row r="150" spans="1:26" s="66" customFormat="1">
      <c r="A150" s="113" t="s">
        <v>78</v>
      </c>
      <c r="B150" s="86" t="s">
        <v>56</v>
      </c>
      <c r="C150" s="87" t="s">
        <v>57</v>
      </c>
      <c r="D150" s="88" t="s">
        <v>58</v>
      </c>
      <c r="E150" s="89" t="s">
        <v>59</v>
      </c>
      <c r="F150" s="90"/>
      <c r="G150" s="86" t="s">
        <v>56</v>
      </c>
      <c r="H150" s="87" t="s">
        <v>57</v>
      </c>
      <c r="I150" s="88" t="s">
        <v>58</v>
      </c>
      <c r="J150" s="89" t="s">
        <v>59</v>
      </c>
      <c r="K150" s="90"/>
      <c r="L150" s="86" t="s">
        <v>60</v>
      </c>
      <c r="M150" s="87"/>
      <c r="N150" s="88" t="s">
        <v>61</v>
      </c>
      <c r="O150" s="89" t="s">
        <v>62</v>
      </c>
      <c r="P150" s="91" t="s">
        <v>63</v>
      </c>
      <c r="Q150" s="87" t="s">
        <v>30</v>
      </c>
      <c r="R150" s="89" t="s">
        <v>59</v>
      </c>
      <c r="S150" s="92"/>
      <c r="T150" s="84" t="s">
        <v>64</v>
      </c>
      <c r="U150" s="130">
        <f>+U149-N152</f>
        <v>0</v>
      </c>
      <c r="V150" s="84" t="s">
        <v>65</v>
      </c>
      <c r="W150" s="130">
        <f>+J153-P153</f>
        <v>0</v>
      </c>
      <c r="X150" s="85"/>
      <c r="Y150" s="69"/>
      <c r="Z150" s="69"/>
    </row>
    <row r="151" spans="1:26" s="68" customFormat="1">
      <c r="A151" s="113" t="s">
        <v>78</v>
      </c>
      <c r="B151" s="93" t="s">
        <v>27</v>
      </c>
      <c r="C151" s="94">
        <f>+'GSTR3B 2018-19'!K102</f>
        <v>0</v>
      </c>
      <c r="D151" s="94">
        <f>+'GSTR3B 2018-19'!K107</f>
        <v>0</v>
      </c>
      <c r="E151" s="95">
        <f>SUM(C151:D151)</f>
        <v>0</v>
      </c>
      <c r="F151" s="82"/>
      <c r="G151" s="93" t="s">
        <v>27</v>
      </c>
      <c r="H151" s="94">
        <f>+'GSTR3B 2018-19'!K123+'GSTR3B 2018-19'!K95</f>
        <v>0</v>
      </c>
      <c r="I151" s="96">
        <f>+D151</f>
        <v>0</v>
      </c>
      <c r="J151" s="95">
        <f>SUM(H151:I151)</f>
        <v>0</v>
      </c>
      <c r="K151" s="82"/>
      <c r="L151" s="93" t="s">
        <v>27</v>
      </c>
      <c r="M151" s="96">
        <f>+C151</f>
        <v>0</v>
      </c>
      <c r="N151" s="96">
        <f>+MIN(J151,M151)</f>
        <v>0</v>
      </c>
      <c r="O151" s="95">
        <f>+MIN(U153,W149)</f>
        <v>0</v>
      </c>
      <c r="P151" s="97">
        <f>+IF(M151-N151-O151&lt;0,0,MIN((M151-N151-O151),W150))</f>
        <v>0</v>
      </c>
      <c r="Q151" s="98"/>
      <c r="R151" s="95">
        <f>SUM(N151:Q151)</f>
        <v>0</v>
      </c>
      <c r="S151" s="83"/>
      <c r="T151" s="84" t="s">
        <v>66</v>
      </c>
      <c r="U151" s="130">
        <f>+J151-N155</f>
        <v>0</v>
      </c>
      <c r="V151" s="84"/>
      <c r="W151" s="130"/>
      <c r="X151" s="85"/>
      <c r="Y151" s="69"/>
      <c r="Z151" s="69"/>
    </row>
    <row r="152" spans="1:26" s="68" customFormat="1">
      <c r="A152" s="113" t="s">
        <v>78</v>
      </c>
      <c r="B152" s="93" t="s">
        <v>28</v>
      </c>
      <c r="C152" s="94">
        <f>+'GSTR3B 2018-19'!K103</f>
        <v>0</v>
      </c>
      <c r="D152" s="94">
        <f>+'GSTR3B 2018-19'!K108</f>
        <v>0</v>
      </c>
      <c r="E152" s="95">
        <f>SUM(C152:D152)</f>
        <v>0</v>
      </c>
      <c r="F152" s="82"/>
      <c r="G152" s="93" t="s">
        <v>28</v>
      </c>
      <c r="H152" s="94">
        <f>+'GSTR3B 2018-19'!K124+'GSTR3B 2018-19'!K96</f>
        <v>0</v>
      </c>
      <c r="I152" s="96">
        <f>+D152</f>
        <v>0</v>
      </c>
      <c r="J152" s="95">
        <f>SUM(H152:I152)</f>
        <v>0</v>
      </c>
      <c r="K152" s="82"/>
      <c r="L152" s="93" t="s">
        <v>28</v>
      </c>
      <c r="M152" s="96">
        <f>+C152</f>
        <v>0</v>
      </c>
      <c r="N152" s="96">
        <f>+MIN(M152,U149)</f>
        <v>0</v>
      </c>
      <c r="O152" s="95">
        <f>+MIN(J152,U155)</f>
        <v>0</v>
      </c>
      <c r="P152" s="99"/>
      <c r="Q152" s="98"/>
      <c r="R152" s="95">
        <f>SUM(N152:Q152)</f>
        <v>0</v>
      </c>
      <c r="S152" s="83"/>
      <c r="T152" s="84"/>
      <c r="U152" s="130"/>
      <c r="V152" s="84"/>
      <c r="W152" s="130"/>
      <c r="X152" s="85"/>
      <c r="Y152" s="69"/>
      <c r="Z152" s="69"/>
    </row>
    <row r="153" spans="1:26" s="68" customFormat="1">
      <c r="A153" s="113" t="s">
        <v>78</v>
      </c>
      <c r="B153" s="93" t="s">
        <v>29</v>
      </c>
      <c r="C153" s="94">
        <f>+'GSTR3B 2018-19'!K104</f>
        <v>0</v>
      </c>
      <c r="D153" s="94">
        <f>+'GSTR3B 2018-19'!K109</f>
        <v>0</v>
      </c>
      <c r="E153" s="95">
        <f>SUM(C153:D153)</f>
        <v>0</v>
      </c>
      <c r="F153" s="82"/>
      <c r="G153" s="93" t="s">
        <v>29</v>
      </c>
      <c r="H153" s="94">
        <f>+'GSTR3B 2018-19'!K125+'GSTR3B 2018-19'!K97</f>
        <v>0</v>
      </c>
      <c r="I153" s="96">
        <f>I152</f>
        <v>0</v>
      </c>
      <c r="J153" s="95">
        <f>SUM(H153:I153)</f>
        <v>0</v>
      </c>
      <c r="K153" s="82"/>
      <c r="L153" s="93" t="s">
        <v>29</v>
      </c>
      <c r="M153" s="96">
        <f>+C153</f>
        <v>0</v>
      </c>
      <c r="N153" s="96">
        <f>+MIN(M153,U150)</f>
        <v>0</v>
      </c>
      <c r="O153" s="100"/>
      <c r="P153" s="101">
        <f>+MIN(J153,U156)</f>
        <v>0</v>
      </c>
      <c r="Q153" s="98"/>
      <c r="R153" s="95">
        <f>SUM(N153:Q153)</f>
        <v>0</v>
      </c>
      <c r="S153" s="83"/>
      <c r="T153" s="84" t="s">
        <v>67</v>
      </c>
      <c r="U153" s="132">
        <f>+IF(M151-J151&lt;0,0,M151-J151)</f>
        <v>0</v>
      </c>
      <c r="V153" s="84"/>
      <c r="W153" s="130"/>
      <c r="X153" s="85"/>
      <c r="Y153" s="69"/>
      <c r="Z153" s="69"/>
    </row>
    <row r="154" spans="1:26" s="68" customFormat="1">
      <c r="A154" s="113" t="s">
        <v>78</v>
      </c>
      <c r="B154" s="102" t="s">
        <v>46</v>
      </c>
      <c r="C154" s="94">
        <f>+'GSTR3B 2018-19'!K105</f>
        <v>0</v>
      </c>
      <c r="D154" s="94">
        <f>+'GSTR3B 2018-19'!K110</f>
        <v>0</v>
      </c>
      <c r="E154" s="104">
        <f>SUM(C154:D154)</f>
        <v>0</v>
      </c>
      <c r="F154" s="82"/>
      <c r="G154" s="102" t="s">
        <v>46</v>
      </c>
      <c r="H154" s="94">
        <f>+'GSTR3B 2018-19'!K126+'GSTR3B 2018-19'!K98</f>
        <v>0</v>
      </c>
      <c r="I154" s="105">
        <v>0</v>
      </c>
      <c r="J154" s="104">
        <f>SUM(H154:I154)</f>
        <v>0</v>
      </c>
      <c r="K154" s="82"/>
      <c r="L154" s="102" t="s">
        <v>46</v>
      </c>
      <c r="M154" s="105">
        <f>+C154</f>
        <v>0</v>
      </c>
      <c r="N154" s="106"/>
      <c r="O154" s="107"/>
      <c r="P154" s="108"/>
      <c r="Q154" s="105">
        <f>MIN(C154,H154)</f>
        <v>0</v>
      </c>
      <c r="R154" s="104">
        <f>SUM(N154:Q154)</f>
        <v>0</v>
      </c>
      <c r="S154" s="83"/>
      <c r="T154" s="84"/>
      <c r="U154" s="130"/>
      <c r="V154" s="84"/>
      <c r="W154" s="130"/>
      <c r="X154" s="85"/>
      <c r="Y154" s="69"/>
      <c r="Z154" s="69"/>
    </row>
    <row r="155" spans="1:26" s="113" customFormat="1">
      <c r="A155" s="113" t="s">
        <v>78</v>
      </c>
      <c r="B155" s="109" t="s">
        <v>14</v>
      </c>
      <c r="C155" s="158">
        <f>SUM(C151:C154)</f>
        <v>0</v>
      </c>
      <c r="D155" s="158">
        <f>SUM(D151:D154)</f>
        <v>0</v>
      </c>
      <c r="E155" s="158">
        <f>SUM(E151:E154)</f>
        <v>0</v>
      </c>
      <c r="F155" s="77"/>
      <c r="G155" s="109" t="s">
        <v>14</v>
      </c>
      <c r="H155" s="158">
        <f>SUM(H151:H154)</f>
        <v>0</v>
      </c>
      <c r="I155" s="158">
        <f>SUM(I151:I154)</f>
        <v>0</v>
      </c>
      <c r="J155" s="158">
        <f>SUM(J151:J154)</f>
        <v>0</v>
      </c>
      <c r="K155" s="77"/>
      <c r="L155" s="109" t="s">
        <v>14</v>
      </c>
      <c r="M155" s="158">
        <f>SUM(M151:M154)</f>
        <v>0</v>
      </c>
      <c r="N155" s="158">
        <f>SUM(N151:N154)</f>
        <v>0</v>
      </c>
      <c r="O155" s="158">
        <f>SUM(O151:O154)</f>
        <v>0</v>
      </c>
      <c r="P155" s="111">
        <f>SUM(P151:P154)</f>
        <v>0</v>
      </c>
      <c r="Q155" s="158">
        <f>SUM(Q151:Q154)</f>
        <v>0</v>
      </c>
      <c r="R155" s="158">
        <f>SUM(R151:R153)</f>
        <v>0</v>
      </c>
      <c r="S155" s="112"/>
      <c r="T155" s="84" t="s">
        <v>68</v>
      </c>
      <c r="U155" s="132">
        <f>+IF(M152-N152&lt;0,0,M152-N152)</f>
        <v>0</v>
      </c>
      <c r="V155" s="84"/>
      <c r="W155" s="130"/>
      <c r="X155" s="85"/>
      <c r="Y155" s="69"/>
      <c r="Z155" s="69"/>
    </row>
    <row r="156" spans="1:26" s="113" customFormat="1">
      <c r="A156" s="113" t="s">
        <v>78</v>
      </c>
      <c r="B156" s="114"/>
      <c r="C156" s="115"/>
      <c r="D156" s="115"/>
      <c r="E156" s="115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112"/>
      <c r="T156" s="84" t="s">
        <v>69</v>
      </c>
      <c r="U156" s="130">
        <f>+IF(M153-N153&lt;0,0,M153-N153)</f>
        <v>0</v>
      </c>
      <c r="V156" s="84"/>
      <c r="W156" s="130"/>
      <c r="X156" s="85"/>
      <c r="Y156" s="69"/>
      <c r="Z156" s="69"/>
    </row>
    <row r="157" spans="1:26" s="68" customFormat="1">
      <c r="A157" s="113" t="s">
        <v>78</v>
      </c>
      <c r="B157" s="231" t="s">
        <v>70</v>
      </c>
      <c r="C157" s="232"/>
      <c r="D157" s="232"/>
      <c r="E157" s="233"/>
      <c r="F157" s="82"/>
      <c r="G157" s="231" t="s">
        <v>71</v>
      </c>
      <c r="H157" s="232"/>
      <c r="I157" s="233"/>
      <c r="J157" s="90"/>
      <c r="K157" s="138" t="s">
        <v>83</v>
      </c>
      <c r="L157" s="82"/>
      <c r="M157" s="82"/>
      <c r="N157" s="82"/>
      <c r="O157" s="82"/>
      <c r="P157" s="82"/>
      <c r="Q157" s="82"/>
      <c r="R157" s="82"/>
      <c r="S157" s="83"/>
      <c r="T157" s="84"/>
      <c r="U157" s="130"/>
      <c r="V157" s="84"/>
      <c r="W157" s="130"/>
      <c r="X157" s="85"/>
      <c r="Y157" s="69"/>
      <c r="Z157" s="69"/>
    </row>
    <row r="158" spans="1:26" s="68" customFormat="1">
      <c r="A158" s="113" t="s">
        <v>78</v>
      </c>
      <c r="B158" s="86" t="s">
        <v>56</v>
      </c>
      <c r="C158" s="87" t="s">
        <v>57</v>
      </c>
      <c r="D158" s="88" t="s">
        <v>58</v>
      </c>
      <c r="E158" s="89" t="s">
        <v>59</v>
      </c>
      <c r="F158" s="82"/>
      <c r="G158" s="86" t="s">
        <v>56</v>
      </c>
      <c r="H158" s="87" t="s">
        <v>72</v>
      </c>
      <c r="I158" s="89"/>
      <c r="J158" s="90"/>
      <c r="K158" s="134"/>
      <c r="L158" s="82"/>
      <c r="M158" s="82"/>
      <c r="N158" s="82"/>
      <c r="O158" s="82"/>
      <c r="P158" s="82"/>
      <c r="Q158" s="82"/>
      <c r="R158" s="82"/>
      <c r="S158" s="83"/>
      <c r="T158" s="84"/>
      <c r="U158" s="130"/>
      <c r="V158" s="84"/>
      <c r="W158" s="130"/>
      <c r="X158" s="85"/>
      <c r="Y158" s="69"/>
      <c r="Z158" s="69"/>
    </row>
    <row r="159" spans="1:26" s="66" customFormat="1">
      <c r="A159" s="113" t="s">
        <v>78</v>
      </c>
      <c r="B159" s="93" t="s">
        <v>27</v>
      </c>
      <c r="C159" s="96">
        <f>+M151-R151</f>
        <v>0</v>
      </c>
      <c r="D159" s="96">
        <f>+D151</f>
        <v>0</v>
      </c>
      <c r="E159" s="95">
        <f>SUM(C159:D159)</f>
        <v>0</v>
      </c>
      <c r="F159" s="90"/>
      <c r="G159" s="93" t="s">
        <v>27</v>
      </c>
      <c r="H159" s="234">
        <f>+J151-N155</f>
        <v>0</v>
      </c>
      <c r="I159" s="235"/>
      <c r="J159" s="90"/>
      <c r="K159" s="135">
        <f>IF(E159-H159&gt;0,E159-H159,0)</f>
        <v>0</v>
      </c>
      <c r="L159" s="90"/>
      <c r="M159" s="90"/>
      <c r="N159" s="90"/>
      <c r="O159" s="90"/>
      <c r="P159" s="90"/>
      <c r="Q159" s="90"/>
      <c r="R159" s="90"/>
      <c r="S159" s="92"/>
      <c r="T159" s="84"/>
      <c r="U159" s="130"/>
      <c r="V159" s="84"/>
      <c r="W159" s="130"/>
      <c r="X159" s="85"/>
      <c r="Y159" s="69"/>
      <c r="Z159" s="69"/>
    </row>
    <row r="160" spans="1:26" s="118" customFormat="1">
      <c r="A160" s="113" t="s">
        <v>78</v>
      </c>
      <c r="B160" s="93" t="s">
        <v>28</v>
      </c>
      <c r="C160" s="96">
        <f>+M152-R152</f>
        <v>0</v>
      </c>
      <c r="D160" s="96">
        <f>+D152</f>
        <v>0</v>
      </c>
      <c r="E160" s="95">
        <f>SUM(C160:D160)</f>
        <v>0</v>
      </c>
      <c r="F160" s="116"/>
      <c r="G160" s="93" t="s">
        <v>28</v>
      </c>
      <c r="H160" s="236">
        <f>+J152-O155</f>
        <v>0</v>
      </c>
      <c r="I160" s="237"/>
      <c r="J160" s="90"/>
      <c r="K160" s="135">
        <f t="shared" ref="K160:K162" si="6">IF(E160-H160&gt;0,E160-H160,0)</f>
        <v>0</v>
      </c>
      <c r="L160" s="116"/>
      <c r="M160" s="116"/>
      <c r="N160" s="116"/>
      <c r="O160" s="116"/>
      <c r="P160" s="116"/>
      <c r="Q160" s="116"/>
      <c r="R160" s="116"/>
      <c r="S160" s="117"/>
      <c r="T160" s="84"/>
      <c r="U160" s="130"/>
      <c r="V160" s="84"/>
      <c r="W160" s="130"/>
      <c r="X160" s="85"/>
      <c r="Y160" s="69"/>
      <c r="Z160" s="69"/>
    </row>
    <row r="161" spans="1:26" s="118" customFormat="1">
      <c r="A161" s="113" t="s">
        <v>78</v>
      </c>
      <c r="B161" s="93" t="s">
        <v>29</v>
      </c>
      <c r="C161" s="153">
        <f>+M153-R153</f>
        <v>0</v>
      </c>
      <c r="D161" s="96">
        <f>+D153</f>
        <v>0</v>
      </c>
      <c r="E161" s="95">
        <f>SUM(C161:D161)</f>
        <v>0</v>
      </c>
      <c r="F161" s="116"/>
      <c r="G161" s="93" t="s">
        <v>29</v>
      </c>
      <c r="H161" s="234">
        <f>+J153-P155</f>
        <v>0</v>
      </c>
      <c r="I161" s="235"/>
      <c r="J161" s="90"/>
      <c r="K161" s="135">
        <f t="shared" si="6"/>
        <v>0</v>
      </c>
      <c r="L161" s="116"/>
      <c r="M161" s="116"/>
      <c r="N161" s="116"/>
      <c r="O161" s="116"/>
      <c r="P161" s="116"/>
      <c r="Q161" s="116"/>
      <c r="R161" s="116"/>
      <c r="S161" s="117"/>
      <c r="T161" s="84"/>
      <c r="U161" s="130"/>
      <c r="V161" s="84"/>
      <c r="W161" s="130"/>
      <c r="X161" s="85"/>
      <c r="Y161" s="69"/>
      <c r="Z161" s="69"/>
    </row>
    <row r="162" spans="1:26" s="118" customFormat="1">
      <c r="A162" s="113" t="s">
        <v>78</v>
      </c>
      <c r="B162" s="102" t="s">
        <v>46</v>
      </c>
      <c r="C162" s="105">
        <f>+M154-R154</f>
        <v>0</v>
      </c>
      <c r="D162" s="105">
        <f>+D154</f>
        <v>0</v>
      </c>
      <c r="E162" s="104">
        <f>SUM(C162:D162)</f>
        <v>0</v>
      </c>
      <c r="F162" s="116"/>
      <c r="G162" s="102" t="s">
        <v>46</v>
      </c>
      <c r="H162" s="238">
        <f>+J154-Q155</f>
        <v>0</v>
      </c>
      <c r="I162" s="239"/>
      <c r="J162" s="90"/>
      <c r="K162" s="135">
        <f t="shared" si="6"/>
        <v>0</v>
      </c>
      <c r="L162" s="116"/>
      <c r="M162" s="116"/>
      <c r="N162" s="116"/>
      <c r="O162" s="116"/>
      <c r="P162" s="116"/>
      <c r="Q162" s="116"/>
      <c r="R162" s="116"/>
      <c r="S162" s="117"/>
      <c r="T162" s="84"/>
      <c r="U162" s="130"/>
      <c r="V162" s="84"/>
      <c r="W162" s="130"/>
      <c r="X162" s="85"/>
      <c r="Y162" s="69"/>
      <c r="Z162" s="69"/>
    </row>
    <row r="163" spans="1:26" s="118" customFormat="1">
      <c r="A163" s="113" t="s">
        <v>78</v>
      </c>
      <c r="B163" s="109" t="s">
        <v>14</v>
      </c>
      <c r="C163" s="158">
        <f>SUM(C159:C162)</f>
        <v>0</v>
      </c>
      <c r="D163" s="158">
        <f>SUM(D159:D162)</f>
        <v>0</v>
      </c>
      <c r="E163" s="158">
        <f>SUM(E159:E162)</f>
        <v>0</v>
      </c>
      <c r="F163" s="119"/>
      <c r="G163" s="109" t="s">
        <v>14</v>
      </c>
      <c r="H163" s="229">
        <f>+SUM(H159:I162)</f>
        <v>0</v>
      </c>
      <c r="I163" s="230"/>
      <c r="J163" s="120"/>
      <c r="K163" s="137">
        <f>SUM(K159:K162)</f>
        <v>0</v>
      </c>
      <c r="L163" s="116"/>
      <c r="M163" s="116"/>
      <c r="N163" s="116"/>
      <c r="O163" s="116"/>
      <c r="P163" s="116"/>
      <c r="Q163" s="116"/>
      <c r="R163" s="116"/>
      <c r="S163" s="117"/>
      <c r="T163" s="84"/>
      <c r="U163" s="130"/>
      <c r="V163" s="84"/>
      <c r="W163" s="130"/>
      <c r="X163" s="85"/>
      <c r="Y163" s="69"/>
      <c r="Z163" s="69"/>
    </row>
    <row r="164" spans="1:26" s="113" customFormat="1" ht="15.75" thickBot="1">
      <c r="A164" s="113" t="s">
        <v>78</v>
      </c>
      <c r="B164" s="121"/>
      <c r="C164" s="122"/>
      <c r="D164" s="122"/>
      <c r="E164" s="122"/>
      <c r="F164" s="122"/>
      <c r="G164" s="122"/>
      <c r="H164" s="122"/>
      <c r="I164" s="123"/>
      <c r="J164" s="123"/>
      <c r="K164" s="122"/>
      <c r="L164" s="122"/>
      <c r="M164" s="122"/>
      <c r="N164" s="122"/>
      <c r="O164" s="122"/>
      <c r="P164" s="122"/>
      <c r="Q164" s="122"/>
      <c r="R164" s="122"/>
      <c r="S164" s="124"/>
      <c r="T164" s="125"/>
      <c r="U164" s="131"/>
      <c r="V164" s="125"/>
      <c r="W164" s="131"/>
      <c r="X164" s="126"/>
      <c r="Y164" s="69"/>
      <c r="Z164" s="69"/>
    </row>
    <row r="165" spans="1:26" s="68" customFormat="1" ht="15.75" thickBot="1">
      <c r="A165" s="113" t="s">
        <v>77</v>
      </c>
      <c r="B165" s="113" t="s">
        <v>77</v>
      </c>
      <c r="C165" s="67"/>
      <c r="D165" s="67"/>
      <c r="E165" s="67"/>
      <c r="T165" s="69"/>
      <c r="U165" s="127"/>
      <c r="V165" s="69"/>
      <c r="W165" s="127"/>
      <c r="X165" s="69"/>
      <c r="Y165" s="69"/>
      <c r="Z165" s="69"/>
    </row>
    <row r="166" spans="1:26" s="68" customFormat="1">
      <c r="A166" s="113" t="s">
        <v>77</v>
      </c>
      <c r="B166" s="70"/>
      <c r="C166" s="71"/>
      <c r="D166" s="71"/>
      <c r="E166" s="71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3"/>
      <c r="T166" s="74"/>
      <c r="U166" s="128"/>
      <c r="V166" s="74"/>
      <c r="W166" s="128"/>
      <c r="X166" s="75"/>
      <c r="Y166" s="69"/>
      <c r="Z166" s="69"/>
    </row>
    <row r="167" spans="1:26" s="79" customFormat="1">
      <c r="A167" s="113" t="s">
        <v>77</v>
      </c>
      <c r="B167" s="240" t="s">
        <v>50</v>
      </c>
      <c r="C167" s="241"/>
      <c r="D167" s="241"/>
      <c r="E167" s="241"/>
      <c r="F167" s="76"/>
      <c r="G167" s="77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8"/>
      <c r="T167" s="76"/>
      <c r="U167" s="129"/>
      <c r="V167" s="76"/>
      <c r="W167" s="129"/>
      <c r="X167" s="78"/>
    </row>
    <row r="168" spans="1:26" s="68" customFormat="1">
      <c r="A168" s="113" t="s">
        <v>77</v>
      </c>
      <c r="B168" s="80"/>
      <c r="C168" s="81"/>
      <c r="D168" s="81"/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3"/>
      <c r="T168" s="84"/>
      <c r="U168" s="130"/>
      <c r="V168" s="84"/>
      <c r="W168" s="130"/>
      <c r="X168" s="85"/>
      <c r="Y168" s="69"/>
      <c r="Z168" s="69"/>
    </row>
    <row r="169" spans="1:26" s="68" customFormat="1">
      <c r="A169" s="113" t="s">
        <v>77</v>
      </c>
      <c r="B169" s="231" t="s">
        <v>51</v>
      </c>
      <c r="C169" s="232"/>
      <c r="D169" s="232"/>
      <c r="E169" s="233"/>
      <c r="F169" s="82"/>
      <c r="G169" s="231" t="s">
        <v>52</v>
      </c>
      <c r="H169" s="232"/>
      <c r="I169" s="232"/>
      <c r="J169" s="233"/>
      <c r="K169" s="82"/>
      <c r="L169" s="231" t="s">
        <v>53</v>
      </c>
      <c r="M169" s="232"/>
      <c r="N169" s="232"/>
      <c r="O169" s="232"/>
      <c r="P169" s="232"/>
      <c r="Q169" s="232"/>
      <c r="R169" s="233"/>
      <c r="S169" s="83"/>
      <c r="T169" s="84" t="s">
        <v>54</v>
      </c>
      <c r="U169" s="130">
        <f>+IF(J171-M171&lt;0,0,J171-M171)</f>
        <v>0</v>
      </c>
      <c r="V169" s="84" t="s">
        <v>55</v>
      </c>
      <c r="W169" s="130">
        <f>+J172-O172</f>
        <v>0</v>
      </c>
      <c r="X169" s="85"/>
      <c r="Y169" s="69"/>
      <c r="Z169" s="69"/>
    </row>
    <row r="170" spans="1:26" s="66" customFormat="1">
      <c r="A170" s="113" t="s">
        <v>77</v>
      </c>
      <c r="B170" s="86" t="s">
        <v>56</v>
      </c>
      <c r="C170" s="87" t="s">
        <v>57</v>
      </c>
      <c r="D170" s="88" t="s">
        <v>58</v>
      </c>
      <c r="E170" s="89" t="s">
        <v>59</v>
      </c>
      <c r="F170" s="90"/>
      <c r="G170" s="86" t="s">
        <v>56</v>
      </c>
      <c r="H170" s="87" t="s">
        <v>57</v>
      </c>
      <c r="I170" s="88" t="s">
        <v>58</v>
      </c>
      <c r="J170" s="89" t="s">
        <v>59</v>
      </c>
      <c r="K170" s="90"/>
      <c r="L170" s="86" t="s">
        <v>60</v>
      </c>
      <c r="M170" s="87"/>
      <c r="N170" s="88" t="s">
        <v>61</v>
      </c>
      <c r="O170" s="89" t="s">
        <v>62</v>
      </c>
      <c r="P170" s="91" t="s">
        <v>63</v>
      </c>
      <c r="Q170" s="87" t="s">
        <v>30</v>
      </c>
      <c r="R170" s="89" t="s">
        <v>59</v>
      </c>
      <c r="S170" s="92"/>
      <c r="T170" s="84" t="s">
        <v>64</v>
      </c>
      <c r="U170" s="130">
        <f>+U169-N172</f>
        <v>0</v>
      </c>
      <c r="V170" s="84" t="s">
        <v>65</v>
      </c>
      <c r="W170" s="130">
        <f>+J173-P173</f>
        <v>0</v>
      </c>
      <c r="X170" s="85"/>
      <c r="Y170" s="69"/>
      <c r="Z170" s="69"/>
    </row>
    <row r="171" spans="1:26" s="68" customFormat="1">
      <c r="A171" s="113" t="s">
        <v>77</v>
      </c>
      <c r="B171" s="93" t="s">
        <v>27</v>
      </c>
      <c r="C171" s="94">
        <f>+'GSTR3B 2018-19'!L102</f>
        <v>0</v>
      </c>
      <c r="D171" s="94">
        <f>+'GSTR3B 2018-19'!L107</f>
        <v>0</v>
      </c>
      <c r="E171" s="95">
        <f>SUM(C171:D171)</f>
        <v>0</v>
      </c>
      <c r="F171" s="82"/>
      <c r="G171" s="93" t="s">
        <v>27</v>
      </c>
      <c r="H171" s="94">
        <f>+'GSTR3B 2018-19'!L123+'GSTR3B 2018-19'!L95</f>
        <v>0</v>
      </c>
      <c r="I171" s="96">
        <f>+D171</f>
        <v>0</v>
      </c>
      <c r="J171" s="95">
        <f>SUM(H171:I171)</f>
        <v>0</v>
      </c>
      <c r="K171" s="82"/>
      <c r="L171" s="93" t="s">
        <v>27</v>
      </c>
      <c r="M171" s="96">
        <f>+C171</f>
        <v>0</v>
      </c>
      <c r="N171" s="96">
        <f>+MIN(J171,M171)</f>
        <v>0</v>
      </c>
      <c r="O171" s="95">
        <f>+MIN(U173,W169)</f>
        <v>0</v>
      </c>
      <c r="P171" s="97">
        <f>+IF(M171-N171-O171&lt;0,0,MIN((M171-N171-O171),W170))</f>
        <v>0</v>
      </c>
      <c r="Q171" s="98"/>
      <c r="R171" s="95">
        <f>SUM(N171:Q171)</f>
        <v>0</v>
      </c>
      <c r="S171" s="83"/>
      <c r="T171" s="84" t="s">
        <v>66</v>
      </c>
      <c r="U171" s="130">
        <f>+J171-N175</f>
        <v>0</v>
      </c>
      <c r="V171" s="84"/>
      <c r="W171" s="130"/>
      <c r="X171" s="85"/>
      <c r="Y171" s="69"/>
      <c r="Z171" s="69"/>
    </row>
    <row r="172" spans="1:26" s="68" customFormat="1">
      <c r="A172" s="113" t="s">
        <v>77</v>
      </c>
      <c r="B172" s="93" t="s">
        <v>28</v>
      </c>
      <c r="C172" s="94">
        <f>+'GSTR3B 2018-19'!L103</f>
        <v>0</v>
      </c>
      <c r="D172" s="94">
        <f>+'GSTR3B 2018-19'!L108</f>
        <v>0</v>
      </c>
      <c r="E172" s="95">
        <f>SUM(C172:D172)</f>
        <v>0</v>
      </c>
      <c r="F172" s="82"/>
      <c r="G172" s="93" t="s">
        <v>28</v>
      </c>
      <c r="H172" s="94">
        <f>+'GSTR3B 2018-19'!L124+'GSTR3B 2018-19'!L96</f>
        <v>0</v>
      </c>
      <c r="I172" s="96">
        <f>+D172</f>
        <v>0</v>
      </c>
      <c r="J172" s="95">
        <f>SUM(H172:I172)</f>
        <v>0</v>
      </c>
      <c r="K172" s="82"/>
      <c r="L172" s="93" t="s">
        <v>28</v>
      </c>
      <c r="M172" s="96">
        <f>+C172</f>
        <v>0</v>
      </c>
      <c r="N172" s="96">
        <f>+MIN(M172,U169)</f>
        <v>0</v>
      </c>
      <c r="O172" s="95">
        <f>+MIN(J172,U175)</f>
        <v>0</v>
      </c>
      <c r="P172" s="99"/>
      <c r="Q172" s="98"/>
      <c r="R172" s="95">
        <f>SUM(N172:Q172)</f>
        <v>0</v>
      </c>
      <c r="S172" s="83"/>
      <c r="T172" s="84"/>
      <c r="U172" s="130"/>
      <c r="V172" s="84"/>
      <c r="W172" s="130"/>
      <c r="X172" s="85"/>
      <c r="Y172" s="69"/>
      <c r="Z172" s="69"/>
    </row>
    <row r="173" spans="1:26" s="68" customFormat="1">
      <c r="A173" s="113" t="s">
        <v>77</v>
      </c>
      <c r="B173" s="93" t="s">
        <v>29</v>
      </c>
      <c r="C173" s="94">
        <f>+'GSTR3B 2018-19'!L104</f>
        <v>0</v>
      </c>
      <c r="D173" s="94">
        <f>+'GSTR3B 2018-19'!L109</f>
        <v>0</v>
      </c>
      <c r="E173" s="95">
        <f>SUM(C173:D173)</f>
        <v>0</v>
      </c>
      <c r="F173" s="82"/>
      <c r="G173" s="93" t="s">
        <v>29</v>
      </c>
      <c r="H173" s="94">
        <f>+'GSTR3B 2018-19'!L125+'GSTR3B 2018-19'!L97</f>
        <v>0</v>
      </c>
      <c r="I173" s="96">
        <f>I172</f>
        <v>0</v>
      </c>
      <c r="J173" s="95">
        <f>SUM(H173:I173)</f>
        <v>0</v>
      </c>
      <c r="K173" s="82"/>
      <c r="L173" s="93" t="s">
        <v>29</v>
      </c>
      <c r="M173" s="96">
        <f>+C173</f>
        <v>0</v>
      </c>
      <c r="N173" s="96">
        <f>+MIN(M173,U170)</f>
        <v>0</v>
      </c>
      <c r="O173" s="100"/>
      <c r="P173" s="101">
        <f>+MIN(J173,U176)</f>
        <v>0</v>
      </c>
      <c r="Q173" s="98"/>
      <c r="R173" s="95">
        <f>SUM(N173:Q173)</f>
        <v>0</v>
      </c>
      <c r="S173" s="83"/>
      <c r="T173" s="84" t="s">
        <v>67</v>
      </c>
      <c r="U173" s="132">
        <f>+IF(M171-J171&lt;0,0,M171-J171)</f>
        <v>0</v>
      </c>
      <c r="V173" s="84"/>
      <c r="W173" s="130"/>
      <c r="X173" s="85"/>
      <c r="Y173" s="69"/>
      <c r="Z173" s="69"/>
    </row>
    <row r="174" spans="1:26" s="68" customFormat="1">
      <c r="A174" s="113" t="s">
        <v>77</v>
      </c>
      <c r="B174" s="102" t="s">
        <v>46</v>
      </c>
      <c r="C174" s="94">
        <f>+'GSTR3B 2018-19'!L105</f>
        <v>0</v>
      </c>
      <c r="D174" s="94">
        <f>+'GSTR3B 2018-19'!L110</f>
        <v>0</v>
      </c>
      <c r="E174" s="104">
        <f>SUM(C174:D174)</f>
        <v>0</v>
      </c>
      <c r="F174" s="82"/>
      <c r="G174" s="102" t="s">
        <v>46</v>
      </c>
      <c r="H174" s="94">
        <f>+'GSTR3B 2018-19'!L126+'GSTR3B 2018-19'!L98</f>
        <v>0</v>
      </c>
      <c r="I174" s="105">
        <v>0</v>
      </c>
      <c r="J174" s="104">
        <f>SUM(H174:I174)</f>
        <v>0</v>
      </c>
      <c r="K174" s="82"/>
      <c r="L174" s="102" t="s">
        <v>46</v>
      </c>
      <c r="M174" s="105">
        <f>+C174</f>
        <v>0</v>
      </c>
      <c r="N174" s="106"/>
      <c r="O174" s="107"/>
      <c r="P174" s="108"/>
      <c r="Q174" s="105">
        <f>MIN(C174,H174)</f>
        <v>0</v>
      </c>
      <c r="R174" s="104">
        <f>SUM(N174:Q174)</f>
        <v>0</v>
      </c>
      <c r="S174" s="83"/>
      <c r="T174" s="84"/>
      <c r="U174" s="130"/>
      <c r="V174" s="84"/>
      <c r="W174" s="130"/>
      <c r="X174" s="85"/>
      <c r="Y174" s="69"/>
      <c r="Z174" s="69"/>
    </row>
    <row r="175" spans="1:26" s="113" customFormat="1">
      <c r="A175" s="113" t="s">
        <v>77</v>
      </c>
      <c r="B175" s="109" t="s">
        <v>14</v>
      </c>
      <c r="C175" s="158">
        <f>SUM(C171:C174)</f>
        <v>0</v>
      </c>
      <c r="D175" s="158">
        <f>SUM(D171:D174)</f>
        <v>0</v>
      </c>
      <c r="E175" s="158">
        <f>SUM(E171:E174)</f>
        <v>0</v>
      </c>
      <c r="F175" s="77"/>
      <c r="G175" s="109" t="s">
        <v>14</v>
      </c>
      <c r="H175" s="158">
        <f>SUM(H171:H174)</f>
        <v>0</v>
      </c>
      <c r="I175" s="158">
        <f>SUM(I171:I174)</f>
        <v>0</v>
      </c>
      <c r="J175" s="158">
        <f>SUM(J171:J174)</f>
        <v>0</v>
      </c>
      <c r="K175" s="77"/>
      <c r="L175" s="109" t="s">
        <v>14</v>
      </c>
      <c r="M175" s="158">
        <f>SUM(M171:M174)</f>
        <v>0</v>
      </c>
      <c r="N175" s="158">
        <f>SUM(N171:N174)</f>
        <v>0</v>
      </c>
      <c r="O175" s="158">
        <f>SUM(O171:O174)</f>
        <v>0</v>
      </c>
      <c r="P175" s="111">
        <f>SUM(P171:P174)</f>
        <v>0</v>
      </c>
      <c r="Q175" s="158">
        <f>SUM(Q171:Q174)</f>
        <v>0</v>
      </c>
      <c r="R175" s="158">
        <f>SUM(R171:R173)</f>
        <v>0</v>
      </c>
      <c r="S175" s="112"/>
      <c r="T175" s="84" t="s">
        <v>68</v>
      </c>
      <c r="U175" s="132">
        <f>+IF(M172-N172&lt;0,0,M172-N172)</f>
        <v>0</v>
      </c>
      <c r="V175" s="84"/>
      <c r="W175" s="130"/>
      <c r="X175" s="85"/>
      <c r="Y175" s="69"/>
      <c r="Z175" s="69"/>
    </row>
    <row r="176" spans="1:26" s="113" customFormat="1">
      <c r="A176" s="113" t="s">
        <v>77</v>
      </c>
      <c r="B176" s="114"/>
      <c r="C176" s="115"/>
      <c r="D176" s="115"/>
      <c r="E176" s="115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112"/>
      <c r="T176" s="84" t="s">
        <v>69</v>
      </c>
      <c r="U176" s="130">
        <f>+IF(M173-N173&lt;0,0,M173-N173)</f>
        <v>0</v>
      </c>
      <c r="V176" s="84"/>
      <c r="W176" s="130"/>
      <c r="X176" s="85"/>
      <c r="Y176" s="69"/>
      <c r="Z176" s="69"/>
    </row>
    <row r="177" spans="1:26" s="68" customFormat="1">
      <c r="A177" s="113" t="s">
        <v>77</v>
      </c>
      <c r="B177" s="231" t="s">
        <v>70</v>
      </c>
      <c r="C177" s="232"/>
      <c r="D177" s="232"/>
      <c r="E177" s="233"/>
      <c r="F177" s="82"/>
      <c r="G177" s="231" t="s">
        <v>71</v>
      </c>
      <c r="H177" s="232"/>
      <c r="I177" s="233"/>
      <c r="J177" s="90"/>
      <c r="K177" s="138" t="s">
        <v>83</v>
      </c>
      <c r="L177" s="82"/>
      <c r="M177" s="82"/>
      <c r="N177" s="82"/>
      <c r="O177" s="82"/>
      <c r="P177" s="82"/>
      <c r="Q177" s="82"/>
      <c r="R177" s="82"/>
      <c r="S177" s="83"/>
      <c r="T177" s="84"/>
      <c r="U177" s="130"/>
      <c r="V177" s="84"/>
      <c r="W177" s="130"/>
      <c r="X177" s="85"/>
      <c r="Y177" s="69"/>
      <c r="Z177" s="69"/>
    </row>
    <row r="178" spans="1:26" s="68" customFormat="1">
      <c r="A178" s="113" t="s">
        <v>77</v>
      </c>
      <c r="B178" s="86" t="s">
        <v>56</v>
      </c>
      <c r="C178" s="87" t="s">
        <v>57</v>
      </c>
      <c r="D178" s="88" t="s">
        <v>58</v>
      </c>
      <c r="E178" s="89" t="s">
        <v>59</v>
      </c>
      <c r="F178" s="82"/>
      <c r="G178" s="86" t="s">
        <v>56</v>
      </c>
      <c r="H178" s="87" t="s">
        <v>72</v>
      </c>
      <c r="I178" s="89"/>
      <c r="J178" s="90"/>
      <c r="K178" s="134"/>
      <c r="L178" s="82"/>
      <c r="M178" s="82"/>
      <c r="N178" s="82"/>
      <c r="O178" s="82"/>
      <c r="P178" s="82"/>
      <c r="Q178" s="82"/>
      <c r="R178" s="82"/>
      <c r="S178" s="83"/>
      <c r="T178" s="84"/>
      <c r="U178" s="130"/>
      <c r="V178" s="84"/>
      <c r="W178" s="130"/>
      <c r="X178" s="85"/>
      <c r="Y178" s="69"/>
      <c r="Z178" s="69"/>
    </row>
    <row r="179" spans="1:26" s="66" customFormat="1">
      <c r="A179" s="113" t="s">
        <v>77</v>
      </c>
      <c r="B179" s="93" t="s">
        <v>27</v>
      </c>
      <c r="C179" s="96">
        <f>+M171-R171</f>
        <v>0</v>
      </c>
      <c r="D179" s="96">
        <f>+D171</f>
        <v>0</v>
      </c>
      <c r="E179" s="95">
        <f>SUM(C179:D179)</f>
        <v>0</v>
      </c>
      <c r="F179" s="90"/>
      <c r="G179" s="93" t="s">
        <v>27</v>
      </c>
      <c r="H179" s="234">
        <f>+J171-N175</f>
        <v>0</v>
      </c>
      <c r="I179" s="235"/>
      <c r="J179" s="90"/>
      <c r="K179" s="135">
        <f>IF(E179-H179&gt;0,E179-H179,0)</f>
        <v>0</v>
      </c>
      <c r="L179" s="90"/>
      <c r="M179" s="90"/>
      <c r="N179" s="90"/>
      <c r="O179" s="90"/>
      <c r="P179" s="90"/>
      <c r="Q179" s="90"/>
      <c r="R179" s="90"/>
      <c r="S179" s="92"/>
      <c r="T179" s="84"/>
      <c r="U179" s="130"/>
      <c r="V179" s="84"/>
      <c r="W179" s="130"/>
      <c r="X179" s="85"/>
      <c r="Y179" s="69"/>
      <c r="Z179" s="69"/>
    </row>
    <row r="180" spans="1:26" s="118" customFormat="1">
      <c r="A180" s="113" t="s">
        <v>77</v>
      </c>
      <c r="B180" s="93" t="s">
        <v>28</v>
      </c>
      <c r="C180" s="96">
        <f>+M172-R172</f>
        <v>0</v>
      </c>
      <c r="D180" s="96">
        <f>+D172</f>
        <v>0</v>
      </c>
      <c r="E180" s="95">
        <f>SUM(C180:D180)</f>
        <v>0</v>
      </c>
      <c r="F180" s="116"/>
      <c r="G180" s="93" t="s">
        <v>28</v>
      </c>
      <c r="H180" s="236">
        <f>+J172-O175</f>
        <v>0</v>
      </c>
      <c r="I180" s="237"/>
      <c r="J180" s="90"/>
      <c r="K180" s="135">
        <f t="shared" ref="K180:K182" si="7">IF(E180-H180&gt;0,E180-H180,0)</f>
        <v>0</v>
      </c>
      <c r="L180" s="116"/>
      <c r="M180" s="116"/>
      <c r="N180" s="116"/>
      <c r="O180" s="116"/>
      <c r="P180" s="116"/>
      <c r="Q180" s="116"/>
      <c r="R180" s="116"/>
      <c r="S180" s="117"/>
      <c r="T180" s="84"/>
      <c r="U180" s="130"/>
      <c r="V180" s="84"/>
      <c r="W180" s="130"/>
      <c r="X180" s="85"/>
      <c r="Y180" s="69"/>
      <c r="Z180" s="69"/>
    </row>
    <row r="181" spans="1:26" s="118" customFormat="1">
      <c r="A181" s="113" t="s">
        <v>77</v>
      </c>
      <c r="B181" s="93" t="s">
        <v>29</v>
      </c>
      <c r="C181" s="153">
        <f>+M173-R173</f>
        <v>0</v>
      </c>
      <c r="D181" s="96">
        <f>+D173</f>
        <v>0</v>
      </c>
      <c r="E181" s="95">
        <f>SUM(C181:D181)</f>
        <v>0</v>
      </c>
      <c r="F181" s="116"/>
      <c r="G181" s="93" t="s">
        <v>29</v>
      </c>
      <c r="H181" s="234">
        <f>+J173-P175</f>
        <v>0</v>
      </c>
      <c r="I181" s="235"/>
      <c r="J181" s="90"/>
      <c r="K181" s="135">
        <f t="shared" si="7"/>
        <v>0</v>
      </c>
      <c r="L181" s="116"/>
      <c r="M181" s="116"/>
      <c r="N181" s="116"/>
      <c r="O181" s="116"/>
      <c r="P181" s="116"/>
      <c r="Q181" s="116"/>
      <c r="R181" s="116"/>
      <c r="S181" s="117"/>
      <c r="T181" s="84"/>
      <c r="U181" s="130"/>
      <c r="V181" s="84"/>
      <c r="W181" s="130"/>
      <c r="X181" s="85"/>
      <c r="Y181" s="69"/>
      <c r="Z181" s="69"/>
    </row>
    <row r="182" spans="1:26" s="118" customFormat="1">
      <c r="A182" s="113" t="s">
        <v>77</v>
      </c>
      <c r="B182" s="102" t="s">
        <v>46</v>
      </c>
      <c r="C182" s="105">
        <f>+M174-R174</f>
        <v>0</v>
      </c>
      <c r="D182" s="105">
        <f>+D174</f>
        <v>0</v>
      </c>
      <c r="E182" s="104">
        <f>SUM(C182:D182)</f>
        <v>0</v>
      </c>
      <c r="F182" s="116"/>
      <c r="G182" s="102" t="s">
        <v>46</v>
      </c>
      <c r="H182" s="238">
        <f>+J174-Q175</f>
        <v>0</v>
      </c>
      <c r="I182" s="239"/>
      <c r="J182" s="90"/>
      <c r="K182" s="135">
        <f t="shared" si="7"/>
        <v>0</v>
      </c>
      <c r="L182" s="116"/>
      <c r="M182" s="116"/>
      <c r="N182" s="116"/>
      <c r="O182" s="116"/>
      <c r="P182" s="116"/>
      <c r="Q182" s="116"/>
      <c r="R182" s="116"/>
      <c r="S182" s="117"/>
      <c r="T182" s="84"/>
      <c r="U182" s="130"/>
      <c r="V182" s="84"/>
      <c r="W182" s="130"/>
      <c r="X182" s="85"/>
      <c r="Y182" s="69"/>
      <c r="Z182" s="69"/>
    </row>
    <row r="183" spans="1:26" s="118" customFormat="1">
      <c r="A183" s="113" t="s">
        <v>77</v>
      </c>
      <c r="B183" s="109" t="s">
        <v>14</v>
      </c>
      <c r="C183" s="158">
        <f>SUM(C179:C182)</f>
        <v>0</v>
      </c>
      <c r="D183" s="158">
        <f>SUM(D179:D182)</f>
        <v>0</v>
      </c>
      <c r="E183" s="158">
        <f>SUM(E179:E182)</f>
        <v>0</v>
      </c>
      <c r="F183" s="119"/>
      <c r="G183" s="109" t="s">
        <v>14</v>
      </c>
      <c r="H183" s="229">
        <f>+SUM(H179:I182)</f>
        <v>0</v>
      </c>
      <c r="I183" s="230"/>
      <c r="J183" s="120"/>
      <c r="K183" s="137">
        <f>SUM(K179:K182)</f>
        <v>0</v>
      </c>
      <c r="L183" s="116"/>
      <c r="M183" s="116"/>
      <c r="N183" s="116"/>
      <c r="O183" s="116"/>
      <c r="P183" s="116"/>
      <c r="Q183" s="116"/>
      <c r="R183" s="116"/>
      <c r="S183" s="117"/>
      <c r="T183" s="84"/>
      <c r="U183" s="130"/>
      <c r="V183" s="84"/>
      <c r="W183" s="130"/>
      <c r="X183" s="85"/>
      <c r="Y183" s="69"/>
      <c r="Z183" s="69"/>
    </row>
    <row r="184" spans="1:26" s="113" customFormat="1" ht="15.75" thickBot="1">
      <c r="A184" s="113" t="s">
        <v>77</v>
      </c>
      <c r="B184" s="121"/>
      <c r="C184" s="122"/>
      <c r="D184" s="122"/>
      <c r="E184" s="122"/>
      <c r="F184" s="122"/>
      <c r="G184" s="122"/>
      <c r="H184" s="122"/>
      <c r="I184" s="123"/>
      <c r="J184" s="123"/>
      <c r="K184" s="122"/>
      <c r="L184" s="122"/>
      <c r="M184" s="122"/>
      <c r="N184" s="122"/>
      <c r="O184" s="122"/>
      <c r="P184" s="122"/>
      <c r="Q184" s="122"/>
      <c r="R184" s="122"/>
      <c r="S184" s="124"/>
      <c r="T184" s="125"/>
      <c r="U184" s="131"/>
      <c r="V184" s="125"/>
      <c r="W184" s="131"/>
      <c r="X184" s="126"/>
      <c r="Y184" s="69"/>
      <c r="Z184" s="69"/>
    </row>
    <row r="185" spans="1:26" s="68" customFormat="1" ht="15.75" thickBot="1">
      <c r="A185" s="113" t="s">
        <v>76</v>
      </c>
      <c r="B185" s="68" t="s">
        <v>76</v>
      </c>
      <c r="C185" s="67"/>
      <c r="D185" s="67"/>
      <c r="E185" s="67"/>
      <c r="T185" s="69"/>
      <c r="U185" s="127"/>
      <c r="V185" s="69"/>
      <c r="W185" s="127"/>
      <c r="X185" s="69"/>
      <c r="Y185" s="69"/>
      <c r="Z185" s="69"/>
    </row>
    <row r="186" spans="1:26" s="68" customFormat="1">
      <c r="A186" s="113" t="s">
        <v>76</v>
      </c>
      <c r="B186" s="70"/>
      <c r="C186" s="71"/>
      <c r="D186" s="71"/>
      <c r="E186" s="71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T186" s="74"/>
      <c r="U186" s="128"/>
      <c r="V186" s="74"/>
      <c r="W186" s="128"/>
      <c r="X186" s="75"/>
      <c r="Y186" s="69"/>
      <c r="Z186" s="69"/>
    </row>
    <row r="187" spans="1:26" s="79" customFormat="1">
      <c r="A187" s="113" t="s">
        <v>76</v>
      </c>
      <c r="B187" s="240" t="s">
        <v>50</v>
      </c>
      <c r="C187" s="241"/>
      <c r="D187" s="241"/>
      <c r="E187" s="241"/>
      <c r="F187" s="76"/>
      <c r="G187" s="77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8"/>
      <c r="T187" s="76"/>
      <c r="U187" s="129"/>
      <c r="V187" s="76"/>
      <c r="W187" s="129"/>
      <c r="X187" s="78"/>
    </row>
    <row r="188" spans="1:26" s="68" customFormat="1">
      <c r="A188" s="113" t="s">
        <v>76</v>
      </c>
      <c r="B188" s="80"/>
      <c r="C188" s="81"/>
      <c r="D188" s="81"/>
      <c r="E188" s="81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3"/>
      <c r="T188" s="84"/>
      <c r="U188" s="130"/>
      <c r="V188" s="84"/>
      <c r="W188" s="130"/>
      <c r="X188" s="85"/>
      <c r="Y188" s="69"/>
      <c r="Z188" s="69"/>
    </row>
    <row r="189" spans="1:26" s="68" customFormat="1">
      <c r="A189" s="113" t="s">
        <v>76</v>
      </c>
      <c r="B189" s="231" t="s">
        <v>51</v>
      </c>
      <c r="C189" s="232"/>
      <c r="D189" s="232"/>
      <c r="E189" s="233"/>
      <c r="F189" s="82"/>
      <c r="G189" s="231" t="s">
        <v>52</v>
      </c>
      <c r="H189" s="232"/>
      <c r="I189" s="232"/>
      <c r="J189" s="233"/>
      <c r="K189" s="82"/>
      <c r="L189" s="231" t="s">
        <v>53</v>
      </c>
      <c r="M189" s="232"/>
      <c r="N189" s="232"/>
      <c r="O189" s="232"/>
      <c r="P189" s="232"/>
      <c r="Q189" s="232"/>
      <c r="R189" s="233"/>
      <c r="S189" s="83"/>
      <c r="T189" s="84" t="s">
        <v>54</v>
      </c>
      <c r="U189" s="130">
        <f>+IF(J191-M191&lt;0,0,J191-M191)</f>
        <v>0</v>
      </c>
      <c r="V189" s="84" t="s">
        <v>55</v>
      </c>
      <c r="W189" s="130">
        <f>+J192-O192</f>
        <v>0</v>
      </c>
      <c r="X189" s="85"/>
      <c r="Y189" s="69"/>
      <c r="Z189" s="69"/>
    </row>
    <row r="190" spans="1:26" s="66" customFormat="1">
      <c r="A190" s="113" t="s">
        <v>76</v>
      </c>
      <c r="B190" s="86" t="s">
        <v>56</v>
      </c>
      <c r="C190" s="87" t="s">
        <v>57</v>
      </c>
      <c r="D190" s="88" t="s">
        <v>58</v>
      </c>
      <c r="E190" s="89" t="s">
        <v>59</v>
      </c>
      <c r="F190" s="90"/>
      <c r="G190" s="86" t="s">
        <v>56</v>
      </c>
      <c r="H190" s="87" t="s">
        <v>57</v>
      </c>
      <c r="I190" s="88" t="s">
        <v>58</v>
      </c>
      <c r="J190" s="89" t="s">
        <v>59</v>
      </c>
      <c r="K190" s="90"/>
      <c r="L190" s="86" t="s">
        <v>60</v>
      </c>
      <c r="M190" s="87"/>
      <c r="N190" s="88" t="s">
        <v>61</v>
      </c>
      <c r="O190" s="89" t="s">
        <v>62</v>
      </c>
      <c r="P190" s="91" t="s">
        <v>63</v>
      </c>
      <c r="Q190" s="87" t="s">
        <v>30</v>
      </c>
      <c r="R190" s="89" t="s">
        <v>59</v>
      </c>
      <c r="S190" s="92"/>
      <c r="T190" s="84" t="s">
        <v>64</v>
      </c>
      <c r="U190" s="130">
        <f>+U189-N192</f>
        <v>0</v>
      </c>
      <c r="V190" s="84" t="s">
        <v>65</v>
      </c>
      <c r="W190" s="130">
        <f>+J193-P193</f>
        <v>0</v>
      </c>
      <c r="X190" s="85"/>
      <c r="Y190" s="69"/>
      <c r="Z190" s="69"/>
    </row>
    <row r="191" spans="1:26" s="68" customFormat="1">
      <c r="A191" s="113" t="s">
        <v>76</v>
      </c>
      <c r="B191" s="93" t="s">
        <v>27</v>
      </c>
      <c r="C191" s="94">
        <f>+'GSTR3B 2018-19'!M102</f>
        <v>0</v>
      </c>
      <c r="D191" s="94">
        <f>+'GSTR3B 2018-19'!M107</f>
        <v>0</v>
      </c>
      <c r="E191" s="95">
        <f>SUM(C191:D191)</f>
        <v>0</v>
      </c>
      <c r="F191" s="82"/>
      <c r="G191" s="93" t="s">
        <v>27</v>
      </c>
      <c r="H191" s="94">
        <f>+'GSTR3B 2018-19'!M123+'GSTR3B 2018-19'!M95</f>
        <v>0</v>
      </c>
      <c r="I191" s="96">
        <f>+D191</f>
        <v>0</v>
      </c>
      <c r="J191" s="95">
        <f>SUM(H191:I191)</f>
        <v>0</v>
      </c>
      <c r="K191" s="82"/>
      <c r="L191" s="93" t="s">
        <v>27</v>
      </c>
      <c r="M191" s="96">
        <f>+C191</f>
        <v>0</v>
      </c>
      <c r="N191" s="96">
        <f>+MIN(J191,M191)</f>
        <v>0</v>
      </c>
      <c r="O191" s="95">
        <f>+MIN(U193,W189)</f>
        <v>0</v>
      </c>
      <c r="P191" s="97">
        <f>+IF(M191-N191-O191&lt;0,0,MIN((M191-N191-O191),W190))</f>
        <v>0</v>
      </c>
      <c r="Q191" s="98"/>
      <c r="R191" s="95">
        <f>SUM(N191:Q191)</f>
        <v>0</v>
      </c>
      <c r="S191" s="83"/>
      <c r="T191" s="84" t="s">
        <v>66</v>
      </c>
      <c r="U191" s="130">
        <f>+J191-N195</f>
        <v>0</v>
      </c>
      <c r="V191" s="84"/>
      <c r="W191" s="130"/>
      <c r="X191" s="85"/>
      <c r="Y191" s="69"/>
      <c r="Z191" s="69"/>
    </row>
    <row r="192" spans="1:26" s="68" customFormat="1">
      <c r="A192" s="113" t="s">
        <v>76</v>
      </c>
      <c r="B192" s="93" t="s">
        <v>28</v>
      </c>
      <c r="C192" s="94">
        <f>+'GSTR3B 2018-19'!M103</f>
        <v>0</v>
      </c>
      <c r="D192" s="94">
        <f>+'GSTR3B 2018-19'!M108</f>
        <v>0</v>
      </c>
      <c r="E192" s="95">
        <f>SUM(C192:D192)</f>
        <v>0</v>
      </c>
      <c r="F192" s="82"/>
      <c r="G192" s="93" t="s">
        <v>28</v>
      </c>
      <c r="H192" s="94">
        <f>+'GSTR3B 2018-19'!M124+'GSTR3B 2018-19'!M96</f>
        <v>0</v>
      </c>
      <c r="I192" s="96">
        <f>+D192</f>
        <v>0</v>
      </c>
      <c r="J192" s="95">
        <f>SUM(H192:I192)</f>
        <v>0</v>
      </c>
      <c r="K192" s="82"/>
      <c r="L192" s="93" t="s">
        <v>28</v>
      </c>
      <c r="M192" s="96">
        <f>+C192</f>
        <v>0</v>
      </c>
      <c r="N192" s="96">
        <f>+MIN(M192,U189)</f>
        <v>0</v>
      </c>
      <c r="O192" s="95">
        <f>+MIN(J192,U195)</f>
        <v>0</v>
      </c>
      <c r="P192" s="99"/>
      <c r="Q192" s="98"/>
      <c r="R192" s="95">
        <f>SUM(N192:Q192)</f>
        <v>0</v>
      </c>
      <c r="S192" s="83"/>
      <c r="T192" s="84"/>
      <c r="U192" s="130"/>
      <c r="V192" s="84"/>
      <c r="W192" s="130"/>
      <c r="X192" s="85"/>
      <c r="Y192" s="69"/>
      <c r="Z192" s="69"/>
    </row>
    <row r="193" spans="1:26" s="68" customFormat="1">
      <c r="A193" s="113" t="s">
        <v>76</v>
      </c>
      <c r="B193" s="93" t="s">
        <v>29</v>
      </c>
      <c r="C193" s="94">
        <f>+'GSTR3B 2018-19'!M104</f>
        <v>0</v>
      </c>
      <c r="D193" s="94">
        <f>+'GSTR3B 2018-19'!M109</f>
        <v>0</v>
      </c>
      <c r="E193" s="95">
        <f>SUM(C193:D193)</f>
        <v>0</v>
      </c>
      <c r="F193" s="82"/>
      <c r="G193" s="93" t="s">
        <v>29</v>
      </c>
      <c r="H193" s="94">
        <f>+'GSTR3B 2018-19'!M125+'GSTR3B 2018-19'!M97</f>
        <v>0</v>
      </c>
      <c r="I193" s="96">
        <f>I192</f>
        <v>0</v>
      </c>
      <c r="J193" s="95">
        <f>SUM(H193:I193)</f>
        <v>0</v>
      </c>
      <c r="K193" s="82"/>
      <c r="L193" s="93" t="s">
        <v>29</v>
      </c>
      <c r="M193" s="96">
        <f>+C193</f>
        <v>0</v>
      </c>
      <c r="N193" s="96">
        <f>+MIN(M193,U190)</f>
        <v>0</v>
      </c>
      <c r="O193" s="100"/>
      <c r="P193" s="101">
        <f>+MIN(J193,U196)</f>
        <v>0</v>
      </c>
      <c r="Q193" s="98"/>
      <c r="R193" s="95">
        <f>SUM(N193:Q193)</f>
        <v>0</v>
      </c>
      <c r="S193" s="83"/>
      <c r="T193" s="84" t="s">
        <v>67</v>
      </c>
      <c r="U193" s="132">
        <f>+IF(M191-J191&lt;0,0,M191-J191)</f>
        <v>0</v>
      </c>
      <c r="V193" s="84"/>
      <c r="W193" s="130"/>
      <c r="X193" s="85"/>
      <c r="Y193" s="69"/>
      <c r="Z193" s="69"/>
    </row>
    <row r="194" spans="1:26" s="68" customFormat="1">
      <c r="A194" s="113" t="s">
        <v>76</v>
      </c>
      <c r="B194" s="102" t="s">
        <v>46</v>
      </c>
      <c r="C194" s="94">
        <f>+'GSTR3B 2018-19'!M105</f>
        <v>0</v>
      </c>
      <c r="D194" s="94">
        <f>+'GSTR3B 2018-19'!M110</f>
        <v>0</v>
      </c>
      <c r="E194" s="104">
        <f>SUM(C194:D194)</f>
        <v>0</v>
      </c>
      <c r="F194" s="82"/>
      <c r="G194" s="102" t="s">
        <v>46</v>
      </c>
      <c r="H194" s="94">
        <f>+'GSTR3B 2018-19'!M126+'GSTR3B 2018-19'!M98</f>
        <v>0</v>
      </c>
      <c r="I194" s="105">
        <v>0</v>
      </c>
      <c r="J194" s="104">
        <f>SUM(H194:I194)</f>
        <v>0</v>
      </c>
      <c r="K194" s="82"/>
      <c r="L194" s="102" t="s">
        <v>46</v>
      </c>
      <c r="M194" s="105">
        <f>+C194</f>
        <v>0</v>
      </c>
      <c r="N194" s="106"/>
      <c r="O194" s="107"/>
      <c r="P194" s="108"/>
      <c r="Q194" s="105">
        <f>MIN(C194,H194)</f>
        <v>0</v>
      </c>
      <c r="R194" s="104">
        <f>SUM(N194:Q194)</f>
        <v>0</v>
      </c>
      <c r="S194" s="83"/>
      <c r="T194" s="84"/>
      <c r="U194" s="130"/>
      <c r="V194" s="84"/>
      <c r="W194" s="130"/>
      <c r="X194" s="85"/>
      <c r="Y194" s="69"/>
      <c r="Z194" s="69"/>
    </row>
    <row r="195" spans="1:26" s="113" customFormat="1">
      <c r="A195" s="113" t="s">
        <v>76</v>
      </c>
      <c r="B195" s="109" t="s">
        <v>14</v>
      </c>
      <c r="C195" s="158">
        <f>SUM(C191:C194)</f>
        <v>0</v>
      </c>
      <c r="D195" s="158">
        <f>SUM(D191:D194)</f>
        <v>0</v>
      </c>
      <c r="E195" s="158">
        <f>SUM(E191:E194)</f>
        <v>0</v>
      </c>
      <c r="F195" s="77"/>
      <c r="G195" s="109" t="s">
        <v>14</v>
      </c>
      <c r="H195" s="158">
        <f>SUM(H191:H194)</f>
        <v>0</v>
      </c>
      <c r="I195" s="158">
        <f>SUM(I191:I194)</f>
        <v>0</v>
      </c>
      <c r="J195" s="158">
        <f>SUM(J191:J194)</f>
        <v>0</v>
      </c>
      <c r="K195" s="77"/>
      <c r="L195" s="109" t="s">
        <v>14</v>
      </c>
      <c r="M195" s="158">
        <f>SUM(M191:M194)</f>
        <v>0</v>
      </c>
      <c r="N195" s="158">
        <f>SUM(N191:N194)</f>
        <v>0</v>
      </c>
      <c r="O195" s="158">
        <f>SUM(O191:O194)</f>
        <v>0</v>
      </c>
      <c r="P195" s="111">
        <f>SUM(P191:P194)</f>
        <v>0</v>
      </c>
      <c r="Q195" s="158">
        <f>SUM(Q191:Q194)</f>
        <v>0</v>
      </c>
      <c r="R195" s="158">
        <f>SUM(R191:R193)</f>
        <v>0</v>
      </c>
      <c r="S195" s="112"/>
      <c r="T195" s="84" t="s">
        <v>68</v>
      </c>
      <c r="U195" s="132">
        <f>+IF(M192-N192&lt;0,0,M192-N192)</f>
        <v>0</v>
      </c>
      <c r="V195" s="84"/>
      <c r="W195" s="130"/>
      <c r="X195" s="85"/>
      <c r="Y195" s="69"/>
      <c r="Z195" s="69"/>
    </row>
    <row r="196" spans="1:26" s="113" customFormat="1">
      <c r="A196" s="113" t="s">
        <v>76</v>
      </c>
      <c r="B196" s="114"/>
      <c r="C196" s="115"/>
      <c r="D196" s="115"/>
      <c r="E196" s="115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112"/>
      <c r="T196" s="84" t="s">
        <v>69</v>
      </c>
      <c r="U196" s="130">
        <f>+IF(M193-N193&lt;0,0,M193-N193)</f>
        <v>0</v>
      </c>
      <c r="V196" s="84"/>
      <c r="W196" s="130"/>
      <c r="X196" s="85"/>
      <c r="Y196" s="69"/>
      <c r="Z196" s="69"/>
    </row>
    <row r="197" spans="1:26" s="68" customFormat="1">
      <c r="A197" s="113" t="s">
        <v>76</v>
      </c>
      <c r="B197" s="231" t="s">
        <v>70</v>
      </c>
      <c r="C197" s="232"/>
      <c r="D197" s="232"/>
      <c r="E197" s="233"/>
      <c r="F197" s="82"/>
      <c r="G197" s="231" t="s">
        <v>71</v>
      </c>
      <c r="H197" s="232"/>
      <c r="I197" s="233"/>
      <c r="J197" s="90"/>
      <c r="K197" s="138" t="s">
        <v>83</v>
      </c>
      <c r="L197" s="82"/>
      <c r="M197" s="82"/>
      <c r="N197" s="82"/>
      <c r="O197" s="82"/>
      <c r="P197" s="82"/>
      <c r="Q197" s="82"/>
      <c r="R197" s="82"/>
      <c r="S197" s="83"/>
      <c r="T197" s="84"/>
      <c r="U197" s="130"/>
      <c r="V197" s="84"/>
      <c r="W197" s="130"/>
      <c r="X197" s="85"/>
      <c r="Y197" s="69"/>
      <c r="Z197" s="69"/>
    </row>
    <row r="198" spans="1:26" s="68" customFormat="1">
      <c r="A198" s="113" t="s">
        <v>76</v>
      </c>
      <c r="B198" s="86" t="s">
        <v>56</v>
      </c>
      <c r="C198" s="87" t="s">
        <v>57</v>
      </c>
      <c r="D198" s="88" t="s">
        <v>58</v>
      </c>
      <c r="E198" s="89" t="s">
        <v>59</v>
      </c>
      <c r="F198" s="82"/>
      <c r="G198" s="86" t="s">
        <v>56</v>
      </c>
      <c r="H198" s="87" t="s">
        <v>72</v>
      </c>
      <c r="I198" s="89"/>
      <c r="J198" s="90"/>
      <c r="K198" s="134"/>
      <c r="L198" s="82"/>
      <c r="M198" s="82"/>
      <c r="N198" s="82"/>
      <c r="O198" s="82"/>
      <c r="P198" s="82"/>
      <c r="Q198" s="82"/>
      <c r="R198" s="82"/>
      <c r="S198" s="83"/>
      <c r="T198" s="84"/>
      <c r="U198" s="130"/>
      <c r="V198" s="84"/>
      <c r="W198" s="130"/>
      <c r="X198" s="85"/>
      <c r="Y198" s="69"/>
      <c r="Z198" s="69"/>
    </row>
    <row r="199" spans="1:26" s="66" customFormat="1">
      <c r="A199" s="113" t="s">
        <v>76</v>
      </c>
      <c r="B199" s="93" t="s">
        <v>27</v>
      </c>
      <c r="C199" s="96">
        <f>+M191-R191</f>
        <v>0</v>
      </c>
      <c r="D199" s="96">
        <f>+D191</f>
        <v>0</v>
      </c>
      <c r="E199" s="95">
        <f>SUM(C199:D199)</f>
        <v>0</v>
      </c>
      <c r="F199" s="90"/>
      <c r="G199" s="93" t="s">
        <v>27</v>
      </c>
      <c r="H199" s="234">
        <f>+J191-N195</f>
        <v>0</v>
      </c>
      <c r="I199" s="235"/>
      <c r="J199" s="90"/>
      <c r="K199" s="135">
        <f>IF(E199-H199&gt;0,E199-H199,0)</f>
        <v>0</v>
      </c>
      <c r="L199" s="90"/>
      <c r="M199" s="90"/>
      <c r="N199" s="90"/>
      <c r="O199" s="90"/>
      <c r="P199" s="90"/>
      <c r="Q199" s="90"/>
      <c r="R199" s="90"/>
      <c r="S199" s="92"/>
      <c r="T199" s="84"/>
      <c r="U199" s="130"/>
      <c r="V199" s="84"/>
      <c r="W199" s="130"/>
      <c r="X199" s="85"/>
      <c r="Y199" s="69"/>
      <c r="Z199" s="69"/>
    </row>
    <row r="200" spans="1:26" s="118" customFormat="1">
      <c r="A200" s="113" t="s">
        <v>76</v>
      </c>
      <c r="B200" s="93" t="s">
        <v>28</v>
      </c>
      <c r="C200" s="96">
        <f>+M192-R192</f>
        <v>0</v>
      </c>
      <c r="D200" s="96">
        <f>+D192</f>
        <v>0</v>
      </c>
      <c r="E200" s="95">
        <f>SUM(C200:D200)</f>
        <v>0</v>
      </c>
      <c r="F200" s="116"/>
      <c r="G200" s="93" t="s">
        <v>28</v>
      </c>
      <c r="H200" s="236">
        <f>+J192-O195</f>
        <v>0</v>
      </c>
      <c r="I200" s="237"/>
      <c r="J200" s="90"/>
      <c r="K200" s="135">
        <f t="shared" ref="K200:K202" si="8">IF(E200-H200&gt;0,E200-H200,0)</f>
        <v>0</v>
      </c>
      <c r="L200" s="116"/>
      <c r="M200" s="116"/>
      <c r="N200" s="116"/>
      <c r="O200" s="116"/>
      <c r="P200" s="116"/>
      <c r="Q200" s="116"/>
      <c r="R200" s="116"/>
      <c r="S200" s="117"/>
      <c r="T200" s="84"/>
      <c r="U200" s="130"/>
      <c r="V200" s="84"/>
      <c r="W200" s="130"/>
      <c r="X200" s="85"/>
      <c r="Y200" s="69"/>
      <c r="Z200" s="69"/>
    </row>
    <row r="201" spans="1:26" s="118" customFormat="1">
      <c r="A201" s="113" t="s">
        <v>76</v>
      </c>
      <c r="B201" s="93" t="s">
        <v>29</v>
      </c>
      <c r="C201" s="153">
        <f>+M193-R193</f>
        <v>0</v>
      </c>
      <c r="D201" s="96">
        <f>+D193</f>
        <v>0</v>
      </c>
      <c r="E201" s="95">
        <f>SUM(C201:D201)</f>
        <v>0</v>
      </c>
      <c r="F201" s="116"/>
      <c r="G201" s="93" t="s">
        <v>29</v>
      </c>
      <c r="H201" s="234">
        <f>+J193-P195</f>
        <v>0</v>
      </c>
      <c r="I201" s="235"/>
      <c r="J201" s="90"/>
      <c r="K201" s="135">
        <f t="shared" si="8"/>
        <v>0</v>
      </c>
      <c r="L201" s="116"/>
      <c r="M201" s="116"/>
      <c r="N201" s="116"/>
      <c r="O201" s="116"/>
      <c r="P201" s="116"/>
      <c r="Q201" s="116"/>
      <c r="R201" s="116"/>
      <c r="S201" s="117"/>
      <c r="T201" s="84"/>
      <c r="U201" s="130"/>
      <c r="V201" s="84"/>
      <c r="W201" s="130"/>
      <c r="X201" s="85"/>
      <c r="Y201" s="69"/>
      <c r="Z201" s="69"/>
    </row>
    <row r="202" spans="1:26" s="118" customFormat="1">
      <c r="A202" s="113" t="s">
        <v>76</v>
      </c>
      <c r="B202" s="102" t="s">
        <v>46</v>
      </c>
      <c r="C202" s="105">
        <f>+M194-R194</f>
        <v>0</v>
      </c>
      <c r="D202" s="105">
        <f>+D194</f>
        <v>0</v>
      </c>
      <c r="E202" s="104">
        <f>SUM(C202:D202)</f>
        <v>0</v>
      </c>
      <c r="F202" s="116"/>
      <c r="G202" s="102" t="s">
        <v>46</v>
      </c>
      <c r="H202" s="238">
        <f>+J194-Q195</f>
        <v>0</v>
      </c>
      <c r="I202" s="239"/>
      <c r="J202" s="90"/>
      <c r="K202" s="135">
        <f t="shared" si="8"/>
        <v>0</v>
      </c>
      <c r="L202" s="116"/>
      <c r="M202" s="116"/>
      <c r="N202" s="116"/>
      <c r="O202" s="116"/>
      <c r="P202" s="116"/>
      <c r="Q202" s="116"/>
      <c r="R202" s="116"/>
      <c r="S202" s="117"/>
      <c r="T202" s="84"/>
      <c r="U202" s="130"/>
      <c r="V202" s="84"/>
      <c r="W202" s="130"/>
      <c r="X202" s="85"/>
      <c r="Y202" s="69"/>
      <c r="Z202" s="69"/>
    </row>
    <row r="203" spans="1:26" s="118" customFormat="1">
      <c r="A203" s="113" t="s">
        <v>76</v>
      </c>
      <c r="B203" s="109" t="s">
        <v>14</v>
      </c>
      <c r="C203" s="158">
        <f>SUM(C199:C202)</f>
        <v>0</v>
      </c>
      <c r="D203" s="158">
        <f>SUM(D199:D202)</f>
        <v>0</v>
      </c>
      <c r="E203" s="158">
        <f>SUM(E199:E202)</f>
        <v>0</v>
      </c>
      <c r="F203" s="119"/>
      <c r="G203" s="109" t="s">
        <v>14</v>
      </c>
      <c r="H203" s="229">
        <f>+SUM(H199:I202)</f>
        <v>0</v>
      </c>
      <c r="I203" s="230"/>
      <c r="J203" s="120"/>
      <c r="K203" s="137">
        <f>SUM(K199:K202)</f>
        <v>0</v>
      </c>
      <c r="L203" s="116"/>
      <c r="M203" s="116"/>
      <c r="N203" s="116"/>
      <c r="O203" s="116"/>
      <c r="P203" s="116"/>
      <c r="Q203" s="116"/>
      <c r="R203" s="116"/>
      <c r="S203" s="117"/>
      <c r="T203" s="84"/>
      <c r="U203" s="130"/>
      <c r="V203" s="84"/>
      <c r="W203" s="130"/>
      <c r="X203" s="85"/>
      <c r="Y203" s="69"/>
      <c r="Z203" s="69"/>
    </row>
    <row r="204" spans="1:26" s="113" customFormat="1" ht="15.75" thickBot="1">
      <c r="A204" s="113" t="s">
        <v>76</v>
      </c>
      <c r="B204" s="121"/>
      <c r="C204" s="122"/>
      <c r="D204" s="122"/>
      <c r="E204" s="122"/>
      <c r="F204" s="122"/>
      <c r="G204" s="122"/>
      <c r="H204" s="122"/>
      <c r="I204" s="123"/>
      <c r="J204" s="123"/>
      <c r="K204" s="122"/>
      <c r="L204" s="122"/>
      <c r="M204" s="122"/>
      <c r="N204" s="122"/>
      <c r="O204" s="122"/>
      <c r="P204" s="122"/>
      <c r="Q204" s="122"/>
      <c r="R204" s="122"/>
      <c r="S204" s="124"/>
      <c r="T204" s="125"/>
      <c r="U204" s="131"/>
      <c r="V204" s="125"/>
      <c r="W204" s="131"/>
      <c r="X204" s="126"/>
      <c r="Y204" s="69"/>
      <c r="Z204" s="69"/>
    </row>
    <row r="205" spans="1:26" s="68" customFormat="1" ht="15.75" thickBot="1">
      <c r="A205" s="113" t="s">
        <v>75</v>
      </c>
      <c r="B205" s="113" t="s">
        <v>75</v>
      </c>
      <c r="C205" s="67"/>
      <c r="D205" s="67"/>
      <c r="E205" s="67"/>
      <c r="T205" s="69"/>
      <c r="U205" s="127"/>
      <c r="V205" s="69"/>
      <c r="W205" s="127"/>
      <c r="X205" s="69"/>
      <c r="Y205" s="69"/>
      <c r="Z205" s="69"/>
    </row>
    <row r="206" spans="1:26" s="68" customFormat="1">
      <c r="A206" s="113" t="s">
        <v>75</v>
      </c>
      <c r="B206" s="70"/>
      <c r="C206" s="71"/>
      <c r="D206" s="71"/>
      <c r="E206" s="71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3"/>
      <c r="T206" s="74"/>
      <c r="U206" s="128"/>
      <c r="V206" s="74"/>
      <c r="W206" s="128"/>
      <c r="X206" s="75"/>
      <c r="Y206" s="69"/>
      <c r="Z206" s="69"/>
    </row>
    <row r="207" spans="1:26" s="79" customFormat="1">
      <c r="A207" s="113" t="s">
        <v>75</v>
      </c>
      <c r="B207" s="240" t="s">
        <v>50</v>
      </c>
      <c r="C207" s="241"/>
      <c r="D207" s="241"/>
      <c r="E207" s="241"/>
      <c r="F207" s="76"/>
      <c r="G207" s="77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8"/>
      <c r="T207" s="76"/>
      <c r="U207" s="129"/>
      <c r="V207" s="76"/>
      <c r="W207" s="129"/>
      <c r="X207" s="78"/>
    </row>
    <row r="208" spans="1:26" s="68" customFormat="1">
      <c r="A208" s="113" t="s">
        <v>75</v>
      </c>
      <c r="B208" s="80"/>
      <c r="C208" s="81"/>
      <c r="D208" s="81"/>
      <c r="E208" s="81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3"/>
      <c r="T208" s="84"/>
      <c r="U208" s="130"/>
      <c r="V208" s="84"/>
      <c r="W208" s="130"/>
      <c r="X208" s="85"/>
      <c r="Y208" s="69"/>
      <c r="Z208" s="69"/>
    </row>
    <row r="209" spans="1:26" s="68" customFormat="1">
      <c r="A209" s="113" t="s">
        <v>75</v>
      </c>
      <c r="B209" s="231" t="s">
        <v>51</v>
      </c>
      <c r="C209" s="232"/>
      <c r="D209" s="232"/>
      <c r="E209" s="233"/>
      <c r="F209" s="82"/>
      <c r="G209" s="231" t="s">
        <v>52</v>
      </c>
      <c r="H209" s="232"/>
      <c r="I209" s="232"/>
      <c r="J209" s="233"/>
      <c r="K209" s="82"/>
      <c r="L209" s="231" t="s">
        <v>53</v>
      </c>
      <c r="M209" s="232"/>
      <c r="N209" s="232"/>
      <c r="O209" s="232"/>
      <c r="P209" s="232"/>
      <c r="Q209" s="232"/>
      <c r="R209" s="233"/>
      <c r="S209" s="83"/>
      <c r="T209" s="84" t="s">
        <v>54</v>
      </c>
      <c r="U209" s="130">
        <f>+IF(J211-M211&lt;0,0,J211-M211)</f>
        <v>0</v>
      </c>
      <c r="V209" s="84" t="s">
        <v>55</v>
      </c>
      <c r="W209" s="130">
        <f>+J212-O212</f>
        <v>0</v>
      </c>
      <c r="X209" s="85"/>
      <c r="Y209" s="69"/>
      <c r="Z209" s="69"/>
    </row>
    <row r="210" spans="1:26" s="66" customFormat="1">
      <c r="A210" s="113" t="s">
        <v>75</v>
      </c>
      <c r="B210" s="86" t="s">
        <v>56</v>
      </c>
      <c r="C210" s="87" t="s">
        <v>57</v>
      </c>
      <c r="D210" s="88" t="s">
        <v>58</v>
      </c>
      <c r="E210" s="89" t="s">
        <v>59</v>
      </c>
      <c r="F210" s="90"/>
      <c r="G210" s="86" t="s">
        <v>56</v>
      </c>
      <c r="H210" s="87" t="s">
        <v>57</v>
      </c>
      <c r="I210" s="88" t="s">
        <v>58</v>
      </c>
      <c r="J210" s="89" t="s">
        <v>59</v>
      </c>
      <c r="K210" s="90"/>
      <c r="L210" s="86" t="s">
        <v>60</v>
      </c>
      <c r="M210" s="87"/>
      <c r="N210" s="88" t="s">
        <v>61</v>
      </c>
      <c r="O210" s="89" t="s">
        <v>62</v>
      </c>
      <c r="P210" s="91" t="s">
        <v>63</v>
      </c>
      <c r="Q210" s="87" t="s">
        <v>30</v>
      </c>
      <c r="R210" s="89" t="s">
        <v>59</v>
      </c>
      <c r="S210" s="92"/>
      <c r="T210" s="84" t="s">
        <v>64</v>
      </c>
      <c r="U210" s="130">
        <f>+U209-N212</f>
        <v>0</v>
      </c>
      <c r="V210" s="84" t="s">
        <v>65</v>
      </c>
      <c r="W210" s="130">
        <f>+J213-P213</f>
        <v>0</v>
      </c>
      <c r="X210" s="85"/>
      <c r="Y210" s="69"/>
      <c r="Z210" s="69"/>
    </row>
    <row r="211" spans="1:26" s="68" customFormat="1">
      <c r="A211" s="113" t="s">
        <v>75</v>
      </c>
      <c r="B211" s="93" t="s">
        <v>27</v>
      </c>
      <c r="C211" s="94">
        <f>+'GSTR3B 2018-19'!N102</f>
        <v>0</v>
      </c>
      <c r="D211" s="94">
        <f>+'GSTR3B 2018-19'!N107</f>
        <v>0</v>
      </c>
      <c r="E211" s="95">
        <f>SUM(C211:D211)</f>
        <v>0</v>
      </c>
      <c r="F211" s="82"/>
      <c r="G211" s="93" t="s">
        <v>27</v>
      </c>
      <c r="H211" s="94">
        <f>+'GSTR3B 2018-19'!N123+'GSTR3B 2018-19'!N95</f>
        <v>0</v>
      </c>
      <c r="I211" s="96">
        <f>+D211</f>
        <v>0</v>
      </c>
      <c r="J211" s="95">
        <f>SUM(H211:I211)</f>
        <v>0</v>
      </c>
      <c r="K211" s="82"/>
      <c r="L211" s="93" t="s">
        <v>27</v>
      </c>
      <c r="M211" s="96">
        <f>+C211</f>
        <v>0</v>
      </c>
      <c r="N211" s="96">
        <f>+MIN(J211,M211)</f>
        <v>0</v>
      </c>
      <c r="O211" s="95">
        <f>+MIN(U213,W209)</f>
        <v>0</v>
      </c>
      <c r="P211" s="97">
        <f>+IF(M211-N211-O211&lt;0,0,MIN((M211-N211-O211),W210))</f>
        <v>0</v>
      </c>
      <c r="Q211" s="98"/>
      <c r="R211" s="95">
        <f>SUM(N211:Q211)</f>
        <v>0</v>
      </c>
      <c r="S211" s="83"/>
      <c r="T211" s="84" t="s">
        <v>66</v>
      </c>
      <c r="U211" s="130">
        <f>+J211-N215</f>
        <v>0</v>
      </c>
      <c r="V211" s="84"/>
      <c r="W211" s="130"/>
      <c r="X211" s="85"/>
      <c r="Y211" s="69"/>
      <c r="Z211" s="69"/>
    </row>
    <row r="212" spans="1:26" s="68" customFormat="1">
      <c r="A212" s="113" t="s">
        <v>75</v>
      </c>
      <c r="B212" s="93" t="s">
        <v>28</v>
      </c>
      <c r="C212" s="94">
        <f>+'GSTR3B 2018-19'!N103</f>
        <v>0</v>
      </c>
      <c r="D212" s="94">
        <f>+'GSTR3B 2018-19'!N108</f>
        <v>0</v>
      </c>
      <c r="E212" s="95">
        <f>SUM(C212:D212)</f>
        <v>0</v>
      </c>
      <c r="F212" s="82"/>
      <c r="G212" s="93" t="s">
        <v>28</v>
      </c>
      <c r="H212" s="94">
        <f>+'GSTR3B 2018-19'!N124+'GSTR3B 2018-19'!N96</f>
        <v>0</v>
      </c>
      <c r="I212" s="96">
        <f>+D212</f>
        <v>0</v>
      </c>
      <c r="J212" s="95">
        <f>SUM(H212:I212)</f>
        <v>0</v>
      </c>
      <c r="K212" s="82"/>
      <c r="L212" s="93" t="s">
        <v>28</v>
      </c>
      <c r="M212" s="96">
        <f>+C212</f>
        <v>0</v>
      </c>
      <c r="N212" s="96">
        <f>+MIN(M212,U209)</f>
        <v>0</v>
      </c>
      <c r="O212" s="95">
        <f>+MIN(J212,U215)</f>
        <v>0</v>
      </c>
      <c r="P212" s="99"/>
      <c r="Q212" s="98"/>
      <c r="R212" s="95">
        <f>SUM(N212:Q212)</f>
        <v>0</v>
      </c>
      <c r="S212" s="83"/>
      <c r="T212" s="84"/>
      <c r="U212" s="130"/>
      <c r="V212" s="84"/>
      <c r="W212" s="130"/>
      <c r="X212" s="85"/>
      <c r="Y212" s="69"/>
      <c r="Z212" s="69"/>
    </row>
    <row r="213" spans="1:26" s="68" customFormat="1">
      <c r="A213" s="113" t="s">
        <v>75</v>
      </c>
      <c r="B213" s="93" t="s">
        <v>29</v>
      </c>
      <c r="C213" s="94">
        <f>+'GSTR3B 2018-19'!N104</f>
        <v>0</v>
      </c>
      <c r="D213" s="94">
        <f>+'GSTR3B 2018-19'!N109</f>
        <v>0</v>
      </c>
      <c r="E213" s="95">
        <f>SUM(C213:D213)</f>
        <v>0</v>
      </c>
      <c r="F213" s="82"/>
      <c r="G213" s="93" t="s">
        <v>29</v>
      </c>
      <c r="H213" s="94">
        <f>+'GSTR3B 2018-19'!N125+'GSTR3B 2018-19'!N97</f>
        <v>0</v>
      </c>
      <c r="I213" s="96">
        <f>I212</f>
        <v>0</v>
      </c>
      <c r="J213" s="95">
        <f>SUM(H213:I213)</f>
        <v>0</v>
      </c>
      <c r="K213" s="82"/>
      <c r="L213" s="93" t="s">
        <v>29</v>
      </c>
      <c r="M213" s="96">
        <f>+C213</f>
        <v>0</v>
      </c>
      <c r="N213" s="96">
        <f>+MIN(M213,U210)</f>
        <v>0</v>
      </c>
      <c r="O213" s="100"/>
      <c r="P213" s="101">
        <f>+MIN(J213,U216)</f>
        <v>0</v>
      </c>
      <c r="Q213" s="98"/>
      <c r="R213" s="95">
        <f>SUM(N213:Q213)</f>
        <v>0</v>
      </c>
      <c r="S213" s="83"/>
      <c r="T213" s="84" t="s">
        <v>67</v>
      </c>
      <c r="U213" s="132">
        <f>+IF(M211-J211&lt;0,0,M211-J211)</f>
        <v>0</v>
      </c>
      <c r="V213" s="84"/>
      <c r="W213" s="130"/>
      <c r="X213" s="85"/>
      <c r="Y213" s="69"/>
      <c r="Z213" s="69"/>
    </row>
    <row r="214" spans="1:26" s="68" customFormat="1">
      <c r="A214" s="113" t="s">
        <v>75</v>
      </c>
      <c r="B214" s="102" t="s">
        <v>46</v>
      </c>
      <c r="C214" s="94">
        <f>+'GSTR3B 2018-19'!N105</f>
        <v>0</v>
      </c>
      <c r="D214" s="94">
        <f>+'GSTR3B 2018-19'!N110</f>
        <v>0</v>
      </c>
      <c r="E214" s="104">
        <f>SUM(C214:D214)</f>
        <v>0</v>
      </c>
      <c r="F214" s="82"/>
      <c r="G214" s="102" t="s">
        <v>46</v>
      </c>
      <c r="H214" s="94">
        <f>+'GSTR3B 2018-19'!N126+'GSTR3B 2018-19'!N98</f>
        <v>0</v>
      </c>
      <c r="I214" s="105">
        <v>0</v>
      </c>
      <c r="J214" s="104">
        <f>SUM(H214:I214)</f>
        <v>0</v>
      </c>
      <c r="K214" s="82"/>
      <c r="L214" s="102" t="s">
        <v>46</v>
      </c>
      <c r="M214" s="105">
        <f>+C214</f>
        <v>0</v>
      </c>
      <c r="N214" s="106"/>
      <c r="O214" s="107"/>
      <c r="P214" s="108"/>
      <c r="Q214" s="105">
        <f>MIN(C214,H214)</f>
        <v>0</v>
      </c>
      <c r="R214" s="104">
        <f>SUM(N214:Q214)</f>
        <v>0</v>
      </c>
      <c r="S214" s="83"/>
      <c r="T214" s="84"/>
      <c r="U214" s="130"/>
      <c r="V214" s="84"/>
      <c r="W214" s="130"/>
      <c r="X214" s="85"/>
      <c r="Y214" s="69"/>
      <c r="Z214" s="69"/>
    </row>
    <row r="215" spans="1:26" s="113" customFormat="1">
      <c r="A215" s="113" t="s">
        <v>75</v>
      </c>
      <c r="B215" s="109" t="s">
        <v>14</v>
      </c>
      <c r="C215" s="158">
        <f>SUM(C211:C214)</f>
        <v>0</v>
      </c>
      <c r="D215" s="158">
        <f>SUM(D211:D214)</f>
        <v>0</v>
      </c>
      <c r="E215" s="158">
        <f>SUM(E211:E214)</f>
        <v>0</v>
      </c>
      <c r="F215" s="77"/>
      <c r="G215" s="109" t="s">
        <v>14</v>
      </c>
      <c r="H215" s="158">
        <f>SUM(H211:H214)</f>
        <v>0</v>
      </c>
      <c r="I215" s="158">
        <f>SUM(I211:I214)</f>
        <v>0</v>
      </c>
      <c r="J215" s="158">
        <f>SUM(J211:J214)</f>
        <v>0</v>
      </c>
      <c r="K215" s="77"/>
      <c r="L215" s="109" t="s">
        <v>14</v>
      </c>
      <c r="M215" s="158">
        <f>SUM(M211:M214)</f>
        <v>0</v>
      </c>
      <c r="N215" s="158">
        <f>SUM(N211:N214)</f>
        <v>0</v>
      </c>
      <c r="O215" s="158">
        <f>SUM(O211:O214)</f>
        <v>0</v>
      </c>
      <c r="P215" s="111">
        <f>SUM(P211:P214)</f>
        <v>0</v>
      </c>
      <c r="Q215" s="158">
        <f>SUM(Q211:Q214)</f>
        <v>0</v>
      </c>
      <c r="R215" s="158">
        <f>SUM(R211:R213)</f>
        <v>0</v>
      </c>
      <c r="S215" s="112"/>
      <c r="T215" s="84" t="s">
        <v>68</v>
      </c>
      <c r="U215" s="132">
        <f>+IF(M212-N212&lt;0,0,M212-N212)</f>
        <v>0</v>
      </c>
      <c r="V215" s="84"/>
      <c r="W215" s="130"/>
      <c r="X215" s="85"/>
      <c r="Y215" s="69"/>
      <c r="Z215" s="69"/>
    </row>
    <row r="216" spans="1:26" s="113" customFormat="1">
      <c r="A216" s="113" t="s">
        <v>75</v>
      </c>
      <c r="B216" s="114"/>
      <c r="C216" s="115"/>
      <c r="D216" s="115"/>
      <c r="E216" s="115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112"/>
      <c r="T216" s="84" t="s">
        <v>69</v>
      </c>
      <c r="U216" s="130">
        <f>+IF(M213-N213&lt;0,0,M213-N213)</f>
        <v>0</v>
      </c>
      <c r="V216" s="84"/>
      <c r="W216" s="130"/>
      <c r="X216" s="85"/>
      <c r="Y216" s="69"/>
      <c r="Z216" s="69"/>
    </row>
    <row r="217" spans="1:26" s="68" customFormat="1">
      <c r="A217" s="113" t="s">
        <v>75</v>
      </c>
      <c r="B217" s="231" t="s">
        <v>70</v>
      </c>
      <c r="C217" s="232"/>
      <c r="D217" s="232"/>
      <c r="E217" s="233"/>
      <c r="F217" s="82"/>
      <c r="G217" s="231" t="s">
        <v>71</v>
      </c>
      <c r="H217" s="232"/>
      <c r="I217" s="233"/>
      <c r="J217" s="90"/>
      <c r="K217" s="138" t="s">
        <v>83</v>
      </c>
      <c r="L217" s="82"/>
      <c r="M217" s="82"/>
      <c r="N217" s="82"/>
      <c r="O217" s="82"/>
      <c r="P217" s="82"/>
      <c r="Q217" s="82"/>
      <c r="R217" s="82"/>
      <c r="S217" s="83"/>
      <c r="T217" s="84"/>
      <c r="U217" s="130"/>
      <c r="V217" s="84"/>
      <c r="W217" s="130"/>
      <c r="X217" s="85"/>
      <c r="Y217" s="69"/>
      <c r="Z217" s="69"/>
    </row>
    <row r="218" spans="1:26" s="68" customFormat="1">
      <c r="A218" s="113" t="s">
        <v>75</v>
      </c>
      <c r="B218" s="86" t="s">
        <v>56</v>
      </c>
      <c r="C218" s="87" t="s">
        <v>57</v>
      </c>
      <c r="D218" s="88" t="s">
        <v>58</v>
      </c>
      <c r="E218" s="89" t="s">
        <v>59</v>
      </c>
      <c r="F218" s="82"/>
      <c r="G218" s="86" t="s">
        <v>56</v>
      </c>
      <c r="H218" s="87" t="s">
        <v>72</v>
      </c>
      <c r="I218" s="89"/>
      <c r="J218" s="90"/>
      <c r="K218" s="134"/>
      <c r="L218" s="82"/>
      <c r="M218" s="82"/>
      <c r="N218" s="82"/>
      <c r="O218" s="82"/>
      <c r="P218" s="82"/>
      <c r="Q218" s="82"/>
      <c r="R218" s="82"/>
      <c r="S218" s="83"/>
      <c r="T218" s="84"/>
      <c r="U218" s="130"/>
      <c r="V218" s="84"/>
      <c r="W218" s="130"/>
      <c r="X218" s="85"/>
      <c r="Y218" s="69"/>
      <c r="Z218" s="69"/>
    </row>
    <row r="219" spans="1:26" s="66" customFormat="1">
      <c r="A219" s="113" t="s">
        <v>75</v>
      </c>
      <c r="B219" s="93" t="s">
        <v>27</v>
      </c>
      <c r="C219" s="96">
        <f>+M211-R211</f>
        <v>0</v>
      </c>
      <c r="D219" s="96">
        <f>+D211</f>
        <v>0</v>
      </c>
      <c r="E219" s="95">
        <f>SUM(C219:D219)</f>
        <v>0</v>
      </c>
      <c r="F219" s="90"/>
      <c r="G219" s="93" t="s">
        <v>27</v>
      </c>
      <c r="H219" s="234">
        <f>+J211-N215</f>
        <v>0</v>
      </c>
      <c r="I219" s="235"/>
      <c r="J219" s="90"/>
      <c r="K219" s="135">
        <f>IF(E219-H219&gt;0,E219-H219,0)</f>
        <v>0</v>
      </c>
      <c r="L219" s="90"/>
      <c r="M219" s="90"/>
      <c r="N219" s="90"/>
      <c r="O219" s="90"/>
      <c r="P219" s="90"/>
      <c r="Q219" s="90"/>
      <c r="R219" s="90"/>
      <c r="S219" s="92"/>
      <c r="T219" s="84"/>
      <c r="U219" s="130"/>
      <c r="V219" s="84"/>
      <c r="W219" s="130"/>
      <c r="X219" s="85"/>
      <c r="Y219" s="69"/>
      <c r="Z219" s="69"/>
    </row>
    <row r="220" spans="1:26" s="118" customFormat="1">
      <c r="A220" s="113" t="s">
        <v>75</v>
      </c>
      <c r="B220" s="93" t="s">
        <v>28</v>
      </c>
      <c r="C220" s="96">
        <f>+M212-R212</f>
        <v>0</v>
      </c>
      <c r="D220" s="96">
        <f>+D212</f>
        <v>0</v>
      </c>
      <c r="E220" s="95">
        <f>SUM(C220:D220)</f>
        <v>0</v>
      </c>
      <c r="F220" s="116"/>
      <c r="G220" s="93" t="s">
        <v>28</v>
      </c>
      <c r="H220" s="236">
        <f>+J212-O215</f>
        <v>0</v>
      </c>
      <c r="I220" s="237"/>
      <c r="J220" s="90"/>
      <c r="K220" s="135">
        <f t="shared" ref="K220:K222" si="9">IF(E220-H220&gt;0,E220-H220,0)</f>
        <v>0</v>
      </c>
      <c r="L220" s="116"/>
      <c r="M220" s="116"/>
      <c r="N220" s="116"/>
      <c r="O220" s="116"/>
      <c r="P220" s="116"/>
      <c r="Q220" s="116"/>
      <c r="R220" s="116"/>
      <c r="S220" s="117"/>
      <c r="T220" s="84"/>
      <c r="U220" s="130"/>
      <c r="V220" s="84"/>
      <c r="W220" s="130"/>
      <c r="X220" s="85"/>
      <c r="Y220" s="69"/>
      <c r="Z220" s="69"/>
    </row>
    <row r="221" spans="1:26" s="118" customFormat="1">
      <c r="A221" s="113" t="s">
        <v>75</v>
      </c>
      <c r="B221" s="93" t="s">
        <v>29</v>
      </c>
      <c r="C221" s="153">
        <f>+M213-R213</f>
        <v>0</v>
      </c>
      <c r="D221" s="96">
        <f>+D213</f>
        <v>0</v>
      </c>
      <c r="E221" s="95">
        <f>SUM(C221:D221)</f>
        <v>0</v>
      </c>
      <c r="F221" s="116"/>
      <c r="G221" s="93" t="s">
        <v>29</v>
      </c>
      <c r="H221" s="234">
        <f>+J213-P215</f>
        <v>0</v>
      </c>
      <c r="I221" s="235"/>
      <c r="J221" s="90"/>
      <c r="K221" s="135">
        <f t="shared" si="9"/>
        <v>0</v>
      </c>
      <c r="L221" s="116"/>
      <c r="M221" s="116"/>
      <c r="N221" s="116"/>
      <c r="O221" s="116"/>
      <c r="P221" s="116"/>
      <c r="Q221" s="116"/>
      <c r="R221" s="116"/>
      <c r="S221" s="117"/>
      <c r="T221" s="84"/>
      <c r="U221" s="130"/>
      <c r="V221" s="84"/>
      <c r="W221" s="130"/>
      <c r="X221" s="85"/>
      <c r="Y221" s="69"/>
      <c r="Z221" s="69"/>
    </row>
    <row r="222" spans="1:26" s="118" customFormat="1">
      <c r="A222" s="113" t="s">
        <v>75</v>
      </c>
      <c r="B222" s="102" t="s">
        <v>46</v>
      </c>
      <c r="C222" s="105">
        <f>+M214-R214</f>
        <v>0</v>
      </c>
      <c r="D222" s="105">
        <f>+D214</f>
        <v>0</v>
      </c>
      <c r="E222" s="104">
        <f>SUM(C222:D222)</f>
        <v>0</v>
      </c>
      <c r="F222" s="116"/>
      <c r="G222" s="102" t="s">
        <v>46</v>
      </c>
      <c r="H222" s="238">
        <f>+J214-Q215</f>
        <v>0</v>
      </c>
      <c r="I222" s="239"/>
      <c r="J222" s="90"/>
      <c r="K222" s="135">
        <f t="shared" si="9"/>
        <v>0</v>
      </c>
      <c r="L222" s="116"/>
      <c r="M222" s="116"/>
      <c r="N222" s="116"/>
      <c r="O222" s="116"/>
      <c r="P222" s="116"/>
      <c r="Q222" s="116"/>
      <c r="R222" s="116"/>
      <c r="S222" s="117"/>
      <c r="T222" s="84"/>
      <c r="U222" s="130"/>
      <c r="V222" s="84"/>
      <c r="W222" s="130"/>
      <c r="X222" s="85"/>
      <c r="Y222" s="69"/>
      <c r="Z222" s="69"/>
    </row>
    <row r="223" spans="1:26" s="118" customFormat="1">
      <c r="A223" s="113" t="s">
        <v>75</v>
      </c>
      <c r="B223" s="109" t="s">
        <v>14</v>
      </c>
      <c r="C223" s="158">
        <f>SUM(C219:C222)</f>
        <v>0</v>
      </c>
      <c r="D223" s="158">
        <f>SUM(D219:D222)</f>
        <v>0</v>
      </c>
      <c r="E223" s="158">
        <f>SUM(E219:E222)</f>
        <v>0</v>
      </c>
      <c r="F223" s="119"/>
      <c r="G223" s="109" t="s">
        <v>14</v>
      </c>
      <c r="H223" s="229">
        <f>+SUM(H219:I222)</f>
        <v>0</v>
      </c>
      <c r="I223" s="230"/>
      <c r="J223" s="120"/>
      <c r="K223" s="137">
        <f>SUM(K219:K222)</f>
        <v>0</v>
      </c>
      <c r="L223" s="116"/>
      <c r="M223" s="116"/>
      <c r="N223" s="116"/>
      <c r="O223" s="116"/>
      <c r="P223" s="116"/>
      <c r="Q223" s="116"/>
      <c r="R223" s="116"/>
      <c r="S223" s="117"/>
      <c r="T223" s="84"/>
      <c r="U223" s="130"/>
      <c r="V223" s="84"/>
      <c r="W223" s="130"/>
      <c r="X223" s="85"/>
      <c r="Y223" s="69"/>
      <c r="Z223" s="69"/>
    </row>
    <row r="224" spans="1:26" s="113" customFormat="1" ht="15.75" thickBot="1">
      <c r="A224" s="113" t="s">
        <v>75</v>
      </c>
      <c r="B224" s="121"/>
      <c r="C224" s="122"/>
      <c r="D224" s="122"/>
      <c r="E224" s="122"/>
      <c r="F224" s="122"/>
      <c r="G224" s="122"/>
      <c r="H224" s="122"/>
      <c r="I224" s="123"/>
      <c r="J224" s="123"/>
      <c r="K224" s="122"/>
      <c r="L224" s="122"/>
      <c r="M224" s="122"/>
      <c r="N224" s="122"/>
      <c r="O224" s="122"/>
      <c r="P224" s="122"/>
      <c r="Q224" s="122"/>
      <c r="R224" s="122"/>
      <c r="S224" s="124"/>
      <c r="T224" s="125"/>
      <c r="U224" s="131"/>
      <c r="V224" s="125"/>
      <c r="W224" s="131"/>
      <c r="X224" s="126"/>
      <c r="Y224" s="69"/>
      <c r="Z224" s="69"/>
    </row>
    <row r="225" spans="1:26" s="68" customFormat="1" ht="15.75" thickBot="1">
      <c r="A225" s="68" t="s">
        <v>74</v>
      </c>
      <c r="B225" s="68" t="s">
        <v>74</v>
      </c>
      <c r="C225" s="67"/>
      <c r="D225" s="67"/>
      <c r="E225" s="67"/>
      <c r="T225" s="69"/>
      <c r="U225" s="127"/>
      <c r="V225" s="69"/>
      <c r="W225" s="127"/>
      <c r="X225" s="69"/>
      <c r="Y225" s="69"/>
      <c r="Z225" s="69"/>
    </row>
    <row r="226" spans="1:26" s="68" customFormat="1">
      <c r="A226" s="68" t="s">
        <v>74</v>
      </c>
      <c r="B226" s="70"/>
      <c r="C226" s="71"/>
      <c r="D226" s="71"/>
      <c r="E226" s="71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3"/>
      <c r="T226" s="74"/>
      <c r="U226" s="128"/>
      <c r="V226" s="74"/>
      <c r="W226" s="128"/>
      <c r="X226" s="75"/>
      <c r="Y226" s="69"/>
      <c r="Z226" s="69"/>
    </row>
    <row r="227" spans="1:26" s="79" customFormat="1">
      <c r="A227" s="68" t="s">
        <v>74</v>
      </c>
      <c r="B227" s="240" t="s">
        <v>50</v>
      </c>
      <c r="C227" s="241"/>
      <c r="D227" s="241"/>
      <c r="E227" s="241"/>
      <c r="F227" s="76"/>
      <c r="G227" s="77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8"/>
      <c r="T227" s="76"/>
      <c r="U227" s="129"/>
      <c r="V227" s="76"/>
      <c r="W227" s="129"/>
      <c r="X227" s="78"/>
    </row>
    <row r="228" spans="1:26" s="68" customFormat="1">
      <c r="A228" s="68" t="s">
        <v>74</v>
      </c>
      <c r="B228" s="80"/>
      <c r="C228" s="81"/>
      <c r="D228" s="81"/>
      <c r="E228" s="81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3"/>
      <c r="T228" s="84"/>
      <c r="U228" s="130"/>
      <c r="V228" s="84"/>
      <c r="W228" s="130"/>
      <c r="X228" s="85"/>
      <c r="Y228" s="69"/>
      <c r="Z228" s="69"/>
    </row>
    <row r="229" spans="1:26" s="68" customFormat="1">
      <c r="A229" s="68" t="s">
        <v>74</v>
      </c>
      <c r="B229" s="231" t="s">
        <v>51</v>
      </c>
      <c r="C229" s="232"/>
      <c r="D229" s="232"/>
      <c r="E229" s="233"/>
      <c r="F229" s="82"/>
      <c r="G229" s="231" t="s">
        <v>52</v>
      </c>
      <c r="H229" s="232"/>
      <c r="I229" s="232"/>
      <c r="J229" s="233"/>
      <c r="K229" s="82"/>
      <c r="L229" s="231" t="s">
        <v>53</v>
      </c>
      <c r="M229" s="232"/>
      <c r="N229" s="232"/>
      <c r="O229" s="232"/>
      <c r="P229" s="232"/>
      <c r="Q229" s="232"/>
      <c r="R229" s="233"/>
      <c r="S229" s="83"/>
      <c r="T229" s="84" t="s">
        <v>54</v>
      </c>
      <c r="U229" s="130">
        <f>+IF(J231-M231&lt;0,0,J231-M231)</f>
        <v>0</v>
      </c>
      <c r="V229" s="84" t="s">
        <v>55</v>
      </c>
      <c r="W229" s="130">
        <f>+J232-O232</f>
        <v>0</v>
      </c>
      <c r="X229" s="85"/>
      <c r="Y229" s="69"/>
      <c r="Z229" s="69"/>
    </row>
    <row r="230" spans="1:26" s="66" customFormat="1">
      <c r="A230" s="68" t="s">
        <v>74</v>
      </c>
      <c r="B230" s="86" t="s">
        <v>56</v>
      </c>
      <c r="C230" s="87" t="s">
        <v>57</v>
      </c>
      <c r="D230" s="88" t="s">
        <v>58</v>
      </c>
      <c r="E230" s="89" t="s">
        <v>59</v>
      </c>
      <c r="F230" s="90"/>
      <c r="G230" s="86" t="s">
        <v>56</v>
      </c>
      <c r="H230" s="87" t="s">
        <v>57</v>
      </c>
      <c r="I230" s="88" t="s">
        <v>58</v>
      </c>
      <c r="J230" s="89" t="s">
        <v>59</v>
      </c>
      <c r="K230" s="90"/>
      <c r="L230" s="86" t="s">
        <v>60</v>
      </c>
      <c r="M230" s="87"/>
      <c r="N230" s="88" t="s">
        <v>61</v>
      </c>
      <c r="O230" s="89" t="s">
        <v>62</v>
      </c>
      <c r="P230" s="91" t="s">
        <v>63</v>
      </c>
      <c r="Q230" s="87" t="s">
        <v>30</v>
      </c>
      <c r="R230" s="89" t="s">
        <v>59</v>
      </c>
      <c r="S230" s="92"/>
      <c r="T230" s="84" t="s">
        <v>64</v>
      </c>
      <c r="U230" s="130">
        <f>+U229-N232</f>
        <v>0</v>
      </c>
      <c r="V230" s="84" t="s">
        <v>65</v>
      </c>
      <c r="W230" s="130">
        <f>+J233-P233</f>
        <v>0</v>
      </c>
      <c r="X230" s="85"/>
      <c r="Y230" s="69"/>
      <c r="Z230" s="69"/>
    </row>
    <row r="231" spans="1:26" s="68" customFormat="1">
      <c r="A231" s="68" t="s">
        <v>74</v>
      </c>
      <c r="B231" s="93" t="s">
        <v>27</v>
      </c>
      <c r="C231" s="94">
        <f>+'GSTR3B 2018-19'!O102</f>
        <v>0</v>
      </c>
      <c r="D231" s="94">
        <f>+'GSTR3B 2018-19'!O107</f>
        <v>0</v>
      </c>
      <c r="E231" s="95">
        <f>SUM(C231:D231)</f>
        <v>0</v>
      </c>
      <c r="F231" s="82"/>
      <c r="G231" s="93" t="s">
        <v>27</v>
      </c>
      <c r="H231" s="94">
        <f>+'GSTR3B 2018-19'!O123+'GSTR3B 2018-19'!O95</f>
        <v>0</v>
      </c>
      <c r="I231" s="96">
        <f>+D231</f>
        <v>0</v>
      </c>
      <c r="J231" s="95">
        <f>SUM(H231:I231)</f>
        <v>0</v>
      </c>
      <c r="K231" s="82"/>
      <c r="L231" s="93" t="s">
        <v>27</v>
      </c>
      <c r="M231" s="96">
        <f>+C231</f>
        <v>0</v>
      </c>
      <c r="N231" s="96">
        <f>+MIN(J231,M231)</f>
        <v>0</v>
      </c>
      <c r="O231" s="95">
        <f>+MIN(U233,W229)</f>
        <v>0</v>
      </c>
      <c r="P231" s="97">
        <f>+IF(M231-N231-O231&lt;0,0,MIN((M231-N231-O231),W230))</f>
        <v>0</v>
      </c>
      <c r="Q231" s="98"/>
      <c r="R231" s="95">
        <f>SUM(N231:Q231)</f>
        <v>0</v>
      </c>
      <c r="S231" s="83"/>
      <c r="T231" s="84" t="s">
        <v>66</v>
      </c>
      <c r="U231" s="130">
        <f>+J231-N235</f>
        <v>0</v>
      </c>
      <c r="V231" s="84"/>
      <c r="W231" s="130"/>
      <c r="X231" s="85"/>
      <c r="Y231" s="69"/>
      <c r="Z231" s="69"/>
    </row>
    <row r="232" spans="1:26" s="68" customFormat="1">
      <c r="A232" s="68" t="s">
        <v>74</v>
      </c>
      <c r="B232" s="93" t="s">
        <v>28</v>
      </c>
      <c r="C232" s="94">
        <f>+'GSTR3B 2018-19'!O103</f>
        <v>0</v>
      </c>
      <c r="D232" s="94">
        <f>+'GSTR3B 2018-19'!O108</f>
        <v>0</v>
      </c>
      <c r="E232" s="95">
        <f>SUM(C232:D232)</f>
        <v>0</v>
      </c>
      <c r="F232" s="82"/>
      <c r="G232" s="93" t="s">
        <v>28</v>
      </c>
      <c r="H232" s="94">
        <f>+'GSTR3B 2018-19'!O124+'GSTR3B 2018-19'!O96</f>
        <v>0</v>
      </c>
      <c r="I232" s="96">
        <f>+D232</f>
        <v>0</v>
      </c>
      <c r="J232" s="95">
        <f>SUM(H232:I232)</f>
        <v>0</v>
      </c>
      <c r="K232" s="82"/>
      <c r="L232" s="93" t="s">
        <v>28</v>
      </c>
      <c r="M232" s="96">
        <f>+C232</f>
        <v>0</v>
      </c>
      <c r="N232" s="96">
        <f>+MIN(M232,U229)</f>
        <v>0</v>
      </c>
      <c r="O232" s="95">
        <f>+MIN(J232,U235)</f>
        <v>0</v>
      </c>
      <c r="P232" s="99"/>
      <c r="Q232" s="98"/>
      <c r="R232" s="95">
        <f>SUM(N232:Q232)</f>
        <v>0</v>
      </c>
      <c r="S232" s="83"/>
      <c r="T232" s="84"/>
      <c r="U232" s="130"/>
      <c r="V232" s="84"/>
      <c r="W232" s="130"/>
      <c r="X232" s="85"/>
      <c r="Y232" s="69"/>
      <c r="Z232" s="69"/>
    </row>
    <row r="233" spans="1:26" s="68" customFormat="1">
      <c r="A233" s="68" t="s">
        <v>74</v>
      </c>
      <c r="B233" s="93" t="s">
        <v>29</v>
      </c>
      <c r="C233" s="94">
        <f>+'GSTR3B 2018-19'!O104</f>
        <v>0</v>
      </c>
      <c r="D233" s="94">
        <f>+'GSTR3B 2018-19'!O109</f>
        <v>0</v>
      </c>
      <c r="E233" s="95">
        <f>SUM(C233:D233)</f>
        <v>0</v>
      </c>
      <c r="F233" s="82"/>
      <c r="G233" s="93" t="s">
        <v>29</v>
      </c>
      <c r="H233" s="94">
        <f>+'GSTR3B 2018-19'!O125+'GSTR3B 2018-19'!O97</f>
        <v>0</v>
      </c>
      <c r="I233" s="96">
        <f>I232</f>
        <v>0</v>
      </c>
      <c r="J233" s="95">
        <f>SUM(H233:I233)</f>
        <v>0</v>
      </c>
      <c r="K233" s="82"/>
      <c r="L233" s="93" t="s">
        <v>29</v>
      </c>
      <c r="M233" s="96">
        <f>+C233</f>
        <v>0</v>
      </c>
      <c r="N233" s="96">
        <f>+MIN(M233,U230)</f>
        <v>0</v>
      </c>
      <c r="O233" s="100"/>
      <c r="P233" s="101">
        <f>+MIN(J233,U236)</f>
        <v>0</v>
      </c>
      <c r="Q233" s="98"/>
      <c r="R233" s="95">
        <f>SUM(N233:Q233)</f>
        <v>0</v>
      </c>
      <c r="S233" s="83"/>
      <c r="T233" s="84" t="s">
        <v>67</v>
      </c>
      <c r="U233" s="132">
        <f>+IF(M231-J231&lt;0,0,M231-J231)</f>
        <v>0</v>
      </c>
      <c r="V233" s="84"/>
      <c r="W233" s="130"/>
      <c r="X233" s="85"/>
      <c r="Y233" s="69"/>
      <c r="Z233" s="69"/>
    </row>
    <row r="234" spans="1:26" s="68" customFormat="1">
      <c r="A234" s="68" t="s">
        <v>74</v>
      </c>
      <c r="B234" s="102" t="s">
        <v>46</v>
      </c>
      <c r="C234" s="94">
        <f>+'GSTR3B 2018-19'!O105</f>
        <v>0</v>
      </c>
      <c r="D234" s="94">
        <f>+'GSTR3B 2018-19'!O110</f>
        <v>0</v>
      </c>
      <c r="E234" s="104">
        <f>SUM(C234:D234)</f>
        <v>0</v>
      </c>
      <c r="F234" s="82"/>
      <c r="G234" s="102" t="s">
        <v>46</v>
      </c>
      <c r="H234" s="94">
        <f>+'GSTR3B 2018-19'!O126+'GSTR3B 2018-19'!O98</f>
        <v>0</v>
      </c>
      <c r="I234" s="105">
        <v>0</v>
      </c>
      <c r="J234" s="104">
        <f>SUM(H234:I234)</f>
        <v>0</v>
      </c>
      <c r="K234" s="82"/>
      <c r="L234" s="102" t="s">
        <v>46</v>
      </c>
      <c r="M234" s="105">
        <f>+C234</f>
        <v>0</v>
      </c>
      <c r="N234" s="106"/>
      <c r="O234" s="107"/>
      <c r="P234" s="108"/>
      <c r="Q234" s="105">
        <f>MIN(C234,H234)</f>
        <v>0</v>
      </c>
      <c r="R234" s="104">
        <f>SUM(N234:Q234)</f>
        <v>0</v>
      </c>
      <c r="S234" s="83"/>
      <c r="T234" s="84"/>
      <c r="U234" s="130"/>
      <c r="V234" s="84"/>
      <c r="W234" s="130"/>
      <c r="X234" s="85"/>
      <c r="Y234" s="69"/>
      <c r="Z234" s="69"/>
    </row>
    <row r="235" spans="1:26" s="113" customFormat="1">
      <c r="A235" s="68" t="s">
        <v>74</v>
      </c>
      <c r="B235" s="109" t="s">
        <v>14</v>
      </c>
      <c r="C235" s="158">
        <f>SUM(C231:C234)</f>
        <v>0</v>
      </c>
      <c r="D235" s="158">
        <f>SUM(D231:D234)</f>
        <v>0</v>
      </c>
      <c r="E235" s="158">
        <f>SUM(E231:E234)</f>
        <v>0</v>
      </c>
      <c r="F235" s="77"/>
      <c r="G235" s="109" t="s">
        <v>14</v>
      </c>
      <c r="H235" s="158">
        <f>SUM(H231:H234)</f>
        <v>0</v>
      </c>
      <c r="I235" s="158">
        <f>SUM(I231:I234)</f>
        <v>0</v>
      </c>
      <c r="J235" s="158">
        <f>SUM(J231:J234)</f>
        <v>0</v>
      </c>
      <c r="K235" s="77"/>
      <c r="L235" s="109" t="s">
        <v>14</v>
      </c>
      <c r="M235" s="158">
        <f>SUM(M231:M234)</f>
        <v>0</v>
      </c>
      <c r="N235" s="158">
        <f>SUM(N231:N234)</f>
        <v>0</v>
      </c>
      <c r="O235" s="158">
        <f>SUM(O231:O234)</f>
        <v>0</v>
      </c>
      <c r="P235" s="111">
        <f>SUM(P231:P234)</f>
        <v>0</v>
      </c>
      <c r="Q235" s="158">
        <f>SUM(Q231:Q234)</f>
        <v>0</v>
      </c>
      <c r="R235" s="158">
        <f>SUM(R231:R233)</f>
        <v>0</v>
      </c>
      <c r="S235" s="112"/>
      <c r="T235" s="84" t="s">
        <v>68</v>
      </c>
      <c r="U235" s="132">
        <f>+IF(M232-N232&lt;0,0,M232-N232)</f>
        <v>0</v>
      </c>
      <c r="V235" s="84"/>
      <c r="W235" s="130"/>
      <c r="X235" s="85"/>
      <c r="Y235" s="69"/>
      <c r="Z235" s="69"/>
    </row>
    <row r="236" spans="1:26" s="113" customFormat="1">
      <c r="A236" s="68" t="s">
        <v>74</v>
      </c>
      <c r="B236" s="114"/>
      <c r="C236" s="115"/>
      <c r="D236" s="115"/>
      <c r="E236" s="115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112"/>
      <c r="T236" s="84" t="s">
        <v>69</v>
      </c>
      <c r="U236" s="130">
        <f>+IF(M233-N233&lt;0,0,M233-N233)</f>
        <v>0</v>
      </c>
      <c r="V236" s="84"/>
      <c r="W236" s="130"/>
      <c r="X236" s="85"/>
      <c r="Y236" s="69"/>
      <c r="Z236" s="69"/>
    </row>
    <row r="237" spans="1:26" s="68" customFormat="1">
      <c r="A237" s="68" t="s">
        <v>74</v>
      </c>
      <c r="B237" s="231" t="s">
        <v>70</v>
      </c>
      <c r="C237" s="232"/>
      <c r="D237" s="232"/>
      <c r="E237" s="233"/>
      <c r="F237" s="82"/>
      <c r="G237" s="231" t="s">
        <v>71</v>
      </c>
      <c r="H237" s="232"/>
      <c r="I237" s="233"/>
      <c r="J237" s="90"/>
      <c r="K237" s="138" t="s">
        <v>83</v>
      </c>
      <c r="L237" s="82"/>
      <c r="M237" s="82"/>
      <c r="N237" s="82"/>
      <c r="O237" s="82"/>
      <c r="P237" s="82"/>
      <c r="Q237" s="82"/>
      <c r="R237" s="82"/>
      <c r="S237" s="83"/>
      <c r="T237" s="84"/>
      <c r="U237" s="130"/>
      <c r="V237" s="84"/>
      <c r="W237" s="130"/>
      <c r="X237" s="85"/>
      <c r="Y237" s="69"/>
      <c r="Z237" s="69"/>
    </row>
    <row r="238" spans="1:26" s="68" customFormat="1">
      <c r="A238" s="68" t="s">
        <v>74</v>
      </c>
      <c r="B238" s="86" t="s">
        <v>56</v>
      </c>
      <c r="C238" s="87" t="s">
        <v>57</v>
      </c>
      <c r="D238" s="88" t="s">
        <v>58</v>
      </c>
      <c r="E238" s="89" t="s">
        <v>59</v>
      </c>
      <c r="F238" s="82"/>
      <c r="G238" s="86" t="s">
        <v>56</v>
      </c>
      <c r="H238" s="87" t="s">
        <v>72</v>
      </c>
      <c r="I238" s="89"/>
      <c r="J238" s="90"/>
      <c r="K238" s="134"/>
      <c r="L238" s="82"/>
      <c r="M238" s="82"/>
      <c r="N238" s="82"/>
      <c r="O238" s="82"/>
      <c r="P238" s="82"/>
      <c r="Q238" s="82"/>
      <c r="R238" s="82"/>
      <c r="S238" s="83"/>
      <c r="T238" s="84"/>
      <c r="U238" s="130"/>
      <c r="V238" s="84"/>
      <c r="W238" s="130"/>
      <c r="X238" s="85"/>
      <c r="Y238" s="69"/>
      <c r="Z238" s="69"/>
    </row>
    <row r="239" spans="1:26" s="66" customFormat="1">
      <c r="A239" s="68" t="s">
        <v>74</v>
      </c>
      <c r="B239" s="93" t="s">
        <v>27</v>
      </c>
      <c r="C239" s="96">
        <f>+M231-R231</f>
        <v>0</v>
      </c>
      <c r="D239" s="96">
        <f>+D231</f>
        <v>0</v>
      </c>
      <c r="E239" s="95">
        <f>SUM(C239:D239)</f>
        <v>0</v>
      </c>
      <c r="F239" s="90"/>
      <c r="G239" s="93" t="s">
        <v>27</v>
      </c>
      <c r="H239" s="234">
        <f>+J231-N235</f>
        <v>0</v>
      </c>
      <c r="I239" s="235"/>
      <c r="J239" s="90"/>
      <c r="K239" s="135">
        <f>IF(E239-H239&gt;0,E239-H239,0)</f>
        <v>0</v>
      </c>
      <c r="L239" s="90"/>
      <c r="M239" s="90"/>
      <c r="N239" s="90"/>
      <c r="O239" s="90"/>
      <c r="P239" s="90"/>
      <c r="Q239" s="90"/>
      <c r="R239" s="90"/>
      <c r="S239" s="92"/>
      <c r="T239" s="84"/>
      <c r="U239" s="130"/>
      <c r="V239" s="84"/>
      <c r="W239" s="130"/>
      <c r="X239" s="85"/>
      <c r="Y239" s="69"/>
      <c r="Z239" s="69"/>
    </row>
    <row r="240" spans="1:26" s="118" customFormat="1">
      <c r="A240" s="68" t="s">
        <v>74</v>
      </c>
      <c r="B240" s="93" t="s">
        <v>28</v>
      </c>
      <c r="C240" s="96">
        <f>+M232-R232</f>
        <v>0</v>
      </c>
      <c r="D240" s="96">
        <f>+D232</f>
        <v>0</v>
      </c>
      <c r="E240" s="95">
        <f>SUM(C240:D240)</f>
        <v>0</v>
      </c>
      <c r="F240" s="116"/>
      <c r="G240" s="93" t="s">
        <v>28</v>
      </c>
      <c r="H240" s="236">
        <f>+J232-O235</f>
        <v>0</v>
      </c>
      <c r="I240" s="237"/>
      <c r="J240" s="90"/>
      <c r="K240" s="135">
        <f>IF(E240-H240&gt;0,E240-H240,0)+E240</f>
        <v>0</v>
      </c>
      <c r="L240" s="116"/>
      <c r="M240" s="116"/>
      <c r="N240" s="116"/>
      <c r="O240" s="116"/>
      <c r="P240" s="116"/>
      <c r="Q240" s="116"/>
      <c r="R240" s="116"/>
      <c r="S240" s="117"/>
      <c r="T240" s="84"/>
      <c r="U240" s="130"/>
      <c r="V240" s="84"/>
      <c r="W240" s="130"/>
      <c r="X240" s="85"/>
      <c r="Y240" s="69"/>
      <c r="Z240" s="69"/>
    </row>
    <row r="241" spans="1:26" s="118" customFormat="1">
      <c r="A241" s="68" t="s">
        <v>74</v>
      </c>
      <c r="B241" s="93" t="s">
        <v>29</v>
      </c>
      <c r="C241" s="153">
        <f>+M233-R233</f>
        <v>0</v>
      </c>
      <c r="D241" s="96">
        <f>+D233</f>
        <v>0</v>
      </c>
      <c r="E241" s="95">
        <f>SUM(C241:D241)</f>
        <v>0</v>
      </c>
      <c r="F241" s="116"/>
      <c r="G241" s="93" t="s">
        <v>29</v>
      </c>
      <c r="H241" s="234">
        <f>+J233-P235</f>
        <v>0</v>
      </c>
      <c r="I241" s="235"/>
      <c r="J241" s="90"/>
      <c r="K241" s="135">
        <f t="shared" ref="K241:K242" si="10">IF(E241-H241&gt;0,E241-H241,0)</f>
        <v>0</v>
      </c>
      <c r="L241" s="116"/>
      <c r="M241" s="116"/>
      <c r="N241" s="116"/>
      <c r="O241" s="116"/>
      <c r="P241" s="116"/>
      <c r="Q241" s="116"/>
      <c r="R241" s="116"/>
      <c r="S241" s="117"/>
      <c r="T241" s="84"/>
      <c r="U241" s="130"/>
      <c r="V241" s="84"/>
      <c r="W241" s="130"/>
      <c r="X241" s="85"/>
      <c r="Y241" s="69"/>
      <c r="Z241" s="69"/>
    </row>
    <row r="242" spans="1:26" s="118" customFormat="1">
      <c r="A242" s="68" t="s">
        <v>74</v>
      </c>
      <c r="B242" s="102" t="s">
        <v>46</v>
      </c>
      <c r="C242" s="105">
        <f>+M234-R234</f>
        <v>0</v>
      </c>
      <c r="D242" s="105">
        <f>+D234</f>
        <v>0</v>
      </c>
      <c r="E242" s="104">
        <f>SUM(C242:D242)</f>
        <v>0</v>
      </c>
      <c r="F242" s="116"/>
      <c r="G242" s="102" t="s">
        <v>46</v>
      </c>
      <c r="H242" s="238">
        <f>+J234-Q235</f>
        <v>0</v>
      </c>
      <c r="I242" s="239"/>
      <c r="J242" s="90"/>
      <c r="K242" s="135">
        <f t="shared" si="10"/>
        <v>0</v>
      </c>
      <c r="L242" s="116"/>
      <c r="M242" s="116"/>
      <c r="N242" s="116"/>
      <c r="O242" s="116"/>
      <c r="P242" s="116"/>
      <c r="Q242" s="116"/>
      <c r="R242" s="116"/>
      <c r="S242" s="117"/>
      <c r="T242" s="84"/>
      <c r="U242" s="130"/>
      <c r="V242" s="84"/>
      <c r="W242" s="130"/>
      <c r="X242" s="85"/>
      <c r="Y242" s="69"/>
      <c r="Z242" s="69"/>
    </row>
    <row r="243" spans="1:26" s="118" customFormat="1">
      <c r="A243" s="68" t="s">
        <v>74</v>
      </c>
      <c r="B243" s="109" t="s">
        <v>14</v>
      </c>
      <c r="C243" s="158">
        <f>SUM(C239:C242)</f>
        <v>0</v>
      </c>
      <c r="D243" s="158">
        <f>SUM(D239:D242)</f>
        <v>0</v>
      </c>
      <c r="E243" s="158">
        <f>SUM(E239:E242)</f>
        <v>0</v>
      </c>
      <c r="F243" s="119"/>
      <c r="G243" s="109" t="s">
        <v>14</v>
      </c>
      <c r="H243" s="229">
        <f>+SUM(H239:I242)</f>
        <v>0</v>
      </c>
      <c r="I243" s="230"/>
      <c r="J243" s="120"/>
      <c r="K243" s="137">
        <f>SUM(K239:K242)</f>
        <v>0</v>
      </c>
      <c r="L243" s="116"/>
      <c r="M243" s="116"/>
      <c r="N243" s="116"/>
      <c r="O243" s="116"/>
      <c r="P243" s="116"/>
      <c r="Q243" s="116"/>
      <c r="R243" s="116"/>
      <c r="S243" s="117"/>
      <c r="T243" s="84"/>
      <c r="U243" s="130"/>
      <c r="V243" s="84"/>
      <c r="W243" s="130"/>
      <c r="X243" s="85"/>
      <c r="Y243" s="69"/>
      <c r="Z243" s="69"/>
    </row>
    <row r="244" spans="1:26" s="113" customFormat="1" ht="15.75" thickBot="1">
      <c r="A244" s="68" t="s">
        <v>74</v>
      </c>
      <c r="B244" s="121"/>
      <c r="C244" s="122"/>
      <c r="D244" s="122"/>
      <c r="E244" s="122"/>
      <c r="F244" s="122"/>
      <c r="G244" s="122"/>
      <c r="H244" s="122"/>
      <c r="I244" s="123"/>
      <c r="J244" s="123"/>
      <c r="K244" s="122"/>
      <c r="L244" s="122"/>
      <c r="M244" s="122"/>
      <c r="N244" s="122"/>
      <c r="O244" s="122"/>
      <c r="P244" s="122"/>
      <c r="Q244" s="122"/>
      <c r="R244" s="122"/>
      <c r="S244" s="124"/>
      <c r="T244" s="125"/>
      <c r="U244" s="131"/>
      <c r="V244" s="125"/>
      <c r="W244" s="131"/>
      <c r="X244" s="126"/>
      <c r="Y244" s="69"/>
      <c r="Z244" s="69"/>
    </row>
    <row r="245" spans="1:26">
      <c r="K245" s="139">
        <f>+K243+K223+K203+K183+K163+K143+K123+K103+K83+K63+K43+K23</f>
        <v>0</v>
      </c>
    </row>
  </sheetData>
  <autoFilter ref="A5:Z244"/>
  <mergeCells count="132">
    <mergeCell ref="L9:R9"/>
    <mergeCell ref="B17:E17"/>
    <mergeCell ref="G17:I17"/>
    <mergeCell ref="L29:R29"/>
    <mergeCell ref="B37:E37"/>
    <mergeCell ref="G37:I37"/>
    <mergeCell ref="H19:I19"/>
    <mergeCell ref="H20:I20"/>
    <mergeCell ref="H21:I21"/>
    <mergeCell ref="H22:I22"/>
    <mergeCell ref="H23:I23"/>
    <mergeCell ref="B27:E27"/>
    <mergeCell ref="H40:I40"/>
    <mergeCell ref="H41:I41"/>
    <mergeCell ref="B7:E7"/>
    <mergeCell ref="B9:E9"/>
    <mergeCell ref="G9:J9"/>
    <mergeCell ref="H42:I42"/>
    <mergeCell ref="H43:I43"/>
    <mergeCell ref="B47:E47"/>
    <mergeCell ref="B49:E49"/>
    <mergeCell ref="G49:J49"/>
    <mergeCell ref="B29:E29"/>
    <mergeCell ref="G29:J29"/>
    <mergeCell ref="H62:I62"/>
    <mergeCell ref="H63:I63"/>
    <mergeCell ref="H39:I39"/>
    <mergeCell ref="B67:E67"/>
    <mergeCell ref="B69:E69"/>
    <mergeCell ref="G69:J69"/>
    <mergeCell ref="L69:R69"/>
    <mergeCell ref="L49:R49"/>
    <mergeCell ref="B57:E57"/>
    <mergeCell ref="G57:I57"/>
    <mergeCell ref="H59:I59"/>
    <mergeCell ref="H60:I60"/>
    <mergeCell ref="H61:I61"/>
    <mergeCell ref="H83:I83"/>
    <mergeCell ref="B87:E87"/>
    <mergeCell ref="B89:E89"/>
    <mergeCell ref="G89:J89"/>
    <mergeCell ref="L89:R89"/>
    <mergeCell ref="B97:E97"/>
    <mergeCell ref="G97:I97"/>
    <mergeCell ref="B77:E77"/>
    <mergeCell ref="G77:I77"/>
    <mergeCell ref="H79:I79"/>
    <mergeCell ref="H80:I80"/>
    <mergeCell ref="H81:I81"/>
    <mergeCell ref="H82:I82"/>
    <mergeCell ref="L109:R109"/>
    <mergeCell ref="B117:E117"/>
    <mergeCell ref="G117:I117"/>
    <mergeCell ref="H119:I119"/>
    <mergeCell ref="H99:I99"/>
    <mergeCell ref="H100:I100"/>
    <mergeCell ref="H101:I101"/>
    <mergeCell ref="H102:I102"/>
    <mergeCell ref="H103:I103"/>
    <mergeCell ref="B107:E107"/>
    <mergeCell ref="H120:I120"/>
    <mergeCell ref="H121:I121"/>
    <mergeCell ref="H122:I122"/>
    <mergeCell ref="H123:I123"/>
    <mergeCell ref="B127:E127"/>
    <mergeCell ref="B129:E129"/>
    <mergeCell ref="G129:J129"/>
    <mergeCell ref="B109:E109"/>
    <mergeCell ref="G109:J109"/>
    <mergeCell ref="H142:I142"/>
    <mergeCell ref="H143:I143"/>
    <mergeCell ref="B147:E147"/>
    <mergeCell ref="B149:E149"/>
    <mergeCell ref="G149:J149"/>
    <mergeCell ref="L149:R149"/>
    <mergeCell ref="L129:R129"/>
    <mergeCell ref="B137:E137"/>
    <mergeCell ref="G137:I137"/>
    <mergeCell ref="H139:I139"/>
    <mergeCell ref="H140:I140"/>
    <mergeCell ref="H141:I141"/>
    <mergeCell ref="H163:I163"/>
    <mergeCell ref="B167:E167"/>
    <mergeCell ref="B169:E169"/>
    <mergeCell ref="G169:J169"/>
    <mergeCell ref="L169:R169"/>
    <mergeCell ref="B177:E177"/>
    <mergeCell ref="G177:I177"/>
    <mergeCell ref="B157:E157"/>
    <mergeCell ref="G157:I157"/>
    <mergeCell ref="H159:I159"/>
    <mergeCell ref="H160:I160"/>
    <mergeCell ref="H161:I161"/>
    <mergeCell ref="H162:I162"/>
    <mergeCell ref="B189:E189"/>
    <mergeCell ref="G189:J189"/>
    <mergeCell ref="L189:R189"/>
    <mergeCell ref="B197:E197"/>
    <mergeCell ref="G197:I197"/>
    <mergeCell ref="H199:I199"/>
    <mergeCell ref="H179:I179"/>
    <mergeCell ref="H180:I180"/>
    <mergeCell ref="H181:I181"/>
    <mergeCell ref="H182:I182"/>
    <mergeCell ref="H183:I183"/>
    <mergeCell ref="B187:E187"/>
    <mergeCell ref="L229:R229"/>
    <mergeCell ref="L209:R209"/>
    <mergeCell ref="B217:E217"/>
    <mergeCell ref="G217:I217"/>
    <mergeCell ref="H219:I219"/>
    <mergeCell ref="H220:I220"/>
    <mergeCell ref="H221:I221"/>
    <mergeCell ref="H200:I200"/>
    <mergeCell ref="H201:I201"/>
    <mergeCell ref="H202:I202"/>
    <mergeCell ref="H203:I203"/>
    <mergeCell ref="B207:E207"/>
    <mergeCell ref="B209:E209"/>
    <mergeCell ref="G209:J209"/>
    <mergeCell ref="H243:I243"/>
    <mergeCell ref="B237:E237"/>
    <mergeCell ref="G237:I237"/>
    <mergeCell ref="H239:I239"/>
    <mergeCell ref="H240:I240"/>
    <mergeCell ref="H241:I241"/>
    <mergeCell ref="H242:I242"/>
    <mergeCell ref="H222:I222"/>
    <mergeCell ref="H223:I223"/>
    <mergeCell ref="B227:E227"/>
    <mergeCell ref="B229:E229"/>
    <mergeCell ref="G229:J229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workbookViewId="0">
      <pane xSplit="3" ySplit="6" topLeftCell="D103" activePane="bottomRight" state="frozen"/>
      <selection activeCell="A18" sqref="A18:C19"/>
      <selection pane="topRight" activeCell="A18" sqref="A18:C19"/>
      <selection pane="bottomLeft" activeCell="A18" sqref="A18:C19"/>
      <selection pane="bottomRight" activeCell="D113" sqref="D113"/>
    </sheetView>
  </sheetViews>
  <sheetFormatPr defaultColWidth="14.42578125" defaultRowHeight="15" outlineLevelRow="1"/>
  <cols>
    <col min="1" max="2" width="19.42578125" style="155" customWidth="1"/>
    <col min="3" max="3" width="33.5703125" style="155" customWidth="1"/>
    <col min="4" max="4" width="13" style="156" bestFit="1" customWidth="1"/>
    <col min="5" max="16" width="14.5703125" style="156" bestFit="1" customWidth="1"/>
    <col min="17" max="17" width="12.5703125" style="156" bestFit="1" customWidth="1"/>
    <col min="18" max="18" width="8.7109375" style="156" customWidth="1"/>
    <col min="19" max="27" width="8.7109375" style="155" customWidth="1"/>
    <col min="28" max="16384" width="14.42578125" style="155"/>
  </cols>
  <sheetData>
    <row r="1" spans="1:27" ht="46.5" customHeight="1">
      <c r="A1" s="173" t="s">
        <v>45</v>
      </c>
      <c r="B1" s="174"/>
      <c r="C1" s="174"/>
      <c r="D1" s="220" t="s">
        <v>82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6"/>
      <c r="R1" s="6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74"/>
      <c r="B2" s="174"/>
      <c r="C2" s="174"/>
      <c r="D2" s="222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6"/>
      <c r="R2" s="6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74"/>
      <c r="B3" s="174"/>
      <c r="C3" s="174"/>
      <c r="D3" s="222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6"/>
      <c r="R3" s="6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74"/>
      <c r="B4" s="174"/>
      <c r="C4" s="174"/>
      <c r="D4" s="222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6"/>
      <c r="R4" s="6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74"/>
      <c r="B5" s="174"/>
      <c r="C5" s="174"/>
      <c r="D5" s="223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6"/>
      <c r="R5" s="6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" t="s">
        <v>0</v>
      </c>
      <c r="B6" s="225" t="s">
        <v>1</v>
      </c>
      <c r="C6" s="226"/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8"/>
      <c r="R6" s="8"/>
      <c r="S6" s="3"/>
      <c r="T6" s="3"/>
      <c r="U6" s="3"/>
      <c r="V6" s="3"/>
      <c r="W6" s="3"/>
      <c r="X6" s="3"/>
      <c r="Y6" s="3"/>
      <c r="Z6" s="3"/>
      <c r="AA6" s="3"/>
    </row>
    <row r="7" spans="1:27" ht="15.75" thickBot="1">
      <c r="A7" s="157"/>
      <c r="B7" s="227"/>
      <c r="C7" s="174"/>
      <c r="D7" s="228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6"/>
      <c r="R7" s="6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outlineLevel="1" thickTop="1">
      <c r="A8" s="177" t="s">
        <v>15</v>
      </c>
      <c r="B8" s="180" t="s">
        <v>16</v>
      </c>
      <c r="C8" s="18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>SUM(D8:O8)</f>
        <v>0</v>
      </c>
      <c r="Q8" s="6"/>
      <c r="R8" s="6"/>
      <c r="S8" s="1"/>
      <c r="T8" s="1"/>
      <c r="U8" s="1"/>
      <c r="V8" s="1"/>
      <c r="W8" s="1"/>
      <c r="X8" s="1"/>
      <c r="Y8" s="1"/>
      <c r="Z8" s="1"/>
      <c r="AA8" s="1"/>
    </row>
    <row r="9" spans="1:27" outlineLevel="1">
      <c r="A9" s="178"/>
      <c r="B9" s="182" t="s">
        <v>17</v>
      </c>
      <c r="C9" s="18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">
        <f>SUM(D9:O9)</f>
        <v>0</v>
      </c>
      <c r="Q9" s="6"/>
      <c r="R9" s="6"/>
      <c r="S9" s="1"/>
      <c r="T9" s="1"/>
      <c r="U9" s="1"/>
      <c r="V9" s="1"/>
      <c r="W9" s="1"/>
      <c r="X9" s="1"/>
      <c r="Y9" s="1"/>
      <c r="Z9" s="1"/>
      <c r="AA9" s="1"/>
    </row>
    <row r="10" spans="1:27" outlineLevel="1">
      <c r="A10" s="178"/>
      <c r="B10" s="182" t="s">
        <v>18</v>
      </c>
      <c r="C10" s="18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">
        <f>SUM(D10:O10)</f>
        <v>0</v>
      </c>
      <c r="Q10" s="6"/>
      <c r="R10" s="6"/>
      <c r="S10" s="1"/>
      <c r="T10" s="1"/>
      <c r="U10" s="1"/>
      <c r="V10" s="1"/>
      <c r="W10" s="1"/>
      <c r="X10" s="1"/>
      <c r="Y10" s="1"/>
      <c r="Z10" s="1"/>
      <c r="AA10" s="1"/>
    </row>
    <row r="11" spans="1:27" outlineLevel="1">
      <c r="A11" s="178"/>
      <c r="B11" s="182" t="s">
        <v>19</v>
      </c>
      <c r="C11" s="18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>
        <f>SUM(D11:O11)</f>
        <v>0</v>
      </c>
      <c r="Q11" s="6"/>
      <c r="R11" s="6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outlineLevel="1" thickBot="1">
      <c r="A12" s="179"/>
      <c r="B12" s="184" t="s">
        <v>20</v>
      </c>
      <c r="C12" s="185"/>
      <c r="D12" s="12">
        <f t="shared" ref="D12:P12" si="0">SUM(D8:D11)</f>
        <v>0</v>
      </c>
      <c r="E12" s="12">
        <f t="shared" si="0"/>
        <v>0</v>
      </c>
      <c r="F12" s="12">
        <f t="shared" si="0"/>
        <v>0</v>
      </c>
      <c r="G12" s="12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3">
        <f t="shared" si="0"/>
        <v>0</v>
      </c>
      <c r="Q12" s="6"/>
      <c r="R12" s="6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Top="1">
      <c r="A13" s="173"/>
      <c r="B13" s="174"/>
      <c r="C13" s="174"/>
      <c r="D13" s="175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6"/>
      <c r="R13" s="6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thickBot="1">
      <c r="A14" s="174"/>
      <c r="B14" s="174"/>
      <c r="C14" s="174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6"/>
      <c r="R14" s="6"/>
      <c r="S14" s="1"/>
      <c r="T14" s="1"/>
      <c r="U14" s="1"/>
      <c r="V14" s="1"/>
      <c r="W14" s="1"/>
      <c r="X14" s="1"/>
      <c r="Y14" s="1"/>
      <c r="Z14" s="1"/>
      <c r="AA14" s="1"/>
    </row>
    <row r="15" spans="1:27" ht="44.25" customHeight="1" thickTop="1">
      <c r="A15" s="177" t="s">
        <v>21</v>
      </c>
      <c r="B15" s="180" t="s">
        <v>22</v>
      </c>
      <c r="C15" s="18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>SUM(D15:O15)</f>
        <v>0</v>
      </c>
      <c r="Q15" s="6"/>
      <c r="R15" s="6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>
      <c r="A16" s="178"/>
      <c r="B16" s="182" t="s">
        <v>23</v>
      </c>
      <c r="C16" s="18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>
        <f>SUM(D16:O16)</f>
        <v>0</v>
      </c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thickBot="1">
      <c r="A17" s="179"/>
      <c r="B17" s="184" t="s">
        <v>14</v>
      </c>
      <c r="C17" s="185"/>
      <c r="D17" s="12">
        <f t="shared" ref="D17:P17" si="1">SUM(D15:D16)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2">
        <f t="shared" si="1"/>
        <v>0</v>
      </c>
      <c r="L17" s="12">
        <f t="shared" si="1"/>
        <v>0</v>
      </c>
      <c r="M17" s="12">
        <f t="shared" si="1"/>
        <v>0</v>
      </c>
      <c r="N17" s="12">
        <f t="shared" si="1"/>
        <v>0</v>
      </c>
      <c r="O17" s="12">
        <f t="shared" si="1"/>
        <v>0</v>
      </c>
      <c r="P17" s="13">
        <f t="shared" si="1"/>
        <v>0</v>
      </c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Top="1">
      <c r="A18" s="173"/>
      <c r="B18" s="174"/>
      <c r="C18" s="174"/>
      <c r="D18" s="175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thickBot="1">
      <c r="A19" s="174"/>
      <c r="B19" s="174"/>
      <c r="C19" s="174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outlineLevel="1" thickTop="1">
      <c r="A20" s="198" t="s">
        <v>24</v>
      </c>
      <c r="B20" s="200" t="s">
        <v>25</v>
      </c>
      <c r="C20" s="20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4">
        <f>SUM(D20:O20)</f>
        <v>0</v>
      </c>
      <c r="Q20" s="6"/>
      <c r="R20" s="6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outlineLevel="1" thickBot="1">
      <c r="A21" s="199"/>
      <c r="B21" s="202" t="s">
        <v>20</v>
      </c>
      <c r="C21" s="203"/>
      <c r="D21" s="15">
        <f t="shared" ref="D21:P21" si="2">SUM(D20)</f>
        <v>0</v>
      </c>
      <c r="E21" s="15">
        <f t="shared" si="2"/>
        <v>0</v>
      </c>
      <c r="F21" s="15">
        <f t="shared" si="2"/>
        <v>0</v>
      </c>
      <c r="G21" s="15">
        <f t="shared" si="2"/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6">
        <f t="shared" si="2"/>
        <v>0</v>
      </c>
      <c r="Q21" s="6"/>
      <c r="R21" s="6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73"/>
      <c r="B22" s="174"/>
      <c r="C22" s="174"/>
      <c r="D22" s="175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6"/>
      <c r="R22" s="6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>
      <c r="A23" s="174"/>
      <c r="B23" s="174"/>
      <c r="C23" s="174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outlineLevel="1" thickTop="1">
      <c r="A24" s="177" t="s">
        <v>26</v>
      </c>
      <c r="B24" s="180" t="s">
        <v>27</v>
      </c>
      <c r="C24" s="18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  <c r="P24" s="6"/>
      <c r="Q24" s="6"/>
      <c r="R24" s="6"/>
      <c r="S24" s="1"/>
      <c r="T24" s="1"/>
      <c r="U24" s="1"/>
      <c r="V24" s="1"/>
      <c r="W24" s="1"/>
      <c r="X24" s="1"/>
      <c r="Y24" s="1"/>
      <c r="Z24" s="1"/>
      <c r="AA24" s="1"/>
    </row>
    <row r="25" spans="1:27" outlineLevel="1">
      <c r="A25" s="178"/>
      <c r="B25" s="182" t="s">
        <v>28</v>
      </c>
      <c r="C25" s="18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8"/>
      <c r="P25" s="6"/>
      <c r="Q25" s="6"/>
      <c r="R25" s="6"/>
      <c r="S25" s="1"/>
      <c r="T25" s="1"/>
      <c r="U25" s="1"/>
      <c r="V25" s="1"/>
      <c r="W25" s="1"/>
      <c r="X25" s="1"/>
      <c r="Y25" s="1"/>
      <c r="Z25" s="1"/>
      <c r="AA25" s="1"/>
    </row>
    <row r="26" spans="1:27" outlineLevel="1">
      <c r="A26" s="178"/>
      <c r="B26" s="182" t="s">
        <v>29</v>
      </c>
      <c r="C26" s="18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8"/>
      <c r="P26" s="6"/>
      <c r="Q26" s="6"/>
      <c r="R26" s="6"/>
      <c r="S26" s="1"/>
      <c r="T26" s="1"/>
      <c r="U26" s="1"/>
      <c r="V26" s="1"/>
      <c r="W26" s="1"/>
      <c r="X26" s="1"/>
      <c r="Y26" s="1"/>
      <c r="Z26" s="1"/>
      <c r="AA26" s="1"/>
    </row>
    <row r="27" spans="1:27" outlineLevel="1">
      <c r="A27" s="178"/>
      <c r="B27" s="182" t="s">
        <v>30</v>
      </c>
      <c r="C27" s="18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8"/>
      <c r="P27" s="6"/>
      <c r="Q27" s="6"/>
      <c r="R27" s="6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outlineLevel="1" thickBot="1">
      <c r="A28" s="179"/>
      <c r="B28" s="184" t="s">
        <v>20</v>
      </c>
      <c r="C28" s="185"/>
      <c r="D28" s="12">
        <f t="shared" ref="D28:O28" si="3">SUM(D24:D27)</f>
        <v>0</v>
      </c>
      <c r="E28" s="12">
        <f t="shared" si="3"/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9">
        <f t="shared" si="3"/>
        <v>0</v>
      </c>
      <c r="P28" s="6"/>
      <c r="Q28" s="6"/>
      <c r="R28" s="6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thickTop="1">
      <c r="A29" s="173"/>
      <c r="B29" s="174"/>
      <c r="C29" s="174"/>
      <c r="D29" s="175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6"/>
      <c r="R29" s="6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>
      <c r="A30" s="174"/>
      <c r="B30" s="174"/>
      <c r="C30" s="174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6"/>
      <c r="R30" s="6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outlineLevel="1" thickTop="1">
      <c r="A31" s="177" t="s">
        <v>31</v>
      </c>
      <c r="B31" s="180" t="s">
        <v>27</v>
      </c>
      <c r="C31" s="181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f>SUM(D31:O31)</f>
        <v>0</v>
      </c>
      <c r="Q31" s="6"/>
      <c r="R31" s="6"/>
      <c r="S31" s="1"/>
      <c r="T31" s="1"/>
      <c r="U31" s="1"/>
      <c r="V31" s="1"/>
      <c r="W31" s="1"/>
      <c r="X31" s="1"/>
      <c r="Y31" s="1"/>
      <c r="Z31" s="1"/>
      <c r="AA31" s="1"/>
    </row>
    <row r="32" spans="1:27" outlineLevel="1">
      <c r="A32" s="178"/>
      <c r="B32" s="182" t="s">
        <v>28</v>
      </c>
      <c r="C32" s="18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>
        <f>SUM(D32:O32)</f>
        <v>0</v>
      </c>
      <c r="Q32" s="6"/>
      <c r="R32" s="6"/>
      <c r="S32" s="1"/>
      <c r="T32" s="1"/>
      <c r="U32" s="1"/>
      <c r="V32" s="1"/>
      <c r="W32" s="1"/>
      <c r="X32" s="1"/>
      <c r="Y32" s="1"/>
      <c r="Z32" s="1"/>
      <c r="AA32" s="1"/>
    </row>
    <row r="33" spans="1:27" outlineLevel="1">
      <c r="A33" s="178"/>
      <c r="B33" s="182" t="s">
        <v>29</v>
      </c>
      <c r="C33" s="18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1">
        <f>SUM(D33:O33)</f>
        <v>0</v>
      </c>
      <c r="Q33" s="6"/>
      <c r="R33" s="6"/>
      <c r="S33" s="1"/>
      <c r="T33" s="1"/>
      <c r="U33" s="1"/>
      <c r="V33" s="1"/>
      <c r="W33" s="1"/>
      <c r="X33" s="1"/>
      <c r="Y33" s="1"/>
      <c r="Z33" s="1"/>
      <c r="AA33" s="1"/>
    </row>
    <row r="34" spans="1:27" outlineLevel="1">
      <c r="A34" s="178"/>
      <c r="B34" s="182" t="s">
        <v>30</v>
      </c>
      <c r="C34" s="18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1">
        <f>SUM(D34:O34)</f>
        <v>0</v>
      </c>
      <c r="Q34" s="6"/>
      <c r="R34" s="6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outlineLevel="1" thickBot="1">
      <c r="A35" s="179"/>
      <c r="B35" s="184" t="s">
        <v>20</v>
      </c>
      <c r="C35" s="185"/>
      <c r="D35" s="12">
        <f t="shared" ref="D35:P35" si="4">SUM(D31:D34)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3">
        <f t="shared" si="4"/>
        <v>0</v>
      </c>
      <c r="Q35" s="6"/>
      <c r="R35" s="6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outlineLevel="1" thickTop="1">
      <c r="A36" s="177" t="s">
        <v>32</v>
      </c>
      <c r="B36" s="180" t="s">
        <v>27</v>
      </c>
      <c r="C36" s="18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f>SUM(D36:O36)</f>
        <v>0</v>
      </c>
      <c r="Q36" s="6"/>
      <c r="R36" s="6"/>
      <c r="S36" s="1"/>
      <c r="T36" s="1"/>
      <c r="U36" s="1"/>
      <c r="V36" s="1"/>
      <c r="W36" s="1"/>
      <c r="X36" s="1"/>
      <c r="Y36" s="1"/>
      <c r="Z36" s="1"/>
      <c r="AA36" s="1"/>
    </row>
    <row r="37" spans="1:27" outlineLevel="1">
      <c r="A37" s="178"/>
      <c r="B37" s="182" t="s">
        <v>28</v>
      </c>
      <c r="C37" s="18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1">
        <f>SUM(D37:O37)</f>
        <v>0</v>
      </c>
      <c r="Q37" s="6"/>
      <c r="R37" s="6"/>
      <c r="S37" s="1"/>
      <c r="T37" s="1"/>
      <c r="U37" s="1"/>
      <c r="V37" s="1"/>
      <c r="W37" s="1"/>
      <c r="X37" s="1"/>
      <c r="Y37" s="1"/>
      <c r="Z37" s="1"/>
      <c r="AA37" s="1"/>
    </row>
    <row r="38" spans="1:27" outlineLevel="1">
      <c r="A38" s="178"/>
      <c r="B38" s="182" t="s">
        <v>29</v>
      </c>
      <c r="C38" s="18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>
        <f>SUM(D38:O38)</f>
        <v>0</v>
      </c>
      <c r="Q38" s="6"/>
      <c r="R38" s="6"/>
      <c r="S38" s="1"/>
      <c r="T38" s="1"/>
      <c r="U38" s="1"/>
      <c r="V38" s="1"/>
      <c r="W38" s="1"/>
      <c r="X38" s="1"/>
      <c r="Y38" s="1"/>
      <c r="Z38" s="1"/>
      <c r="AA38" s="1"/>
    </row>
    <row r="39" spans="1:27" outlineLevel="1">
      <c r="A39" s="178"/>
      <c r="B39" s="182" t="s">
        <v>30</v>
      </c>
      <c r="C39" s="18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1">
        <f>SUM(D39:O39)</f>
        <v>0</v>
      </c>
      <c r="Q39" s="6"/>
      <c r="R39" s="6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outlineLevel="1" thickBot="1">
      <c r="A40" s="179"/>
      <c r="B40" s="184" t="s">
        <v>20</v>
      </c>
      <c r="C40" s="195"/>
      <c r="D40" s="12">
        <f t="shared" ref="D40:P40" si="5">SUM(D36:D39)</f>
        <v>0</v>
      </c>
      <c r="E40" s="12">
        <f t="shared" si="5"/>
        <v>0</v>
      </c>
      <c r="F40" s="12">
        <f t="shared" si="5"/>
        <v>0</v>
      </c>
      <c r="G40" s="12">
        <f t="shared" si="5"/>
        <v>0</v>
      </c>
      <c r="H40" s="12">
        <f t="shared" si="5"/>
        <v>0</v>
      </c>
      <c r="I40" s="12">
        <f t="shared" si="5"/>
        <v>0</v>
      </c>
      <c r="J40" s="12">
        <f t="shared" si="5"/>
        <v>0</v>
      </c>
      <c r="K40" s="12">
        <f t="shared" si="5"/>
        <v>0</v>
      </c>
      <c r="L40" s="12">
        <f t="shared" si="5"/>
        <v>0</v>
      </c>
      <c r="M40" s="12">
        <f t="shared" si="5"/>
        <v>0</v>
      </c>
      <c r="N40" s="12">
        <f t="shared" si="5"/>
        <v>0</v>
      </c>
      <c r="O40" s="12">
        <f t="shared" si="5"/>
        <v>0</v>
      </c>
      <c r="P40" s="13">
        <f t="shared" si="5"/>
        <v>0</v>
      </c>
      <c r="Q40" s="6"/>
      <c r="R40" s="6"/>
      <c r="S40" s="1"/>
      <c r="T40" s="1"/>
      <c r="U40" s="1"/>
      <c r="V40" s="1"/>
      <c r="W40" s="1"/>
      <c r="X40" s="1"/>
      <c r="Y40" s="1"/>
      <c r="Z40" s="1"/>
      <c r="AA40" s="1"/>
    </row>
    <row r="41" spans="1:27" ht="16.5" outlineLevel="1" thickTop="1" thickBot="1">
      <c r="A41" s="4" t="s">
        <v>33</v>
      </c>
      <c r="B41" s="193" t="s">
        <v>34</v>
      </c>
      <c r="C41" s="194"/>
      <c r="D41" s="20">
        <f t="shared" ref="D41:P41" si="6">SUM(D35,D40)</f>
        <v>0</v>
      </c>
      <c r="E41" s="20">
        <f t="shared" si="6"/>
        <v>0</v>
      </c>
      <c r="F41" s="20">
        <f t="shared" si="6"/>
        <v>0</v>
      </c>
      <c r="G41" s="20">
        <f t="shared" si="6"/>
        <v>0</v>
      </c>
      <c r="H41" s="20">
        <f t="shared" si="6"/>
        <v>0</v>
      </c>
      <c r="I41" s="20">
        <f t="shared" si="6"/>
        <v>0</v>
      </c>
      <c r="J41" s="20">
        <f t="shared" si="6"/>
        <v>0</v>
      </c>
      <c r="K41" s="20">
        <f t="shared" si="6"/>
        <v>0</v>
      </c>
      <c r="L41" s="20">
        <f t="shared" si="6"/>
        <v>0</v>
      </c>
      <c r="M41" s="20">
        <f t="shared" si="6"/>
        <v>0</v>
      </c>
      <c r="N41" s="20">
        <f t="shared" si="6"/>
        <v>0</v>
      </c>
      <c r="O41" s="20">
        <f t="shared" si="6"/>
        <v>0</v>
      </c>
      <c r="P41" s="21">
        <f t="shared" si="6"/>
        <v>0</v>
      </c>
      <c r="Q41" s="6"/>
      <c r="R41" s="6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73"/>
      <c r="B42" s="174"/>
      <c r="C42" s="174"/>
      <c r="D42" s="175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6"/>
      <c r="R42" s="6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thickBot="1">
      <c r="A43" s="174"/>
      <c r="B43" s="174"/>
      <c r="C43" s="174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6"/>
      <c r="R43" s="6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outlineLevel="1" thickTop="1">
      <c r="A44" s="177" t="s">
        <v>35</v>
      </c>
      <c r="B44" s="180" t="s">
        <v>36</v>
      </c>
      <c r="C44" s="18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f>SUM(D44:O44)</f>
        <v>0</v>
      </c>
      <c r="Q44" s="6"/>
      <c r="R44" s="6"/>
      <c r="S44" s="1"/>
      <c r="T44" s="1"/>
      <c r="U44" s="1"/>
      <c r="V44" s="1"/>
      <c r="W44" s="1"/>
      <c r="X44" s="1"/>
      <c r="Y44" s="1"/>
      <c r="Z44" s="1"/>
      <c r="AA44" s="1"/>
    </row>
    <row r="45" spans="1:27" outlineLevel="1">
      <c r="A45" s="178"/>
      <c r="B45" s="182" t="s">
        <v>28</v>
      </c>
      <c r="C45" s="18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2">
        <f>SUM(D45:O45)</f>
        <v>0</v>
      </c>
      <c r="Q45" s="6"/>
      <c r="R45" s="6"/>
      <c r="S45" s="1"/>
      <c r="T45" s="1"/>
      <c r="U45" s="1"/>
      <c r="V45" s="1"/>
      <c r="W45" s="1"/>
      <c r="X45" s="1"/>
      <c r="Y45" s="1"/>
      <c r="Z45" s="1"/>
      <c r="AA45" s="1"/>
    </row>
    <row r="46" spans="1:27" outlineLevel="1">
      <c r="A46" s="178"/>
      <c r="B46" s="182" t="s">
        <v>29</v>
      </c>
      <c r="C46" s="18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2">
        <f>SUM(D46:O46)</f>
        <v>0</v>
      </c>
      <c r="Q46" s="6"/>
      <c r="R46" s="6"/>
      <c r="S46" s="1"/>
      <c r="T46" s="1"/>
      <c r="U46" s="1"/>
      <c r="V46" s="1"/>
      <c r="W46" s="1"/>
      <c r="X46" s="1"/>
      <c r="Y46" s="1"/>
      <c r="Z46" s="1"/>
      <c r="AA46" s="1"/>
    </row>
    <row r="47" spans="1:27" outlineLevel="1">
      <c r="A47" s="178"/>
      <c r="B47" s="182" t="s">
        <v>30</v>
      </c>
      <c r="C47" s="18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2">
        <f>SUM(D47:O47)</f>
        <v>0</v>
      </c>
      <c r="Q47" s="6"/>
      <c r="R47" s="6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outlineLevel="1" thickBot="1">
      <c r="A48" s="179"/>
      <c r="B48" s="184" t="s">
        <v>20</v>
      </c>
      <c r="C48" s="18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>
        <f>SUM(P44:P47)</f>
        <v>0</v>
      </c>
      <c r="Q48" s="6"/>
      <c r="R48" s="6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thickTop="1">
      <c r="A49" s="173"/>
      <c r="B49" s="174"/>
      <c r="C49" s="174"/>
      <c r="D49" s="175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6"/>
      <c r="R49" s="6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thickBot="1">
      <c r="A50" s="174"/>
      <c r="B50" s="174"/>
      <c r="C50" s="174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6"/>
      <c r="R50" s="6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outlineLevel="1" thickTop="1">
      <c r="A51" s="177" t="s">
        <v>37</v>
      </c>
      <c r="B51" s="180" t="s">
        <v>27</v>
      </c>
      <c r="C51" s="18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f>SUM(D51:O51)</f>
        <v>0</v>
      </c>
      <c r="Q51" s="6"/>
      <c r="R51" s="6"/>
      <c r="S51" s="1"/>
      <c r="T51" s="1"/>
      <c r="U51" s="1"/>
      <c r="V51" s="1"/>
      <c r="W51" s="1"/>
      <c r="X51" s="1"/>
      <c r="Y51" s="1"/>
      <c r="Z51" s="1"/>
      <c r="AA51" s="1"/>
    </row>
    <row r="52" spans="1:27" outlineLevel="1">
      <c r="A52" s="178"/>
      <c r="B52" s="182" t="s">
        <v>28</v>
      </c>
      <c r="C52" s="18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1">
        <f>SUM(D52:O52)</f>
        <v>0</v>
      </c>
      <c r="Q52" s="6"/>
      <c r="R52" s="6"/>
      <c r="S52" s="1"/>
      <c r="T52" s="1"/>
      <c r="U52" s="1"/>
      <c r="V52" s="1"/>
      <c r="W52" s="1"/>
      <c r="X52" s="1"/>
      <c r="Y52" s="1"/>
      <c r="Z52" s="1"/>
      <c r="AA52" s="1"/>
    </row>
    <row r="53" spans="1:27" outlineLevel="1">
      <c r="A53" s="178"/>
      <c r="B53" s="182" t="s">
        <v>29</v>
      </c>
      <c r="C53" s="18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1">
        <f>SUM(D53:O53)</f>
        <v>0</v>
      </c>
      <c r="Q53" s="6"/>
      <c r="R53" s="6"/>
      <c r="S53" s="1"/>
      <c r="T53" s="1"/>
      <c r="U53" s="1"/>
      <c r="V53" s="1"/>
      <c r="W53" s="1"/>
      <c r="X53" s="1"/>
      <c r="Y53" s="1"/>
      <c r="Z53" s="1"/>
      <c r="AA53" s="1"/>
    </row>
    <row r="54" spans="1:27" outlineLevel="1">
      <c r="A54" s="178"/>
      <c r="B54" s="182" t="s">
        <v>30</v>
      </c>
      <c r="C54" s="18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1">
        <f>SUM(D54:O54)</f>
        <v>0</v>
      </c>
      <c r="Q54" s="6"/>
      <c r="R54" s="6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outlineLevel="1" thickBot="1">
      <c r="A55" s="179"/>
      <c r="B55" s="184" t="s">
        <v>20</v>
      </c>
      <c r="C55" s="185"/>
      <c r="D55" s="12">
        <f t="shared" ref="D55:P55" si="7">SUM(D51:D54)</f>
        <v>0</v>
      </c>
      <c r="E55" s="12">
        <f t="shared" si="7"/>
        <v>0</v>
      </c>
      <c r="F55" s="12">
        <f t="shared" si="7"/>
        <v>0</v>
      </c>
      <c r="G55" s="12">
        <f t="shared" si="7"/>
        <v>0</v>
      </c>
      <c r="H55" s="12">
        <f t="shared" si="7"/>
        <v>0</v>
      </c>
      <c r="I55" s="12">
        <f t="shared" si="7"/>
        <v>0</v>
      </c>
      <c r="J55" s="12">
        <f t="shared" si="7"/>
        <v>0</v>
      </c>
      <c r="K55" s="12">
        <f t="shared" si="7"/>
        <v>0</v>
      </c>
      <c r="L55" s="12">
        <f t="shared" si="7"/>
        <v>0</v>
      </c>
      <c r="M55" s="12">
        <f t="shared" si="7"/>
        <v>0</v>
      </c>
      <c r="N55" s="12">
        <f t="shared" si="7"/>
        <v>0</v>
      </c>
      <c r="O55" s="12">
        <f t="shared" si="7"/>
        <v>0</v>
      </c>
      <c r="P55" s="13">
        <f t="shared" si="7"/>
        <v>0</v>
      </c>
      <c r="Q55" s="6"/>
      <c r="R55" s="6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outlineLevel="1" thickTop="1">
      <c r="A56" s="188" t="s">
        <v>38</v>
      </c>
      <c r="B56" s="189" t="s">
        <v>27</v>
      </c>
      <c r="C56" s="18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f>SUM(D56:O56)</f>
        <v>0</v>
      </c>
      <c r="Q56" s="6"/>
      <c r="R56" s="6"/>
      <c r="S56" s="1"/>
      <c r="T56" s="1"/>
      <c r="U56" s="1"/>
      <c r="V56" s="1"/>
      <c r="W56" s="1"/>
      <c r="X56" s="1"/>
      <c r="Y56" s="1"/>
      <c r="Z56" s="1"/>
      <c r="AA56" s="1"/>
    </row>
    <row r="57" spans="1:27" outlineLevel="1">
      <c r="A57" s="178"/>
      <c r="B57" s="190" t="s">
        <v>28</v>
      </c>
      <c r="C57" s="18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1">
        <f>SUM(D57:O57)</f>
        <v>0</v>
      </c>
      <c r="Q57" s="6"/>
      <c r="R57" s="6"/>
      <c r="S57" s="1"/>
      <c r="T57" s="1"/>
      <c r="U57" s="1"/>
      <c r="V57" s="1"/>
      <c r="W57" s="1"/>
      <c r="X57" s="1"/>
      <c r="Y57" s="1"/>
      <c r="Z57" s="1"/>
      <c r="AA57" s="1"/>
    </row>
    <row r="58" spans="1:27" outlineLevel="1">
      <c r="A58" s="178"/>
      <c r="B58" s="190" t="s">
        <v>29</v>
      </c>
      <c r="C58" s="1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1">
        <f>SUM(D58:O58)</f>
        <v>0</v>
      </c>
      <c r="Q58" s="6"/>
      <c r="R58" s="6"/>
      <c r="S58" s="1"/>
      <c r="T58" s="1"/>
      <c r="U58" s="1"/>
      <c r="V58" s="1"/>
      <c r="W58" s="1"/>
      <c r="X58" s="1"/>
      <c r="Y58" s="1"/>
      <c r="Z58" s="1"/>
      <c r="AA58" s="1"/>
    </row>
    <row r="59" spans="1:27" outlineLevel="1">
      <c r="A59" s="178"/>
      <c r="B59" s="190" t="s">
        <v>30</v>
      </c>
      <c r="C59" s="18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1">
        <f>SUM(D59:O59)</f>
        <v>0</v>
      </c>
      <c r="Q59" s="6"/>
      <c r="R59" s="6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outlineLevel="1" thickBot="1">
      <c r="A60" s="179"/>
      <c r="B60" s="191" t="s">
        <v>20</v>
      </c>
      <c r="C60" s="192"/>
      <c r="D60" s="23">
        <f t="shared" ref="D60:P60" si="8">SUM(D56:D59)</f>
        <v>0</v>
      </c>
      <c r="E60" s="23">
        <f t="shared" si="8"/>
        <v>0</v>
      </c>
      <c r="F60" s="23">
        <f t="shared" si="8"/>
        <v>0</v>
      </c>
      <c r="G60" s="23">
        <f t="shared" si="8"/>
        <v>0</v>
      </c>
      <c r="H60" s="23">
        <f t="shared" si="8"/>
        <v>0</v>
      </c>
      <c r="I60" s="23">
        <f t="shared" si="8"/>
        <v>0</v>
      </c>
      <c r="J60" s="23">
        <f t="shared" si="8"/>
        <v>0</v>
      </c>
      <c r="K60" s="23">
        <f t="shared" si="8"/>
        <v>0</v>
      </c>
      <c r="L60" s="23">
        <f t="shared" si="8"/>
        <v>0</v>
      </c>
      <c r="M60" s="23">
        <f t="shared" si="8"/>
        <v>0</v>
      </c>
      <c r="N60" s="23">
        <f t="shared" si="8"/>
        <v>0</v>
      </c>
      <c r="O60" s="23">
        <f t="shared" si="8"/>
        <v>0</v>
      </c>
      <c r="P60" s="13">
        <f t="shared" si="8"/>
        <v>0</v>
      </c>
      <c r="Q60" s="6"/>
      <c r="R60" s="6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outlineLevel="1" thickTop="1" thickBot="1">
      <c r="A61" s="5" t="s">
        <v>39</v>
      </c>
      <c r="B61" s="186" t="s">
        <v>34</v>
      </c>
      <c r="C61" s="187"/>
      <c r="D61" s="24">
        <f t="shared" ref="D61:P61" si="9">SUM(D55,D60)</f>
        <v>0</v>
      </c>
      <c r="E61" s="24">
        <f t="shared" si="9"/>
        <v>0</v>
      </c>
      <c r="F61" s="24">
        <f t="shared" si="9"/>
        <v>0</v>
      </c>
      <c r="G61" s="24">
        <f t="shared" si="9"/>
        <v>0</v>
      </c>
      <c r="H61" s="24">
        <f t="shared" si="9"/>
        <v>0</v>
      </c>
      <c r="I61" s="24">
        <f t="shared" si="9"/>
        <v>0</v>
      </c>
      <c r="J61" s="24">
        <f t="shared" si="9"/>
        <v>0</v>
      </c>
      <c r="K61" s="24">
        <f t="shared" si="9"/>
        <v>0</v>
      </c>
      <c r="L61" s="24">
        <f t="shared" si="9"/>
        <v>0</v>
      </c>
      <c r="M61" s="24">
        <f t="shared" si="9"/>
        <v>0</v>
      </c>
      <c r="N61" s="24">
        <f t="shared" si="9"/>
        <v>0</v>
      </c>
      <c r="O61" s="24">
        <f t="shared" si="9"/>
        <v>0</v>
      </c>
      <c r="P61" s="25">
        <f t="shared" si="9"/>
        <v>0</v>
      </c>
      <c r="Q61" s="6"/>
      <c r="R61" s="6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thickTop="1">
      <c r="A62" s="173"/>
      <c r="B62" s="174"/>
      <c r="C62" s="174"/>
      <c r="D62" s="175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6"/>
      <c r="R62" s="6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Bot="1">
      <c r="A63" s="174"/>
      <c r="B63" s="174"/>
      <c r="C63" s="174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6"/>
      <c r="R63" s="6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outlineLevel="1" thickTop="1">
      <c r="A64" s="177" t="s">
        <v>40</v>
      </c>
      <c r="B64" s="180" t="s">
        <v>36</v>
      </c>
      <c r="C64" s="18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>
        <f>SUM(D64:O64)</f>
        <v>0</v>
      </c>
      <c r="Q64" s="6"/>
      <c r="R64" s="6"/>
      <c r="S64" s="1"/>
      <c r="T64" s="1"/>
      <c r="U64" s="1"/>
      <c r="V64" s="1"/>
      <c r="W64" s="1"/>
      <c r="X64" s="1"/>
      <c r="Y64" s="1"/>
      <c r="Z64" s="1"/>
      <c r="AA64" s="1"/>
    </row>
    <row r="65" spans="1:27" outlineLevel="1">
      <c r="A65" s="178"/>
      <c r="B65" s="182" t="s">
        <v>28</v>
      </c>
      <c r="C65" s="18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1">
        <f>SUM(D65:O65)</f>
        <v>0</v>
      </c>
      <c r="Q65" s="6"/>
      <c r="R65" s="6"/>
      <c r="S65" s="1"/>
      <c r="T65" s="1"/>
      <c r="U65" s="1"/>
      <c r="V65" s="1"/>
      <c r="W65" s="1"/>
      <c r="X65" s="1"/>
      <c r="Y65" s="1"/>
      <c r="Z65" s="1"/>
      <c r="AA65" s="1"/>
    </row>
    <row r="66" spans="1:27" outlineLevel="1">
      <c r="A66" s="178"/>
      <c r="B66" s="182" t="s">
        <v>29</v>
      </c>
      <c r="C66" s="18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1">
        <f>SUM(D66:O66)</f>
        <v>0</v>
      </c>
      <c r="Q66" s="6"/>
      <c r="R66" s="6"/>
      <c r="S66" s="1"/>
      <c r="T66" s="1"/>
      <c r="U66" s="1"/>
      <c r="V66" s="1"/>
      <c r="W66" s="1"/>
      <c r="X66" s="1"/>
      <c r="Y66" s="1"/>
      <c r="Z66" s="1"/>
      <c r="AA66" s="1"/>
    </row>
    <row r="67" spans="1:27" outlineLevel="1">
      <c r="A67" s="178"/>
      <c r="B67" s="182" t="s">
        <v>30</v>
      </c>
      <c r="C67" s="18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11">
        <f>SUM(D67:O67)</f>
        <v>0</v>
      </c>
      <c r="Q67" s="6"/>
      <c r="R67" s="6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outlineLevel="1" thickBot="1">
      <c r="A68" s="179"/>
      <c r="B68" s="184" t="s">
        <v>20</v>
      </c>
      <c r="C68" s="185"/>
      <c r="D68" s="12">
        <f t="shared" ref="D68:P68" si="10">SUM(D64:D67)</f>
        <v>0</v>
      </c>
      <c r="E68" s="12">
        <f t="shared" si="10"/>
        <v>0</v>
      </c>
      <c r="F68" s="12">
        <f t="shared" si="10"/>
        <v>0</v>
      </c>
      <c r="G68" s="12">
        <f t="shared" si="10"/>
        <v>0</v>
      </c>
      <c r="H68" s="12">
        <f t="shared" si="10"/>
        <v>0</v>
      </c>
      <c r="I68" s="12">
        <f t="shared" si="10"/>
        <v>0</v>
      </c>
      <c r="J68" s="12">
        <f t="shared" si="10"/>
        <v>0</v>
      </c>
      <c r="K68" s="12">
        <f t="shared" si="10"/>
        <v>0</v>
      </c>
      <c r="L68" s="12">
        <f t="shared" si="10"/>
        <v>0</v>
      </c>
      <c r="M68" s="12">
        <f t="shared" si="10"/>
        <v>0</v>
      </c>
      <c r="N68" s="12">
        <f t="shared" si="10"/>
        <v>0</v>
      </c>
      <c r="O68" s="12">
        <f t="shared" si="10"/>
        <v>0</v>
      </c>
      <c r="P68" s="13">
        <f t="shared" si="10"/>
        <v>0</v>
      </c>
      <c r="Q68" s="6"/>
      <c r="R68" s="6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thickTop="1">
      <c r="A69" s="173"/>
      <c r="B69" s="174"/>
      <c r="C69" s="174"/>
      <c r="D69" s="175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6"/>
      <c r="R69" s="6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thickBot="1">
      <c r="A70" s="174"/>
      <c r="B70" s="174"/>
      <c r="C70" s="174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6"/>
      <c r="R70" s="6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outlineLevel="1" thickTop="1">
      <c r="A71" s="177" t="s">
        <v>41</v>
      </c>
      <c r="B71" s="180" t="s">
        <v>36</v>
      </c>
      <c r="C71" s="181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2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</row>
    <row r="72" spans="1:27" outlineLevel="1">
      <c r="A72" s="178"/>
      <c r="B72" s="182" t="s">
        <v>28</v>
      </c>
      <c r="C72" s="18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27"/>
      <c r="P72" s="6"/>
      <c r="Q72" s="6"/>
      <c r="R72" s="6"/>
      <c r="S72" s="1"/>
      <c r="T72" s="1"/>
      <c r="U72" s="1"/>
      <c r="V72" s="1"/>
      <c r="W72" s="1"/>
      <c r="X72" s="1"/>
      <c r="Y72" s="1"/>
      <c r="Z72" s="1"/>
      <c r="AA72" s="1"/>
    </row>
    <row r="73" spans="1:27" outlineLevel="1">
      <c r="A73" s="178"/>
      <c r="B73" s="182" t="s">
        <v>29</v>
      </c>
      <c r="C73" s="18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7"/>
      <c r="P73" s="6"/>
      <c r="Q73" s="6"/>
      <c r="R73" s="6"/>
      <c r="S73" s="1"/>
      <c r="T73" s="1"/>
      <c r="U73" s="1"/>
      <c r="V73" s="1"/>
      <c r="W73" s="1"/>
      <c r="X73" s="1"/>
      <c r="Y73" s="1"/>
      <c r="Z73" s="1"/>
      <c r="AA73" s="1"/>
    </row>
    <row r="74" spans="1:27" outlineLevel="1">
      <c r="A74" s="178"/>
      <c r="B74" s="182" t="s">
        <v>30</v>
      </c>
      <c r="C74" s="18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27"/>
      <c r="P74" s="6"/>
      <c r="Q74" s="6"/>
      <c r="R74" s="6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outlineLevel="1" thickBot="1">
      <c r="A75" s="179"/>
      <c r="B75" s="184" t="s">
        <v>20</v>
      </c>
      <c r="C75" s="185"/>
      <c r="D75" s="12">
        <f t="shared" ref="D75:O75" si="11">SUM(D71:D74)</f>
        <v>0</v>
      </c>
      <c r="E75" s="12">
        <f t="shared" si="11"/>
        <v>0</v>
      </c>
      <c r="F75" s="12">
        <f t="shared" si="11"/>
        <v>0</v>
      </c>
      <c r="G75" s="12">
        <f t="shared" si="11"/>
        <v>0</v>
      </c>
      <c r="H75" s="12">
        <f t="shared" si="11"/>
        <v>0</v>
      </c>
      <c r="I75" s="12">
        <f t="shared" si="11"/>
        <v>0</v>
      </c>
      <c r="J75" s="12">
        <f t="shared" si="11"/>
        <v>0</v>
      </c>
      <c r="K75" s="12">
        <f t="shared" si="11"/>
        <v>0</v>
      </c>
      <c r="L75" s="12">
        <f t="shared" si="11"/>
        <v>0</v>
      </c>
      <c r="M75" s="12">
        <f t="shared" si="11"/>
        <v>0</v>
      </c>
      <c r="N75" s="12">
        <f t="shared" si="11"/>
        <v>0</v>
      </c>
      <c r="O75" s="28">
        <f t="shared" si="11"/>
        <v>0</v>
      </c>
      <c r="P75" s="6"/>
      <c r="Q75" s="6"/>
      <c r="R75" s="6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outlineLevel="1" thickTop="1">
      <c r="A76" s="3"/>
      <c r="B76" s="3"/>
      <c r="C76" s="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outlineLevel="1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/>
      <c r="Y77" s="1"/>
      <c r="Z77" s="1"/>
      <c r="AA77" s="1"/>
    </row>
    <row r="78" spans="1:27" s="62" customFormat="1" ht="15.75" thickBot="1">
      <c r="A78" s="218" t="s">
        <v>84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9"/>
      <c r="R78" s="29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33" customHeight="1" outlineLevel="1" thickTop="1">
      <c r="A79" s="177" t="s">
        <v>15</v>
      </c>
      <c r="B79" s="180" t="s">
        <v>16</v>
      </c>
      <c r="C79" s="181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0">
        <f>SUM(D79:O79)</f>
        <v>0</v>
      </c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</row>
    <row r="80" spans="1:27" outlineLevel="1">
      <c r="A80" s="178"/>
      <c r="B80" s="182" t="s">
        <v>17</v>
      </c>
      <c r="C80" s="18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1">
        <f>SUM(D80:O80)</f>
        <v>0</v>
      </c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</row>
    <row r="81" spans="1:27" outlineLevel="1">
      <c r="A81" s="178"/>
      <c r="B81" s="182" t="s">
        <v>18</v>
      </c>
      <c r="C81" s="18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1">
        <f>SUM(D81:O81)</f>
        <v>0</v>
      </c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</row>
    <row r="82" spans="1:27" outlineLevel="1">
      <c r="A82" s="178"/>
      <c r="B82" s="182" t="s">
        <v>19</v>
      </c>
      <c r="C82" s="18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1">
        <f>SUM(D82:O82)</f>
        <v>0</v>
      </c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outlineLevel="1" thickBot="1">
      <c r="A83" s="179"/>
      <c r="B83" s="184" t="s">
        <v>20</v>
      </c>
      <c r="C83" s="185"/>
      <c r="D83" s="12">
        <f t="shared" ref="D83:P83" si="12">SUM(D79:D82)</f>
        <v>0</v>
      </c>
      <c r="E83" s="12">
        <f t="shared" si="12"/>
        <v>0</v>
      </c>
      <c r="F83" s="12">
        <f t="shared" si="12"/>
        <v>0</v>
      </c>
      <c r="G83" s="12">
        <f t="shared" si="12"/>
        <v>0</v>
      </c>
      <c r="H83" s="12">
        <f t="shared" si="12"/>
        <v>0</v>
      </c>
      <c r="I83" s="12">
        <f t="shared" si="12"/>
        <v>0</v>
      </c>
      <c r="J83" s="12">
        <f t="shared" si="12"/>
        <v>0</v>
      </c>
      <c r="K83" s="12">
        <f t="shared" si="12"/>
        <v>0</v>
      </c>
      <c r="L83" s="12">
        <f t="shared" si="12"/>
        <v>0</v>
      </c>
      <c r="M83" s="12">
        <f t="shared" si="12"/>
        <v>0</v>
      </c>
      <c r="N83" s="12">
        <f t="shared" si="12"/>
        <v>0</v>
      </c>
      <c r="O83" s="12">
        <f t="shared" si="12"/>
        <v>0</v>
      </c>
      <c r="P83" s="13">
        <f t="shared" si="12"/>
        <v>0</v>
      </c>
      <c r="Q83" s="6"/>
      <c r="R83" s="6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thickTop="1">
      <c r="A84" s="173"/>
      <c r="B84" s="174"/>
      <c r="C84" s="174"/>
      <c r="D84" s="175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6"/>
      <c r="R84" s="6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thickBot="1">
      <c r="A85" s="174"/>
      <c r="B85" s="174"/>
      <c r="C85" s="174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6"/>
      <c r="R85" s="6"/>
      <c r="S85" s="1"/>
      <c r="T85" s="1"/>
      <c r="U85" s="1"/>
      <c r="V85" s="1"/>
      <c r="W85" s="1"/>
      <c r="X85" s="1"/>
      <c r="Y85" s="1"/>
      <c r="Z85" s="1"/>
      <c r="AA85" s="1"/>
    </row>
    <row r="86" spans="1:27" ht="44.25" customHeight="1" thickTop="1">
      <c r="A86" s="177" t="s">
        <v>21</v>
      </c>
      <c r="B86" s="180" t="s">
        <v>22</v>
      </c>
      <c r="C86" s="181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0">
        <f>SUM(D86:O86)</f>
        <v>0</v>
      </c>
      <c r="Q86" s="6"/>
      <c r="R86" s="6"/>
      <c r="S86" s="1"/>
      <c r="T86" s="1"/>
      <c r="U86" s="1"/>
      <c r="V86" s="1"/>
      <c r="W86" s="1"/>
      <c r="X86" s="1"/>
      <c r="Y86" s="1"/>
      <c r="Z86" s="1"/>
      <c r="AA86" s="1"/>
    </row>
    <row r="87" spans="1:27" ht="24.75" customHeight="1">
      <c r="A87" s="178"/>
      <c r="B87" s="182" t="s">
        <v>23</v>
      </c>
      <c r="C87" s="18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11">
        <f>SUM(D87:O87)</f>
        <v>0</v>
      </c>
      <c r="Q87" s="6"/>
      <c r="R87" s="6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thickBot="1">
      <c r="A88" s="179"/>
      <c r="B88" s="184" t="s">
        <v>14</v>
      </c>
      <c r="C88" s="185"/>
      <c r="D88" s="12">
        <f t="shared" ref="D88:P88" si="13">SUM(D86:D87)</f>
        <v>0</v>
      </c>
      <c r="E88" s="12">
        <f t="shared" si="13"/>
        <v>0</v>
      </c>
      <c r="F88" s="12">
        <f t="shared" si="13"/>
        <v>0</v>
      </c>
      <c r="G88" s="12">
        <f t="shared" si="13"/>
        <v>0</v>
      </c>
      <c r="H88" s="12">
        <f t="shared" si="13"/>
        <v>0</v>
      </c>
      <c r="I88" s="12">
        <f t="shared" si="13"/>
        <v>0</v>
      </c>
      <c r="J88" s="12">
        <f t="shared" si="13"/>
        <v>0</v>
      </c>
      <c r="K88" s="12">
        <f t="shared" si="13"/>
        <v>0</v>
      </c>
      <c r="L88" s="12">
        <f t="shared" si="13"/>
        <v>0</v>
      </c>
      <c r="M88" s="12">
        <f t="shared" si="13"/>
        <v>0</v>
      </c>
      <c r="N88" s="12">
        <f t="shared" si="13"/>
        <v>0</v>
      </c>
      <c r="O88" s="12">
        <f t="shared" si="13"/>
        <v>0</v>
      </c>
      <c r="P88" s="13">
        <f t="shared" si="13"/>
        <v>0</v>
      </c>
      <c r="Q88" s="6"/>
      <c r="R88" s="6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thickTop="1">
      <c r="A89" s="173"/>
      <c r="B89" s="174"/>
      <c r="C89" s="174"/>
      <c r="D89" s="175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6"/>
      <c r="R89" s="6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thickBot="1">
      <c r="A90" s="174"/>
      <c r="B90" s="174"/>
      <c r="C90" s="174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6"/>
      <c r="R90" s="6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outlineLevel="1" thickTop="1">
      <c r="A91" s="198" t="s">
        <v>24</v>
      </c>
      <c r="B91" s="200" t="s">
        <v>25</v>
      </c>
      <c r="C91" s="201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4">
        <f>SUM(D91:O91)</f>
        <v>0</v>
      </c>
      <c r="Q91" s="6"/>
      <c r="R91" s="6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outlineLevel="1" thickBot="1">
      <c r="A92" s="199"/>
      <c r="B92" s="202" t="s">
        <v>20</v>
      </c>
      <c r="C92" s="203"/>
      <c r="D92" s="15">
        <f t="shared" ref="D92:P92" si="14">SUM(D91)</f>
        <v>0</v>
      </c>
      <c r="E92" s="15">
        <f t="shared" si="14"/>
        <v>0</v>
      </c>
      <c r="F92" s="15">
        <f t="shared" si="14"/>
        <v>0</v>
      </c>
      <c r="G92" s="15">
        <f t="shared" si="14"/>
        <v>0</v>
      </c>
      <c r="H92" s="15">
        <f t="shared" si="14"/>
        <v>0</v>
      </c>
      <c r="I92" s="15">
        <f t="shared" si="14"/>
        <v>0</v>
      </c>
      <c r="J92" s="15">
        <f t="shared" si="14"/>
        <v>0</v>
      </c>
      <c r="K92" s="15">
        <f t="shared" si="14"/>
        <v>0</v>
      </c>
      <c r="L92" s="15">
        <f t="shared" si="14"/>
        <v>0</v>
      </c>
      <c r="M92" s="15">
        <f t="shared" si="14"/>
        <v>0</v>
      </c>
      <c r="N92" s="15">
        <f t="shared" si="14"/>
        <v>0</v>
      </c>
      <c r="O92" s="15">
        <f t="shared" si="14"/>
        <v>0</v>
      </c>
      <c r="P92" s="16">
        <f t="shared" si="14"/>
        <v>0</v>
      </c>
      <c r="Q92" s="6"/>
      <c r="R92" s="6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3"/>
      <c r="B93" s="174"/>
      <c r="C93" s="174"/>
      <c r="D93" s="175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6"/>
      <c r="R93" s="6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thickBot="1">
      <c r="A94" s="174"/>
      <c r="B94" s="174"/>
      <c r="C94" s="174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6"/>
      <c r="R94" s="6"/>
      <c r="S94" s="1"/>
      <c r="T94" s="1"/>
      <c r="U94" s="1"/>
      <c r="V94" s="1"/>
      <c r="W94" s="1"/>
      <c r="X94" s="1"/>
      <c r="Y94" s="1"/>
      <c r="Z94" s="1"/>
      <c r="AA94" s="1"/>
    </row>
    <row r="95" spans="1:27" s="62" customFormat="1" ht="15.75" outlineLevel="1" thickTop="1">
      <c r="A95" s="177" t="s">
        <v>26</v>
      </c>
      <c r="B95" s="214" t="s">
        <v>27</v>
      </c>
      <c r="C95" s="215"/>
      <c r="D95" s="39">
        <f>+'GSTR3B 2018-19'!O143</f>
        <v>0</v>
      </c>
      <c r="E95" s="39">
        <f>D143</f>
        <v>0</v>
      </c>
      <c r="F95" s="39">
        <f t="shared" ref="F95:O95" si="15">E143</f>
        <v>0</v>
      </c>
      <c r="G95" s="39">
        <f t="shared" si="15"/>
        <v>0</v>
      </c>
      <c r="H95" s="39">
        <f t="shared" si="15"/>
        <v>0</v>
      </c>
      <c r="I95" s="39">
        <f t="shared" si="15"/>
        <v>0</v>
      </c>
      <c r="J95" s="39">
        <f t="shared" si="15"/>
        <v>0</v>
      </c>
      <c r="K95" s="39">
        <f t="shared" si="15"/>
        <v>0</v>
      </c>
      <c r="L95" s="39">
        <f t="shared" si="15"/>
        <v>0</v>
      </c>
      <c r="M95" s="39">
        <f t="shared" si="15"/>
        <v>0</v>
      </c>
      <c r="N95" s="39">
        <f t="shared" si="15"/>
        <v>0</v>
      </c>
      <c r="O95" s="40">
        <f t="shared" si="15"/>
        <v>0</v>
      </c>
      <c r="P95" s="29"/>
      <c r="Q95" s="29"/>
      <c r="R95" s="29"/>
      <c r="S95" s="30"/>
      <c r="T95" s="30"/>
      <c r="U95" s="30"/>
      <c r="V95" s="30"/>
      <c r="W95" s="30"/>
      <c r="X95" s="30"/>
      <c r="Y95" s="30"/>
      <c r="Z95" s="30"/>
      <c r="AA95" s="30"/>
    </row>
    <row r="96" spans="1:27" s="62" customFormat="1" outlineLevel="1">
      <c r="A96" s="178"/>
      <c r="B96" s="216" t="s">
        <v>28</v>
      </c>
      <c r="C96" s="217"/>
      <c r="D96" s="29">
        <f>+'GSTR3B 2018-19'!O144</f>
        <v>0</v>
      </c>
      <c r="E96" s="29">
        <f t="shared" ref="E96:O98" si="16">D144</f>
        <v>0</v>
      </c>
      <c r="F96" s="29">
        <f t="shared" si="16"/>
        <v>0</v>
      </c>
      <c r="G96" s="29">
        <f t="shared" si="16"/>
        <v>0</v>
      </c>
      <c r="H96" s="29">
        <f t="shared" si="16"/>
        <v>0</v>
      </c>
      <c r="I96" s="29">
        <f t="shared" si="16"/>
        <v>0</v>
      </c>
      <c r="J96" s="29">
        <f t="shared" si="16"/>
        <v>0</v>
      </c>
      <c r="K96" s="29">
        <f t="shared" si="16"/>
        <v>0</v>
      </c>
      <c r="L96" s="29">
        <f t="shared" si="16"/>
        <v>0</v>
      </c>
      <c r="M96" s="29">
        <f t="shared" si="16"/>
        <v>0</v>
      </c>
      <c r="N96" s="29">
        <f t="shared" si="16"/>
        <v>0</v>
      </c>
      <c r="O96" s="41">
        <f t="shared" si="16"/>
        <v>0</v>
      </c>
      <c r="P96" s="29"/>
      <c r="Q96" s="29"/>
      <c r="R96" s="29"/>
      <c r="S96" s="30"/>
      <c r="T96" s="30"/>
      <c r="U96" s="30"/>
      <c r="V96" s="30"/>
      <c r="W96" s="30"/>
      <c r="X96" s="30"/>
      <c r="Y96" s="30"/>
      <c r="Z96" s="30"/>
      <c r="AA96" s="30"/>
    </row>
    <row r="97" spans="1:27" s="62" customFormat="1" outlineLevel="1">
      <c r="A97" s="178"/>
      <c r="B97" s="216" t="s">
        <v>29</v>
      </c>
      <c r="C97" s="217"/>
      <c r="D97" s="29">
        <f>+'GSTR3B 2018-19'!O145</f>
        <v>0</v>
      </c>
      <c r="E97" s="29">
        <f t="shared" si="16"/>
        <v>0</v>
      </c>
      <c r="F97" s="29">
        <f t="shared" si="16"/>
        <v>0</v>
      </c>
      <c r="G97" s="29">
        <f t="shared" si="16"/>
        <v>0</v>
      </c>
      <c r="H97" s="29">
        <f t="shared" si="16"/>
        <v>0</v>
      </c>
      <c r="I97" s="29">
        <f t="shared" si="16"/>
        <v>0</v>
      </c>
      <c r="J97" s="29">
        <f t="shared" si="16"/>
        <v>0</v>
      </c>
      <c r="K97" s="29">
        <f t="shared" si="16"/>
        <v>0</v>
      </c>
      <c r="L97" s="29">
        <f t="shared" si="16"/>
        <v>0</v>
      </c>
      <c r="M97" s="29">
        <f t="shared" si="16"/>
        <v>0</v>
      </c>
      <c r="N97" s="29">
        <f t="shared" si="16"/>
        <v>0</v>
      </c>
      <c r="O97" s="41">
        <f t="shared" si="16"/>
        <v>0</v>
      </c>
      <c r="P97" s="29"/>
      <c r="Q97" s="29"/>
      <c r="R97" s="29"/>
      <c r="S97" s="30"/>
      <c r="T97" s="30"/>
      <c r="U97" s="30"/>
      <c r="V97" s="30"/>
      <c r="W97" s="30"/>
      <c r="X97" s="30"/>
      <c r="Y97" s="30"/>
      <c r="Z97" s="30"/>
      <c r="AA97" s="30"/>
    </row>
    <row r="98" spans="1:27" s="62" customFormat="1" outlineLevel="1">
      <c r="A98" s="178"/>
      <c r="B98" s="216" t="s">
        <v>30</v>
      </c>
      <c r="C98" s="217"/>
      <c r="D98" s="29">
        <f>+'GSTR3B 2018-19'!O146</f>
        <v>0</v>
      </c>
      <c r="E98" s="29">
        <f t="shared" si="16"/>
        <v>0</v>
      </c>
      <c r="F98" s="29">
        <f t="shared" si="16"/>
        <v>0</v>
      </c>
      <c r="G98" s="29">
        <f t="shared" si="16"/>
        <v>0</v>
      </c>
      <c r="H98" s="29">
        <f t="shared" si="16"/>
        <v>0</v>
      </c>
      <c r="I98" s="29">
        <f t="shared" si="16"/>
        <v>0</v>
      </c>
      <c r="J98" s="29">
        <f t="shared" si="16"/>
        <v>0</v>
      </c>
      <c r="K98" s="29">
        <f t="shared" si="16"/>
        <v>0</v>
      </c>
      <c r="L98" s="29">
        <f t="shared" si="16"/>
        <v>0</v>
      </c>
      <c r="M98" s="29">
        <f t="shared" si="16"/>
        <v>0</v>
      </c>
      <c r="N98" s="29">
        <f t="shared" si="16"/>
        <v>0</v>
      </c>
      <c r="O98" s="41">
        <f t="shared" si="16"/>
        <v>0</v>
      </c>
      <c r="P98" s="29"/>
      <c r="Q98" s="29"/>
      <c r="R98" s="29"/>
      <c r="S98" s="30"/>
      <c r="T98" s="30"/>
      <c r="U98" s="30"/>
      <c r="V98" s="30"/>
      <c r="W98" s="30"/>
      <c r="X98" s="30"/>
      <c r="Y98" s="30"/>
      <c r="Z98" s="30"/>
      <c r="AA98" s="30"/>
    </row>
    <row r="99" spans="1:27" ht="15.75" outlineLevel="1" thickBot="1">
      <c r="A99" s="179"/>
      <c r="B99" s="184" t="s">
        <v>20</v>
      </c>
      <c r="C99" s="185"/>
      <c r="D99" s="12">
        <f t="shared" ref="D99:O99" si="17">SUM(D95:D98)</f>
        <v>0</v>
      </c>
      <c r="E99" s="12">
        <f t="shared" si="17"/>
        <v>0</v>
      </c>
      <c r="F99" s="12">
        <f t="shared" si="17"/>
        <v>0</v>
      </c>
      <c r="G99" s="12">
        <f t="shared" si="17"/>
        <v>0</v>
      </c>
      <c r="H99" s="12">
        <f t="shared" si="17"/>
        <v>0</v>
      </c>
      <c r="I99" s="12">
        <f t="shared" si="17"/>
        <v>0</v>
      </c>
      <c r="J99" s="12">
        <f t="shared" si="17"/>
        <v>0</v>
      </c>
      <c r="K99" s="12">
        <f t="shared" si="17"/>
        <v>0</v>
      </c>
      <c r="L99" s="12">
        <f t="shared" si="17"/>
        <v>0</v>
      </c>
      <c r="M99" s="12">
        <f t="shared" si="17"/>
        <v>0</v>
      </c>
      <c r="N99" s="12">
        <f t="shared" si="17"/>
        <v>0</v>
      </c>
      <c r="O99" s="19">
        <f t="shared" si="17"/>
        <v>0</v>
      </c>
      <c r="P99" s="6"/>
      <c r="Q99" s="6"/>
      <c r="R99" s="6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thickTop="1">
      <c r="A100" s="173"/>
      <c r="B100" s="174"/>
      <c r="C100" s="174"/>
      <c r="D100" s="175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6"/>
      <c r="R100" s="6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thickBot="1">
      <c r="A101" s="174"/>
      <c r="B101" s="174"/>
      <c r="C101" s="174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6"/>
      <c r="R101" s="6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outlineLevel="1" thickTop="1">
      <c r="A102" s="177" t="s">
        <v>31</v>
      </c>
      <c r="B102" s="180" t="s">
        <v>27</v>
      </c>
      <c r="C102" s="181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>
        <f>SUM(D102:O102)</f>
        <v>0</v>
      </c>
      <c r="Q102" s="6"/>
      <c r="R102" s="6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outlineLevel="1">
      <c r="A103" s="178"/>
      <c r="B103" s="182" t="s">
        <v>28</v>
      </c>
      <c r="C103" s="18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1">
        <f>SUM(D103:O103)</f>
        <v>0</v>
      </c>
      <c r="Q103" s="6"/>
      <c r="R103" s="6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outlineLevel="1">
      <c r="A104" s="178"/>
      <c r="B104" s="182" t="s">
        <v>29</v>
      </c>
      <c r="C104" s="18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1">
        <f>SUM(D104:O104)</f>
        <v>0</v>
      </c>
      <c r="Q104" s="6"/>
      <c r="R104" s="6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outlineLevel="1">
      <c r="A105" s="178"/>
      <c r="B105" s="182" t="s">
        <v>30</v>
      </c>
      <c r="C105" s="18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1">
        <f>SUM(D105:O105)</f>
        <v>0</v>
      </c>
      <c r="Q105" s="6"/>
      <c r="R105" s="6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outlineLevel="1" thickBot="1">
      <c r="A106" s="179"/>
      <c r="B106" s="184" t="s">
        <v>20</v>
      </c>
      <c r="C106" s="185"/>
      <c r="D106" s="12">
        <f t="shared" ref="D106:P106" si="18">SUM(D102:D105)</f>
        <v>0</v>
      </c>
      <c r="E106" s="12">
        <f t="shared" si="18"/>
        <v>0</v>
      </c>
      <c r="F106" s="12">
        <f t="shared" si="18"/>
        <v>0</v>
      </c>
      <c r="G106" s="12">
        <f t="shared" si="18"/>
        <v>0</v>
      </c>
      <c r="H106" s="12">
        <f t="shared" si="18"/>
        <v>0</v>
      </c>
      <c r="I106" s="12">
        <f t="shared" si="18"/>
        <v>0</v>
      </c>
      <c r="J106" s="12">
        <f t="shared" si="18"/>
        <v>0</v>
      </c>
      <c r="K106" s="12">
        <f t="shared" si="18"/>
        <v>0</v>
      </c>
      <c r="L106" s="12">
        <f t="shared" si="18"/>
        <v>0</v>
      </c>
      <c r="M106" s="12">
        <f t="shared" si="18"/>
        <v>0</v>
      </c>
      <c r="N106" s="12">
        <f t="shared" si="18"/>
        <v>0</v>
      </c>
      <c r="O106" s="12">
        <f t="shared" si="18"/>
        <v>0</v>
      </c>
      <c r="P106" s="13">
        <f t="shared" si="18"/>
        <v>0</v>
      </c>
      <c r="Q106" s="6"/>
      <c r="R106" s="6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outlineLevel="1" thickTop="1">
      <c r="A107" s="177" t="s">
        <v>32</v>
      </c>
      <c r="B107" s="180" t="s">
        <v>27</v>
      </c>
      <c r="C107" s="181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>
        <f>SUM(D107:O107)</f>
        <v>0</v>
      </c>
      <c r="Q107" s="6"/>
      <c r="R107" s="6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outlineLevel="1">
      <c r="A108" s="178"/>
      <c r="B108" s="182" t="s">
        <v>28</v>
      </c>
      <c r="C108" s="18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1">
        <f>SUM(D108:O108)</f>
        <v>0</v>
      </c>
      <c r="Q108" s="6"/>
      <c r="R108" s="6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outlineLevel="1">
      <c r="A109" s="178"/>
      <c r="B109" s="182" t="s">
        <v>29</v>
      </c>
      <c r="C109" s="18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1">
        <f>SUM(D109:O109)</f>
        <v>0</v>
      </c>
      <c r="Q109" s="6"/>
      <c r="R109" s="6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outlineLevel="1">
      <c r="A110" s="178"/>
      <c r="B110" s="182" t="s">
        <v>30</v>
      </c>
      <c r="C110" s="18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1">
        <f>SUM(D110:O110)</f>
        <v>0</v>
      </c>
      <c r="Q110" s="6"/>
      <c r="R110" s="6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outlineLevel="1" thickBot="1">
      <c r="A111" s="179"/>
      <c r="B111" s="184" t="s">
        <v>20</v>
      </c>
      <c r="C111" s="195"/>
      <c r="D111" s="12">
        <f t="shared" ref="D111:P111" si="19">SUM(D107:D110)</f>
        <v>0</v>
      </c>
      <c r="E111" s="12">
        <f t="shared" si="19"/>
        <v>0</v>
      </c>
      <c r="F111" s="12">
        <f t="shared" si="19"/>
        <v>0</v>
      </c>
      <c r="G111" s="12">
        <f t="shared" si="19"/>
        <v>0</v>
      </c>
      <c r="H111" s="12">
        <f t="shared" si="19"/>
        <v>0</v>
      </c>
      <c r="I111" s="12">
        <f t="shared" si="19"/>
        <v>0</v>
      </c>
      <c r="J111" s="12">
        <f t="shared" si="19"/>
        <v>0</v>
      </c>
      <c r="K111" s="12">
        <f t="shared" si="19"/>
        <v>0</v>
      </c>
      <c r="L111" s="12">
        <f t="shared" si="19"/>
        <v>0</v>
      </c>
      <c r="M111" s="12">
        <f t="shared" si="19"/>
        <v>0</v>
      </c>
      <c r="N111" s="12">
        <f t="shared" si="19"/>
        <v>0</v>
      </c>
      <c r="O111" s="12">
        <f t="shared" si="19"/>
        <v>0</v>
      </c>
      <c r="P111" s="13">
        <f t="shared" si="19"/>
        <v>0</v>
      </c>
      <c r="Q111" s="6"/>
      <c r="R111" s="6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 outlineLevel="1" thickTop="1" thickBot="1">
      <c r="A112" s="4" t="s">
        <v>33</v>
      </c>
      <c r="B112" s="193" t="s">
        <v>34</v>
      </c>
      <c r="C112" s="194"/>
      <c r="D112" s="20">
        <f t="shared" ref="D112:P112" si="20">SUM(D106,D111)</f>
        <v>0</v>
      </c>
      <c r="E112" s="20">
        <f t="shared" si="20"/>
        <v>0</v>
      </c>
      <c r="F112" s="20">
        <f t="shared" si="20"/>
        <v>0</v>
      </c>
      <c r="G112" s="20">
        <f t="shared" si="20"/>
        <v>0</v>
      </c>
      <c r="H112" s="20">
        <f t="shared" si="20"/>
        <v>0</v>
      </c>
      <c r="I112" s="20">
        <f t="shared" si="20"/>
        <v>0</v>
      </c>
      <c r="J112" s="20">
        <f t="shared" si="20"/>
        <v>0</v>
      </c>
      <c r="K112" s="20">
        <f t="shared" si="20"/>
        <v>0</v>
      </c>
      <c r="L112" s="20">
        <f t="shared" si="20"/>
        <v>0</v>
      </c>
      <c r="M112" s="20">
        <f t="shared" si="20"/>
        <v>0</v>
      </c>
      <c r="N112" s="20">
        <f t="shared" si="20"/>
        <v>0</v>
      </c>
      <c r="O112" s="20">
        <f t="shared" si="20"/>
        <v>0</v>
      </c>
      <c r="P112" s="21">
        <f t="shared" si="20"/>
        <v>0</v>
      </c>
      <c r="Q112" s="6"/>
      <c r="R112" s="6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62" customFormat="1" ht="15.75" customHeight="1">
      <c r="A113" s="42"/>
      <c r="B113" s="43"/>
      <c r="C113" s="43" t="s">
        <v>42</v>
      </c>
      <c r="D113" s="159">
        <v>43605</v>
      </c>
      <c r="E113" s="45">
        <f>D113+31</f>
        <v>43636</v>
      </c>
      <c r="F113" s="45">
        <f>E113+30</f>
        <v>43666</v>
      </c>
      <c r="G113" s="45">
        <f t="shared" ref="G113:O113" si="21">F113+31</f>
        <v>43697</v>
      </c>
      <c r="H113" s="45">
        <f t="shared" si="21"/>
        <v>43728</v>
      </c>
      <c r="I113" s="45">
        <f>H113+30</f>
        <v>43758</v>
      </c>
      <c r="J113" s="45">
        <f t="shared" si="21"/>
        <v>43789</v>
      </c>
      <c r="K113" s="45">
        <f>J113+30</f>
        <v>43819</v>
      </c>
      <c r="L113" s="45">
        <f t="shared" si="21"/>
        <v>43850</v>
      </c>
      <c r="M113" s="45">
        <f t="shared" si="21"/>
        <v>43881</v>
      </c>
      <c r="N113" s="45">
        <f>M113+29</f>
        <v>43910</v>
      </c>
      <c r="O113" s="45">
        <f t="shared" si="21"/>
        <v>43941</v>
      </c>
      <c r="P113" s="46"/>
      <c r="Q113" s="29"/>
      <c r="R113" s="29"/>
      <c r="S113" s="30"/>
      <c r="T113" s="30"/>
      <c r="U113" s="30"/>
      <c r="V113" s="30"/>
      <c r="W113" s="30"/>
      <c r="X113" s="30"/>
      <c r="Y113" s="30"/>
      <c r="Z113" s="30"/>
      <c r="AA113" s="30"/>
    </row>
    <row r="114" spans="1:27" s="62" customFormat="1" ht="15.75" customHeight="1">
      <c r="A114" s="52"/>
      <c r="B114" s="53"/>
      <c r="C114" s="53" t="s">
        <v>44</v>
      </c>
      <c r="D114" s="54">
        <f>+IF(D113&gt;=D115,0,D115-D113+1)</f>
        <v>0</v>
      </c>
      <c r="E114" s="54">
        <f t="shared" ref="E114:O114" si="22">+IF(E113&gt;=E115,0,E115-E113+1)</f>
        <v>0</v>
      </c>
      <c r="F114" s="54">
        <f t="shared" ca="1" si="22"/>
        <v>0</v>
      </c>
      <c r="G114" s="54">
        <f t="shared" ca="1" si="22"/>
        <v>0</v>
      </c>
      <c r="H114" s="54">
        <f t="shared" ca="1" si="22"/>
        <v>0</v>
      </c>
      <c r="I114" s="54">
        <f t="shared" ca="1" si="22"/>
        <v>0</v>
      </c>
      <c r="J114" s="54">
        <f t="shared" ca="1" si="22"/>
        <v>0</v>
      </c>
      <c r="K114" s="54">
        <f t="shared" ca="1" si="22"/>
        <v>0</v>
      </c>
      <c r="L114" s="54">
        <f t="shared" ca="1" si="22"/>
        <v>0</v>
      </c>
      <c r="M114" s="54">
        <f t="shared" ca="1" si="22"/>
        <v>0</v>
      </c>
      <c r="N114" s="54">
        <f t="shared" ca="1" si="22"/>
        <v>0</v>
      </c>
      <c r="O114" s="54">
        <f t="shared" ca="1" si="22"/>
        <v>0</v>
      </c>
      <c r="P114" s="55">
        <f ca="1">SUM(D114:O114)</f>
        <v>0</v>
      </c>
      <c r="Q114" s="29"/>
      <c r="R114" s="29"/>
      <c r="S114" s="30"/>
      <c r="T114" s="30"/>
      <c r="U114" s="30"/>
      <c r="V114" s="30"/>
      <c r="W114" s="30"/>
      <c r="X114" s="30"/>
      <c r="Y114" s="30"/>
      <c r="Z114" s="30"/>
      <c r="AA114" s="30"/>
    </row>
    <row r="115" spans="1:27" s="62" customFormat="1" ht="15.75" customHeight="1" thickBot="1">
      <c r="A115" s="47"/>
      <c r="B115" s="47"/>
      <c r="C115" s="47" t="s">
        <v>43</v>
      </c>
      <c r="D115" s="48">
        <f>D113</f>
        <v>43605</v>
      </c>
      <c r="E115" s="48">
        <f>+E113</f>
        <v>43636</v>
      </c>
      <c r="F115" s="48">
        <f ca="1">IF(E115=TODAY(),E115,F113)</f>
        <v>43666</v>
      </c>
      <c r="G115" s="48">
        <f t="shared" ref="G115:O115" ca="1" si="23">IF(F115=TODAY(),F115,G113)</f>
        <v>43697</v>
      </c>
      <c r="H115" s="48">
        <f t="shared" ca="1" si="23"/>
        <v>43728</v>
      </c>
      <c r="I115" s="48">
        <f t="shared" ca="1" si="23"/>
        <v>43758</v>
      </c>
      <c r="J115" s="48">
        <f t="shared" ca="1" si="23"/>
        <v>43789</v>
      </c>
      <c r="K115" s="48">
        <f t="shared" ca="1" si="23"/>
        <v>43819</v>
      </c>
      <c r="L115" s="48">
        <f t="shared" ca="1" si="23"/>
        <v>43850</v>
      </c>
      <c r="M115" s="48">
        <f t="shared" ca="1" si="23"/>
        <v>43881</v>
      </c>
      <c r="N115" s="48">
        <f t="shared" ca="1" si="23"/>
        <v>43910</v>
      </c>
      <c r="O115" s="48">
        <f t="shared" ca="1" si="23"/>
        <v>43941</v>
      </c>
      <c r="P115" s="49"/>
      <c r="Q115" s="29"/>
      <c r="R115" s="29"/>
      <c r="S115" s="30"/>
      <c r="T115" s="30"/>
      <c r="U115" s="30"/>
      <c r="V115" s="30"/>
      <c r="W115" s="30"/>
      <c r="X115" s="30"/>
      <c r="Y115" s="30"/>
      <c r="Z115" s="30"/>
      <c r="AA115" s="30"/>
    </row>
    <row r="116" spans="1:27" s="62" customFormat="1" ht="15.75" outlineLevel="1" thickTop="1">
      <c r="A116" s="177" t="s">
        <v>35</v>
      </c>
      <c r="B116" s="214" t="s">
        <v>36</v>
      </c>
      <c r="C116" s="215"/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/>
      <c r="J116" s="39"/>
      <c r="K116" s="39"/>
      <c r="L116" s="39"/>
      <c r="M116" s="39"/>
      <c r="N116" s="39"/>
      <c r="O116" s="39"/>
      <c r="P116" s="50">
        <f>SUM(D116:O116)</f>
        <v>0</v>
      </c>
      <c r="Q116" s="29"/>
      <c r="R116" s="29"/>
      <c r="S116" s="30"/>
      <c r="T116" s="30"/>
      <c r="U116" s="30"/>
      <c r="V116" s="30"/>
      <c r="W116" s="30"/>
      <c r="X116" s="30"/>
      <c r="Y116" s="30"/>
      <c r="Z116" s="30"/>
      <c r="AA116" s="30"/>
    </row>
    <row r="117" spans="1:27" s="62" customFormat="1" outlineLevel="1">
      <c r="A117" s="178"/>
      <c r="B117" s="216" t="s">
        <v>28</v>
      </c>
      <c r="C117" s="217"/>
      <c r="D117" s="29">
        <f>IF(D103&gt;0,D114*25,D114*20)</f>
        <v>0</v>
      </c>
      <c r="E117" s="29">
        <f>IF(E103&gt;0,E114*25,E114*20)</f>
        <v>0</v>
      </c>
      <c r="F117" s="29">
        <f t="shared" ref="F117:O117" ca="1" si="24">IF(F103&gt;0,F114*25,F114*20)</f>
        <v>0</v>
      </c>
      <c r="G117" s="29">
        <f t="shared" ca="1" si="24"/>
        <v>0</v>
      </c>
      <c r="H117" s="29">
        <f t="shared" ca="1" si="24"/>
        <v>0</v>
      </c>
      <c r="I117" s="29">
        <f t="shared" ca="1" si="24"/>
        <v>0</v>
      </c>
      <c r="J117" s="29">
        <f t="shared" ca="1" si="24"/>
        <v>0</v>
      </c>
      <c r="K117" s="29">
        <f t="shared" ca="1" si="24"/>
        <v>0</v>
      </c>
      <c r="L117" s="29">
        <f t="shared" ca="1" si="24"/>
        <v>0</v>
      </c>
      <c r="M117" s="29">
        <f t="shared" ca="1" si="24"/>
        <v>0</v>
      </c>
      <c r="N117" s="29">
        <f t="shared" ca="1" si="24"/>
        <v>0</v>
      </c>
      <c r="O117" s="29">
        <f t="shared" ca="1" si="24"/>
        <v>0</v>
      </c>
      <c r="P117" s="51">
        <f ca="1">SUM(D117:O117)</f>
        <v>0</v>
      </c>
      <c r="Q117" s="29"/>
      <c r="R117" s="29"/>
      <c r="S117" s="30"/>
      <c r="T117" s="30"/>
      <c r="U117" s="30"/>
      <c r="V117" s="30"/>
      <c r="W117" s="30"/>
      <c r="X117" s="30"/>
      <c r="Y117" s="30"/>
      <c r="Z117" s="30"/>
      <c r="AA117" s="30"/>
    </row>
    <row r="118" spans="1:27" s="62" customFormat="1" outlineLevel="1">
      <c r="A118" s="178"/>
      <c r="B118" s="216" t="s">
        <v>29</v>
      </c>
      <c r="C118" s="217"/>
      <c r="D118" s="29">
        <f>IF(D104&gt;0,D114*25,D114*20)</f>
        <v>0</v>
      </c>
      <c r="E118" s="29">
        <f>IF(E104&gt;0,E114*25,E114*20)</f>
        <v>0</v>
      </c>
      <c r="F118" s="29">
        <f t="shared" ref="F118:O118" ca="1" si="25">IF(F104&gt;0,F114*25,F114*20)</f>
        <v>0</v>
      </c>
      <c r="G118" s="29">
        <f t="shared" ca="1" si="25"/>
        <v>0</v>
      </c>
      <c r="H118" s="29">
        <f t="shared" ca="1" si="25"/>
        <v>0</v>
      </c>
      <c r="I118" s="29">
        <f t="shared" ca="1" si="25"/>
        <v>0</v>
      </c>
      <c r="J118" s="29">
        <f t="shared" ca="1" si="25"/>
        <v>0</v>
      </c>
      <c r="K118" s="29">
        <f t="shared" ca="1" si="25"/>
        <v>0</v>
      </c>
      <c r="L118" s="29">
        <f t="shared" ca="1" si="25"/>
        <v>0</v>
      </c>
      <c r="M118" s="29">
        <f t="shared" ca="1" si="25"/>
        <v>0</v>
      </c>
      <c r="N118" s="29">
        <f t="shared" ca="1" si="25"/>
        <v>0</v>
      </c>
      <c r="O118" s="29">
        <f t="shared" ca="1" si="25"/>
        <v>0</v>
      </c>
      <c r="P118" s="51">
        <f ca="1">SUM(D118:O118)</f>
        <v>0</v>
      </c>
      <c r="Q118" s="29"/>
      <c r="R118" s="29"/>
      <c r="S118" s="30"/>
      <c r="T118" s="30"/>
      <c r="U118" s="30"/>
      <c r="V118" s="30"/>
      <c r="W118" s="30"/>
      <c r="X118" s="30"/>
      <c r="Y118" s="30"/>
      <c r="Z118" s="30"/>
      <c r="AA118" s="30"/>
    </row>
    <row r="119" spans="1:27" s="62" customFormat="1" outlineLevel="1">
      <c r="A119" s="178"/>
      <c r="B119" s="216" t="s">
        <v>30</v>
      </c>
      <c r="C119" s="217"/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/>
      <c r="J119" s="29"/>
      <c r="K119" s="29"/>
      <c r="L119" s="29"/>
      <c r="M119" s="29"/>
      <c r="N119" s="29"/>
      <c r="O119" s="29"/>
      <c r="P119" s="51">
        <f>SUM(D119:O119)</f>
        <v>0</v>
      </c>
      <c r="Q119" s="29"/>
      <c r="R119" s="29"/>
      <c r="S119" s="30"/>
      <c r="T119" s="30"/>
      <c r="U119" s="30"/>
      <c r="V119" s="30"/>
      <c r="W119" s="30"/>
      <c r="X119" s="30"/>
      <c r="Y119" s="30"/>
      <c r="Z119" s="30"/>
      <c r="AA119" s="30"/>
    </row>
    <row r="120" spans="1:27" ht="15.75" outlineLevel="1" thickBot="1">
      <c r="A120" s="179"/>
      <c r="B120" s="184" t="s">
        <v>20</v>
      </c>
      <c r="C120" s="185"/>
      <c r="D120" s="12">
        <f>SUM(D116:D119)</f>
        <v>0</v>
      </c>
      <c r="E120" s="12">
        <f t="shared" ref="E120:O120" si="26">SUM(E116:E119)</f>
        <v>0</v>
      </c>
      <c r="F120" s="12">
        <f t="shared" ca="1" si="26"/>
        <v>0</v>
      </c>
      <c r="G120" s="12">
        <f t="shared" ca="1" si="26"/>
        <v>0</v>
      </c>
      <c r="H120" s="12">
        <f t="shared" ca="1" si="26"/>
        <v>0</v>
      </c>
      <c r="I120" s="12">
        <f t="shared" ca="1" si="26"/>
        <v>0</v>
      </c>
      <c r="J120" s="12">
        <f t="shared" ca="1" si="26"/>
        <v>0</v>
      </c>
      <c r="K120" s="12">
        <f t="shared" ca="1" si="26"/>
        <v>0</v>
      </c>
      <c r="L120" s="12">
        <f t="shared" ca="1" si="26"/>
        <v>0</v>
      </c>
      <c r="M120" s="12">
        <f t="shared" ca="1" si="26"/>
        <v>0</v>
      </c>
      <c r="N120" s="12">
        <f t="shared" ca="1" si="26"/>
        <v>0</v>
      </c>
      <c r="O120" s="12">
        <f t="shared" ca="1" si="26"/>
        <v>0</v>
      </c>
      <c r="P120" s="13">
        <f ca="1">SUM(P116:P119)</f>
        <v>0</v>
      </c>
      <c r="Q120" s="6"/>
      <c r="R120" s="6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thickTop="1">
      <c r="A121" s="173"/>
      <c r="B121" s="174"/>
      <c r="C121" s="174"/>
      <c r="D121" s="175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6"/>
      <c r="R121" s="6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thickBot="1">
      <c r="A122" s="174"/>
      <c r="B122" s="174"/>
      <c r="C122" s="174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6"/>
      <c r="R122" s="6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outlineLevel="1" thickTop="1">
      <c r="A123" s="177" t="s">
        <v>37</v>
      </c>
      <c r="B123" s="180" t="s">
        <v>27</v>
      </c>
      <c r="C123" s="18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>
        <f>SUM(D123:O123)</f>
        <v>0</v>
      </c>
      <c r="Q123" s="6"/>
      <c r="R123" s="6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outlineLevel="1">
      <c r="A124" s="178"/>
      <c r="B124" s="182" t="s">
        <v>28</v>
      </c>
      <c r="C124" s="18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1">
        <f>SUM(D124:O124)</f>
        <v>0</v>
      </c>
      <c r="Q124" s="6"/>
      <c r="R124" s="6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outlineLevel="1">
      <c r="A125" s="178"/>
      <c r="B125" s="182" t="s">
        <v>29</v>
      </c>
      <c r="C125" s="18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11">
        <f>SUM(D125:O125)</f>
        <v>0</v>
      </c>
      <c r="Q125" s="6"/>
      <c r="R125" s="6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outlineLevel="1">
      <c r="A126" s="178"/>
      <c r="B126" s="182" t="s">
        <v>30</v>
      </c>
      <c r="C126" s="18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1">
        <f>SUM(D126:O126)</f>
        <v>0</v>
      </c>
      <c r="Q126" s="6"/>
      <c r="R126" s="6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outlineLevel="1" thickBot="1">
      <c r="A127" s="179"/>
      <c r="B127" s="184" t="s">
        <v>20</v>
      </c>
      <c r="C127" s="185"/>
      <c r="D127" s="12">
        <f t="shared" ref="D127:P127" si="27">SUM(D123:D126)</f>
        <v>0</v>
      </c>
      <c r="E127" s="12">
        <f t="shared" si="27"/>
        <v>0</v>
      </c>
      <c r="F127" s="12">
        <f t="shared" si="27"/>
        <v>0</v>
      </c>
      <c r="G127" s="12">
        <f t="shared" si="27"/>
        <v>0</v>
      </c>
      <c r="H127" s="12">
        <f t="shared" si="27"/>
        <v>0</v>
      </c>
      <c r="I127" s="12">
        <f t="shared" si="27"/>
        <v>0</v>
      </c>
      <c r="J127" s="12">
        <f t="shared" si="27"/>
        <v>0</v>
      </c>
      <c r="K127" s="12">
        <f t="shared" si="27"/>
        <v>0</v>
      </c>
      <c r="L127" s="12">
        <f t="shared" si="27"/>
        <v>0</v>
      </c>
      <c r="M127" s="12">
        <f t="shared" si="27"/>
        <v>0</v>
      </c>
      <c r="N127" s="12">
        <f t="shared" si="27"/>
        <v>0</v>
      </c>
      <c r="O127" s="12">
        <f t="shared" si="27"/>
        <v>0</v>
      </c>
      <c r="P127" s="13">
        <f t="shared" si="27"/>
        <v>0</v>
      </c>
      <c r="Q127" s="6"/>
      <c r="R127" s="6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outlineLevel="1" thickTop="1">
      <c r="A128" s="188" t="s">
        <v>38</v>
      </c>
      <c r="B128" s="189" t="s">
        <v>27</v>
      </c>
      <c r="C128" s="18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>
        <f>SUM(D128:O128)</f>
        <v>0</v>
      </c>
      <c r="Q128" s="6"/>
      <c r="R128" s="6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outlineLevel="1">
      <c r="A129" s="178"/>
      <c r="B129" s="190" t="s">
        <v>28</v>
      </c>
      <c r="C129" s="18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1">
        <f>SUM(D129:O129)</f>
        <v>0</v>
      </c>
      <c r="Q129" s="6"/>
      <c r="R129" s="6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outlineLevel="1">
      <c r="A130" s="178"/>
      <c r="B130" s="190" t="s">
        <v>29</v>
      </c>
      <c r="C130" s="18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1">
        <f>SUM(D130:O130)</f>
        <v>0</v>
      </c>
      <c r="Q130" s="6"/>
      <c r="R130" s="6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outlineLevel="1">
      <c r="A131" s="178"/>
      <c r="B131" s="190" t="s">
        <v>30</v>
      </c>
      <c r="C131" s="18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1">
        <f>SUM(D131:O131)</f>
        <v>0</v>
      </c>
      <c r="Q131" s="6"/>
      <c r="R131" s="6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outlineLevel="1" thickBot="1">
      <c r="A132" s="179"/>
      <c r="B132" s="191" t="s">
        <v>20</v>
      </c>
      <c r="C132" s="192"/>
      <c r="D132" s="23">
        <f t="shared" ref="D132:P132" si="28">SUM(D128:D131)</f>
        <v>0</v>
      </c>
      <c r="E132" s="23">
        <f t="shared" si="28"/>
        <v>0</v>
      </c>
      <c r="F132" s="23">
        <f t="shared" si="28"/>
        <v>0</v>
      </c>
      <c r="G132" s="23">
        <f t="shared" si="28"/>
        <v>0</v>
      </c>
      <c r="H132" s="23">
        <f t="shared" si="28"/>
        <v>0</v>
      </c>
      <c r="I132" s="23">
        <f t="shared" si="28"/>
        <v>0</v>
      </c>
      <c r="J132" s="23">
        <f t="shared" si="28"/>
        <v>0</v>
      </c>
      <c r="K132" s="23">
        <f t="shared" si="28"/>
        <v>0</v>
      </c>
      <c r="L132" s="23">
        <f t="shared" si="28"/>
        <v>0</v>
      </c>
      <c r="M132" s="23">
        <f t="shared" si="28"/>
        <v>0</v>
      </c>
      <c r="N132" s="23">
        <f t="shared" si="28"/>
        <v>0</v>
      </c>
      <c r="O132" s="23">
        <f t="shared" si="28"/>
        <v>0</v>
      </c>
      <c r="P132" s="13">
        <f t="shared" si="28"/>
        <v>0</v>
      </c>
      <c r="Q132" s="6"/>
      <c r="R132" s="6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 outlineLevel="1" thickTop="1" thickBot="1">
      <c r="A133" s="56" t="s">
        <v>39</v>
      </c>
      <c r="B133" s="213" t="s">
        <v>34</v>
      </c>
      <c r="C133" s="181"/>
      <c r="D133" s="146">
        <f t="shared" ref="D133:P133" si="29">SUM(D127,D132)</f>
        <v>0</v>
      </c>
      <c r="E133" s="146">
        <f t="shared" si="29"/>
        <v>0</v>
      </c>
      <c r="F133" s="146">
        <f t="shared" si="29"/>
        <v>0</v>
      </c>
      <c r="G133" s="146">
        <f t="shared" si="29"/>
        <v>0</v>
      </c>
      <c r="H133" s="146">
        <f t="shared" si="29"/>
        <v>0</v>
      </c>
      <c r="I133" s="146">
        <f t="shared" si="29"/>
        <v>0</v>
      </c>
      <c r="J133" s="146">
        <f t="shared" si="29"/>
        <v>0</v>
      </c>
      <c r="K133" s="146">
        <f t="shared" si="29"/>
        <v>0</v>
      </c>
      <c r="L133" s="146">
        <f t="shared" si="29"/>
        <v>0</v>
      </c>
      <c r="M133" s="146">
        <f t="shared" si="29"/>
        <v>0</v>
      </c>
      <c r="N133" s="146">
        <f t="shared" si="29"/>
        <v>0</v>
      </c>
      <c r="O133" s="146">
        <f t="shared" si="29"/>
        <v>0</v>
      </c>
      <c r="P133" s="147">
        <f t="shared" si="29"/>
        <v>0</v>
      </c>
      <c r="Q133" s="6"/>
      <c r="R133" s="6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s="65" customFormat="1" ht="15.75" customHeight="1">
      <c r="A134" s="161"/>
      <c r="B134" s="162"/>
      <c r="C134" s="163"/>
      <c r="D134" s="167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9"/>
      <c r="Q134" s="63"/>
      <c r="R134" s="63"/>
      <c r="S134" s="64"/>
      <c r="T134" s="64"/>
      <c r="U134" s="64"/>
      <c r="V134" s="64"/>
      <c r="W134" s="64"/>
      <c r="X134" s="64"/>
      <c r="Y134" s="64"/>
      <c r="Z134" s="64"/>
      <c r="AA134" s="64"/>
    </row>
    <row r="135" spans="1:27" s="65" customFormat="1" ht="15.75" customHeight="1" thickBot="1">
      <c r="A135" s="164"/>
      <c r="B135" s="165"/>
      <c r="C135" s="166"/>
      <c r="D135" s="170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2"/>
      <c r="Q135" s="63"/>
      <c r="R135" s="63"/>
      <c r="S135" s="64"/>
      <c r="T135" s="64"/>
      <c r="U135" s="64"/>
      <c r="V135" s="64"/>
      <c r="W135" s="64"/>
      <c r="X135" s="64"/>
      <c r="Y135" s="64"/>
      <c r="Z135" s="64"/>
      <c r="AA135" s="64"/>
    </row>
    <row r="136" spans="1:27" outlineLevel="1">
      <c r="A136" s="212" t="s">
        <v>40</v>
      </c>
      <c r="B136" s="209" t="s">
        <v>36</v>
      </c>
      <c r="C136" s="183"/>
      <c r="D136" s="142">
        <f>+'Setoff 2019-20'!E19+D116</f>
        <v>0</v>
      </c>
      <c r="E136" s="142">
        <f>+'Setoff 2019-20'!E39+E116</f>
        <v>0</v>
      </c>
      <c r="F136" s="142">
        <f>+'Setoff 2019-20'!E59+F116</f>
        <v>0</v>
      </c>
      <c r="G136" s="142">
        <f>+'Setoff 2019-20'!E79+G116</f>
        <v>0</v>
      </c>
      <c r="H136" s="142">
        <f>+'Setoff 2019-20'!E99+H116</f>
        <v>0</v>
      </c>
      <c r="I136" s="142">
        <f>+'Setoff 2019-20'!E119+I116</f>
        <v>0</v>
      </c>
      <c r="J136" s="142">
        <f>+'Setoff 2019-20'!E139+J116</f>
        <v>0</v>
      </c>
      <c r="K136" s="142">
        <f>+'Setoff 2019-20'!E159+K116</f>
        <v>0</v>
      </c>
      <c r="L136" s="142">
        <f>+'Setoff 2019-20'!E179+L116</f>
        <v>0</v>
      </c>
      <c r="M136" s="142">
        <f>+'Setoff 2019-20'!E199+M116</f>
        <v>0</v>
      </c>
      <c r="N136" s="142">
        <f>+'Setoff 2019-20'!E219+N116</f>
        <v>0</v>
      </c>
      <c r="O136" s="142">
        <f>+'Setoff 2019-20'!E239+O116</f>
        <v>0</v>
      </c>
      <c r="P136" s="22">
        <f t="shared" ref="P136:P139" si="30">SUM(D136:O136)</f>
        <v>0</v>
      </c>
      <c r="Q136" s="6"/>
      <c r="R136" s="6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outlineLevel="1">
      <c r="A137" s="178"/>
      <c r="B137" s="182" t="s">
        <v>28</v>
      </c>
      <c r="C137" s="183"/>
      <c r="D137" s="29">
        <f>+'Setoff 2019-20'!E20+D117</f>
        <v>0</v>
      </c>
      <c r="E137" s="29">
        <f>+'Setoff 2019-20'!E40+E117</f>
        <v>0</v>
      </c>
      <c r="F137" s="29">
        <f ca="1">+'Setoff 2019-20'!E60+F117</f>
        <v>0</v>
      </c>
      <c r="G137" s="29">
        <f ca="1">+'Setoff 2019-20'!E80+G117</f>
        <v>0</v>
      </c>
      <c r="H137" s="29">
        <f ca="1">+'Setoff 2019-20'!E100+H117</f>
        <v>0</v>
      </c>
      <c r="I137" s="29">
        <f ca="1">+'Setoff 2019-20'!E120+I117</f>
        <v>0</v>
      </c>
      <c r="J137" s="29">
        <f ca="1">+'Setoff 2019-20'!E140+J117</f>
        <v>0</v>
      </c>
      <c r="K137" s="29">
        <f ca="1">+'Setoff 2019-20'!E160+K117</f>
        <v>0</v>
      </c>
      <c r="L137" s="29">
        <f ca="1">+'Setoff 2019-20'!E180+L117</f>
        <v>0</v>
      </c>
      <c r="M137" s="29">
        <f ca="1">+'Setoff 2019-20'!E200+M117</f>
        <v>0</v>
      </c>
      <c r="N137" s="29">
        <f ca="1">+'Setoff 2019-20'!E220+N117</f>
        <v>0</v>
      </c>
      <c r="O137" s="29">
        <f ca="1">+'Setoff 2019-20'!E240+O117</f>
        <v>0</v>
      </c>
      <c r="P137" s="11">
        <f t="shared" ca="1" si="30"/>
        <v>0</v>
      </c>
      <c r="Q137" s="6"/>
      <c r="R137" s="6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outlineLevel="1">
      <c r="A138" s="178"/>
      <c r="B138" s="182" t="s">
        <v>29</v>
      </c>
      <c r="C138" s="183"/>
      <c r="D138" s="29">
        <f>+'Setoff 2019-20'!E21+D118</f>
        <v>0</v>
      </c>
      <c r="E138" s="29">
        <f>+'Setoff 2019-20'!E41+E118</f>
        <v>0</v>
      </c>
      <c r="F138" s="29">
        <f ca="1">+'Setoff 2019-20'!E61+F118</f>
        <v>0</v>
      </c>
      <c r="G138" s="29">
        <f ca="1">+'Setoff 2019-20'!E81+G118</f>
        <v>0</v>
      </c>
      <c r="H138" s="29">
        <f ca="1">+'Setoff 2019-20'!E101+H118</f>
        <v>0</v>
      </c>
      <c r="I138" s="29">
        <f ca="1">+'Setoff 2019-20'!E121+I118</f>
        <v>0</v>
      </c>
      <c r="J138" s="29">
        <f ca="1">+'Setoff 2019-20'!E141+J118</f>
        <v>0</v>
      </c>
      <c r="K138" s="29">
        <f ca="1">+'Setoff 2019-20'!E161+K118</f>
        <v>0</v>
      </c>
      <c r="L138" s="29">
        <f ca="1">+'Setoff 2019-20'!E181+L118</f>
        <v>0</v>
      </c>
      <c r="M138" s="29">
        <f ca="1">+'Setoff 2019-20'!E201+M118</f>
        <v>0</v>
      </c>
      <c r="N138" s="29">
        <f ca="1">+'Setoff 2019-20'!E221+N118</f>
        <v>0</v>
      </c>
      <c r="O138" s="29">
        <f ca="1">+'Setoff 2019-20'!E241+O118</f>
        <v>0</v>
      </c>
      <c r="P138" s="11">
        <f t="shared" ca="1" si="30"/>
        <v>0</v>
      </c>
      <c r="Q138" s="6"/>
      <c r="R138" s="6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outlineLevel="1">
      <c r="A139" s="178"/>
      <c r="B139" s="182" t="s">
        <v>30</v>
      </c>
      <c r="C139" s="183"/>
      <c r="D139" s="29">
        <f>+'Setoff 2019-20'!E22+D119</f>
        <v>0</v>
      </c>
      <c r="E139" s="29">
        <f>+'Setoff 2019-20'!E42+E119</f>
        <v>0</v>
      </c>
      <c r="F139" s="29">
        <f>+'Setoff 2019-20'!E62+F119</f>
        <v>0</v>
      </c>
      <c r="G139" s="29">
        <f>+'Setoff 2019-20'!E82+G119</f>
        <v>0</v>
      </c>
      <c r="H139" s="29">
        <f>+'Setoff 2019-20'!E102+H119</f>
        <v>0</v>
      </c>
      <c r="I139" s="29">
        <f>+'Setoff 2019-20'!E122+I119</f>
        <v>0</v>
      </c>
      <c r="J139" s="29">
        <f>+'Setoff 2019-20'!E142+J119</f>
        <v>0</v>
      </c>
      <c r="K139" s="29">
        <f>+'Setoff 2019-20'!E162+K119</f>
        <v>0</v>
      </c>
      <c r="L139" s="29">
        <f>+'Setoff 2019-20'!E182+L119</f>
        <v>0</v>
      </c>
      <c r="M139" s="29">
        <f>+'Setoff 2019-20'!E202+M119</f>
        <v>0</v>
      </c>
      <c r="N139" s="29">
        <f>+'Setoff 2019-20'!E222+N119</f>
        <v>0</v>
      </c>
      <c r="O139" s="29">
        <f>+'Setoff 2019-20'!E242+O119</f>
        <v>0</v>
      </c>
      <c r="P139" s="11">
        <f t="shared" si="30"/>
        <v>0</v>
      </c>
      <c r="Q139" s="6"/>
      <c r="R139" s="6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outlineLevel="1" thickBot="1">
      <c r="A140" s="179"/>
      <c r="B140" s="184" t="s">
        <v>20</v>
      </c>
      <c r="C140" s="185"/>
      <c r="D140" s="12">
        <f t="shared" ref="D140:P140" si="31">SUM(D136:D139)</f>
        <v>0</v>
      </c>
      <c r="E140" s="12">
        <f t="shared" si="31"/>
        <v>0</v>
      </c>
      <c r="F140" s="12">
        <f t="shared" ca="1" si="31"/>
        <v>0</v>
      </c>
      <c r="G140" s="12">
        <f t="shared" ca="1" si="31"/>
        <v>0</v>
      </c>
      <c r="H140" s="12">
        <f t="shared" ca="1" si="31"/>
        <v>0</v>
      </c>
      <c r="I140" s="12">
        <f t="shared" ca="1" si="31"/>
        <v>0</v>
      </c>
      <c r="J140" s="12">
        <f t="shared" ca="1" si="31"/>
        <v>0</v>
      </c>
      <c r="K140" s="12">
        <f t="shared" ca="1" si="31"/>
        <v>0</v>
      </c>
      <c r="L140" s="12">
        <f t="shared" ca="1" si="31"/>
        <v>0</v>
      </c>
      <c r="M140" s="12">
        <f t="shared" ca="1" si="31"/>
        <v>0</v>
      </c>
      <c r="N140" s="12">
        <f t="shared" ca="1" si="31"/>
        <v>0</v>
      </c>
      <c r="O140" s="12">
        <f t="shared" ca="1" si="31"/>
        <v>0</v>
      </c>
      <c r="P140" s="13">
        <f t="shared" ca="1" si="31"/>
        <v>0</v>
      </c>
      <c r="Q140" s="6"/>
      <c r="R140" s="6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thickTop="1">
      <c r="A141" s="173"/>
      <c r="B141" s="174"/>
      <c r="C141" s="174"/>
      <c r="D141" s="175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6"/>
      <c r="R141" s="6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thickBot="1">
      <c r="A142" s="174"/>
      <c r="B142" s="174"/>
      <c r="C142" s="174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6"/>
      <c r="R142" s="6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outlineLevel="1">
      <c r="A143" s="204" t="s">
        <v>41</v>
      </c>
      <c r="B143" s="207" t="s">
        <v>36</v>
      </c>
      <c r="C143" s="208"/>
      <c r="D143" s="140">
        <f>+'Setoff 2019-20'!H19</f>
        <v>0</v>
      </c>
      <c r="E143" s="140">
        <f>+'Setoff 2019-20'!H39</f>
        <v>0</v>
      </c>
      <c r="F143" s="140">
        <f>+'Setoff 2019-20'!H59</f>
        <v>0</v>
      </c>
      <c r="G143" s="140">
        <f>+'Setoff 2019-20'!H79</f>
        <v>0</v>
      </c>
      <c r="H143" s="140">
        <f>+'Setoff 2019-20'!H99</f>
        <v>0</v>
      </c>
      <c r="I143" s="140">
        <f>+'Setoff 2019-20'!H119</f>
        <v>0</v>
      </c>
      <c r="J143" s="140">
        <f>+'Setoff 2019-20'!H139</f>
        <v>0</v>
      </c>
      <c r="K143" s="140">
        <f>+'Setoff 2019-20'!H159</f>
        <v>0</v>
      </c>
      <c r="L143" s="140">
        <f>+'Setoff 2019-20'!H179</f>
        <v>0</v>
      </c>
      <c r="M143" s="140">
        <f>+'Setoff 2019-20'!H199</f>
        <v>0</v>
      </c>
      <c r="N143" s="140">
        <f>+'Setoff 2019-20'!H219</f>
        <v>0</v>
      </c>
      <c r="O143" s="141">
        <f>+'Setoff 2019-20'!H239</f>
        <v>0</v>
      </c>
      <c r="P143" s="6"/>
      <c r="Q143" s="6"/>
      <c r="R143" s="6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outlineLevel="1">
      <c r="A144" s="205"/>
      <c r="B144" s="209" t="s">
        <v>28</v>
      </c>
      <c r="C144" s="183"/>
      <c r="D144" s="142">
        <f>+'Setoff 2019-20'!H20</f>
        <v>0</v>
      </c>
      <c r="E144" s="142">
        <f>+'Setoff 2019-20'!H40</f>
        <v>0</v>
      </c>
      <c r="F144" s="142">
        <f>+'Setoff 2019-20'!H60</f>
        <v>0</v>
      </c>
      <c r="G144" s="142">
        <f>+'Setoff 2019-20'!H80</f>
        <v>0</v>
      </c>
      <c r="H144" s="142">
        <f>+'Setoff 2019-20'!H100</f>
        <v>0</v>
      </c>
      <c r="I144" s="142">
        <f>+'Setoff 2019-20'!H120</f>
        <v>0</v>
      </c>
      <c r="J144" s="142">
        <f>+'Setoff 2019-20'!H140</f>
        <v>0</v>
      </c>
      <c r="K144" s="142">
        <f>+'Setoff 2019-20'!H160</f>
        <v>0</v>
      </c>
      <c r="L144" s="142">
        <f>+'Setoff 2019-20'!H180</f>
        <v>0</v>
      </c>
      <c r="M144" s="142">
        <f>+'Setoff 2019-20'!H200</f>
        <v>0</v>
      </c>
      <c r="N144" s="142">
        <f>+'Setoff 2019-20'!H220</f>
        <v>0</v>
      </c>
      <c r="O144" s="143">
        <f>+'Setoff 2019-20'!H240</f>
        <v>0</v>
      </c>
      <c r="P144" s="6"/>
      <c r="Q144" s="6"/>
      <c r="R144" s="6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outlineLevel="1">
      <c r="A145" s="205"/>
      <c r="B145" s="209" t="s">
        <v>29</v>
      </c>
      <c r="C145" s="183"/>
      <c r="D145" s="142">
        <f>+'Setoff 2019-20'!H21</f>
        <v>0</v>
      </c>
      <c r="E145" s="142">
        <f>+'Setoff 2019-20'!H41</f>
        <v>0</v>
      </c>
      <c r="F145" s="142">
        <f>+'Setoff 2019-20'!H61</f>
        <v>0</v>
      </c>
      <c r="G145" s="142">
        <f>+'Setoff 2019-20'!H81</f>
        <v>0</v>
      </c>
      <c r="H145" s="142">
        <f>+'Setoff 2019-20'!H101</f>
        <v>0</v>
      </c>
      <c r="I145" s="142">
        <f>+'Setoff 2019-20'!H121</f>
        <v>0</v>
      </c>
      <c r="J145" s="142">
        <f>+'Setoff 2019-20'!H141</f>
        <v>0</v>
      </c>
      <c r="K145" s="142">
        <f>+'Setoff 2019-20'!H161</f>
        <v>0</v>
      </c>
      <c r="L145" s="142">
        <f>+'Setoff 2019-20'!H181</f>
        <v>0</v>
      </c>
      <c r="M145" s="142">
        <f>+'Setoff 2019-20'!H201</f>
        <v>0</v>
      </c>
      <c r="N145" s="142">
        <f>+'Setoff 2019-20'!H221</f>
        <v>0</v>
      </c>
      <c r="O145" s="143">
        <f>+'Setoff 2019-20'!H241</f>
        <v>0</v>
      </c>
      <c r="P145" s="6"/>
      <c r="Q145" s="6"/>
      <c r="R145" s="6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outlineLevel="1">
      <c r="A146" s="205"/>
      <c r="B146" s="209" t="s">
        <v>30</v>
      </c>
      <c r="C146" s="183"/>
      <c r="D146" s="142">
        <f>+'Setoff 2019-20'!H22</f>
        <v>0</v>
      </c>
      <c r="E146" s="142">
        <f>+'Setoff 2019-20'!H42</f>
        <v>0</v>
      </c>
      <c r="F146" s="142">
        <f>+'Setoff 2019-20'!H62</f>
        <v>0</v>
      </c>
      <c r="G146" s="142">
        <f>+'Setoff 2019-20'!H82</f>
        <v>0</v>
      </c>
      <c r="H146" s="142">
        <f>+'Setoff 2019-20'!H102</f>
        <v>0</v>
      </c>
      <c r="I146" s="142">
        <f>+'Setoff 2019-20'!H122</f>
        <v>0</v>
      </c>
      <c r="J146" s="142">
        <f>+'Setoff 2019-20'!H142</f>
        <v>0</v>
      </c>
      <c r="K146" s="142">
        <f>+'Setoff 2019-20'!H162</f>
        <v>0</v>
      </c>
      <c r="L146" s="142">
        <f>+'Setoff 2019-20'!H182</f>
        <v>0</v>
      </c>
      <c r="M146" s="142">
        <f>+'Setoff 2019-20'!H202</f>
        <v>0</v>
      </c>
      <c r="N146" s="142">
        <f>+'Setoff 2019-20'!H222</f>
        <v>0</v>
      </c>
      <c r="O146" s="143">
        <f>+'Setoff 2019-20'!H242</f>
        <v>0</v>
      </c>
      <c r="P146" s="6"/>
      <c r="Q146" s="6"/>
      <c r="R146" s="6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outlineLevel="1" thickBot="1">
      <c r="A147" s="206"/>
      <c r="B147" s="210" t="s">
        <v>20</v>
      </c>
      <c r="C147" s="211"/>
      <c r="D147" s="144">
        <f t="shared" ref="D147:O147" si="32">SUM(D143:D146)</f>
        <v>0</v>
      </c>
      <c r="E147" s="144">
        <f t="shared" si="32"/>
        <v>0</v>
      </c>
      <c r="F147" s="144">
        <f t="shared" si="32"/>
        <v>0</v>
      </c>
      <c r="G147" s="144">
        <f t="shared" si="32"/>
        <v>0</v>
      </c>
      <c r="H147" s="144">
        <f t="shared" si="32"/>
        <v>0</v>
      </c>
      <c r="I147" s="144">
        <f t="shared" si="32"/>
        <v>0</v>
      </c>
      <c r="J147" s="144">
        <f t="shared" si="32"/>
        <v>0</v>
      </c>
      <c r="K147" s="144">
        <f t="shared" si="32"/>
        <v>0</v>
      </c>
      <c r="L147" s="144">
        <f t="shared" si="32"/>
        <v>0</v>
      </c>
      <c r="M147" s="144">
        <f t="shared" si="32"/>
        <v>0</v>
      </c>
      <c r="N147" s="144">
        <f t="shared" si="32"/>
        <v>0</v>
      </c>
      <c r="O147" s="145">
        <f t="shared" si="32"/>
        <v>0</v>
      </c>
      <c r="P147" s="6"/>
      <c r="Q147" s="6"/>
      <c r="R147" s="6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3"/>
      <c r="B148" s="3"/>
      <c r="C148" s="3"/>
      <c r="D148" s="6">
        <f>+D99+D127+D132-D106+D140-D132-D120</f>
        <v>0</v>
      </c>
      <c r="E148" s="6">
        <f t="shared" ref="E148:O148" si="33">+E99+E127+E132-E106+E140-E132-E120</f>
        <v>0</v>
      </c>
      <c r="F148" s="6">
        <f t="shared" ca="1" si="33"/>
        <v>0</v>
      </c>
      <c r="G148" s="6">
        <f t="shared" ca="1" si="33"/>
        <v>0</v>
      </c>
      <c r="H148" s="6">
        <f t="shared" ca="1" si="33"/>
        <v>0</v>
      </c>
      <c r="I148" s="6">
        <f t="shared" ca="1" si="33"/>
        <v>0</v>
      </c>
      <c r="J148" s="6">
        <f t="shared" ca="1" si="33"/>
        <v>0</v>
      </c>
      <c r="K148" s="6">
        <f t="shared" ca="1" si="33"/>
        <v>0</v>
      </c>
      <c r="L148" s="6">
        <f t="shared" ca="1" si="33"/>
        <v>0</v>
      </c>
      <c r="M148" s="6">
        <f t="shared" ca="1" si="33"/>
        <v>0</v>
      </c>
      <c r="N148" s="6">
        <f t="shared" ca="1" si="33"/>
        <v>0</v>
      </c>
      <c r="O148" s="6">
        <f t="shared" ca="1" si="33"/>
        <v>0</v>
      </c>
      <c r="P148" s="6"/>
      <c r="Q148" s="6"/>
      <c r="R148" s="6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s="33" customFormat="1" ht="15.75" customHeight="1" thickBot="1">
      <c r="A149" s="160" t="s">
        <v>85</v>
      </c>
      <c r="B149" s="160"/>
      <c r="C149" s="160"/>
      <c r="D149" s="31">
        <f>+D147-D148</f>
        <v>0</v>
      </c>
      <c r="E149" s="31">
        <f t="shared" ref="E149:O149" si="34">+E147-E148</f>
        <v>0</v>
      </c>
      <c r="F149" s="31">
        <f t="shared" ca="1" si="34"/>
        <v>0</v>
      </c>
      <c r="G149" s="31">
        <f t="shared" ca="1" si="34"/>
        <v>0</v>
      </c>
      <c r="H149" s="31">
        <f t="shared" ca="1" si="34"/>
        <v>0</v>
      </c>
      <c r="I149" s="31">
        <f t="shared" ca="1" si="34"/>
        <v>0</v>
      </c>
      <c r="J149" s="31">
        <f t="shared" ca="1" si="34"/>
        <v>0</v>
      </c>
      <c r="K149" s="31">
        <f t="shared" ca="1" si="34"/>
        <v>0</v>
      </c>
      <c r="L149" s="31">
        <f t="shared" ca="1" si="34"/>
        <v>0</v>
      </c>
      <c r="M149" s="31">
        <f t="shared" ca="1" si="34"/>
        <v>0</v>
      </c>
      <c r="N149" s="31">
        <f t="shared" ca="1" si="34"/>
        <v>0</v>
      </c>
      <c r="O149" s="31">
        <f t="shared" ca="1" si="34"/>
        <v>0</v>
      </c>
      <c r="P149" s="31"/>
      <c r="Q149" s="31"/>
      <c r="R149" s="31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33" customHeight="1" outlineLevel="1" thickTop="1">
      <c r="A150" s="177" t="s">
        <v>15</v>
      </c>
      <c r="B150" s="180" t="s">
        <v>16</v>
      </c>
      <c r="C150" s="181"/>
      <c r="D150" s="9">
        <f t="shared" ref="D150:O153" si="35">+D8-D79</f>
        <v>0</v>
      </c>
      <c r="E150" s="9">
        <f t="shared" si="35"/>
        <v>0</v>
      </c>
      <c r="F150" s="9">
        <f t="shared" si="35"/>
        <v>0</v>
      </c>
      <c r="G150" s="9">
        <f t="shared" si="35"/>
        <v>0</v>
      </c>
      <c r="H150" s="9">
        <f t="shared" si="35"/>
        <v>0</v>
      </c>
      <c r="I150" s="9">
        <f t="shared" si="35"/>
        <v>0</v>
      </c>
      <c r="J150" s="9">
        <f t="shared" si="35"/>
        <v>0</v>
      </c>
      <c r="K150" s="9">
        <f t="shared" si="35"/>
        <v>0</v>
      </c>
      <c r="L150" s="9">
        <f t="shared" si="35"/>
        <v>0</v>
      </c>
      <c r="M150" s="9">
        <f t="shared" si="35"/>
        <v>0</v>
      </c>
      <c r="N150" s="9">
        <f t="shared" si="35"/>
        <v>0</v>
      </c>
      <c r="O150" s="9">
        <f t="shared" si="35"/>
        <v>0</v>
      </c>
      <c r="P150" s="10">
        <f>SUM(D150:O150)</f>
        <v>0</v>
      </c>
      <c r="Q150" s="6"/>
      <c r="R150" s="6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outlineLevel="1">
      <c r="A151" s="178"/>
      <c r="B151" s="182" t="s">
        <v>17</v>
      </c>
      <c r="C151" s="183"/>
      <c r="D151" s="6">
        <f t="shared" si="35"/>
        <v>0</v>
      </c>
      <c r="E151" s="6">
        <f t="shared" si="35"/>
        <v>0</v>
      </c>
      <c r="F151" s="6">
        <f t="shared" si="35"/>
        <v>0</v>
      </c>
      <c r="G151" s="6">
        <f t="shared" si="35"/>
        <v>0</v>
      </c>
      <c r="H151" s="6">
        <f t="shared" si="35"/>
        <v>0</v>
      </c>
      <c r="I151" s="6">
        <f t="shared" si="35"/>
        <v>0</v>
      </c>
      <c r="J151" s="6">
        <f t="shared" si="35"/>
        <v>0</v>
      </c>
      <c r="K151" s="6">
        <f t="shared" si="35"/>
        <v>0</v>
      </c>
      <c r="L151" s="6">
        <f t="shared" si="35"/>
        <v>0</v>
      </c>
      <c r="M151" s="6">
        <f t="shared" si="35"/>
        <v>0</v>
      </c>
      <c r="N151" s="6">
        <f t="shared" si="35"/>
        <v>0</v>
      </c>
      <c r="O151" s="6">
        <f t="shared" si="35"/>
        <v>0</v>
      </c>
      <c r="P151" s="11">
        <f>SUM(D151:O151)</f>
        <v>0</v>
      </c>
      <c r="Q151" s="6"/>
      <c r="R151" s="6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outlineLevel="1">
      <c r="A152" s="178"/>
      <c r="B152" s="182" t="s">
        <v>18</v>
      </c>
      <c r="C152" s="183"/>
      <c r="D152" s="6">
        <f t="shared" si="35"/>
        <v>0</v>
      </c>
      <c r="E152" s="6">
        <f t="shared" si="35"/>
        <v>0</v>
      </c>
      <c r="F152" s="6">
        <f t="shared" si="35"/>
        <v>0</v>
      </c>
      <c r="G152" s="6">
        <f t="shared" si="35"/>
        <v>0</v>
      </c>
      <c r="H152" s="6">
        <f t="shared" si="35"/>
        <v>0</v>
      </c>
      <c r="I152" s="6">
        <f t="shared" si="35"/>
        <v>0</v>
      </c>
      <c r="J152" s="6">
        <f t="shared" si="35"/>
        <v>0</v>
      </c>
      <c r="K152" s="6">
        <f t="shared" si="35"/>
        <v>0</v>
      </c>
      <c r="L152" s="6">
        <f t="shared" si="35"/>
        <v>0</v>
      </c>
      <c r="M152" s="6">
        <f t="shared" si="35"/>
        <v>0</v>
      </c>
      <c r="N152" s="6">
        <f t="shared" si="35"/>
        <v>0</v>
      </c>
      <c r="O152" s="6">
        <f t="shared" si="35"/>
        <v>0</v>
      </c>
      <c r="P152" s="11">
        <f>SUM(D152:O152)</f>
        <v>0</v>
      </c>
      <c r="Q152" s="6"/>
      <c r="R152" s="6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outlineLevel="1">
      <c r="A153" s="178"/>
      <c r="B153" s="182" t="s">
        <v>19</v>
      </c>
      <c r="C153" s="183"/>
      <c r="D153" s="6">
        <f t="shared" si="35"/>
        <v>0</v>
      </c>
      <c r="E153" s="6">
        <f t="shared" si="35"/>
        <v>0</v>
      </c>
      <c r="F153" s="6">
        <f t="shared" si="35"/>
        <v>0</v>
      </c>
      <c r="G153" s="6">
        <f t="shared" si="35"/>
        <v>0</v>
      </c>
      <c r="H153" s="6">
        <f t="shared" si="35"/>
        <v>0</v>
      </c>
      <c r="I153" s="6">
        <f t="shared" si="35"/>
        <v>0</v>
      </c>
      <c r="J153" s="6">
        <f t="shared" si="35"/>
        <v>0</v>
      </c>
      <c r="K153" s="6">
        <f t="shared" si="35"/>
        <v>0</v>
      </c>
      <c r="L153" s="6">
        <f t="shared" si="35"/>
        <v>0</v>
      </c>
      <c r="M153" s="6">
        <f t="shared" si="35"/>
        <v>0</v>
      </c>
      <c r="N153" s="6">
        <f t="shared" si="35"/>
        <v>0</v>
      </c>
      <c r="O153" s="6">
        <f t="shared" si="35"/>
        <v>0</v>
      </c>
      <c r="P153" s="11">
        <f>SUM(D153:O153)</f>
        <v>0</v>
      </c>
      <c r="Q153" s="6"/>
      <c r="R153" s="6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outlineLevel="1" thickBot="1">
      <c r="A154" s="179"/>
      <c r="B154" s="184" t="s">
        <v>20</v>
      </c>
      <c r="C154" s="185"/>
      <c r="D154" s="12">
        <f t="shared" ref="D154:P154" si="36">SUM(D150:D153)</f>
        <v>0</v>
      </c>
      <c r="E154" s="12">
        <f t="shared" si="36"/>
        <v>0</v>
      </c>
      <c r="F154" s="12">
        <f t="shared" si="36"/>
        <v>0</v>
      </c>
      <c r="G154" s="12">
        <f t="shared" si="36"/>
        <v>0</v>
      </c>
      <c r="H154" s="12">
        <f t="shared" si="36"/>
        <v>0</v>
      </c>
      <c r="I154" s="12">
        <f t="shared" si="36"/>
        <v>0</v>
      </c>
      <c r="J154" s="12">
        <f t="shared" si="36"/>
        <v>0</v>
      </c>
      <c r="K154" s="12">
        <f t="shared" si="36"/>
        <v>0</v>
      </c>
      <c r="L154" s="12">
        <f t="shared" si="36"/>
        <v>0</v>
      </c>
      <c r="M154" s="12">
        <f t="shared" si="36"/>
        <v>0</v>
      </c>
      <c r="N154" s="12">
        <f t="shared" si="36"/>
        <v>0</v>
      </c>
      <c r="O154" s="12">
        <f t="shared" si="36"/>
        <v>0</v>
      </c>
      <c r="P154" s="13">
        <f t="shared" si="36"/>
        <v>0</v>
      </c>
      <c r="Q154" s="6"/>
      <c r="R154" s="6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Top="1">
      <c r="A155" s="173"/>
      <c r="B155" s="174"/>
      <c r="C155" s="174"/>
      <c r="D155" s="175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6"/>
      <c r="R155" s="6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174"/>
      <c r="B156" s="174"/>
      <c r="C156" s="174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6"/>
      <c r="R156" s="6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44.25" customHeight="1" thickTop="1">
      <c r="A157" s="177" t="s">
        <v>21</v>
      </c>
      <c r="B157" s="180" t="s">
        <v>22</v>
      </c>
      <c r="C157" s="181"/>
      <c r="D157" s="9">
        <f t="shared" ref="D157:O158" si="37">+D15-D86</f>
        <v>0</v>
      </c>
      <c r="E157" s="9">
        <f t="shared" si="37"/>
        <v>0</v>
      </c>
      <c r="F157" s="9">
        <f t="shared" si="37"/>
        <v>0</v>
      </c>
      <c r="G157" s="9">
        <f t="shared" si="37"/>
        <v>0</v>
      </c>
      <c r="H157" s="9">
        <f t="shared" si="37"/>
        <v>0</v>
      </c>
      <c r="I157" s="9">
        <f t="shared" si="37"/>
        <v>0</v>
      </c>
      <c r="J157" s="9">
        <f t="shared" si="37"/>
        <v>0</v>
      </c>
      <c r="K157" s="9">
        <f t="shared" si="37"/>
        <v>0</v>
      </c>
      <c r="L157" s="9">
        <f t="shared" si="37"/>
        <v>0</v>
      </c>
      <c r="M157" s="9">
        <f t="shared" si="37"/>
        <v>0</v>
      </c>
      <c r="N157" s="9">
        <f t="shared" si="37"/>
        <v>0</v>
      </c>
      <c r="O157" s="9">
        <f t="shared" si="37"/>
        <v>0</v>
      </c>
      <c r="P157" s="10">
        <f>SUM(D157:O157)</f>
        <v>0</v>
      </c>
      <c r="Q157" s="6"/>
      <c r="R157" s="6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.75" customHeight="1">
      <c r="A158" s="178"/>
      <c r="B158" s="182" t="s">
        <v>23</v>
      </c>
      <c r="C158" s="183"/>
      <c r="D158" s="6">
        <f t="shared" si="37"/>
        <v>0</v>
      </c>
      <c r="E158" s="6">
        <f t="shared" si="37"/>
        <v>0</v>
      </c>
      <c r="F158" s="6">
        <f t="shared" si="37"/>
        <v>0</v>
      </c>
      <c r="G158" s="6">
        <f t="shared" si="37"/>
        <v>0</v>
      </c>
      <c r="H158" s="6">
        <f t="shared" si="37"/>
        <v>0</v>
      </c>
      <c r="I158" s="6">
        <f t="shared" si="37"/>
        <v>0</v>
      </c>
      <c r="J158" s="6">
        <f t="shared" si="37"/>
        <v>0</v>
      </c>
      <c r="K158" s="6">
        <f t="shared" si="37"/>
        <v>0</v>
      </c>
      <c r="L158" s="6">
        <f t="shared" si="37"/>
        <v>0</v>
      </c>
      <c r="M158" s="6">
        <f t="shared" si="37"/>
        <v>0</v>
      </c>
      <c r="N158" s="6">
        <f t="shared" si="37"/>
        <v>0</v>
      </c>
      <c r="O158" s="6">
        <f t="shared" si="37"/>
        <v>0</v>
      </c>
      <c r="P158" s="11">
        <f>SUM(D158:O158)</f>
        <v>0</v>
      </c>
      <c r="Q158" s="6"/>
      <c r="R158" s="6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179"/>
      <c r="B159" s="184" t="s">
        <v>14</v>
      </c>
      <c r="C159" s="185"/>
      <c r="D159" s="12">
        <f t="shared" ref="D159:P159" si="38">SUM(D157:D158)</f>
        <v>0</v>
      </c>
      <c r="E159" s="12">
        <f t="shared" si="38"/>
        <v>0</v>
      </c>
      <c r="F159" s="12">
        <f t="shared" si="38"/>
        <v>0</v>
      </c>
      <c r="G159" s="12">
        <f t="shared" si="38"/>
        <v>0</v>
      </c>
      <c r="H159" s="12">
        <f t="shared" si="38"/>
        <v>0</v>
      </c>
      <c r="I159" s="12">
        <f t="shared" si="38"/>
        <v>0</v>
      </c>
      <c r="J159" s="12">
        <f t="shared" si="38"/>
        <v>0</v>
      </c>
      <c r="K159" s="12">
        <f t="shared" si="38"/>
        <v>0</v>
      </c>
      <c r="L159" s="12">
        <f t="shared" si="38"/>
        <v>0</v>
      </c>
      <c r="M159" s="12">
        <f t="shared" si="38"/>
        <v>0</v>
      </c>
      <c r="N159" s="12">
        <f t="shared" si="38"/>
        <v>0</v>
      </c>
      <c r="O159" s="12">
        <f t="shared" si="38"/>
        <v>0</v>
      </c>
      <c r="P159" s="13">
        <f t="shared" si="38"/>
        <v>0</v>
      </c>
      <c r="Q159" s="6"/>
      <c r="R159" s="6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thickTop="1">
      <c r="A160" s="173"/>
      <c r="B160" s="174"/>
      <c r="C160" s="174"/>
      <c r="D160" s="175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6"/>
      <c r="R160" s="6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174"/>
      <c r="B161" s="174"/>
      <c r="C161" s="174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6"/>
      <c r="R161" s="6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outlineLevel="1" thickTop="1">
      <c r="A162" s="198" t="s">
        <v>24</v>
      </c>
      <c r="B162" s="200" t="s">
        <v>25</v>
      </c>
      <c r="C162" s="201"/>
      <c r="D162" s="9">
        <f t="shared" ref="D162:O162" si="39">+D20-D91</f>
        <v>0</v>
      </c>
      <c r="E162" s="9">
        <f t="shared" si="39"/>
        <v>0</v>
      </c>
      <c r="F162" s="9">
        <f t="shared" si="39"/>
        <v>0</v>
      </c>
      <c r="G162" s="9">
        <f t="shared" si="39"/>
        <v>0</v>
      </c>
      <c r="H162" s="9">
        <f t="shared" si="39"/>
        <v>0</v>
      </c>
      <c r="I162" s="9">
        <f t="shared" si="39"/>
        <v>0</v>
      </c>
      <c r="J162" s="9">
        <f t="shared" si="39"/>
        <v>0</v>
      </c>
      <c r="K162" s="9">
        <f t="shared" si="39"/>
        <v>0</v>
      </c>
      <c r="L162" s="9">
        <f t="shared" si="39"/>
        <v>0</v>
      </c>
      <c r="M162" s="9">
        <f t="shared" si="39"/>
        <v>0</v>
      </c>
      <c r="N162" s="9">
        <f t="shared" si="39"/>
        <v>0</v>
      </c>
      <c r="O162" s="9">
        <f t="shared" si="39"/>
        <v>0</v>
      </c>
      <c r="P162" s="14">
        <f>SUM(D162:O162)</f>
        <v>0</v>
      </c>
      <c r="Q162" s="6"/>
      <c r="R162" s="6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outlineLevel="1" thickBot="1">
      <c r="A163" s="199"/>
      <c r="B163" s="202" t="s">
        <v>20</v>
      </c>
      <c r="C163" s="203"/>
      <c r="D163" s="15">
        <f t="shared" ref="D163:P163" si="40">SUM(D162)</f>
        <v>0</v>
      </c>
      <c r="E163" s="15">
        <f t="shared" si="40"/>
        <v>0</v>
      </c>
      <c r="F163" s="15">
        <f t="shared" si="40"/>
        <v>0</v>
      </c>
      <c r="G163" s="15">
        <f t="shared" si="40"/>
        <v>0</v>
      </c>
      <c r="H163" s="15">
        <f t="shared" si="40"/>
        <v>0</v>
      </c>
      <c r="I163" s="15">
        <f t="shared" si="40"/>
        <v>0</v>
      </c>
      <c r="J163" s="15">
        <f t="shared" si="40"/>
        <v>0</v>
      </c>
      <c r="K163" s="15">
        <f t="shared" si="40"/>
        <v>0</v>
      </c>
      <c r="L163" s="15">
        <f t="shared" si="40"/>
        <v>0</v>
      </c>
      <c r="M163" s="15">
        <f t="shared" si="40"/>
        <v>0</v>
      </c>
      <c r="N163" s="15">
        <f t="shared" si="40"/>
        <v>0</v>
      </c>
      <c r="O163" s="15">
        <f t="shared" si="40"/>
        <v>0</v>
      </c>
      <c r="P163" s="16">
        <f t="shared" si="40"/>
        <v>0</v>
      </c>
      <c r="Q163" s="6"/>
      <c r="R163" s="6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3"/>
      <c r="B164" s="174"/>
      <c r="C164" s="174"/>
      <c r="D164" s="175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6"/>
      <c r="R164" s="6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thickBot="1">
      <c r="A165" s="174"/>
      <c r="B165" s="174"/>
      <c r="C165" s="174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6"/>
      <c r="R165" s="6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outlineLevel="1" thickTop="1">
      <c r="A166" s="177" t="s">
        <v>26</v>
      </c>
      <c r="B166" s="180" t="s">
        <v>27</v>
      </c>
      <c r="C166" s="181"/>
      <c r="D166" s="9">
        <f>+D24-D95</f>
        <v>0</v>
      </c>
      <c r="E166" s="9">
        <f t="shared" ref="E166:O169" si="41">+E24-E95</f>
        <v>0</v>
      </c>
      <c r="F166" s="9">
        <f t="shared" si="41"/>
        <v>0</v>
      </c>
      <c r="G166" s="9">
        <f t="shared" si="41"/>
        <v>0</v>
      </c>
      <c r="H166" s="9">
        <f t="shared" si="41"/>
        <v>0</v>
      </c>
      <c r="I166" s="9">
        <f t="shared" si="41"/>
        <v>0</v>
      </c>
      <c r="J166" s="9">
        <f t="shared" si="41"/>
        <v>0</v>
      </c>
      <c r="K166" s="9">
        <f t="shared" si="41"/>
        <v>0</v>
      </c>
      <c r="L166" s="9">
        <f t="shared" si="41"/>
        <v>0</v>
      </c>
      <c r="M166" s="9">
        <f t="shared" si="41"/>
        <v>0</v>
      </c>
      <c r="N166" s="9">
        <f t="shared" si="41"/>
        <v>0</v>
      </c>
      <c r="O166" s="17">
        <f t="shared" si="41"/>
        <v>0</v>
      </c>
      <c r="P166" s="6"/>
      <c r="Q166" s="6"/>
      <c r="R166" s="6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outlineLevel="1">
      <c r="A167" s="178"/>
      <c r="B167" s="182" t="s">
        <v>28</v>
      </c>
      <c r="C167" s="183"/>
      <c r="D167" s="6">
        <f>+D25-D96</f>
        <v>0</v>
      </c>
      <c r="E167" s="6">
        <f t="shared" si="41"/>
        <v>0</v>
      </c>
      <c r="F167" s="6">
        <f t="shared" si="41"/>
        <v>0</v>
      </c>
      <c r="G167" s="6">
        <f t="shared" si="41"/>
        <v>0</v>
      </c>
      <c r="H167" s="6">
        <f t="shared" si="41"/>
        <v>0</v>
      </c>
      <c r="I167" s="6">
        <f t="shared" si="41"/>
        <v>0</v>
      </c>
      <c r="J167" s="6">
        <f t="shared" si="41"/>
        <v>0</v>
      </c>
      <c r="K167" s="6">
        <f t="shared" si="41"/>
        <v>0</v>
      </c>
      <c r="L167" s="6">
        <f t="shared" si="41"/>
        <v>0</v>
      </c>
      <c r="M167" s="6">
        <f t="shared" si="41"/>
        <v>0</v>
      </c>
      <c r="N167" s="6">
        <f t="shared" si="41"/>
        <v>0</v>
      </c>
      <c r="O167" s="18">
        <f t="shared" si="41"/>
        <v>0</v>
      </c>
      <c r="P167" s="6"/>
      <c r="Q167" s="6"/>
      <c r="R167" s="6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outlineLevel="1">
      <c r="A168" s="178"/>
      <c r="B168" s="182" t="s">
        <v>29</v>
      </c>
      <c r="C168" s="183"/>
      <c r="D168" s="6">
        <f>+D26-D97</f>
        <v>0</v>
      </c>
      <c r="E168" s="6">
        <f t="shared" si="41"/>
        <v>0</v>
      </c>
      <c r="F168" s="6">
        <f t="shared" si="41"/>
        <v>0</v>
      </c>
      <c r="G168" s="6">
        <f t="shared" si="41"/>
        <v>0</v>
      </c>
      <c r="H168" s="6">
        <f t="shared" si="41"/>
        <v>0</v>
      </c>
      <c r="I168" s="6">
        <f t="shared" si="41"/>
        <v>0</v>
      </c>
      <c r="J168" s="6">
        <f t="shared" si="41"/>
        <v>0</v>
      </c>
      <c r="K168" s="6">
        <f t="shared" si="41"/>
        <v>0</v>
      </c>
      <c r="L168" s="6">
        <f t="shared" si="41"/>
        <v>0</v>
      </c>
      <c r="M168" s="6">
        <f t="shared" si="41"/>
        <v>0</v>
      </c>
      <c r="N168" s="6">
        <f t="shared" si="41"/>
        <v>0</v>
      </c>
      <c r="O168" s="18">
        <f t="shared" si="41"/>
        <v>0</v>
      </c>
      <c r="P168" s="6"/>
      <c r="Q168" s="6"/>
      <c r="R168" s="6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outlineLevel="1">
      <c r="A169" s="178"/>
      <c r="B169" s="182" t="s">
        <v>30</v>
      </c>
      <c r="C169" s="183"/>
      <c r="D169" s="6">
        <f>+D27-D98</f>
        <v>0</v>
      </c>
      <c r="E169" s="6">
        <f t="shared" si="41"/>
        <v>0</v>
      </c>
      <c r="F169" s="6">
        <f t="shared" si="41"/>
        <v>0</v>
      </c>
      <c r="G169" s="6">
        <f t="shared" si="41"/>
        <v>0</v>
      </c>
      <c r="H169" s="6">
        <f t="shared" si="41"/>
        <v>0</v>
      </c>
      <c r="I169" s="6">
        <f t="shared" si="41"/>
        <v>0</v>
      </c>
      <c r="J169" s="6">
        <f t="shared" si="41"/>
        <v>0</v>
      </c>
      <c r="K169" s="6">
        <f t="shared" si="41"/>
        <v>0</v>
      </c>
      <c r="L169" s="6">
        <f t="shared" si="41"/>
        <v>0</v>
      </c>
      <c r="M169" s="6">
        <f t="shared" si="41"/>
        <v>0</v>
      </c>
      <c r="N169" s="6">
        <f t="shared" si="41"/>
        <v>0</v>
      </c>
      <c r="O169" s="18">
        <f t="shared" si="41"/>
        <v>0</v>
      </c>
      <c r="P169" s="6"/>
      <c r="Q169" s="6"/>
      <c r="R169" s="6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outlineLevel="1" thickBot="1">
      <c r="A170" s="179"/>
      <c r="B170" s="184" t="s">
        <v>20</v>
      </c>
      <c r="C170" s="185"/>
      <c r="D170" s="12">
        <f t="shared" ref="D170:O170" si="42">SUM(D166:D169)</f>
        <v>0</v>
      </c>
      <c r="E170" s="12">
        <f t="shared" si="42"/>
        <v>0</v>
      </c>
      <c r="F170" s="12">
        <f t="shared" si="42"/>
        <v>0</v>
      </c>
      <c r="G170" s="12">
        <f t="shared" si="42"/>
        <v>0</v>
      </c>
      <c r="H170" s="12">
        <f t="shared" si="42"/>
        <v>0</v>
      </c>
      <c r="I170" s="12">
        <f t="shared" si="42"/>
        <v>0</v>
      </c>
      <c r="J170" s="12">
        <f t="shared" si="42"/>
        <v>0</v>
      </c>
      <c r="K170" s="12">
        <f t="shared" si="42"/>
        <v>0</v>
      </c>
      <c r="L170" s="12">
        <f t="shared" si="42"/>
        <v>0</v>
      </c>
      <c r="M170" s="12">
        <f t="shared" si="42"/>
        <v>0</v>
      </c>
      <c r="N170" s="12">
        <f t="shared" si="42"/>
        <v>0</v>
      </c>
      <c r="O170" s="19">
        <f t="shared" si="42"/>
        <v>0</v>
      </c>
      <c r="P170" s="6"/>
      <c r="Q170" s="6"/>
      <c r="R170" s="6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thickTop="1">
      <c r="A171" s="173"/>
      <c r="B171" s="174"/>
      <c r="C171" s="174"/>
      <c r="D171" s="175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6"/>
      <c r="R171" s="6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thickBot="1">
      <c r="A172" s="174"/>
      <c r="B172" s="174"/>
      <c r="C172" s="174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6"/>
      <c r="R172" s="6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outlineLevel="1" thickTop="1">
      <c r="A173" s="177" t="s">
        <v>31</v>
      </c>
      <c r="B173" s="180" t="s">
        <v>27</v>
      </c>
      <c r="C173" s="181"/>
      <c r="D173" s="9">
        <f t="shared" ref="D173:O176" si="43">+D31-D102</f>
        <v>0</v>
      </c>
      <c r="E173" s="9">
        <f t="shared" si="43"/>
        <v>0</v>
      </c>
      <c r="F173" s="9">
        <f t="shared" si="43"/>
        <v>0</v>
      </c>
      <c r="G173" s="9">
        <f t="shared" si="43"/>
        <v>0</v>
      </c>
      <c r="H173" s="9">
        <f t="shared" si="43"/>
        <v>0</v>
      </c>
      <c r="I173" s="9">
        <f t="shared" si="43"/>
        <v>0</v>
      </c>
      <c r="J173" s="9">
        <f t="shared" si="43"/>
        <v>0</v>
      </c>
      <c r="K173" s="9">
        <f t="shared" si="43"/>
        <v>0</v>
      </c>
      <c r="L173" s="9">
        <f t="shared" si="43"/>
        <v>0</v>
      </c>
      <c r="M173" s="9">
        <f t="shared" si="43"/>
        <v>0</v>
      </c>
      <c r="N173" s="9">
        <f t="shared" si="43"/>
        <v>0</v>
      </c>
      <c r="O173" s="9">
        <f t="shared" si="43"/>
        <v>0</v>
      </c>
      <c r="P173" s="10">
        <f>SUM(D173:O173)</f>
        <v>0</v>
      </c>
      <c r="Q173" s="6"/>
      <c r="R173" s="6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outlineLevel="1">
      <c r="A174" s="178"/>
      <c r="B174" s="182" t="s">
        <v>28</v>
      </c>
      <c r="C174" s="183"/>
      <c r="D174" s="6">
        <f t="shared" si="43"/>
        <v>0</v>
      </c>
      <c r="E174" s="6">
        <f t="shared" si="43"/>
        <v>0</v>
      </c>
      <c r="F174" s="6">
        <f t="shared" si="43"/>
        <v>0</v>
      </c>
      <c r="G174" s="6">
        <f t="shared" si="43"/>
        <v>0</v>
      </c>
      <c r="H174" s="6">
        <f t="shared" si="43"/>
        <v>0</v>
      </c>
      <c r="I174" s="6">
        <f t="shared" si="43"/>
        <v>0</v>
      </c>
      <c r="J174" s="6">
        <f t="shared" si="43"/>
        <v>0</v>
      </c>
      <c r="K174" s="6">
        <f t="shared" si="43"/>
        <v>0</v>
      </c>
      <c r="L174" s="6">
        <f t="shared" si="43"/>
        <v>0</v>
      </c>
      <c r="M174" s="6">
        <f t="shared" si="43"/>
        <v>0</v>
      </c>
      <c r="N174" s="6">
        <f t="shared" si="43"/>
        <v>0</v>
      </c>
      <c r="O174" s="6">
        <f t="shared" si="43"/>
        <v>0</v>
      </c>
      <c r="P174" s="11">
        <f>SUM(D174:O174)</f>
        <v>0</v>
      </c>
      <c r="Q174" s="6"/>
      <c r="R174" s="6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outlineLevel="1">
      <c r="A175" s="178"/>
      <c r="B175" s="182" t="s">
        <v>29</v>
      </c>
      <c r="C175" s="183"/>
      <c r="D175" s="6">
        <f t="shared" si="43"/>
        <v>0</v>
      </c>
      <c r="E175" s="6">
        <f t="shared" si="43"/>
        <v>0</v>
      </c>
      <c r="F175" s="6">
        <f t="shared" si="43"/>
        <v>0</v>
      </c>
      <c r="G175" s="6">
        <f t="shared" si="43"/>
        <v>0</v>
      </c>
      <c r="H175" s="6">
        <f t="shared" si="43"/>
        <v>0</v>
      </c>
      <c r="I175" s="6">
        <f t="shared" si="43"/>
        <v>0</v>
      </c>
      <c r="J175" s="6">
        <f t="shared" si="43"/>
        <v>0</v>
      </c>
      <c r="K175" s="6">
        <f t="shared" si="43"/>
        <v>0</v>
      </c>
      <c r="L175" s="6">
        <f t="shared" si="43"/>
        <v>0</v>
      </c>
      <c r="M175" s="6">
        <f t="shared" si="43"/>
        <v>0</v>
      </c>
      <c r="N175" s="6">
        <f t="shared" si="43"/>
        <v>0</v>
      </c>
      <c r="O175" s="6">
        <f t="shared" si="43"/>
        <v>0</v>
      </c>
      <c r="P175" s="11">
        <f>SUM(D175:O175)</f>
        <v>0</v>
      </c>
      <c r="Q175" s="6"/>
      <c r="R175" s="6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outlineLevel="1">
      <c r="A176" s="178"/>
      <c r="B176" s="182" t="s">
        <v>30</v>
      </c>
      <c r="C176" s="183"/>
      <c r="D176" s="6">
        <f t="shared" si="43"/>
        <v>0</v>
      </c>
      <c r="E176" s="6">
        <f t="shared" si="43"/>
        <v>0</v>
      </c>
      <c r="F176" s="6">
        <f t="shared" si="43"/>
        <v>0</v>
      </c>
      <c r="G176" s="6">
        <f t="shared" si="43"/>
        <v>0</v>
      </c>
      <c r="H176" s="6">
        <f t="shared" si="43"/>
        <v>0</v>
      </c>
      <c r="I176" s="6">
        <f t="shared" si="43"/>
        <v>0</v>
      </c>
      <c r="J176" s="6">
        <f t="shared" si="43"/>
        <v>0</v>
      </c>
      <c r="K176" s="6">
        <f t="shared" si="43"/>
        <v>0</v>
      </c>
      <c r="L176" s="6">
        <f t="shared" si="43"/>
        <v>0</v>
      </c>
      <c r="M176" s="6">
        <f t="shared" si="43"/>
        <v>0</v>
      </c>
      <c r="N176" s="6">
        <f t="shared" si="43"/>
        <v>0</v>
      </c>
      <c r="O176" s="6">
        <f t="shared" si="43"/>
        <v>0</v>
      </c>
      <c r="P176" s="11">
        <f>SUM(D176:O176)</f>
        <v>0</v>
      </c>
      <c r="Q176" s="6"/>
      <c r="R176" s="6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s="152" customFormat="1" ht="15.75" outlineLevel="1" thickBot="1">
      <c r="A177" s="179"/>
      <c r="B177" s="196" t="s">
        <v>20</v>
      </c>
      <c r="C177" s="197"/>
      <c r="D177" s="148">
        <f t="shared" ref="D177:P177" si="44">SUM(D173:D176)</f>
        <v>0</v>
      </c>
      <c r="E177" s="148">
        <f t="shared" si="44"/>
        <v>0</v>
      </c>
      <c r="F177" s="148">
        <f t="shared" si="44"/>
        <v>0</v>
      </c>
      <c r="G177" s="148">
        <f t="shared" si="44"/>
        <v>0</v>
      </c>
      <c r="H177" s="148">
        <f t="shared" si="44"/>
        <v>0</v>
      </c>
      <c r="I177" s="148">
        <f t="shared" si="44"/>
        <v>0</v>
      </c>
      <c r="J177" s="148">
        <f t="shared" si="44"/>
        <v>0</v>
      </c>
      <c r="K177" s="148">
        <f t="shared" si="44"/>
        <v>0</v>
      </c>
      <c r="L177" s="148">
        <f t="shared" si="44"/>
        <v>0</v>
      </c>
      <c r="M177" s="148">
        <f t="shared" si="44"/>
        <v>0</v>
      </c>
      <c r="N177" s="148">
        <f t="shared" si="44"/>
        <v>0</v>
      </c>
      <c r="O177" s="148">
        <f t="shared" si="44"/>
        <v>0</v>
      </c>
      <c r="P177" s="149">
        <f t="shared" si="44"/>
        <v>0</v>
      </c>
      <c r="Q177" s="150"/>
      <c r="R177" s="150"/>
      <c r="S177" s="151"/>
      <c r="T177" s="151"/>
      <c r="U177" s="151"/>
      <c r="V177" s="151"/>
      <c r="W177" s="151"/>
      <c r="X177" s="151"/>
      <c r="Y177" s="151"/>
      <c r="Z177" s="151"/>
      <c r="AA177" s="151"/>
    </row>
    <row r="178" spans="1:27" ht="15.75" outlineLevel="1" thickTop="1">
      <c r="A178" s="177" t="s">
        <v>32</v>
      </c>
      <c r="B178" s="180" t="s">
        <v>27</v>
      </c>
      <c r="C178" s="181"/>
      <c r="D178" s="9">
        <f t="shared" ref="D178:O181" si="45">+D36-D107</f>
        <v>0</v>
      </c>
      <c r="E178" s="9">
        <f t="shared" si="45"/>
        <v>0</v>
      </c>
      <c r="F178" s="9">
        <f t="shared" si="45"/>
        <v>0</v>
      </c>
      <c r="G178" s="9">
        <f t="shared" si="45"/>
        <v>0</v>
      </c>
      <c r="H178" s="9">
        <f t="shared" si="45"/>
        <v>0</v>
      </c>
      <c r="I178" s="9">
        <f t="shared" si="45"/>
        <v>0</v>
      </c>
      <c r="J178" s="9">
        <f t="shared" si="45"/>
        <v>0</v>
      </c>
      <c r="K178" s="9">
        <f t="shared" si="45"/>
        <v>0</v>
      </c>
      <c r="L178" s="9">
        <f t="shared" si="45"/>
        <v>0</v>
      </c>
      <c r="M178" s="9">
        <f t="shared" si="45"/>
        <v>0</v>
      </c>
      <c r="N178" s="9">
        <f t="shared" si="45"/>
        <v>0</v>
      </c>
      <c r="O178" s="9">
        <f t="shared" si="45"/>
        <v>0</v>
      </c>
      <c r="P178" s="10">
        <f>SUM(D178:O178)</f>
        <v>0</v>
      </c>
      <c r="Q178" s="6"/>
      <c r="R178" s="6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outlineLevel="1">
      <c r="A179" s="178"/>
      <c r="B179" s="182" t="s">
        <v>28</v>
      </c>
      <c r="C179" s="183"/>
      <c r="D179" s="6">
        <f t="shared" si="45"/>
        <v>0</v>
      </c>
      <c r="E179" s="6">
        <f t="shared" si="45"/>
        <v>0</v>
      </c>
      <c r="F179" s="6">
        <f t="shared" si="45"/>
        <v>0</v>
      </c>
      <c r="G179" s="6">
        <f t="shared" si="45"/>
        <v>0</v>
      </c>
      <c r="H179" s="6">
        <f t="shared" si="45"/>
        <v>0</v>
      </c>
      <c r="I179" s="6">
        <f t="shared" si="45"/>
        <v>0</v>
      </c>
      <c r="J179" s="6">
        <f t="shared" si="45"/>
        <v>0</v>
      </c>
      <c r="K179" s="6">
        <f t="shared" si="45"/>
        <v>0</v>
      </c>
      <c r="L179" s="6">
        <f t="shared" si="45"/>
        <v>0</v>
      </c>
      <c r="M179" s="6">
        <f t="shared" si="45"/>
        <v>0</v>
      </c>
      <c r="N179" s="6">
        <f t="shared" si="45"/>
        <v>0</v>
      </c>
      <c r="O179" s="6">
        <f t="shared" si="45"/>
        <v>0</v>
      </c>
      <c r="P179" s="11">
        <f>SUM(D179:O179)</f>
        <v>0</v>
      </c>
      <c r="Q179" s="6"/>
      <c r="R179" s="6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outlineLevel="1">
      <c r="A180" s="178"/>
      <c r="B180" s="182" t="s">
        <v>29</v>
      </c>
      <c r="C180" s="183"/>
      <c r="D180" s="6">
        <f t="shared" si="45"/>
        <v>0</v>
      </c>
      <c r="E180" s="6">
        <f t="shared" si="45"/>
        <v>0</v>
      </c>
      <c r="F180" s="6">
        <f t="shared" si="45"/>
        <v>0</v>
      </c>
      <c r="G180" s="6">
        <f t="shared" si="45"/>
        <v>0</v>
      </c>
      <c r="H180" s="6">
        <f t="shared" si="45"/>
        <v>0</v>
      </c>
      <c r="I180" s="6">
        <f t="shared" si="45"/>
        <v>0</v>
      </c>
      <c r="J180" s="6">
        <f t="shared" si="45"/>
        <v>0</v>
      </c>
      <c r="K180" s="6">
        <f t="shared" si="45"/>
        <v>0</v>
      </c>
      <c r="L180" s="6">
        <f t="shared" si="45"/>
        <v>0</v>
      </c>
      <c r="M180" s="6">
        <f t="shared" si="45"/>
        <v>0</v>
      </c>
      <c r="N180" s="6">
        <f t="shared" si="45"/>
        <v>0</v>
      </c>
      <c r="O180" s="6">
        <f t="shared" si="45"/>
        <v>0</v>
      </c>
      <c r="P180" s="11">
        <f>SUM(D180:O180)</f>
        <v>0</v>
      </c>
      <c r="Q180" s="6"/>
      <c r="R180" s="6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outlineLevel="1">
      <c r="A181" s="178"/>
      <c r="B181" s="182" t="s">
        <v>30</v>
      </c>
      <c r="C181" s="183"/>
      <c r="D181" s="6">
        <f t="shared" si="45"/>
        <v>0</v>
      </c>
      <c r="E181" s="6">
        <f t="shared" si="45"/>
        <v>0</v>
      </c>
      <c r="F181" s="6">
        <f t="shared" si="45"/>
        <v>0</v>
      </c>
      <c r="G181" s="6">
        <f t="shared" si="45"/>
        <v>0</v>
      </c>
      <c r="H181" s="6">
        <f t="shared" si="45"/>
        <v>0</v>
      </c>
      <c r="I181" s="6">
        <f t="shared" si="45"/>
        <v>0</v>
      </c>
      <c r="J181" s="6">
        <f t="shared" si="45"/>
        <v>0</v>
      </c>
      <c r="K181" s="6">
        <f t="shared" si="45"/>
        <v>0</v>
      </c>
      <c r="L181" s="6">
        <f t="shared" si="45"/>
        <v>0</v>
      </c>
      <c r="M181" s="6">
        <f t="shared" si="45"/>
        <v>0</v>
      </c>
      <c r="N181" s="6">
        <f t="shared" si="45"/>
        <v>0</v>
      </c>
      <c r="O181" s="6">
        <f t="shared" si="45"/>
        <v>0</v>
      </c>
      <c r="P181" s="11">
        <f>SUM(D181:O181)</f>
        <v>0</v>
      </c>
      <c r="Q181" s="6"/>
      <c r="R181" s="6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outlineLevel="1" thickBot="1">
      <c r="A182" s="179"/>
      <c r="B182" s="184" t="s">
        <v>20</v>
      </c>
      <c r="C182" s="195"/>
      <c r="D182" s="12">
        <f t="shared" ref="D182:P182" si="46">SUM(D178:D181)</f>
        <v>0</v>
      </c>
      <c r="E182" s="12">
        <f t="shared" si="46"/>
        <v>0</v>
      </c>
      <c r="F182" s="12">
        <f t="shared" si="46"/>
        <v>0</v>
      </c>
      <c r="G182" s="12">
        <f t="shared" si="46"/>
        <v>0</v>
      </c>
      <c r="H182" s="12">
        <f t="shared" si="46"/>
        <v>0</v>
      </c>
      <c r="I182" s="12">
        <f t="shared" si="46"/>
        <v>0</v>
      </c>
      <c r="J182" s="12">
        <f t="shared" si="46"/>
        <v>0</v>
      </c>
      <c r="K182" s="12">
        <f t="shared" si="46"/>
        <v>0</v>
      </c>
      <c r="L182" s="12">
        <f t="shared" si="46"/>
        <v>0</v>
      </c>
      <c r="M182" s="12">
        <f t="shared" si="46"/>
        <v>0</v>
      </c>
      <c r="N182" s="12">
        <f t="shared" si="46"/>
        <v>0</v>
      </c>
      <c r="O182" s="12">
        <f t="shared" si="46"/>
        <v>0</v>
      </c>
      <c r="P182" s="13">
        <f t="shared" si="46"/>
        <v>0</v>
      </c>
      <c r="Q182" s="6"/>
      <c r="R182" s="6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 outlineLevel="1" thickTop="1" thickBot="1">
      <c r="A183" s="4" t="s">
        <v>33</v>
      </c>
      <c r="B183" s="193" t="s">
        <v>34</v>
      </c>
      <c r="C183" s="194"/>
      <c r="D183" s="20">
        <f t="shared" ref="D183:P183" si="47">SUM(D177,D182)</f>
        <v>0</v>
      </c>
      <c r="E183" s="20">
        <f t="shared" si="47"/>
        <v>0</v>
      </c>
      <c r="F183" s="20">
        <f t="shared" si="47"/>
        <v>0</v>
      </c>
      <c r="G183" s="20">
        <f t="shared" si="47"/>
        <v>0</v>
      </c>
      <c r="H183" s="20">
        <f t="shared" si="47"/>
        <v>0</v>
      </c>
      <c r="I183" s="20">
        <f t="shared" si="47"/>
        <v>0</v>
      </c>
      <c r="J183" s="20">
        <f t="shared" si="47"/>
        <v>0</v>
      </c>
      <c r="K183" s="20">
        <f t="shared" si="47"/>
        <v>0</v>
      </c>
      <c r="L183" s="20">
        <f t="shared" si="47"/>
        <v>0</v>
      </c>
      <c r="M183" s="20">
        <f t="shared" si="47"/>
        <v>0</v>
      </c>
      <c r="N183" s="20">
        <f t="shared" si="47"/>
        <v>0</v>
      </c>
      <c r="O183" s="20">
        <f t="shared" si="47"/>
        <v>0</v>
      </c>
      <c r="P183" s="21">
        <f t="shared" si="47"/>
        <v>0</v>
      </c>
      <c r="Q183" s="6"/>
      <c r="R183" s="6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3"/>
      <c r="B184" s="174"/>
      <c r="C184" s="174"/>
      <c r="D184" s="175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6"/>
      <c r="R184" s="6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thickBot="1">
      <c r="A185" s="174"/>
      <c r="B185" s="174"/>
      <c r="C185" s="174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6"/>
      <c r="R185" s="6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outlineLevel="1" thickTop="1">
      <c r="A186" s="177" t="s">
        <v>35</v>
      </c>
      <c r="B186" s="180" t="s">
        <v>36</v>
      </c>
      <c r="C186" s="181"/>
      <c r="D186" s="9">
        <f t="shared" ref="D186:O189" si="48">+D44-D116</f>
        <v>0</v>
      </c>
      <c r="E186" s="9">
        <f t="shared" si="48"/>
        <v>0</v>
      </c>
      <c r="F186" s="9">
        <f t="shared" si="48"/>
        <v>0</v>
      </c>
      <c r="G186" s="9">
        <f t="shared" si="48"/>
        <v>0</v>
      </c>
      <c r="H186" s="9">
        <f t="shared" si="48"/>
        <v>0</v>
      </c>
      <c r="I186" s="9">
        <f t="shared" si="48"/>
        <v>0</v>
      </c>
      <c r="J186" s="9">
        <f t="shared" si="48"/>
        <v>0</v>
      </c>
      <c r="K186" s="9">
        <f t="shared" si="48"/>
        <v>0</v>
      </c>
      <c r="L186" s="9">
        <f t="shared" si="48"/>
        <v>0</v>
      </c>
      <c r="M186" s="9">
        <f t="shared" si="48"/>
        <v>0</v>
      </c>
      <c r="N186" s="9">
        <f t="shared" si="48"/>
        <v>0</v>
      </c>
      <c r="O186" s="9">
        <f t="shared" si="48"/>
        <v>0</v>
      </c>
      <c r="P186" s="10">
        <f>SUM(D186:O186)</f>
        <v>0</v>
      </c>
      <c r="Q186" s="6"/>
      <c r="R186" s="6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outlineLevel="1">
      <c r="A187" s="178"/>
      <c r="B187" s="182" t="s">
        <v>28</v>
      </c>
      <c r="C187" s="183"/>
      <c r="D187" s="6">
        <f t="shared" si="48"/>
        <v>0</v>
      </c>
      <c r="E187" s="6">
        <f t="shared" si="48"/>
        <v>0</v>
      </c>
      <c r="F187" s="6">
        <f t="shared" ca="1" si="48"/>
        <v>0</v>
      </c>
      <c r="G187" s="6">
        <f t="shared" ca="1" si="48"/>
        <v>0</v>
      </c>
      <c r="H187" s="6">
        <f t="shared" ca="1" si="48"/>
        <v>0</v>
      </c>
      <c r="I187" s="6">
        <f t="shared" ca="1" si="48"/>
        <v>0</v>
      </c>
      <c r="J187" s="6">
        <f t="shared" ca="1" si="48"/>
        <v>0</v>
      </c>
      <c r="K187" s="6">
        <f t="shared" ca="1" si="48"/>
        <v>0</v>
      </c>
      <c r="L187" s="6">
        <f t="shared" ca="1" si="48"/>
        <v>0</v>
      </c>
      <c r="M187" s="6">
        <f t="shared" ca="1" si="48"/>
        <v>0</v>
      </c>
      <c r="N187" s="6">
        <f t="shared" ca="1" si="48"/>
        <v>0</v>
      </c>
      <c r="O187" s="6">
        <f t="shared" ca="1" si="48"/>
        <v>0</v>
      </c>
      <c r="P187" s="22">
        <f ca="1">SUM(D187:O187)</f>
        <v>0</v>
      </c>
      <c r="Q187" s="6"/>
      <c r="R187" s="6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outlineLevel="1">
      <c r="A188" s="178"/>
      <c r="B188" s="182" t="s">
        <v>29</v>
      </c>
      <c r="C188" s="183"/>
      <c r="D188" s="6">
        <f t="shared" si="48"/>
        <v>0</v>
      </c>
      <c r="E188" s="6">
        <f t="shared" si="48"/>
        <v>0</v>
      </c>
      <c r="F188" s="6">
        <f t="shared" ca="1" si="48"/>
        <v>0</v>
      </c>
      <c r="G188" s="6">
        <f t="shared" ca="1" si="48"/>
        <v>0</v>
      </c>
      <c r="H188" s="6">
        <f t="shared" ca="1" si="48"/>
        <v>0</v>
      </c>
      <c r="I188" s="6">
        <f t="shared" ca="1" si="48"/>
        <v>0</v>
      </c>
      <c r="J188" s="6">
        <f t="shared" ca="1" si="48"/>
        <v>0</v>
      </c>
      <c r="K188" s="6">
        <f t="shared" ca="1" si="48"/>
        <v>0</v>
      </c>
      <c r="L188" s="6">
        <f t="shared" ca="1" si="48"/>
        <v>0</v>
      </c>
      <c r="M188" s="6">
        <f t="shared" ca="1" si="48"/>
        <v>0</v>
      </c>
      <c r="N188" s="6">
        <f t="shared" ca="1" si="48"/>
        <v>0</v>
      </c>
      <c r="O188" s="6">
        <f t="shared" ca="1" si="48"/>
        <v>0</v>
      </c>
      <c r="P188" s="22">
        <f ca="1">SUM(D188:O188)</f>
        <v>0</v>
      </c>
      <c r="Q188" s="6"/>
      <c r="R188" s="6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outlineLevel="1">
      <c r="A189" s="178"/>
      <c r="B189" s="182" t="s">
        <v>30</v>
      </c>
      <c r="C189" s="183"/>
      <c r="D189" s="6">
        <f t="shared" si="48"/>
        <v>0</v>
      </c>
      <c r="E189" s="6">
        <f t="shared" si="48"/>
        <v>0</v>
      </c>
      <c r="F189" s="6">
        <f t="shared" si="48"/>
        <v>0</v>
      </c>
      <c r="G189" s="6">
        <f t="shared" si="48"/>
        <v>0</v>
      </c>
      <c r="H189" s="6">
        <f t="shared" si="48"/>
        <v>0</v>
      </c>
      <c r="I189" s="6">
        <f t="shared" si="48"/>
        <v>0</v>
      </c>
      <c r="J189" s="6">
        <f t="shared" si="48"/>
        <v>0</v>
      </c>
      <c r="K189" s="6">
        <f t="shared" si="48"/>
        <v>0</v>
      </c>
      <c r="L189" s="6">
        <f t="shared" si="48"/>
        <v>0</v>
      </c>
      <c r="M189" s="6">
        <f t="shared" si="48"/>
        <v>0</v>
      </c>
      <c r="N189" s="6">
        <f t="shared" si="48"/>
        <v>0</v>
      </c>
      <c r="O189" s="6">
        <f t="shared" si="48"/>
        <v>0</v>
      </c>
      <c r="P189" s="22">
        <f>SUM(D189:O189)</f>
        <v>0</v>
      </c>
      <c r="Q189" s="6"/>
      <c r="R189" s="6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outlineLevel="1" thickBot="1">
      <c r="A190" s="179"/>
      <c r="B190" s="184" t="s">
        <v>20</v>
      </c>
      <c r="C190" s="185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3">
        <f ca="1">SUM(P186:P189)</f>
        <v>0</v>
      </c>
      <c r="Q190" s="6"/>
      <c r="R190" s="6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thickTop="1">
      <c r="A191" s="173"/>
      <c r="B191" s="174"/>
      <c r="C191" s="174"/>
      <c r="D191" s="175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6"/>
      <c r="R191" s="6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thickBot="1">
      <c r="A192" s="174"/>
      <c r="B192" s="174"/>
      <c r="C192" s="174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6"/>
      <c r="R192" s="6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outlineLevel="1" thickTop="1">
      <c r="A193" s="177" t="s">
        <v>37</v>
      </c>
      <c r="B193" s="180" t="s">
        <v>27</v>
      </c>
      <c r="C193" s="181"/>
      <c r="D193" s="9">
        <f t="shared" ref="D193:O196" si="49">+D51-D123</f>
        <v>0</v>
      </c>
      <c r="E193" s="9">
        <f t="shared" si="49"/>
        <v>0</v>
      </c>
      <c r="F193" s="9">
        <f t="shared" si="49"/>
        <v>0</v>
      </c>
      <c r="G193" s="9">
        <f t="shared" si="49"/>
        <v>0</v>
      </c>
      <c r="H193" s="9">
        <f t="shared" si="49"/>
        <v>0</v>
      </c>
      <c r="I193" s="9">
        <f t="shared" si="49"/>
        <v>0</v>
      </c>
      <c r="J193" s="9">
        <f t="shared" si="49"/>
        <v>0</v>
      </c>
      <c r="K193" s="9">
        <f t="shared" si="49"/>
        <v>0</v>
      </c>
      <c r="L193" s="9">
        <f t="shared" si="49"/>
        <v>0</v>
      </c>
      <c r="M193" s="9">
        <f t="shared" si="49"/>
        <v>0</v>
      </c>
      <c r="N193" s="9">
        <f t="shared" si="49"/>
        <v>0</v>
      </c>
      <c r="O193" s="9">
        <f t="shared" si="49"/>
        <v>0</v>
      </c>
      <c r="P193" s="10">
        <f>SUM(D193:O193)</f>
        <v>0</v>
      </c>
      <c r="Q193" s="6"/>
      <c r="R193" s="6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outlineLevel="1">
      <c r="A194" s="178"/>
      <c r="B194" s="182" t="s">
        <v>28</v>
      </c>
      <c r="C194" s="183"/>
      <c r="D194" s="6">
        <f t="shared" si="49"/>
        <v>0</v>
      </c>
      <c r="E194" s="6">
        <f t="shared" si="49"/>
        <v>0</v>
      </c>
      <c r="F194" s="6">
        <f t="shared" si="49"/>
        <v>0</v>
      </c>
      <c r="G194" s="6">
        <f t="shared" si="49"/>
        <v>0</v>
      </c>
      <c r="H194" s="6">
        <f t="shared" si="49"/>
        <v>0</v>
      </c>
      <c r="I194" s="6">
        <f t="shared" si="49"/>
        <v>0</v>
      </c>
      <c r="J194" s="6">
        <f t="shared" si="49"/>
        <v>0</v>
      </c>
      <c r="K194" s="6">
        <f t="shared" si="49"/>
        <v>0</v>
      </c>
      <c r="L194" s="6">
        <f t="shared" si="49"/>
        <v>0</v>
      </c>
      <c r="M194" s="6">
        <f t="shared" si="49"/>
        <v>0</v>
      </c>
      <c r="N194" s="6">
        <f t="shared" si="49"/>
        <v>0</v>
      </c>
      <c r="O194" s="6">
        <f t="shared" si="49"/>
        <v>0</v>
      </c>
      <c r="P194" s="11">
        <f>SUM(D194:O194)</f>
        <v>0</v>
      </c>
      <c r="Q194" s="6"/>
      <c r="R194" s="6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outlineLevel="1">
      <c r="A195" s="178"/>
      <c r="B195" s="182" t="s">
        <v>29</v>
      </c>
      <c r="C195" s="183"/>
      <c r="D195" s="6">
        <f t="shared" si="49"/>
        <v>0</v>
      </c>
      <c r="E195" s="6">
        <f t="shared" si="49"/>
        <v>0</v>
      </c>
      <c r="F195" s="6">
        <f t="shared" si="49"/>
        <v>0</v>
      </c>
      <c r="G195" s="6">
        <f t="shared" si="49"/>
        <v>0</v>
      </c>
      <c r="H195" s="6">
        <f t="shared" si="49"/>
        <v>0</v>
      </c>
      <c r="I195" s="6">
        <f t="shared" si="49"/>
        <v>0</v>
      </c>
      <c r="J195" s="6">
        <f t="shared" si="49"/>
        <v>0</v>
      </c>
      <c r="K195" s="6">
        <f t="shared" si="49"/>
        <v>0</v>
      </c>
      <c r="L195" s="6">
        <f t="shared" si="49"/>
        <v>0</v>
      </c>
      <c r="M195" s="6">
        <f t="shared" si="49"/>
        <v>0</v>
      </c>
      <c r="N195" s="6">
        <f t="shared" si="49"/>
        <v>0</v>
      </c>
      <c r="O195" s="6">
        <f t="shared" si="49"/>
        <v>0</v>
      </c>
      <c r="P195" s="11">
        <f>SUM(D195:O195)</f>
        <v>0</v>
      </c>
      <c r="Q195" s="6"/>
      <c r="R195" s="6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outlineLevel="1">
      <c r="A196" s="178"/>
      <c r="B196" s="182" t="s">
        <v>30</v>
      </c>
      <c r="C196" s="183"/>
      <c r="D196" s="6">
        <f t="shared" si="49"/>
        <v>0</v>
      </c>
      <c r="E196" s="6">
        <f t="shared" si="49"/>
        <v>0</v>
      </c>
      <c r="F196" s="6">
        <f t="shared" si="49"/>
        <v>0</v>
      </c>
      <c r="G196" s="6">
        <f t="shared" si="49"/>
        <v>0</v>
      </c>
      <c r="H196" s="6">
        <f t="shared" si="49"/>
        <v>0</v>
      </c>
      <c r="I196" s="6">
        <f t="shared" si="49"/>
        <v>0</v>
      </c>
      <c r="J196" s="6">
        <f t="shared" si="49"/>
        <v>0</v>
      </c>
      <c r="K196" s="6">
        <f t="shared" si="49"/>
        <v>0</v>
      </c>
      <c r="L196" s="6">
        <f t="shared" si="49"/>
        <v>0</v>
      </c>
      <c r="M196" s="6">
        <f t="shared" si="49"/>
        <v>0</v>
      </c>
      <c r="N196" s="6">
        <f t="shared" si="49"/>
        <v>0</v>
      </c>
      <c r="O196" s="6">
        <f t="shared" si="49"/>
        <v>0</v>
      </c>
      <c r="P196" s="11">
        <f>SUM(D196:O196)</f>
        <v>0</v>
      </c>
      <c r="Q196" s="6"/>
      <c r="R196" s="6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outlineLevel="1" thickBot="1">
      <c r="A197" s="179"/>
      <c r="B197" s="184" t="s">
        <v>20</v>
      </c>
      <c r="C197" s="185"/>
      <c r="D197" s="12">
        <f t="shared" ref="D197:P197" si="50">SUM(D193:D196)</f>
        <v>0</v>
      </c>
      <c r="E197" s="12">
        <f t="shared" si="50"/>
        <v>0</v>
      </c>
      <c r="F197" s="12">
        <f t="shared" si="50"/>
        <v>0</v>
      </c>
      <c r="G197" s="12">
        <f t="shared" si="50"/>
        <v>0</v>
      </c>
      <c r="H197" s="12">
        <f t="shared" si="50"/>
        <v>0</v>
      </c>
      <c r="I197" s="12">
        <f t="shared" si="50"/>
        <v>0</v>
      </c>
      <c r="J197" s="12">
        <f t="shared" si="50"/>
        <v>0</v>
      </c>
      <c r="K197" s="12">
        <f t="shared" si="50"/>
        <v>0</v>
      </c>
      <c r="L197" s="12">
        <f t="shared" si="50"/>
        <v>0</v>
      </c>
      <c r="M197" s="12">
        <f t="shared" si="50"/>
        <v>0</v>
      </c>
      <c r="N197" s="12">
        <f t="shared" si="50"/>
        <v>0</v>
      </c>
      <c r="O197" s="12">
        <f t="shared" si="50"/>
        <v>0</v>
      </c>
      <c r="P197" s="13">
        <f t="shared" si="50"/>
        <v>0</v>
      </c>
      <c r="Q197" s="6"/>
      <c r="R197" s="6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outlineLevel="1" thickTop="1">
      <c r="A198" s="188" t="s">
        <v>38</v>
      </c>
      <c r="B198" s="189" t="s">
        <v>27</v>
      </c>
      <c r="C198" s="181"/>
      <c r="D198" s="9">
        <f t="shared" ref="D198:O201" si="51">+D56-D128</f>
        <v>0</v>
      </c>
      <c r="E198" s="9">
        <f t="shared" si="51"/>
        <v>0</v>
      </c>
      <c r="F198" s="9">
        <f t="shared" si="51"/>
        <v>0</v>
      </c>
      <c r="G198" s="9">
        <f t="shared" si="51"/>
        <v>0</v>
      </c>
      <c r="H198" s="9">
        <f t="shared" si="51"/>
        <v>0</v>
      </c>
      <c r="I198" s="9">
        <f t="shared" si="51"/>
        <v>0</v>
      </c>
      <c r="J198" s="9">
        <f t="shared" si="51"/>
        <v>0</v>
      </c>
      <c r="K198" s="9">
        <f t="shared" si="51"/>
        <v>0</v>
      </c>
      <c r="L198" s="9">
        <f t="shared" si="51"/>
        <v>0</v>
      </c>
      <c r="M198" s="9">
        <f t="shared" si="51"/>
        <v>0</v>
      </c>
      <c r="N198" s="9">
        <f t="shared" si="51"/>
        <v>0</v>
      </c>
      <c r="O198" s="9">
        <f t="shared" si="51"/>
        <v>0</v>
      </c>
      <c r="P198" s="10">
        <f>SUM(D198:O198)</f>
        <v>0</v>
      </c>
      <c r="Q198" s="6"/>
      <c r="R198" s="6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outlineLevel="1">
      <c r="A199" s="178"/>
      <c r="B199" s="190" t="s">
        <v>28</v>
      </c>
      <c r="C199" s="183"/>
      <c r="D199" s="6">
        <f t="shared" si="51"/>
        <v>0</v>
      </c>
      <c r="E199" s="6">
        <f t="shared" si="51"/>
        <v>0</v>
      </c>
      <c r="F199" s="6">
        <f t="shared" si="51"/>
        <v>0</v>
      </c>
      <c r="G199" s="6">
        <f t="shared" si="51"/>
        <v>0</v>
      </c>
      <c r="H199" s="6">
        <f t="shared" si="51"/>
        <v>0</v>
      </c>
      <c r="I199" s="6">
        <f t="shared" si="51"/>
        <v>0</v>
      </c>
      <c r="J199" s="6">
        <f t="shared" si="51"/>
        <v>0</v>
      </c>
      <c r="K199" s="6">
        <f t="shared" si="51"/>
        <v>0</v>
      </c>
      <c r="L199" s="6">
        <f t="shared" si="51"/>
        <v>0</v>
      </c>
      <c r="M199" s="6">
        <f t="shared" si="51"/>
        <v>0</v>
      </c>
      <c r="N199" s="6">
        <f t="shared" si="51"/>
        <v>0</v>
      </c>
      <c r="O199" s="6">
        <f t="shared" si="51"/>
        <v>0</v>
      </c>
      <c r="P199" s="11">
        <f>SUM(D199:O199)</f>
        <v>0</v>
      </c>
      <c r="Q199" s="6"/>
      <c r="R199" s="6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outlineLevel="1">
      <c r="A200" s="178"/>
      <c r="B200" s="190" t="s">
        <v>29</v>
      </c>
      <c r="C200" s="183"/>
      <c r="D200" s="6">
        <f t="shared" si="51"/>
        <v>0</v>
      </c>
      <c r="E200" s="6">
        <f t="shared" si="51"/>
        <v>0</v>
      </c>
      <c r="F200" s="6">
        <f t="shared" si="51"/>
        <v>0</v>
      </c>
      <c r="G200" s="6">
        <f t="shared" si="51"/>
        <v>0</v>
      </c>
      <c r="H200" s="6">
        <f t="shared" si="51"/>
        <v>0</v>
      </c>
      <c r="I200" s="6">
        <f t="shared" si="51"/>
        <v>0</v>
      </c>
      <c r="J200" s="6">
        <f t="shared" si="51"/>
        <v>0</v>
      </c>
      <c r="K200" s="6">
        <f t="shared" si="51"/>
        <v>0</v>
      </c>
      <c r="L200" s="6">
        <f t="shared" si="51"/>
        <v>0</v>
      </c>
      <c r="M200" s="6">
        <f t="shared" si="51"/>
        <v>0</v>
      </c>
      <c r="N200" s="6">
        <f t="shared" si="51"/>
        <v>0</v>
      </c>
      <c r="O200" s="6">
        <f t="shared" si="51"/>
        <v>0</v>
      </c>
      <c r="P200" s="11">
        <f>SUM(D200:O200)</f>
        <v>0</v>
      </c>
      <c r="Q200" s="6"/>
      <c r="R200" s="6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outlineLevel="1">
      <c r="A201" s="178"/>
      <c r="B201" s="190" t="s">
        <v>30</v>
      </c>
      <c r="C201" s="183"/>
      <c r="D201" s="6">
        <f t="shared" si="51"/>
        <v>0</v>
      </c>
      <c r="E201" s="6">
        <f t="shared" si="51"/>
        <v>0</v>
      </c>
      <c r="F201" s="6">
        <f t="shared" si="51"/>
        <v>0</v>
      </c>
      <c r="G201" s="6">
        <f t="shared" si="51"/>
        <v>0</v>
      </c>
      <c r="H201" s="6">
        <f t="shared" si="51"/>
        <v>0</v>
      </c>
      <c r="I201" s="6">
        <f t="shared" si="51"/>
        <v>0</v>
      </c>
      <c r="J201" s="6">
        <f t="shared" si="51"/>
        <v>0</v>
      </c>
      <c r="K201" s="6">
        <f t="shared" si="51"/>
        <v>0</v>
      </c>
      <c r="L201" s="6">
        <f t="shared" si="51"/>
        <v>0</v>
      </c>
      <c r="M201" s="6">
        <f t="shared" si="51"/>
        <v>0</v>
      </c>
      <c r="N201" s="6">
        <f t="shared" si="51"/>
        <v>0</v>
      </c>
      <c r="O201" s="6">
        <f t="shared" si="51"/>
        <v>0</v>
      </c>
      <c r="P201" s="11">
        <f>SUM(D201:O201)</f>
        <v>0</v>
      </c>
      <c r="Q201" s="6"/>
      <c r="R201" s="6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outlineLevel="1" thickBot="1">
      <c r="A202" s="179"/>
      <c r="B202" s="191" t="s">
        <v>20</v>
      </c>
      <c r="C202" s="192"/>
      <c r="D202" s="23">
        <f t="shared" ref="D202:P202" si="52">SUM(D198:D201)</f>
        <v>0</v>
      </c>
      <c r="E202" s="23">
        <f t="shared" si="52"/>
        <v>0</v>
      </c>
      <c r="F202" s="23">
        <f t="shared" si="52"/>
        <v>0</v>
      </c>
      <c r="G202" s="23">
        <f t="shared" si="52"/>
        <v>0</v>
      </c>
      <c r="H202" s="23">
        <f t="shared" si="52"/>
        <v>0</v>
      </c>
      <c r="I202" s="23">
        <f t="shared" si="52"/>
        <v>0</v>
      </c>
      <c r="J202" s="23">
        <f t="shared" si="52"/>
        <v>0</v>
      </c>
      <c r="K202" s="23">
        <f t="shared" si="52"/>
        <v>0</v>
      </c>
      <c r="L202" s="23">
        <f t="shared" si="52"/>
        <v>0</v>
      </c>
      <c r="M202" s="23">
        <f t="shared" si="52"/>
        <v>0</v>
      </c>
      <c r="N202" s="23">
        <f t="shared" si="52"/>
        <v>0</v>
      </c>
      <c r="O202" s="23">
        <f t="shared" si="52"/>
        <v>0</v>
      </c>
      <c r="P202" s="13">
        <f t="shared" si="52"/>
        <v>0</v>
      </c>
      <c r="Q202" s="6"/>
      <c r="R202" s="6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5" outlineLevel="1" thickTop="1" thickBot="1">
      <c r="A203" s="5" t="s">
        <v>39</v>
      </c>
      <c r="B203" s="186" t="s">
        <v>34</v>
      </c>
      <c r="C203" s="187"/>
      <c r="D203" s="24">
        <f t="shared" ref="D203:P203" si="53">SUM(D197,D202)</f>
        <v>0</v>
      </c>
      <c r="E203" s="24">
        <f t="shared" si="53"/>
        <v>0</v>
      </c>
      <c r="F203" s="24">
        <f t="shared" si="53"/>
        <v>0</v>
      </c>
      <c r="G203" s="24">
        <f t="shared" si="53"/>
        <v>0</v>
      </c>
      <c r="H203" s="24">
        <f t="shared" si="53"/>
        <v>0</v>
      </c>
      <c r="I203" s="24">
        <f t="shared" si="53"/>
        <v>0</v>
      </c>
      <c r="J203" s="24">
        <f t="shared" si="53"/>
        <v>0</v>
      </c>
      <c r="K203" s="24">
        <f t="shared" si="53"/>
        <v>0</v>
      </c>
      <c r="L203" s="24">
        <f t="shared" si="53"/>
        <v>0</v>
      </c>
      <c r="M203" s="24">
        <f t="shared" si="53"/>
        <v>0</v>
      </c>
      <c r="N203" s="24">
        <f t="shared" si="53"/>
        <v>0</v>
      </c>
      <c r="O203" s="24">
        <f t="shared" si="53"/>
        <v>0</v>
      </c>
      <c r="P203" s="25">
        <f t="shared" si="53"/>
        <v>0</v>
      </c>
      <c r="Q203" s="6"/>
      <c r="R203" s="6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thickTop="1">
      <c r="A204" s="173"/>
      <c r="B204" s="174"/>
      <c r="C204" s="174"/>
      <c r="D204" s="175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6"/>
      <c r="R204" s="6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thickBot="1">
      <c r="A205" s="174"/>
      <c r="B205" s="174"/>
      <c r="C205" s="174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6"/>
      <c r="R205" s="6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outlineLevel="1" thickTop="1">
      <c r="A206" s="177" t="s">
        <v>40</v>
      </c>
      <c r="B206" s="180" t="s">
        <v>36</v>
      </c>
      <c r="C206" s="181"/>
      <c r="D206" s="9">
        <f>+D64-D136</f>
        <v>0</v>
      </c>
      <c r="E206" s="9">
        <f t="shared" ref="E206:O209" si="54">+E64-E136</f>
        <v>0</v>
      </c>
      <c r="F206" s="9">
        <f t="shared" si="54"/>
        <v>0</v>
      </c>
      <c r="G206" s="9">
        <f t="shared" si="54"/>
        <v>0</v>
      </c>
      <c r="H206" s="9">
        <f t="shared" si="54"/>
        <v>0</v>
      </c>
      <c r="I206" s="9">
        <f t="shared" si="54"/>
        <v>0</v>
      </c>
      <c r="J206" s="9">
        <f t="shared" si="54"/>
        <v>0</v>
      </c>
      <c r="K206" s="9">
        <f t="shared" si="54"/>
        <v>0</v>
      </c>
      <c r="L206" s="9">
        <f t="shared" si="54"/>
        <v>0</v>
      </c>
      <c r="M206" s="9">
        <f t="shared" si="54"/>
        <v>0</v>
      </c>
      <c r="N206" s="9">
        <f t="shared" si="54"/>
        <v>0</v>
      </c>
      <c r="O206" s="9">
        <f t="shared" si="54"/>
        <v>0</v>
      </c>
      <c r="P206" s="10">
        <f>SUM(D206:O206)</f>
        <v>0</v>
      </c>
      <c r="Q206" s="6"/>
      <c r="R206" s="6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outlineLevel="1">
      <c r="A207" s="178"/>
      <c r="B207" s="182" t="s">
        <v>28</v>
      </c>
      <c r="C207" s="183"/>
      <c r="D207" s="6">
        <f>+D65-D137</f>
        <v>0</v>
      </c>
      <c r="E207" s="6">
        <f t="shared" si="54"/>
        <v>0</v>
      </c>
      <c r="F207" s="6">
        <f t="shared" ca="1" si="54"/>
        <v>0</v>
      </c>
      <c r="G207" s="6">
        <f t="shared" ca="1" si="54"/>
        <v>0</v>
      </c>
      <c r="H207" s="6">
        <f t="shared" ca="1" si="54"/>
        <v>0</v>
      </c>
      <c r="I207" s="6">
        <f t="shared" ca="1" si="54"/>
        <v>0</v>
      </c>
      <c r="J207" s="6">
        <f t="shared" ca="1" si="54"/>
        <v>0</v>
      </c>
      <c r="K207" s="6">
        <f t="shared" ca="1" si="54"/>
        <v>0</v>
      </c>
      <c r="L207" s="6">
        <f t="shared" ca="1" si="54"/>
        <v>0</v>
      </c>
      <c r="M207" s="6">
        <f t="shared" ca="1" si="54"/>
        <v>0</v>
      </c>
      <c r="N207" s="6">
        <f t="shared" ca="1" si="54"/>
        <v>0</v>
      </c>
      <c r="O207" s="6">
        <f t="shared" ca="1" si="54"/>
        <v>0</v>
      </c>
      <c r="P207" s="11">
        <f ca="1">SUM(D207:O207)</f>
        <v>0</v>
      </c>
      <c r="Q207" s="6"/>
      <c r="R207" s="6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outlineLevel="1">
      <c r="A208" s="178"/>
      <c r="B208" s="182" t="s">
        <v>29</v>
      </c>
      <c r="C208" s="183"/>
      <c r="D208" s="6">
        <f>+D66-D138</f>
        <v>0</v>
      </c>
      <c r="E208" s="6">
        <f t="shared" si="54"/>
        <v>0</v>
      </c>
      <c r="F208" s="6">
        <f t="shared" ca="1" si="54"/>
        <v>0</v>
      </c>
      <c r="G208" s="6">
        <f t="shared" ca="1" si="54"/>
        <v>0</v>
      </c>
      <c r="H208" s="6">
        <f t="shared" ca="1" si="54"/>
        <v>0</v>
      </c>
      <c r="I208" s="6">
        <f t="shared" ca="1" si="54"/>
        <v>0</v>
      </c>
      <c r="J208" s="6">
        <f t="shared" ca="1" si="54"/>
        <v>0</v>
      </c>
      <c r="K208" s="6">
        <f t="shared" ca="1" si="54"/>
        <v>0</v>
      </c>
      <c r="L208" s="6">
        <f t="shared" ca="1" si="54"/>
        <v>0</v>
      </c>
      <c r="M208" s="6">
        <f t="shared" ca="1" si="54"/>
        <v>0</v>
      </c>
      <c r="N208" s="6">
        <f t="shared" ca="1" si="54"/>
        <v>0</v>
      </c>
      <c r="O208" s="6">
        <f t="shared" ca="1" si="54"/>
        <v>0</v>
      </c>
      <c r="P208" s="11">
        <f ca="1">SUM(D208:O208)</f>
        <v>0</v>
      </c>
      <c r="Q208" s="6"/>
      <c r="R208" s="6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outlineLevel="1">
      <c r="A209" s="178"/>
      <c r="B209" s="182" t="s">
        <v>30</v>
      </c>
      <c r="C209" s="183"/>
      <c r="D209" s="6">
        <f>+D67-D139</f>
        <v>0</v>
      </c>
      <c r="E209" s="6">
        <f t="shared" si="54"/>
        <v>0</v>
      </c>
      <c r="F209" s="6">
        <f t="shared" si="54"/>
        <v>0</v>
      </c>
      <c r="G209" s="6">
        <f t="shared" si="54"/>
        <v>0</v>
      </c>
      <c r="H209" s="6">
        <f t="shared" si="54"/>
        <v>0</v>
      </c>
      <c r="I209" s="6">
        <f t="shared" si="54"/>
        <v>0</v>
      </c>
      <c r="J209" s="6">
        <f t="shared" si="54"/>
        <v>0</v>
      </c>
      <c r="K209" s="6">
        <f t="shared" si="54"/>
        <v>0</v>
      </c>
      <c r="L209" s="6">
        <f t="shared" si="54"/>
        <v>0</v>
      </c>
      <c r="M209" s="6">
        <f t="shared" si="54"/>
        <v>0</v>
      </c>
      <c r="N209" s="6">
        <f t="shared" si="54"/>
        <v>0</v>
      </c>
      <c r="O209" s="6">
        <f t="shared" si="54"/>
        <v>0</v>
      </c>
      <c r="P209" s="11">
        <f>SUM(D209:O209)</f>
        <v>0</v>
      </c>
      <c r="Q209" s="6"/>
      <c r="R209" s="6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outlineLevel="1" thickBot="1">
      <c r="A210" s="179"/>
      <c r="B210" s="184" t="s">
        <v>20</v>
      </c>
      <c r="C210" s="185"/>
      <c r="D210" s="12">
        <f t="shared" ref="D210:P210" si="55">SUM(D206:D209)</f>
        <v>0</v>
      </c>
      <c r="E210" s="12">
        <f t="shared" si="55"/>
        <v>0</v>
      </c>
      <c r="F210" s="12">
        <f t="shared" ca="1" si="55"/>
        <v>0</v>
      </c>
      <c r="G210" s="12">
        <f t="shared" ca="1" si="55"/>
        <v>0</v>
      </c>
      <c r="H210" s="12">
        <f t="shared" ca="1" si="55"/>
        <v>0</v>
      </c>
      <c r="I210" s="12">
        <f t="shared" ca="1" si="55"/>
        <v>0</v>
      </c>
      <c r="J210" s="12">
        <f t="shared" ca="1" si="55"/>
        <v>0</v>
      </c>
      <c r="K210" s="12">
        <f t="shared" ca="1" si="55"/>
        <v>0</v>
      </c>
      <c r="L210" s="12">
        <f t="shared" ca="1" si="55"/>
        <v>0</v>
      </c>
      <c r="M210" s="12">
        <f t="shared" ca="1" si="55"/>
        <v>0</v>
      </c>
      <c r="N210" s="12">
        <f t="shared" ca="1" si="55"/>
        <v>0</v>
      </c>
      <c r="O210" s="12">
        <f t="shared" ca="1" si="55"/>
        <v>0</v>
      </c>
      <c r="P210" s="13">
        <f t="shared" ca="1" si="55"/>
        <v>0</v>
      </c>
      <c r="Q210" s="6"/>
      <c r="R210" s="6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thickTop="1">
      <c r="A211" s="173"/>
      <c r="B211" s="174"/>
      <c r="C211" s="174"/>
      <c r="D211" s="175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6"/>
      <c r="R211" s="6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thickBot="1">
      <c r="A212" s="174"/>
      <c r="B212" s="174"/>
      <c r="C212" s="174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6"/>
      <c r="R212" s="6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outlineLevel="1" thickTop="1">
      <c r="A213" s="177" t="s">
        <v>41</v>
      </c>
      <c r="B213" s="180" t="s">
        <v>36</v>
      </c>
      <c r="C213" s="181"/>
      <c r="D213" s="9">
        <f>+D71-D143</f>
        <v>0</v>
      </c>
      <c r="E213" s="9">
        <f t="shared" ref="E213:O216" si="56">+E71-E143</f>
        <v>0</v>
      </c>
      <c r="F213" s="9">
        <f t="shared" si="56"/>
        <v>0</v>
      </c>
      <c r="G213" s="9">
        <f t="shared" si="56"/>
        <v>0</v>
      </c>
      <c r="H213" s="9">
        <f t="shared" si="56"/>
        <v>0</v>
      </c>
      <c r="I213" s="9">
        <f t="shared" si="56"/>
        <v>0</v>
      </c>
      <c r="J213" s="9">
        <f t="shared" si="56"/>
        <v>0</v>
      </c>
      <c r="K213" s="9">
        <f t="shared" si="56"/>
        <v>0</v>
      </c>
      <c r="L213" s="9">
        <f t="shared" si="56"/>
        <v>0</v>
      </c>
      <c r="M213" s="9">
        <f t="shared" si="56"/>
        <v>0</v>
      </c>
      <c r="N213" s="9">
        <f t="shared" si="56"/>
        <v>0</v>
      </c>
      <c r="O213" s="26">
        <f t="shared" si="56"/>
        <v>0</v>
      </c>
      <c r="P213" s="6"/>
      <c r="Q213" s="6"/>
      <c r="R213" s="6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outlineLevel="1">
      <c r="A214" s="178"/>
      <c r="B214" s="182" t="s">
        <v>28</v>
      </c>
      <c r="C214" s="183"/>
      <c r="D214" s="6">
        <f>+D72-D144</f>
        <v>0</v>
      </c>
      <c r="E214" s="6">
        <f t="shared" si="56"/>
        <v>0</v>
      </c>
      <c r="F214" s="6">
        <f t="shared" si="56"/>
        <v>0</v>
      </c>
      <c r="G214" s="6">
        <f t="shared" si="56"/>
        <v>0</v>
      </c>
      <c r="H214" s="6">
        <f t="shared" si="56"/>
        <v>0</v>
      </c>
      <c r="I214" s="6">
        <f t="shared" si="56"/>
        <v>0</v>
      </c>
      <c r="J214" s="6">
        <f t="shared" si="56"/>
        <v>0</v>
      </c>
      <c r="K214" s="6">
        <f t="shared" si="56"/>
        <v>0</v>
      </c>
      <c r="L214" s="6">
        <f t="shared" si="56"/>
        <v>0</v>
      </c>
      <c r="M214" s="6">
        <f t="shared" si="56"/>
        <v>0</v>
      </c>
      <c r="N214" s="6">
        <f t="shared" si="56"/>
        <v>0</v>
      </c>
      <c r="O214" s="27">
        <f t="shared" si="56"/>
        <v>0</v>
      </c>
      <c r="P214" s="6"/>
      <c r="Q214" s="6"/>
      <c r="R214" s="6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outlineLevel="1">
      <c r="A215" s="178"/>
      <c r="B215" s="182" t="s">
        <v>29</v>
      </c>
      <c r="C215" s="183"/>
      <c r="D215" s="6">
        <f>+D73-D145</f>
        <v>0</v>
      </c>
      <c r="E215" s="6">
        <f t="shared" si="56"/>
        <v>0</v>
      </c>
      <c r="F215" s="6">
        <f t="shared" si="56"/>
        <v>0</v>
      </c>
      <c r="G215" s="6">
        <f t="shared" si="56"/>
        <v>0</v>
      </c>
      <c r="H215" s="6">
        <f t="shared" si="56"/>
        <v>0</v>
      </c>
      <c r="I215" s="6">
        <f t="shared" si="56"/>
        <v>0</v>
      </c>
      <c r="J215" s="6">
        <f t="shared" si="56"/>
        <v>0</v>
      </c>
      <c r="K215" s="6">
        <f t="shared" si="56"/>
        <v>0</v>
      </c>
      <c r="L215" s="6">
        <f t="shared" si="56"/>
        <v>0</v>
      </c>
      <c r="M215" s="6">
        <f t="shared" si="56"/>
        <v>0</v>
      </c>
      <c r="N215" s="6">
        <f t="shared" si="56"/>
        <v>0</v>
      </c>
      <c r="O215" s="27">
        <f t="shared" si="56"/>
        <v>0</v>
      </c>
      <c r="P215" s="6"/>
      <c r="Q215" s="6"/>
      <c r="R215" s="6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outlineLevel="1">
      <c r="A216" s="178"/>
      <c r="B216" s="182" t="s">
        <v>30</v>
      </c>
      <c r="C216" s="183"/>
      <c r="D216" s="6">
        <f>+D74-D146</f>
        <v>0</v>
      </c>
      <c r="E216" s="6">
        <f t="shared" si="56"/>
        <v>0</v>
      </c>
      <c r="F216" s="6">
        <f t="shared" si="56"/>
        <v>0</v>
      </c>
      <c r="G216" s="6">
        <f t="shared" si="56"/>
        <v>0</v>
      </c>
      <c r="H216" s="6">
        <f t="shared" si="56"/>
        <v>0</v>
      </c>
      <c r="I216" s="6">
        <f t="shared" si="56"/>
        <v>0</v>
      </c>
      <c r="J216" s="6">
        <f t="shared" si="56"/>
        <v>0</v>
      </c>
      <c r="K216" s="6">
        <f t="shared" si="56"/>
        <v>0</v>
      </c>
      <c r="L216" s="6">
        <f t="shared" si="56"/>
        <v>0</v>
      </c>
      <c r="M216" s="6">
        <f t="shared" si="56"/>
        <v>0</v>
      </c>
      <c r="N216" s="6">
        <f t="shared" si="56"/>
        <v>0</v>
      </c>
      <c r="O216" s="27">
        <f t="shared" si="56"/>
        <v>0</v>
      </c>
      <c r="P216" s="6"/>
      <c r="Q216" s="6"/>
      <c r="R216" s="6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outlineLevel="1" thickBot="1">
      <c r="A217" s="179"/>
      <c r="B217" s="184" t="s">
        <v>20</v>
      </c>
      <c r="C217" s="185"/>
      <c r="D217" s="12">
        <f t="shared" ref="D217:O217" si="57">SUM(D213:D216)</f>
        <v>0</v>
      </c>
      <c r="E217" s="12">
        <f t="shared" si="57"/>
        <v>0</v>
      </c>
      <c r="F217" s="12">
        <f t="shared" si="57"/>
        <v>0</v>
      </c>
      <c r="G217" s="12">
        <f t="shared" si="57"/>
        <v>0</v>
      </c>
      <c r="H217" s="12">
        <f t="shared" si="57"/>
        <v>0</v>
      </c>
      <c r="I217" s="12">
        <f t="shared" si="57"/>
        <v>0</v>
      </c>
      <c r="J217" s="12">
        <f t="shared" si="57"/>
        <v>0</v>
      </c>
      <c r="K217" s="12">
        <f t="shared" si="57"/>
        <v>0</v>
      </c>
      <c r="L217" s="12">
        <f t="shared" si="57"/>
        <v>0</v>
      </c>
      <c r="M217" s="12">
        <f t="shared" si="57"/>
        <v>0</v>
      </c>
      <c r="N217" s="12">
        <f t="shared" si="57"/>
        <v>0</v>
      </c>
      <c r="O217" s="28">
        <f t="shared" si="57"/>
        <v>0</v>
      </c>
      <c r="P217" s="6">
        <f ca="1">+P210-O217</f>
        <v>0</v>
      </c>
      <c r="Q217" s="6"/>
      <c r="R217" s="6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thickTop="1">
      <c r="A218" s="3"/>
      <c r="B218" s="3"/>
      <c r="C218" s="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3"/>
      <c r="B219" s="3"/>
      <c r="C219" s="3"/>
      <c r="D219" s="57"/>
      <c r="E219" s="58"/>
      <c r="F219" s="58"/>
      <c r="G219" s="58"/>
      <c r="H219" s="58"/>
      <c r="I219" s="58"/>
      <c r="J219" s="58"/>
      <c r="K219" s="58"/>
      <c r="L219" s="6"/>
      <c r="M219" s="6"/>
      <c r="N219" s="6"/>
      <c r="O219" s="6"/>
      <c r="P219" s="6"/>
      <c r="Q219" s="6"/>
      <c r="R219" s="6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3"/>
      <c r="B220" s="3"/>
      <c r="C220" s="3"/>
      <c r="D220" s="58"/>
      <c r="E220" s="58"/>
      <c r="F220" s="58"/>
      <c r="G220" s="58"/>
      <c r="H220" s="58"/>
      <c r="I220" s="58"/>
      <c r="J220" s="58"/>
      <c r="K220" s="58"/>
      <c r="L220" s="6"/>
      <c r="M220" s="6"/>
      <c r="N220" s="6"/>
      <c r="O220" s="6"/>
      <c r="P220" s="6"/>
      <c r="Q220" s="6"/>
      <c r="R220" s="6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3"/>
      <c r="B221" s="3"/>
      <c r="C221" s="3"/>
      <c r="D221" s="57"/>
      <c r="E221" s="58"/>
      <c r="F221" s="58"/>
      <c r="G221" s="58"/>
      <c r="H221" s="58"/>
      <c r="I221" s="58"/>
      <c r="J221" s="58"/>
      <c r="K221" s="58"/>
      <c r="L221" s="6"/>
      <c r="M221" s="6"/>
      <c r="N221" s="6"/>
      <c r="O221" s="6"/>
      <c r="P221" s="6"/>
      <c r="Q221" s="6"/>
      <c r="R221" s="6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3"/>
      <c r="B222" s="3"/>
      <c r="C222" s="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s="37" customFormat="1" ht="15.75" customHeight="1">
      <c r="A223" s="34"/>
      <c r="B223" s="34"/>
      <c r="C223" s="3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15.75" customHeight="1">
      <c r="A224" s="3"/>
      <c r="B224" s="3"/>
      <c r="C224" s="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3"/>
      <c r="B225" s="3"/>
      <c r="C225" s="3"/>
      <c r="D225" s="3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3"/>
      <c r="B226" s="3"/>
      <c r="C226" s="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3"/>
      <c r="B227" s="3"/>
      <c r="C227" s="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3"/>
      <c r="B228" s="3"/>
      <c r="C228" s="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3"/>
      <c r="B229" s="3"/>
      <c r="C229" s="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3"/>
      <c r="B230" s="3"/>
      <c r="C230" s="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3"/>
      <c r="B231" s="3"/>
      <c r="C231" s="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3"/>
      <c r="B232" s="3"/>
      <c r="C232" s="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3"/>
      <c r="B233" s="3"/>
      <c r="C233" s="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3"/>
      <c r="B234" s="3"/>
      <c r="C234" s="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3"/>
      <c r="B235" s="3"/>
      <c r="C235" s="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3"/>
      <c r="B236" s="3"/>
      <c r="C236" s="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3"/>
      <c r="B237" s="3"/>
      <c r="C237" s="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3"/>
      <c r="B238" s="3"/>
      <c r="C238" s="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3"/>
      <c r="B239" s="3"/>
      <c r="C239" s="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3"/>
      <c r="B240" s="3"/>
      <c r="C240" s="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3"/>
      <c r="B241" s="3"/>
      <c r="C241" s="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3"/>
      <c r="B242" s="3"/>
      <c r="C242" s="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3"/>
      <c r="B243" s="3"/>
      <c r="C243" s="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3"/>
      <c r="B244" s="3"/>
      <c r="C244" s="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3"/>
      <c r="B245" s="3"/>
      <c r="C245" s="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3"/>
      <c r="B246" s="3"/>
      <c r="C246" s="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3"/>
      <c r="B247" s="3"/>
      <c r="C247" s="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3"/>
      <c r="B248" s="3"/>
      <c r="C248" s="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3"/>
      <c r="B249" s="3"/>
      <c r="C249" s="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3"/>
      <c r="B250" s="3"/>
      <c r="C250" s="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3"/>
      <c r="B251" s="3"/>
      <c r="C251" s="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3"/>
      <c r="B252" s="3"/>
      <c r="C252" s="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3"/>
      <c r="B253" s="3"/>
      <c r="C253" s="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3"/>
      <c r="B254" s="3"/>
      <c r="C254" s="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3"/>
      <c r="B255" s="3"/>
      <c r="C255" s="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3"/>
      <c r="B256" s="3"/>
      <c r="C256" s="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3"/>
      <c r="B257" s="3"/>
      <c r="C257" s="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3"/>
      <c r="B258" s="3"/>
      <c r="C258" s="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3"/>
      <c r="B259" s="3"/>
      <c r="C259" s="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3"/>
      <c r="B260" s="3"/>
      <c r="C260" s="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3"/>
      <c r="B261" s="3"/>
      <c r="C261" s="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3"/>
      <c r="B262" s="3"/>
      <c r="C262" s="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3"/>
      <c r="B263" s="3"/>
      <c r="C263" s="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3"/>
      <c r="B264" s="3"/>
      <c r="C264" s="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3"/>
      <c r="B265" s="3"/>
      <c r="C265" s="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3"/>
      <c r="B266" s="3"/>
      <c r="C266" s="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3"/>
      <c r="B267" s="3"/>
      <c r="C267" s="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3"/>
      <c r="B268" s="3"/>
      <c r="C268" s="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3"/>
      <c r="B269" s="3"/>
      <c r="C269" s="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3"/>
      <c r="B270" s="3"/>
      <c r="C270" s="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3"/>
      <c r="B271" s="3"/>
      <c r="C271" s="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3"/>
      <c r="B272" s="3"/>
      <c r="C272" s="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3"/>
      <c r="B273" s="3"/>
      <c r="C273" s="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3"/>
      <c r="B274" s="3"/>
      <c r="C274" s="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3"/>
      <c r="B275" s="3"/>
      <c r="C275" s="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3"/>
      <c r="B276" s="3"/>
      <c r="C276" s="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3"/>
      <c r="B277" s="3"/>
      <c r="C277" s="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3"/>
      <c r="B278" s="3"/>
      <c r="C278" s="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3"/>
      <c r="B279" s="3"/>
      <c r="C279" s="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3"/>
      <c r="B280" s="3"/>
      <c r="C280" s="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3"/>
      <c r="B281" s="3"/>
      <c r="C281" s="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3"/>
      <c r="B282" s="3"/>
      <c r="C282" s="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3"/>
      <c r="B283" s="3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3"/>
      <c r="B284" s="3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3"/>
      <c r="B285" s="3"/>
      <c r="C285" s="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3"/>
      <c r="B286" s="3"/>
      <c r="C286" s="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3"/>
      <c r="B287" s="3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3"/>
      <c r="B288" s="3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3"/>
      <c r="B289" s="3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3"/>
      <c r="B290" s="3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3"/>
      <c r="B291" s="3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3"/>
      <c r="B292" s="3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3"/>
      <c r="B293" s="3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3"/>
      <c r="B294" s="3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3"/>
      <c r="B295" s="3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3"/>
      <c r="B296" s="3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3"/>
      <c r="B297" s="3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3"/>
      <c r="B298" s="3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3"/>
      <c r="B299" s="3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3"/>
      <c r="B300" s="3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3"/>
      <c r="B301" s="3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3"/>
      <c r="B302" s="3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3"/>
      <c r="B303" s="3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3"/>
      <c r="B304" s="3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3"/>
      <c r="B305" s="3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3"/>
      <c r="B306" s="3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3"/>
      <c r="B307" s="3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3"/>
      <c r="B308" s="3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3"/>
      <c r="B309" s="3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3"/>
      <c r="B310" s="3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3"/>
      <c r="B311" s="3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3"/>
      <c r="B312" s="3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3"/>
      <c r="B313" s="3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3"/>
      <c r="B314" s="3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3"/>
      <c r="B315" s="3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3"/>
      <c r="B316" s="3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3"/>
      <c r="B317" s="3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3"/>
      <c r="B318" s="3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3"/>
      <c r="B319" s="3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3"/>
      <c r="B320" s="3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3"/>
      <c r="B321" s="3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3"/>
      <c r="B322" s="3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3"/>
      <c r="B323" s="3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3"/>
      <c r="B324" s="3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3"/>
      <c r="B325" s="3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3"/>
      <c r="B326" s="3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3"/>
      <c r="B327" s="3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3"/>
      <c r="B328" s="3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3"/>
      <c r="B329" s="3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3"/>
      <c r="B330" s="3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3"/>
      <c r="B331" s="3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3"/>
      <c r="B332" s="3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3"/>
      <c r="B333" s="3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3"/>
      <c r="B334" s="3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3"/>
      <c r="B335" s="3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3"/>
      <c r="B336" s="3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3"/>
      <c r="B337" s="3"/>
      <c r="C337" s="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3"/>
      <c r="B338" s="3"/>
      <c r="C338" s="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3"/>
      <c r="B339" s="3"/>
      <c r="C339" s="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3"/>
      <c r="B340" s="3"/>
      <c r="C340" s="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3"/>
      <c r="B341" s="3"/>
      <c r="C341" s="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3"/>
      <c r="B342" s="3"/>
      <c r="C342" s="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3"/>
      <c r="B343" s="3"/>
      <c r="C343" s="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3"/>
      <c r="B344" s="3"/>
      <c r="C344" s="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3"/>
      <c r="B345" s="3"/>
      <c r="C345" s="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3"/>
      <c r="B346" s="3"/>
      <c r="C346" s="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3"/>
      <c r="B347" s="3"/>
      <c r="C347" s="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3"/>
      <c r="B348" s="3"/>
      <c r="C348" s="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3"/>
      <c r="B349" s="3"/>
      <c r="C349" s="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3"/>
      <c r="B350" s="3"/>
      <c r="C350" s="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3"/>
      <c r="B351" s="3"/>
      <c r="C351" s="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3"/>
      <c r="B352" s="3"/>
      <c r="C352" s="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3"/>
      <c r="B353" s="3"/>
      <c r="C353" s="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3"/>
      <c r="B354" s="3"/>
      <c r="C354" s="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3"/>
      <c r="B355" s="3"/>
      <c r="C355" s="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3"/>
      <c r="B356" s="3"/>
      <c r="C356" s="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3"/>
      <c r="B357" s="3"/>
      <c r="C357" s="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3"/>
      <c r="B358" s="3"/>
      <c r="C358" s="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3"/>
      <c r="B359" s="3"/>
      <c r="C359" s="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3"/>
      <c r="B360" s="3"/>
      <c r="C360" s="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3"/>
      <c r="B361" s="3"/>
      <c r="C361" s="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3"/>
      <c r="B362" s="3"/>
      <c r="C362" s="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3"/>
      <c r="B363" s="3"/>
      <c r="C363" s="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3"/>
      <c r="B364" s="3"/>
      <c r="C364" s="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3"/>
      <c r="B365" s="3"/>
      <c r="C365" s="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3"/>
      <c r="B366" s="3"/>
      <c r="C366" s="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3"/>
      <c r="B367" s="3"/>
      <c r="C367" s="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3"/>
      <c r="B368" s="3"/>
      <c r="C368" s="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3"/>
      <c r="B369" s="3"/>
      <c r="C369" s="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3"/>
      <c r="B370" s="3"/>
      <c r="C370" s="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3"/>
      <c r="B371" s="3"/>
      <c r="C371" s="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3"/>
      <c r="B372" s="3"/>
      <c r="C372" s="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3"/>
      <c r="B373" s="3"/>
      <c r="C373" s="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3"/>
      <c r="B374" s="3"/>
      <c r="C374" s="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3"/>
      <c r="B375" s="3"/>
      <c r="C375" s="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3"/>
      <c r="B376" s="3"/>
      <c r="C376" s="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3"/>
      <c r="B377" s="3"/>
      <c r="C377" s="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3"/>
      <c r="B378" s="3"/>
      <c r="C378" s="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3"/>
      <c r="B379" s="3"/>
      <c r="C379" s="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3"/>
      <c r="B380" s="3"/>
      <c r="C380" s="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3"/>
      <c r="B381" s="3"/>
      <c r="C381" s="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3"/>
      <c r="B382" s="3"/>
      <c r="C382" s="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3"/>
      <c r="B383" s="3"/>
      <c r="C383" s="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3"/>
      <c r="B384" s="3"/>
      <c r="C384" s="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3"/>
      <c r="B385" s="3"/>
      <c r="C385" s="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3"/>
      <c r="B386" s="3"/>
      <c r="C386" s="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3"/>
      <c r="B387" s="3"/>
      <c r="C387" s="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3"/>
      <c r="B388" s="3"/>
      <c r="C388" s="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3"/>
      <c r="B389" s="3"/>
      <c r="C389" s="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3"/>
      <c r="B390" s="3"/>
      <c r="C390" s="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3"/>
      <c r="B391" s="3"/>
      <c r="C391" s="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3"/>
      <c r="B392" s="3"/>
      <c r="C392" s="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3"/>
      <c r="B393" s="3"/>
      <c r="C393" s="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3"/>
      <c r="B394" s="3"/>
      <c r="C394" s="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3"/>
      <c r="B395" s="3"/>
      <c r="C395" s="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3"/>
      <c r="B396" s="3"/>
      <c r="C396" s="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3"/>
      <c r="B397" s="3"/>
      <c r="C397" s="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3"/>
      <c r="B398" s="3"/>
      <c r="C398" s="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3"/>
      <c r="B399" s="3"/>
      <c r="C399" s="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3"/>
      <c r="B400" s="3"/>
      <c r="C400" s="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3"/>
      <c r="B401" s="3"/>
      <c r="C401" s="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3"/>
      <c r="B402" s="3"/>
      <c r="C402" s="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3"/>
      <c r="B403" s="3"/>
      <c r="C403" s="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3"/>
      <c r="B404" s="3"/>
      <c r="C404" s="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3"/>
      <c r="B405" s="3"/>
      <c r="C405" s="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3"/>
      <c r="B406" s="3"/>
      <c r="C406" s="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3"/>
      <c r="B407" s="3"/>
      <c r="C407" s="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3"/>
      <c r="B408" s="3"/>
      <c r="C408" s="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3"/>
      <c r="B409" s="3"/>
      <c r="C409" s="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3"/>
      <c r="B410" s="3"/>
      <c r="C410" s="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3"/>
      <c r="B411" s="3"/>
      <c r="C411" s="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3"/>
      <c r="B412" s="3"/>
      <c r="C412" s="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3"/>
      <c r="B413" s="3"/>
      <c r="C413" s="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3"/>
      <c r="B414" s="3"/>
      <c r="C414" s="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3"/>
      <c r="B415" s="3"/>
      <c r="C415" s="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3"/>
      <c r="B416" s="3"/>
      <c r="C416" s="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3"/>
      <c r="B417" s="3"/>
      <c r="C417" s="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3"/>
      <c r="B418" s="3"/>
      <c r="C418" s="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3"/>
      <c r="B419" s="3"/>
      <c r="C419" s="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3"/>
      <c r="B420" s="3"/>
      <c r="C420" s="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3"/>
      <c r="B421" s="3"/>
      <c r="C421" s="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3"/>
      <c r="B422" s="3"/>
      <c r="C422" s="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3"/>
      <c r="B423" s="3"/>
      <c r="C423" s="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3"/>
      <c r="B424" s="3"/>
      <c r="C424" s="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3"/>
      <c r="B425" s="3"/>
      <c r="C425" s="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3"/>
      <c r="B426" s="3"/>
      <c r="C426" s="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3"/>
      <c r="B427" s="3"/>
      <c r="C427" s="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3"/>
      <c r="B428" s="3"/>
      <c r="C428" s="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3"/>
      <c r="B429" s="3"/>
      <c r="C429" s="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3"/>
      <c r="B430" s="3"/>
      <c r="C430" s="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3"/>
      <c r="B431" s="3"/>
      <c r="C431" s="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3"/>
      <c r="B432" s="3"/>
      <c r="C432" s="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3"/>
      <c r="B433" s="3"/>
      <c r="C433" s="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3"/>
      <c r="B434" s="3"/>
      <c r="C434" s="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3"/>
      <c r="B435" s="3"/>
      <c r="C435" s="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3"/>
      <c r="B436" s="3"/>
      <c r="C436" s="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3"/>
      <c r="B437" s="3"/>
      <c r="C437" s="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3"/>
      <c r="B438" s="3"/>
      <c r="C438" s="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3"/>
      <c r="B439" s="3"/>
      <c r="C439" s="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3"/>
      <c r="B440" s="3"/>
      <c r="C440" s="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3"/>
      <c r="B441" s="3"/>
      <c r="C441" s="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3"/>
      <c r="B442" s="3"/>
      <c r="C442" s="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3"/>
      <c r="B443" s="3"/>
      <c r="C443" s="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3"/>
      <c r="B444" s="3"/>
      <c r="C444" s="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3"/>
      <c r="B445" s="3"/>
      <c r="C445" s="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3"/>
      <c r="B446" s="3"/>
      <c r="C446" s="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3"/>
      <c r="B447" s="3"/>
      <c r="C447" s="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3"/>
      <c r="B448" s="3"/>
      <c r="C448" s="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3"/>
      <c r="B449" s="3"/>
      <c r="C449" s="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3"/>
      <c r="B450" s="3"/>
      <c r="C450" s="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3"/>
      <c r="B451" s="3"/>
      <c r="C451" s="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3"/>
      <c r="B452" s="3"/>
      <c r="C452" s="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3"/>
      <c r="B453" s="3"/>
      <c r="C453" s="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3"/>
      <c r="B454" s="3"/>
      <c r="C454" s="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3"/>
      <c r="B455" s="3"/>
      <c r="C455" s="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3"/>
      <c r="B456" s="3"/>
      <c r="C456" s="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3"/>
      <c r="B457" s="3"/>
      <c r="C457" s="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3"/>
      <c r="B458" s="3"/>
      <c r="C458" s="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3"/>
      <c r="B459" s="3"/>
      <c r="C459" s="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3"/>
      <c r="B460" s="3"/>
      <c r="C460" s="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3"/>
      <c r="B461" s="3"/>
      <c r="C461" s="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3"/>
      <c r="B462" s="3"/>
      <c r="C462" s="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3"/>
      <c r="B463" s="3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3"/>
      <c r="B464" s="3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3"/>
      <c r="B465" s="3"/>
      <c r="C465" s="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3"/>
      <c r="B466" s="3"/>
      <c r="C466" s="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3"/>
      <c r="B467" s="3"/>
      <c r="C467" s="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3"/>
      <c r="B468" s="3"/>
      <c r="C468" s="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3"/>
      <c r="B469" s="3"/>
      <c r="C469" s="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3"/>
      <c r="B470" s="3"/>
      <c r="C470" s="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3"/>
      <c r="B471" s="3"/>
      <c r="C471" s="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3"/>
      <c r="B472" s="3"/>
      <c r="C472" s="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3"/>
      <c r="B473" s="3"/>
      <c r="C473" s="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3"/>
      <c r="B474" s="3"/>
      <c r="C474" s="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3"/>
      <c r="B475" s="3"/>
      <c r="C475" s="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3"/>
      <c r="B476" s="3"/>
      <c r="C476" s="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3"/>
      <c r="B477" s="3"/>
      <c r="C477" s="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3"/>
      <c r="B478" s="3"/>
      <c r="C478" s="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3"/>
      <c r="B479" s="3"/>
      <c r="C479" s="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3"/>
      <c r="B480" s="3"/>
      <c r="C480" s="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3"/>
      <c r="B481" s="3"/>
      <c r="C481" s="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3"/>
      <c r="B482" s="3"/>
      <c r="C482" s="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3"/>
      <c r="B483" s="3"/>
      <c r="C483" s="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3"/>
      <c r="B484" s="3"/>
      <c r="C484" s="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3"/>
      <c r="B485" s="3"/>
      <c r="C485" s="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3"/>
      <c r="B486" s="3"/>
      <c r="C486" s="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3"/>
      <c r="B487" s="3"/>
      <c r="C487" s="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3"/>
      <c r="B488" s="3"/>
      <c r="C488" s="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3"/>
      <c r="B489" s="3"/>
      <c r="C489" s="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3"/>
      <c r="B490" s="3"/>
      <c r="C490" s="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3"/>
      <c r="B491" s="3"/>
      <c r="C491" s="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3"/>
      <c r="B492" s="3"/>
      <c r="C492" s="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3"/>
      <c r="B493" s="3"/>
      <c r="C493" s="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3"/>
      <c r="B494" s="3"/>
      <c r="C494" s="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3"/>
      <c r="B495" s="3"/>
      <c r="C495" s="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3"/>
      <c r="B496" s="3"/>
      <c r="C496" s="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3"/>
      <c r="B497" s="3"/>
      <c r="C497" s="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3"/>
      <c r="B498" s="3"/>
      <c r="C498" s="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3"/>
      <c r="B499" s="3"/>
      <c r="C499" s="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3"/>
      <c r="B500" s="3"/>
      <c r="C500" s="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3"/>
      <c r="B501" s="3"/>
      <c r="C501" s="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3"/>
      <c r="B502" s="3"/>
      <c r="C502" s="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3"/>
      <c r="B503" s="3"/>
      <c r="C503" s="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3"/>
      <c r="B504" s="3"/>
      <c r="C504" s="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3"/>
      <c r="B505" s="3"/>
      <c r="C505" s="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3"/>
      <c r="B506" s="3"/>
      <c r="C506" s="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3"/>
      <c r="B507" s="3"/>
      <c r="C507" s="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3"/>
      <c r="B508" s="3"/>
      <c r="C508" s="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3"/>
      <c r="B509" s="3"/>
      <c r="C509" s="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3"/>
      <c r="B510" s="3"/>
      <c r="C510" s="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3"/>
      <c r="B511" s="3"/>
      <c r="C511" s="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3"/>
      <c r="B512" s="3"/>
      <c r="C512" s="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3"/>
      <c r="B513" s="3"/>
      <c r="C513" s="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3"/>
      <c r="B514" s="3"/>
      <c r="C514" s="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3"/>
      <c r="B515" s="3"/>
      <c r="C515" s="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3"/>
      <c r="B516" s="3"/>
      <c r="C516" s="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3"/>
      <c r="B517" s="3"/>
      <c r="C517" s="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3"/>
      <c r="B518" s="3"/>
      <c r="C518" s="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3"/>
      <c r="B519" s="3"/>
      <c r="C519" s="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3"/>
      <c r="B520" s="3"/>
      <c r="C520" s="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3"/>
      <c r="B521" s="3"/>
      <c r="C521" s="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3"/>
      <c r="B522" s="3"/>
      <c r="C522" s="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3"/>
      <c r="B523" s="3"/>
      <c r="C523" s="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3"/>
      <c r="B524" s="3"/>
      <c r="C524" s="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3"/>
      <c r="B525" s="3"/>
      <c r="C525" s="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3"/>
      <c r="B526" s="3"/>
      <c r="C526" s="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3"/>
      <c r="B527" s="3"/>
      <c r="C527" s="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3"/>
      <c r="B528" s="3"/>
      <c r="C528" s="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3"/>
      <c r="B529" s="3"/>
      <c r="C529" s="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3"/>
      <c r="B530" s="3"/>
      <c r="C530" s="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3"/>
      <c r="B531" s="3"/>
      <c r="C531" s="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3"/>
      <c r="B532" s="3"/>
      <c r="C532" s="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3"/>
      <c r="B533" s="3"/>
      <c r="C533" s="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3"/>
      <c r="B534" s="3"/>
      <c r="C534" s="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3"/>
      <c r="B535" s="3"/>
      <c r="C535" s="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3"/>
      <c r="B536" s="3"/>
      <c r="C536" s="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3"/>
      <c r="B537" s="3"/>
      <c r="C537" s="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3"/>
      <c r="B538" s="3"/>
      <c r="C538" s="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3"/>
      <c r="B539" s="3"/>
      <c r="C539" s="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3"/>
      <c r="B540" s="3"/>
      <c r="C540" s="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3"/>
      <c r="B541" s="3"/>
      <c r="C541" s="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3"/>
      <c r="B542" s="3"/>
      <c r="C542" s="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3"/>
      <c r="B543" s="3"/>
      <c r="C543" s="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3"/>
      <c r="B544" s="3"/>
      <c r="C544" s="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3"/>
      <c r="B545" s="3"/>
      <c r="C545" s="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3"/>
      <c r="B546" s="3"/>
      <c r="C546" s="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3"/>
      <c r="B547" s="3"/>
      <c r="C547" s="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3"/>
      <c r="B548" s="3"/>
      <c r="C548" s="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3"/>
      <c r="B549" s="3"/>
      <c r="C549" s="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3"/>
      <c r="B550" s="3"/>
      <c r="C550" s="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3"/>
      <c r="B551" s="3"/>
      <c r="C551" s="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3"/>
      <c r="B552" s="3"/>
      <c r="C552" s="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3"/>
      <c r="B553" s="3"/>
      <c r="C553" s="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3"/>
      <c r="B554" s="3"/>
      <c r="C554" s="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3"/>
      <c r="B555" s="3"/>
      <c r="C555" s="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3"/>
      <c r="B556" s="3"/>
      <c r="C556" s="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3"/>
      <c r="B557" s="3"/>
      <c r="C557" s="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3"/>
      <c r="B558" s="3"/>
      <c r="C558" s="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3"/>
      <c r="B559" s="3"/>
      <c r="C559" s="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3"/>
      <c r="B560" s="3"/>
      <c r="C560" s="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3"/>
      <c r="B561" s="3"/>
      <c r="C561" s="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3"/>
      <c r="B562" s="3"/>
      <c r="C562" s="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3"/>
      <c r="B563" s="3"/>
      <c r="C563" s="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3"/>
      <c r="B564" s="3"/>
      <c r="C564" s="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3"/>
      <c r="B565" s="3"/>
      <c r="C565" s="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3"/>
      <c r="B566" s="3"/>
      <c r="C566" s="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3"/>
      <c r="B567" s="3"/>
      <c r="C567" s="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3"/>
      <c r="B568" s="3"/>
      <c r="C568" s="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3"/>
      <c r="B569" s="3"/>
      <c r="C569" s="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3"/>
      <c r="B570" s="3"/>
      <c r="C570" s="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3"/>
      <c r="B571" s="3"/>
      <c r="C571" s="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3"/>
      <c r="B572" s="3"/>
      <c r="C572" s="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3"/>
      <c r="B573" s="3"/>
      <c r="C573" s="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3"/>
      <c r="B574" s="3"/>
      <c r="C574" s="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3"/>
      <c r="B575" s="3"/>
      <c r="C575" s="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3"/>
      <c r="B576" s="3"/>
      <c r="C576" s="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3"/>
      <c r="B577" s="3"/>
      <c r="C577" s="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3"/>
      <c r="B578" s="3"/>
      <c r="C578" s="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3"/>
      <c r="B579" s="3"/>
      <c r="C579" s="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3"/>
      <c r="B580" s="3"/>
      <c r="C580" s="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3"/>
      <c r="B581" s="3"/>
      <c r="C581" s="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3"/>
      <c r="B582" s="3"/>
      <c r="C582" s="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3"/>
      <c r="B583" s="3"/>
      <c r="C583" s="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3"/>
      <c r="B584" s="3"/>
      <c r="C584" s="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3"/>
      <c r="B585" s="3"/>
      <c r="C585" s="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3"/>
      <c r="B586" s="3"/>
      <c r="C586" s="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3"/>
      <c r="B587" s="3"/>
      <c r="C587" s="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3"/>
      <c r="B588" s="3"/>
      <c r="C588" s="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3"/>
      <c r="B589" s="3"/>
      <c r="C589" s="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3"/>
      <c r="B590" s="3"/>
      <c r="C590" s="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3"/>
      <c r="B591" s="3"/>
      <c r="C591" s="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3"/>
      <c r="B592" s="3"/>
      <c r="C592" s="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3"/>
      <c r="B593" s="3"/>
      <c r="C593" s="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3"/>
      <c r="B594" s="3"/>
      <c r="C594" s="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3"/>
      <c r="B595" s="3"/>
      <c r="C595" s="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3"/>
      <c r="B596" s="3"/>
      <c r="C596" s="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3"/>
      <c r="B597" s="3"/>
      <c r="C597" s="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3"/>
      <c r="B598" s="3"/>
      <c r="C598" s="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3"/>
      <c r="B599" s="3"/>
      <c r="C599" s="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3"/>
      <c r="B600" s="3"/>
      <c r="C600" s="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3"/>
      <c r="B601" s="3"/>
      <c r="C601" s="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3"/>
      <c r="B602" s="3"/>
      <c r="C602" s="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3"/>
      <c r="B603" s="3"/>
      <c r="C603" s="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3"/>
      <c r="B604" s="3"/>
      <c r="C604" s="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3"/>
      <c r="B605" s="3"/>
      <c r="C605" s="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3"/>
      <c r="B606" s="3"/>
      <c r="C606" s="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3"/>
      <c r="B607" s="3"/>
      <c r="C607" s="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3"/>
      <c r="B608" s="3"/>
      <c r="C608" s="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3"/>
      <c r="B609" s="3"/>
      <c r="C609" s="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3"/>
      <c r="B610" s="3"/>
      <c r="C610" s="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3"/>
      <c r="B611" s="3"/>
      <c r="C611" s="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3"/>
      <c r="B612" s="3"/>
      <c r="C612" s="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3"/>
      <c r="B613" s="3"/>
      <c r="C613" s="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3"/>
      <c r="B614" s="3"/>
      <c r="C614" s="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3"/>
      <c r="B615" s="3"/>
      <c r="C615" s="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3"/>
      <c r="B616" s="3"/>
      <c r="C616" s="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3"/>
      <c r="B617" s="3"/>
      <c r="C617" s="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3"/>
      <c r="B618" s="3"/>
      <c r="C618" s="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3"/>
      <c r="B619" s="3"/>
      <c r="C619" s="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3"/>
      <c r="B620" s="3"/>
      <c r="C620" s="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3"/>
      <c r="B621" s="3"/>
      <c r="C621" s="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3"/>
      <c r="B622" s="3"/>
      <c r="C622" s="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3"/>
      <c r="B623" s="3"/>
      <c r="C623" s="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3"/>
      <c r="B624" s="3"/>
      <c r="C624" s="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3"/>
      <c r="B625" s="3"/>
      <c r="C625" s="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3"/>
      <c r="B626" s="3"/>
      <c r="C626" s="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3"/>
      <c r="B627" s="3"/>
      <c r="C627" s="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3"/>
      <c r="B628" s="3"/>
      <c r="C628" s="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3"/>
      <c r="B629" s="3"/>
      <c r="C629" s="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3"/>
      <c r="B630" s="3"/>
      <c r="C630" s="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3"/>
      <c r="B631" s="3"/>
      <c r="C631" s="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3"/>
      <c r="B632" s="3"/>
      <c r="C632" s="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3"/>
      <c r="B633" s="3"/>
      <c r="C633" s="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3"/>
      <c r="B634" s="3"/>
      <c r="C634" s="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3"/>
      <c r="B635" s="3"/>
      <c r="C635" s="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3"/>
      <c r="B636" s="3"/>
      <c r="C636" s="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3"/>
      <c r="B637" s="3"/>
      <c r="C637" s="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3"/>
      <c r="B638" s="3"/>
      <c r="C638" s="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3"/>
      <c r="B639" s="3"/>
      <c r="C639" s="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3"/>
      <c r="B640" s="3"/>
      <c r="C640" s="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3"/>
      <c r="B641" s="3"/>
      <c r="C641" s="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3"/>
      <c r="B642" s="3"/>
      <c r="C642" s="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3"/>
      <c r="B643" s="3"/>
      <c r="C643" s="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3"/>
      <c r="B644" s="3"/>
      <c r="C644" s="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3"/>
      <c r="B645" s="3"/>
      <c r="C645" s="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3"/>
      <c r="B646" s="3"/>
      <c r="C646" s="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3"/>
      <c r="B647" s="3"/>
      <c r="C647" s="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3"/>
      <c r="B648" s="3"/>
      <c r="C648" s="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3"/>
      <c r="B649" s="3"/>
      <c r="C649" s="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3"/>
      <c r="B650" s="3"/>
      <c r="C650" s="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3"/>
      <c r="B651" s="3"/>
      <c r="C651" s="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3"/>
      <c r="B652" s="3"/>
      <c r="C652" s="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3"/>
      <c r="B653" s="3"/>
      <c r="C653" s="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3"/>
      <c r="B654" s="3"/>
      <c r="C654" s="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3"/>
      <c r="B655" s="3"/>
      <c r="C655" s="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3"/>
      <c r="B656" s="3"/>
      <c r="C656" s="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3"/>
      <c r="B657" s="3"/>
      <c r="C657" s="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3"/>
      <c r="B658" s="3"/>
      <c r="C658" s="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3"/>
      <c r="B659" s="3"/>
      <c r="C659" s="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3"/>
      <c r="B660" s="3"/>
      <c r="C660" s="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3"/>
      <c r="B661" s="3"/>
      <c r="C661" s="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3"/>
      <c r="B662" s="3"/>
      <c r="C662" s="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3"/>
      <c r="B663" s="3"/>
      <c r="C663" s="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3"/>
      <c r="B664" s="3"/>
      <c r="C664" s="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3"/>
      <c r="B665" s="3"/>
      <c r="C665" s="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3"/>
      <c r="B666" s="3"/>
      <c r="C666" s="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3"/>
      <c r="B667" s="3"/>
      <c r="C667" s="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3"/>
      <c r="B668" s="3"/>
      <c r="C668" s="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3"/>
      <c r="B669" s="3"/>
      <c r="C669" s="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3"/>
      <c r="B670" s="3"/>
      <c r="C670" s="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3"/>
      <c r="B671" s="3"/>
      <c r="C671" s="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3"/>
      <c r="B672" s="3"/>
      <c r="C672" s="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3"/>
      <c r="B673" s="3"/>
      <c r="C673" s="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3"/>
      <c r="B674" s="3"/>
      <c r="C674" s="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3"/>
      <c r="B675" s="3"/>
      <c r="C675" s="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3"/>
      <c r="B676" s="3"/>
      <c r="C676" s="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3"/>
      <c r="B677" s="3"/>
      <c r="C677" s="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3"/>
      <c r="B678" s="3"/>
      <c r="C678" s="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3"/>
      <c r="B679" s="3"/>
      <c r="C679" s="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3"/>
      <c r="B680" s="3"/>
      <c r="C680" s="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3"/>
      <c r="B681" s="3"/>
      <c r="C681" s="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3"/>
      <c r="B682" s="3"/>
      <c r="C682" s="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3"/>
      <c r="B683" s="3"/>
      <c r="C683" s="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3"/>
      <c r="B684" s="3"/>
      <c r="C684" s="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3"/>
      <c r="B685" s="3"/>
      <c r="C685" s="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3"/>
      <c r="B686" s="3"/>
      <c r="C686" s="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3"/>
      <c r="B687" s="3"/>
      <c r="C687" s="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3"/>
      <c r="B688" s="3"/>
      <c r="C688" s="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3"/>
      <c r="B689" s="3"/>
      <c r="C689" s="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3"/>
      <c r="B690" s="3"/>
      <c r="C690" s="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3"/>
      <c r="B691" s="3"/>
      <c r="C691" s="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3"/>
      <c r="B692" s="3"/>
      <c r="C692" s="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3"/>
      <c r="B693" s="3"/>
      <c r="C693" s="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3"/>
      <c r="B694" s="3"/>
      <c r="C694" s="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3"/>
      <c r="B695" s="3"/>
      <c r="C695" s="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3"/>
      <c r="B696" s="3"/>
      <c r="C696" s="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3"/>
      <c r="B697" s="3"/>
      <c r="C697" s="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3"/>
      <c r="B698" s="3"/>
      <c r="C698" s="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3"/>
      <c r="B699" s="3"/>
      <c r="C699" s="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3"/>
      <c r="B700" s="3"/>
      <c r="C700" s="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3"/>
      <c r="B701" s="3"/>
      <c r="C701" s="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3"/>
      <c r="B702" s="3"/>
      <c r="C702" s="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3"/>
      <c r="B703" s="3"/>
      <c r="C703" s="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3"/>
      <c r="B704" s="3"/>
      <c r="C704" s="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3"/>
      <c r="B705" s="3"/>
      <c r="C705" s="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3"/>
      <c r="B706" s="3"/>
      <c r="C706" s="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3"/>
      <c r="B707" s="3"/>
      <c r="C707" s="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3"/>
      <c r="B708" s="3"/>
      <c r="C708" s="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3"/>
      <c r="B709" s="3"/>
      <c r="C709" s="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3"/>
      <c r="B710" s="3"/>
      <c r="C710" s="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3"/>
      <c r="B711" s="3"/>
      <c r="C711" s="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3"/>
      <c r="B712" s="3"/>
      <c r="C712" s="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3"/>
      <c r="B713" s="3"/>
      <c r="C713" s="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3"/>
      <c r="B714" s="3"/>
      <c r="C714" s="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3"/>
      <c r="B715" s="3"/>
      <c r="C715" s="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3"/>
      <c r="B716" s="3"/>
      <c r="C716" s="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3"/>
      <c r="B717" s="3"/>
      <c r="C717" s="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3"/>
      <c r="B718" s="3"/>
      <c r="C718" s="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3"/>
      <c r="B719" s="3"/>
      <c r="C719" s="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3"/>
      <c r="B720" s="3"/>
      <c r="C720" s="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3"/>
      <c r="B721" s="3"/>
      <c r="C721" s="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3"/>
      <c r="B722" s="3"/>
      <c r="C722" s="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3"/>
      <c r="B723" s="3"/>
      <c r="C723" s="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3"/>
      <c r="B724" s="3"/>
      <c r="C724" s="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3"/>
      <c r="B725" s="3"/>
      <c r="C725" s="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3"/>
      <c r="B726" s="3"/>
      <c r="C726" s="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3"/>
      <c r="B727" s="3"/>
      <c r="C727" s="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3"/>
      <c r="B728" s="3"/>
      <c r="C728" s="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3"/>
      <c r="B729" s="3"/>
      <c r="C729" s="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3"/>
      <c r="B730" s="3"/>
      <c r="C730" s="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3"/>
      <c r="B731" s="3"/>
      <c r="C731" s="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3"/>
      <c r="B732" s="3"/>
      <c r="C732" s="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3"/>
      <c r="B733" s="3"/>
      <c r="C733" s="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3"/>
      <c r="B734" s="3"/>
      <c r="C734" s="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3"/>
      <c r="B735" s="3"/>
      <c r="C735" s="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3"/>
      <c r="B736" s="3"/>
      <c r="C736" s="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3"/>
      <c r="B737" s="3"/>
      <c r="C737" s="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3"/>
      <c r="B738" s="3"/>
      <c r="C738" s="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3"/>
      <c r="B739" s="3"/>
      <c r="C739" s="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3"/>
      <c r="B740" s="3"/>
      <c r="C740" s="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3"/>
      <c r="B741" s="3"/>
      <c r="C741" s="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3"/>
      <c r="B742" s="3"/>
      <c r="C742" s="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3"/>
      <c r="B743" s="3"/>
      <c r="C743" s="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3"/>
      <c r="B744" s="3"/>
      <c r="C744" s="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3"/>
      <c r="B745" s="3"/>
      <c r="C745" s="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3"/>
      <c r="B746" s="3"/>
      <c r="C746" s="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3"/>
      <c r="B747" s="3"/>
      <c r="C747" s="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3"/>
      <c r="B748" s="3"/>
      <c r="C748" s="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3"/>
      <c r="B749" s="3"/>
      <c r="C749" s="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3"/>
      <c r="B750" s="3"/>
      <c r="C750" s="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3"/>
      <c r="B751" s="3"/>
      <c r="C751" s="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3"/>
      <c r="B752" s="3"/>
      <c r="C752" s="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3"/>
      <c r="B753" s="3"/>
      <c r="C753" s="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3"/>
      <c r="B754" s="3"/>
      <c r="C754" s="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3"/>
      <c r="B755" s="3"/>
      <c r="C755" s="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3"/>
      <c r="B756" s="3"/>
      <c r="C756" s="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3"/>
      <c r="B757" s="3"/>
      <c r="C757" s="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3"/>
      <c r="B758" s="3"/>
      <c r="C758" s="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3"/>
      <c r="B759" s="3"/>
      <c r="C759" s="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3"/>
      <c r="B760" s="3"/>
      <c r="C760" s="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3"/>
      <c r="B761" s="3"/>
      <c r="C761" s="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3"/>
      <c r="B762" s="3"/>
      <c r="C762" s="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3"/>
      <c r="B763" s="3"/>
      <c r="C763" s="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3"/>
      <c r="B764" s="3"/>
      <c r="C764" s="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3"/>
      <c r="B765" s="3"/>
      <c r="C765" s="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3"/>
      <c r="B766" s="3"/>
      <c r="C766" s="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3"/>
      <c r="B767" s="3"/>
      <c r="C767" s="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3"/>
      <c r="B768" s="3"/>
      <c r="C768" s="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3"/>
      <c r="B769" s="3"/>
      <c r="C769" s="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3"/>
      <c r="B770" s="3"/>
      <c r="C770" s="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3"/>
      <c r="B771" s="3"/>
      <c r="C771" s="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3"/>
      <c r="B772" s="3"/>
      <c r="C772" s="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3"/>
      <c r="B773" s="3"/>
      <c r="C773" s="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3"/>
      <c r="B774" s="3"/>
      <c r="C774" s="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3"/>
      <c r="B775" s="3"/>
      <c r="C775" s="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3"/>
      <c r="B776" s="3"/>
      <c r="C776" s="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3"/>
      <c r="B777" s="3"/>
      <c r="C777" s="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3"/>
      <c r="B778" s="3"/>
      <c r="C778" s="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3"/>
      <c r="B779" s="3"/>
      <c r="C779" s="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3"/>
      <c r="B780" s="3"/>
      <c r="C780" s="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3"/>
      <c r="B781" s="3"/>
      <c r="C781" s="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3"/>
      <c r="B782" s="3"/>
      <c r="C782" s="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3"/>
      <c r="B783" s="3"/>
      <c r="C783" s="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3"/>
      <c r="B784" s="3"/>
      <c r="C784" s="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3"/>
      <c r="B785" s="3"/>
      <c r="C785" s="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3"/>
      <c r="B786" s="3"/>
      <c r="C786" s="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3"/>
      <c r="B787" s="3"/>
      <c r="C787" s="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3"/>
      <c r="B788" s="3"/>
      <c r="C788" s="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3"/>
      <c r="B789" s="3"/>
      <c r="C789" s="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3"/>
      <c r="B790" s="3"/>
      <c r="C790" s="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3"/>
      <c r="B791" s="3"/>
      <c r="C791" s="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3"/>
      <c r="B792" s="3"/>
      <c r="C792" s="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3"/>
      <c r="B793" s="3"/>
      <c r="C793" s="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3"/>
      <c r="B794" s="3"/>
      <c r="C794" s="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3"/>
      <c r="B795" s="3"/>
      <c r="C795" s="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3"/>
      <c r="B796" s="3"/>
      <c r="C796" s="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3"/>
      <c r="B797" s="3"/>
      <c r="C797" s="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3"/>
      <c r="B798" s="3"/>
      <c r="C798" s="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3"/>
      <c r="B799" s="3"/>
      <c r="C799" s="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3"/>
      <c r="B800" s="3"/>
      <c r="C800" s="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3"/>
      <c r="B801" s="3"/>
      <c r="C801" s="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3"/>
      <c r="B802" s="3"/>
      <c r="C802" s="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3"/>
      <c r="B803" s="3"/>
      <c r="C803" s="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3"/>
      <c r="B804" s="3"/>
      <c r="C804" s="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3"/>
      <c r="B805" s="3"/>
      <c r="C805" s="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3"/>
      <c r="B806" s="3"/>
      <c r="C806" s="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3"/>
      <c r="B807" s="3"/>
      <c r="C807" s="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3"/>
      <c r="B808" s="3"/>
      <c r="C808" s="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3"/>
      <c r="B809" s="3"/>
      <c r="C809" s="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3"/>
      <c r="B810" s="3"/>
      <c r="C810" s="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3"/>
      <c r="B811" s="3"/>
      <c r="C811" s="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3"/>
      <c r="B812" s="3"/>
      <c r="C812" s="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3"/>
      <c r="B813" s="3"/>
      <c r="C813" s="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3"/>
      <c r="B814" s="3"/>
      <c r="C814" s="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3"/>
      <c r="B815" s="3"/>
      <c r="C815" s="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3"/>
      <c r="B816" s="3"/>
      <c r="C816" s="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3"/>
      <c r="B817" s="3"/>
      <c r="C817" s="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3"/>
      <c r="B818" s="3"/>
      <c r="C818" s="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3"/>
      <c r="B819" s="3"/>
      <c r="C819" s="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3"/>
      <c r="B820" s="3"/>
      <c r="C820" s="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3"/>
      <c r="B821" s="3"/>
      <c r="C821" s="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3"/>
      <c r="B822" s="3"/>
      <c r="C822" s="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3"/>
      <c r="B823" s="3"/>
      <c r="C823" s="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3"/>
      <c r="B824" s="3"/>
      <c r="C824" s="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3"/>
      <c r="B825" s="3"/>
      <c r="C825" s="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3"/>
      <c r="B826" s="3"/>
      <c r="C826" s="3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3"/>
      <c r="B827" s="3"/>
      <c r="C827" s="3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3"/>
      <c r="B828" s="3"/>
      <c r="C828" s="3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3"/>
      <c r="B829" s="3"/>
      <c r="C829" s="3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3"/>
      <c r="B830" s="3"/>
      <c r="C830" s="3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3"/>
      <c r="B831" s="3"/>
      <c r="C831" s="3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3"/>
      <c r="B832" s="3"/>
      <c r="C832" s="3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3"/>
      <c r="B833" s="3"/>
      <c r="C833" s="3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3"/>
      <c r="B834" s="3"/>
      <c r="C834" s="3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3"/>
      <c r="B835" s="3"/>
      <c r="C835" s="3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3"/>
      <c r="B836" s="3"/>
      <c r="C836" s="3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3"/>
      <c r="B837" s="3"/>
      <c r="C837" s="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3"/>
      <c r="B838" s="3"/>
      <c r="C838" s="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3"/>
      <c r="B839" s="3"/>
      <c r="C839" s="3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3"/>
      <c r="B840" s="3"/>
      <c r="C840" s="3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3"/>
      <c r="B841" s="3"/>
      <c r="C841" s="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3"/>
      <c r="B842" s="3"/>
      <c r="C842" s="3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3"/>
      <c r="B843" s="3"/>
      <c r="C843" s="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3"/>
      <c r="B844" s="3"/>
      <c r="C844" s="3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3"/>
      <c r="B845" s="3"/>
      <c r="C845" s="3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3"/>
      <c r="B846" s="3"/>
      <c r="C846" s="3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3"/>
      <c r="B847" s="3"/>
      <c r="C847" s="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3"/>
      <c r="B848" s="3"/>
      <c r="C848" s="3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3"/>
      <c r="B849" s="3"/>
      <c r="C849" s="3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3"/>
      <c r="B850" s="3"/>
      <c r="C850" s="3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3"/>
      <c r="B851" s="3"/>
      <c r="C851" s="3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3"/>
      <c r="B852" s="3"/>
      <c r="C852" s="3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3"/>
      <c r="B853" s="3"/>
      <c r="C853" s="3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3"/>
      <c r="B854" s="3"/>
      <c r="C854" s="3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3"/>
      <c r="B855" s="3"/>
      <c r="C855" s="3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3"/>
      <c r="B856" s="3"/>
      <c r="C856" s="3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3"/>
      <c r="B857" s="3"/>
      <c r="C857" s="3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3"/>
      <c r="B858" s="3"/>
      <c r="C858" s="3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3"/>
      <c r="B859" s="3"/>
      <c r="C859" s="3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3"/>
      <c r="B860" s="3"/>
      <c r="C860" s="3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3"/>
      <c r="B861" s="3"/>
      <c r="C861" s="3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3"/>
      <c r="B862" s="3"/>
      <c r="C862" s="3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3"/>
      <c r="B863" s="3"/>
      <c r="C863" s="3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3"/>
      <c r="B864" s="3"/>
      <c r="C864" s="3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3"/>
      <c r="B865" s="3"/>
      <c r="C865" s="3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3"/>
      <c r="B866" s="3"/>
      <c r="C866" s="3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3"/>
      <c r="B867" s="3"/>
      <c r="C867" s="3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3"/>
      <c r="B868" s="3"/>
      <c r="C868" s="3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3"/>
      <c r="B869" s="3"/>
      <c r="C869" s="3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3"/>
      <c r="B870" s="3"/>
      <c r="C870" s="3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3"/>
      <c r="B871" s="3"/>
      <c r="C871" s="3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3"/>
      <c r="B872" s="3"/>
      <c r="C872" s="3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3"/>
      <c r="B873" s="3"/>
      <c r="C873" s="3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3"/>
      <c r="B874" s="3"/>
      <c r="C874" s="3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3"/>
      <c r="B875" s="3"/>
      <c r="C875" s="3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3"/>
      <c r="B876" s="3"/>
      <c r="C876" s="3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3"/>
      <c r="B877" s="3"/>
      <c r="C877" s="3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3"/>
      <c r="B878" s="3"/>
      <c r="C878" s="3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3"/>
      <c r="B879" s="3"/>
      <c r="C879" s="3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3"/>
      <c r="B880" s="3"/>
      <c r="C880" s="3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3"/>
      <c r="B881" s="3"/>
      <c r="C881" s="3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3"/>
      <c r="B882" s="3"/>
      <c r="C882" s="3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3"/>
      <c r="B883" s="3"/>
      <c r="C883" s="3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3"/>
      <c r="B884" s="3"/>
      <c r="C884" s="3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3"/>
      <c r="B885" s="3"/>
      <c r="C885" s="3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3"/>
      <c r="B886" s="3"/>
      <c r="C886" s="3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3"/>
      <c r="B887" s="3"/>
      <c r="C887" s="3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3"/>
      <c r="B888" s="3"/>
      <c r="C888" s="3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3"/>
      <c r="B889" s="3"/>
      <c r="C889" s="3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3"/>
      <c r="B890" s="3"/>
      <c r="C890" s="3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3"/>
      <c r="B891" s="3"/>
      <c r="C891" s="3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3"/>
      <c r="B892" s="3"/>
      <c r="C892" s="3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3"/>
      <c r="B893" s="3"/>
      <c r="C893" s="3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3"/>
      <c r="B894" s="3"/>
      <c r="C894" s="3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3"/>
      <c r="B895" s="3"/>
      <c r="C895" s="3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3"/>
      <c r="B896" s="3"/>
      <c r="C896" s="3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3"/>
      <c r="B897" s="3"/>
      <c r="C897" s="3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3"/>
      <c r="B898" s="3"/>
      <c r="C898" s="3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3"/>
      <c r="B899" s="3"/>
      <c r="C899" s="3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3"/>
      <c r="B900" s="3"/>
      <c r="C900" s="3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3"/>
      <c r="B901" s="3"/>
      <c r="C901" s="3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3"/>
      <c r="B902" s="3"/>
      <c r="C902" s="3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3"/>
      <c r="B903" s="3"/>
      <c r="C903" s="3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3"/>
      <c r="B904" s="3"/>
      <c r="C904" s="3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3"/>
      <c r="B905" s="3"/>
      <c r="C905" s="3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3"/>
      <c r="B906" s="3"/>
      <c r="C906" s="3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3"/>
      <c r="B907" s="3"/>
      <c r="C907" s="3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3"/>
      <c r="B908" s="3"/>
      <c r="C908" s="3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3"/>
      <c r="B909" s="3"/>
      <c r="C909" s="3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3"/>
      <c r="B910" s="3"/>
      <c r="C910" s="3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3"/>
      <c r="B911" s="3"/>
      <c r="C911" s="3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3"/>
      <c r="B912" s="3"/>
      <c r="C912" s="3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3"/>
      <c r="B913" s="3"/>
      <c r="C913" s="3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3"/>
      <c r="B914" s="3"/>
      <c r="C914" s="3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3"/>
      <c r="B915" s="3"/>
      <c r="C915" s="3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3"/>
      <c r="B916" s="3"/>
      <c r="C916" s="3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3"/>
      <c r="B917" s="3"/>
      <c r="C917" s="3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3"/>
      <c r="B918" s="3"/>
      <c r="C918" s="3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3"/>
      <c r="B919" s="3"/>
      <c r="C919" s="3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3"/>
      <c r="B920" s="3"/>
      <c r="C920" s="3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3"/>
      <c r="B921" s="3"/>
      <c r="C921" s="3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3"/>
      <c r="B922" s="3"/>
      <c r="C922" s="3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3"/>
      <c r="B923" s="3"/>
      <c r="C923" s="3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3"/>
      <c r="B924" s="3"/>
      <c r="C924" s="3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3"/>
      <c r="B925" s="3"/>
      <c r="C925" s="3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3"/>
      <c r="B926" s="3"/>
      <c r="C926" s="3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3"/>
      <c r="B927" s="3"/>
      <c r="C927" s="3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3"/>
      <c r="B928" s="3"/>
      <c r="C928" s="3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3"/>
      <c r="B929" s="3"/>
      <c r="C929" s="3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3"/>
      <c r="B930" s="3"/>
      <c r="C930" s="3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3"/>
      <c r="B931" s="3"/>
      <c r="C931" s="3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3"/>
      <c r="B932" s="3"/>
      <c r="C932" s="3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3"/>
      <c r="B933" s="3"/>
      <c r="C933" s="3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3"/>
      <c r="B934" s="3"/>
      <c r="C934" s="3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3"/>
      <c r="B935" s="3"/>
      <c r="C935" s="3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3"/>
      <c r="B936" s="3"/>
      <c r="C936" s="3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3"/>
      <c r="B937" s="3"/>
      <c r="C937" s="3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3"/>
      <c r="B938" s="3"/>
      <c r="C938" s="3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3"/>
      <c r="B939" s="3"/>
      <c r="C939" s="3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3"/>
      <c r="B940" s="3"/>
      <c r="C940" s="3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3"/>
      <c r="B941" s="3"/>
      <c r="C941" s="3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3"/>
      <c r="B942" s="3"/>
      <c r="C942" s="3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3"/>
      <c r="B943" s="3"/>
      <c r="C943" s="3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3"/>
      <c r="B944" s="3"/>
      <c r="C944" s="3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3"/>
      <c r="B945" s="3"/>
      <c r="C945" s="3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3"/>
      <c r="B946" s="3"/>
      <c r="C946" s="3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3"/>
      <c r="B947" s="3"/>
      <c r="C947" s="3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3"/>
      <c r="B948" s="3"/>
      <c r="C948" s="3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3"/>
      <c r="B949" s="3"/>
      <c r="C949" s="3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3"/>
      <c r="B950" s="3"/>
      <c r="C950" s="3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3"/>
      <c r="B951" s="3"/>
      <c r="C951" s="3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3"/>
      <c r="B952" s="3"/>
      <c r="C952" s="3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3"/>
      <c r="B953" s="3"/>
      <c r="C953" s="3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3"/>
      <c r="B954" s="3"/>
      <c r="C954" s="3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3"/>
      <c r="B955" s="3"/>
      <c r="C955" s="3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3"/>
      <c r="B956" s="3"/>
      <c r="C956" s="3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3"/>
      <c r="B957" s="3"/>
      <c r="C957" s="3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3"/>
      <c r="B958" s="3"/>
      <c r="C958" s="3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3"/>
      <c r="B959" s="3"/>
      <c r="C959" s="3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3"/>
      <c r="B960" s="3"/>
      <c r="C960" s="3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3"/>
      <c r="B961" s="3"/>
      <c r="C961" s="3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3"/>
      <c r="B962" s="3"/>
      <c r="C962" s="3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3"/>
      <c r="B963" s="3"/>
      <c r="C963" s="3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3"/>
      <c r="B964" s="3"/>
      <c r="C964" s="3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3"/>
      <c r="B965" s="3"/>
      <c r="C965" s="3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3"/>
      <c r="B966" s="3"/>
      <c r="C966" s="3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3"/>
      <c r="B967" s="3"/>
      <c r="C967" s="3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3"/>
      <c r="B968" s="3"/>
      <c r="C968" s="3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3"/>
      <c r="B969" s="3"/>
      <c r="C969" s="3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3"/>
      <c r="B970" s="3"/>
      <c r="C970" s="3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3"/>
      <c r="B971" s="3"/>
      <c r="C971" s="3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3"/>
      <c r="B972" s="3"/>
      <c r="C972" s="3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3"/>
      <c r="B973" s="3"/>
      <c r="C973" s="3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3"/>
      <c r="B974" s="3"/>
      <c r="C974" s="3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3"/>
      <c r="B975" s="3"/>
      <c r="C975" s="3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3"/>
      <c r="B976" s="3"/>
      <c r="C976" s="3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3"/>
      <c r="B977" s="3"/>
      <c r="C977" s="3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3"/>
      <c r="B978" s="3"/>
      <c r="C978" s="3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3"/>
      <c r="B979" s="3"/>
      <c r="C979" s="3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3"/>
      <c r="B980" s="3"/>
      <c r="C980" s="3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3"/>
      <c r="B981" s="3"/>
      <c r="C981" s="3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3"/>
      <c r="B982" s="3"/>
      <c r="C982" s="3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3"/>
      <c r="B983" s="3"/>
      <c r="C983" s="3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3"/>
      <c r="B984" s="3"/>
      <c r="C984" s="3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3"/>
      <c r="B985" s="3"/>
      <c r="C985" s="3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3"/>
      <c r="B986" s="3"/>
      <c r="C986" s="3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3"/>
      <c r="B987" s="3"/>
      <c r="C987" s="3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3"/>
      <c r="B988" s="3"/>
      <c r="C988" s="3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3"/>
      <c r="B989" s="3"/>
      <c r="C989" s="3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3"/>
      <c r="B990" s="3"/>
      <c r="C990" s="3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3"/>
      <c r="B991" s="3"/>
      <c r="C991" s="3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3"/>
      <c r="B992" s="3"/>
      <c r="C992" s="3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3"/>
      <c r="B993" s="3"/>
      <c r="C993" s="3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3"/>
      <c r="B994" s="3"/>
      <c r="C994" s="3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3"/>
      <c r="B995" s="3"/>
      <c r="C995" s="3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3"/>
      <c r="B996" s="3"/>
      <c r="C996" s="3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3"/>
      <c r="B997" s="3"/>
      <c r="C997" s="3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3"/>
      <c r="B998" s="3"/>
      <c r="C998" s="3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3"/>
      <c r="B999" s="3"/>
      <c r="C999" s="3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3"/>
      <c r="B1000" s="3"/>
      <c r="C1000" s="3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3"/>
      <c r="B1001" s="3"/>
      <c r="C1001" s="3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3"/>
      <c r="B1002" s="3"/>
      <c r="C1002" s="3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3"/>
      <c r="B1003" s="3"/>
      <c r="C1003" s="3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42">
    <mergeCell ref="B12:C12"/>
    <mergeCell ref="A13:C14"/>
    <mergeCell ref="D13:P14"/>
    <mergeCell ref="A15:A17"/>
    <mergeCell ref="B15:C15"/>
    <mergeCell ref="B16:C16"/>
    <mergeCell ref="B17:C17"/>
    <mergeCell ref="A1:C5"/>
    <mergeCell ref="D1:P5"/>
    <mergeCell ref="B6:C6"/>
    <mergeCell ref="B7:C7"/>
    <mergeCell ref="D7:P7"/>
    <mergeCell ref="A8:A12"/>
    <mergeCell ref="B8:C8"/>
    <mergeCell ref="B9:C9"/>
    <mergeCell ref="B10:C10"/>
    <mergeCell ref="B11:C11"/>
    <mergeCell ref="A24:A28"/>
    <mergeCell ref="B24:C24"/>
    <mergeCell ref="B25:C25"/>
    <mergeCell ref="B26:C26"/>
    <mergeCell ref="B27:C27"/>
    <mergeCell ref="B28:C28"/>
    <mergeCell ref="A18:C19"/>
    <mergeCell ref="D18:P19"/>
    <mergeCell ref="A20:A21"/>
    <mergeCell ref="B20:C20"/>
    <mergeCell ref="B21:C21"/>
    <mergeCell ref="A22:C23"/>
    <mergeCell ref="D22:P23"/>
    <mergeCell ref="A36:A40"/>
    <mergeCell ref="B36:C36"/>
    <mergeCell ref="B37:C37"/>
    <mergeCell ref="B38:C38"/>
    <mergeCell ref="B39:C39"/>
    <mergeCell ref="B40:C40"/>
    <mergeCell ref="A29:C30"/>
    <mergeCell ref="D29:P30"/>
    <mergeCell ref="A31:A35"/>
    <mergeCell ref="B31:C31"/>
    <mergeCell ref="B32:C32"/>
    <mergeCell ref="B33:C33"/>
    <mergeCell ref="B34:C34"/>
    <mergeCell ref="B35:C35"/>
    <mergeCell ref="B41:C41"/>
    <mergeCell ref="A42:C43"/>
    <mergeCell ref="D42:P43"/>
    <mergeCell ref="A44:A48"/>
    <mergeCell ref="B44:C44"/>
    <mergeCell ref="B45:C45"/>
    <mergeCell ref="B46:C46"/>
    <mergeCell ref="B47:C47"/>
    <mergeCell ref="B48:C48"/>
    <mergeCell ref="A56:A60"/>
    <mergeCell ref="B56:C56"/>
    <mergeCell ref="B57:C57"/>
    <mergeCell ref="B58:C58"/>
    <mergeCell ref="B59:C59"/>
    <mergeCell ref="B60:C60"/>
    <mergeCell ref="A49:C50"/>
    <mergeCell ref="D49:P50"/>
    <mergeCell ref="A51:A55"/>
    <mergeCell ref="B51:C51"/>
    <mergeCell ref="B52:C52"/>
    <mergeCell ref="B53:C53"/>
    <mergeCell ref="B54:C54"/>
    <mergeCell ref="B55:C55"/>
    <mergeCell ref="B61:C61"/>
    <mergeCell ref="A62:C63"/>
    <mergeCell ref="D62:P63"/>
    <mergeCell ref="A64:A68"/>
    <mergeCell ref="B64:C64"/>
    <mergeCell ref="B65:C65"/>
    <mergeCell ref="B66:C66"/>
    <mergeCell ref="B67:C67"/>
    <mergeCell ref="B68:C68"/>
    <mergeCell ref="A78:P78"/>
    <mergeCell ref="A79:A83"/>
    <mergeCell ref="B79:C79"/>
    <mergeCell ref="B80:C80"/>
    <mergeCell ref="B81:C81"/>
    <mergeCell ref="B82:C82"/>
    <mergeCell ref="B83:C83"/>
    <mergeCell ref="A69:C70"/>
    <mergeCell ref="D69:P70"/>
    <mergeCell ref="A71:A75"/>
    <mergeCell ref="B71:C71"/>
    <mergeCell ref="B72:C72"/>
    <mergeCell ref="B73:C73"/>
    <mergeCell ref="B74:C74"/>
    <mergeCell ref="B75:C75"/>
    <mergeCell ref="A89:C90"/>
    <mergeCell ref="D89:P90"/>
    <mergeCell ref="A91:A92"/>
    <mergeCell ref="B91:C91"/>
    <mergeCell ref="B92:C92"/>
    <mergeCell ref="A93:C94"/>
    <mergeCell ref="D93:P94"/>
    <mergeCell ref="A84:C85"/>
    <mergeCell ref="D84:P85"/>
    <mergeCell ref="A86:A88"/>
    <mergeCell ref="B86:C86"/>
    <mergeCell ref="B87:C87"/>
    <mergeCell ref="B88:C88"/>
    <mergeCell ref="A100:C101"/>
    <mergeCell ref="D100:P101"/>
    <mergeCell ref="A102:A106"/>
    <mergeCell ref="B102:C102"/>
    <mergeCell ref="B103:C103"/>
    <mergeCell ref="B104:C104"/>
    <mergeCell ref="B105:C105"/>
    <mergeCell ref="B106:C106"/>
    <mergeCell ref="A95:A99"/>
    <mergeCell ref="B95:C95"/>
    <mergeCell ref="B96:C96"/>
    <mergeCell ref="B97:C97"/>
    <mergeCell ref="B98:C98"/>
    <mergeCell ref="B99:C99"/>
    <mergeCell ref="B112:C112"/>
    <mergeCell ref="A116:A120"/>
    <mergeCell ref="B116:C116"/>
    <mergeCell ref="B117:C117"/>
    <mergeCell ref="B118:C118"/>
    <mergeCell ref="B119:C119"/>
    <mergeCell ref="B120:C120"/>
    <mergeCell ref="A107:A111"/>
    <mergeCell ref="B107:C107"/>
    <mergeCell ref="B108:C108"/>
    <mergeCell ref="B109:C109"/>
    <mergeCell ref="B110:C110"/>
    <mergeCell ref="B111:C111"/>
    <mergeCell ref="A128:A132"/>
    <mergeCell ref="B128:C128"/>
    <mergeCell ref="B129:C129"/>
    <mergeCell ref="B130:C130"/>
    <mergeCell ref="B131:C131"/>
    <mergeCell ref="B132:C132"/>
    <mergeCell ref="A121:C122"/>
    <mergeCell ref="D121:P122"/>
    <mergeCell ref="A123:A127"/>
    <mergeCell ref="B123:C123"/>
    <mergeCell ref="B124:C124"/>
    <mergeCell ref="B125:C125"/>
    <mergeCell ref="B126:C126"/>
    <mergeCell ref="B127:C127"/>
    <mergeCell ref="A141:C142"/>
    <mergeCell ref="D141:P142"/>
    <mergeCell ref="A143:A147"/>
    <mergeCell ref="B143:C143"/>
    <mergeCell ref="B144:C144"/>
    <mergeCell ref="B145:C145"/>
    <mergeCell ref="B146:C146"/>
    <mergeCell ref="B147:C147"/>
    <mergeCell ref="B133:C133"/>
    <mergeCell ref="A134:C135"/>
    <mergeCell ref="D134:P135"/>
    <mergeCell ref="A136:A140"/>
    <mergeCell ref="B136:C136"/>
    <mergeCell ref="B137:C137"/>
    <mergeCell ref="B138:C138"/>
    <mergeCell ref="B139:C139"/>
    <mergeCell ref="B140:C140"/>
    <mergeCell ref="A155:C156"/>
    <mergeCell ref="D155:P156"/>
    <mergeCell ref="A157:A159"/>
    <mergeCell ref="B157:C157"/>
    <mergeCell ref="B158:C158"/>
    <mergeCell ref="B159:C159"/>
    <mergeCell ref="A149:C149"/>
    <mergeCell ref="A150:A154"/>
    <mergeCell ref="B150:C150"/>
    <mergeCell ref="B151:C151"/>
    <mergeCell ref="B152:C152"/>
    <mergeCell ref="B153:C153"/>
    <mergeCell ref="B154:C154"/>
    <mergeCell ref="A166:A170"/>
    <mergeCell ref="B166:C166"/>
    <mergeCell ref="B167:C167"/>
    <mergeCell ref="B168:C168"/>
    <mergeCell ref="B169:C169"/>
    <mergeCell ref="B170:C170"/>
    <mergeCell ref="A160:C161"/>
    <mergeCell ref="D160:P161"/>
    <mergeCell ref="A162:A163"/>
    <mergeCell ref="B162:C162"/>
    <mergeCell ref="B163:C163"/>
    <mergeCell ref="A164:C165"/>
    <mergeCell ref="D164:P165"/>
    <mergeCell ref="A178:A182"/>
    <mergeCell ref="B178:C178"/>
    <mergeCell ref="B179:C179"/>
    <mergeCell ref="B180:C180"/>
    <mergeCell ref="B181:C181"/>
    <mergeCell ref="B182:C182"/>
    <mergeCell ref="A171:C172"/>
    <mergeCell ref="D171:P172"/>
    <mergeCell ref="A173:A177"/>
    <mergeCell ref="B173:C173"/>
    <mergeCell ref="B174:C174"/>
    <mergeCell ref="B175:C175"/>
    <mergeCell ref="B176:C176"/>
    <mergeCell ref="B177:C177"/>
    <mergeCell ref="B183:C183"/>
    <mergeCell ref="A184:C185"/>
    <mergeCell ref="D184:P185"/>
    <mergeCell ref="A186:A190"/>
    <mergeCell ref="B186:C186"/>
    <mergeCell ref="B187:C187"/>
    <mergeCell ref="B188:C188"/>
    <mergeCell ref="B189:C189"/>
    <mergeCell ref="B190:C190"/>
    <mergeCell ref="A198:A202"/>
    <mergeCell ref="B198:C198"/>
    <mergeCell ref="B199:C199"/>
    <mergeCell ref="B200:C200"/>
    <mergeCell ref="B201:C201"/>
    <mergeCell ref="B202:C202"/>
    <mergeCell ref="A191:C192"/>
    <mergeCell ref="D191:P192"/>
    <mergeCell ref="A193:A197"/>
    <mergeCell ref="B193:C193"/>
    <mergeCell ref="B194:C194"/>
    <mergeCell ref="B195:C195"/>
    <mergeCell ref="B196:C196"/>
    <mergeCell ref="B197:C197"/>
    <mergeCell ref="A211:C212"/>
    <mergeCell ref="D211:P212"/>
    <mergeCell ref="A213:A217"/>
    <mergeCell ref="B213:C213"/>
    <mergeCell ref="B214:C214"/>
    <mergeCell ref="B215:C215"/>
    <mergeCell ref="B216:C216"/>
    <mergeCell ref="B217:C217"/>
    <mergeCell ref="B203:C203"/>
    <mergeCell ref="A204:C205"/>
    <mergeCell ref="D204:P205"/>
    <mergeCell ref="A206:A210"/>
    <mergeCell ref="B206:C206"/>
    <mergeCell ref="B207:C207"/>
    <mergeCell ref="B208:C208"/>
    <mergeCell ref="B209:C209"/>
    <mergeCell ref="B210:C210"/>
  </mergeCells>
  <conditionalFormatting sqref="D150:P217">
    <cfRule type="top10" dxfId="2" priority="1" rank="10"/>
    <cfRule type="cellIs" priority="2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5"/>
  <sheetViews>
    <sheetView workbookViewId="0">
      <selection activeCell="H20" sqref="H20:I20"/>
    </sheetView>
  </sheetViews>
  <sheetFormatPr defaultRowHeight="15"/>
  <cols>
    <col min="1" max="1" width="9.140625" style="155"/>
    <col min="2" max="2" width="8" style="155" customWidth="1"/>
    <col min="3" max="3" width="9" style="155" bestFit="1" customWidth="1"/>
    <col min="4" max="4" width="6.42578125" style="155" bestFit="1" customWidth="1"/>
    <col min="5" max="5" width="9" style="155" bestFit="1" customWidth="1"/>
    <col min="6" max="6" width="5.140625" style="155" bestFit="1" customWidth="1"/>
    <col min="7" max="7" width="9.7109375" style="155" bestFit="1" customWidth="1"/>
    <col min="8" max="8" width="12.5703125" style="155" bestFit="1" customWidth="1"/>
    <col min="9" max="9" width="6.42578125" style="155" bestFit="1" customWidth="1"/>
    <col min="10" max="10" width="10" style="155" bestFit="1" customWidth="1"/>
    <col min="11" max="11" width="10.28515625" style="155" customWidth="1"/>
    <col min="12" max="12" width="17.7109375" style="155" bestFit="1" customWidth="1"/>
    <col min="13" max="15" width="9" style="155" bestFit="1" customWidth="1"/>
    <col min="16" max="16" width="10" style="155" bestFit="1" customWidth="1"/>
    <col min="17" max="17" width="5" style="155" bestFit="1" customWidth="1"/>
    <col min="18" max="18" width="9" style="155" bestFit="1" customWidth="1"/>
    <col min="19" max="19" width="9.140625" style="155"/>
    <col min="20" max="20" width="15" style="155" bestFit="1" customWidth="1"/>
    <col min="21" max="21" width="11.5703125" style="156" bestFit="1" customWidth="1"/>
    <col min="22" max="22" width="12.28515625" style="155" bestFit="1" customWidth="1"/>
    <col min="23" max="23" width="11.5703125" style="156" bestFit="1" customWidth="1"/>
    <col min="24" max="16384" width="9.140625" style="155"/>
  </cols>
  <sheetData>
    <row r="2" spans="1:26" s="68" customFormat="1">
      <c r="B2" s="66" t="s">
        <v>47</v>
      </c>
      <c r="C2" s="67"/>
      <c r="D2" s="67"/>
      <c r="E2" s="67"/>
      <c r="T2" s="69"/>
      <c r="U2" s="127"/>
      <c r="V2" s="69"/>
      <c r="W2" s="127"/>
      <c r="X2" s="69"/>
      <c r="Y2" s="69"/>
      <c r="Z2" s="69"/>
    </row>
    <row r="3" spans="1:26" s="68" customFormat="1">
      <c r="B3" s="66" t="s">
        <v>48</v>
      </c>
      <c r="C3" s="67"/>
      <c r="D3" s="67"/>
      <c r="E3" s="67"/>
      <c r="T3" s="69"/>
      <c r="U3" s="127"/>
      <c r="V3" s="69"/>
      <c r="W3" s="127"/>
      <c r="X3" s="69"/>
      <c r="Y3" s="69"/>
      <c r="Z3" s="69"/>
    </row>
    <row r="4" spans="1:26" s="68" customFormat="1">
      <c r="B4" s="66" t="s">
        <v>49</v>
      </c>
      <c r="C4" s="67"/>
      <c r="D4" s="67"/>
      <c r="E4" s="67"/>
      <c r="T4" s="69"/>
      <c r="U4" s="127"/>
      <c r="V4" s="69"/>
      <c r="W4" s="127"/>
      <c r="X4" s="69"/>
      <c r="Y4" s="69"/>
      <c r="Z4" s="69"/>
    </row>
    <row r="5" spans="1:26" s="68" customFormat="1" ht="15.75" thickBot="1">
      <c r="A5" s="113" t="s">
        <v>73</v>
      </c>
      <c r="B5" s="68" t="s">
        <v>73</v>
      </c>
      <c r="C5" s="67"/>
      <c r="D5" s="67"/>
      <c r="E5" s="67"/>
      <c r="T5" s="69"/>
      <c r="U5" s="127"/>
      <c r="V5" s="69"/>
      <c r="W5" s="127"/>
      <c r="X5" s="69"/>
      <c r="Y5" s="69"/>
      <c r="Z5" s="69"/>
    </row>
    <row r="6" spans="1:26" s="68" customFormat="1">
      <c r="A6" s="113" t="s">
        <v>73</v>
      </c>
      <c r="B6" s="70"/>
      <c r="C6" s="71"/>
      <c r="D6" s="71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74"/>
      <c r="U6" s="128"/>
      <c r="V6" s="74"/>
      <c r="W6" s="128"/>
      <c r="X6" s="75"/>
      <c r="Y6" s="69"/>
      <c r="Z6" s="69"/>
    </row>
    <row r="7" spans="1:26" s="79" customFormat="1">
      <c r="A7" s="113" t="s">
        <v>73</v>
      </c>
      <c r="B7" s="240" t="s">
        <v>50</v>
      </c>
      <c r="C7" s="241"/>
      <c r="D7" s="241"/>
      <c r="E7" s="241"/>
      <c r="F7" s="76"/>
      <c r="G7" s="77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6"/>
      <c r="U7" s="129"/>
      <c r="V7" s="76"/>
      <c r="W7" s="129"/>
      <c r="X7" s="78"/>
    </row>
    <row r="8" spans="1:26" s="68" customFormat="1">
      <c r="A8" s="113" t="s">
        <v>73</v>
      </c>
      <c r="B8" s="80"/>
      <c r="C8" s="81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3"/>
      <c r="T8" s="84"/>
      <c r="U8" s="130"/>
      <c r="V8" s="84"/>
      <c r="W8" s="130"/>
      <c r="X8" s="85"/>
      <c r="Y8" s="69"/>
      <c r="Z8" s="69"/>
    </row>
    <row r="9" spans="1:26" s="68" customFormat="1">
      <c r="A9" s="113" t="s">
        <v>73</v>
      </c>
      <c r="B9" s="231" t="s">
        <v>51</v>
      </c>
      <c r="C9" s="232"/>
      <c r="D9" s="232"/>
      <c r="E9" s="233"/>
      <c r="F9" s="82"/>
      <c r="G9" s="231" t="s">
        <v>52</v>
      </c>
      <c r="H9" s="232"/>
      <c r="I9" s="232"/>
      <c r="J9" s="233"/>
      <c r="K9" s="82"/>
      <c r="L9" s="231" t="s">
        <v>53</v>
      </c>
      <c r="M9" s="232"/>
      <c r="N9" s="232"/>
      <c r="O9" s="232"/>
      <c r="P9" s="232"/>
      <c r="Q9" s="232"/>
      <c r="R9" s="233"/>
      <c r="S9" s="83"/>
      <c r="T9" s="84" t="s">
        <v>54</v>
      </c>
      <c r="U9" s="130">
        <f>+IF(J11-M11&lt;0,0,J11-M11)</f>
        <v>0</v>
      </c>
      <c r="V9" s="84" t="s">
        <v>55</v>
      </c>
      <c r="W9" s="130">
        <f>+J12-O12</f>
        <v>0</v>
      </c>
      <c r="X9" s="85"/>
      <c r="Y9" s="69"/>
      <c r="Z9" s="69"/>
    </row>
    <row r="10" spans="1:26" s="66" customFormat="1">
      <c r="A10" s="113" t="s">
        <v>73</v>
      </c>
      <c r="B10" s="86" t="s">
        <v>56</v>
      </c>
      <c r="C10" s="87" t="s">
        <v>57</v>
      </c>
      <c r="D10" s="88" t="s">
        <v>58</v>
      </c>
      <c r="E10" s="89" t="s">
        <v>59</v>
      </c>
      <c r="F10" s="90"/>
      <c r="G10" s="86" t="s">
        <v>56</v>
      </c>
      <c r="H10" s="87" t="s">
        <v>57</v>
      </c>
      <c r="I10" s="88" t="s">
        <v>58</v>
      </c>
      <c r="J10" s="89" t="s">
        <v>59</v>
      </c>
      <c r="K10" s="90"/>
      <c r="L10" s="86" t="s">
        <v>60</v>
      </c>
      <c r="M10" s="87"/>
      <c r="N10" s="88" t="s">
        <v>61</v>
      </c>
      <c r="O10" s="89" t="s">
        <v>62</v>
      </c>
      <c r="P10" s="91" t="s">
        <v>63</v>
      </c>
      <c r="Q10" s="87" t="s">
        <v>30</v>
      </c>
      <c r="R10" s="89" t="s">
        <v>59</v>
      </c>
      <c r="S10" s="92"/>
      <c r="T10" s="84" t="s">
        <v>64</v>
      </c>
      <c r="U10" s="130">
        <f>+U9-N12</f>
        <v>0</v>
      </c>
      <c r="V10" s="84" t="s">
        <v>65</v>
      </c>
      <c r="W10" s="130">
        <f>+J13-P13</f>
        <v>0</v>
      </c>
      <c r="X10" s="85"/>
      <c r="Y10" s="69"/>
      <c r="Z10" s="69"/>
    </row>
    <row r="11" spans="1:26" s="68" customFormat="1">
      <c r="A11" s="113" t="s">
        <v>73</v>
      </c>
      <c r="B11" s="93" t="s">
        <v>27</v>
      </c>
      <c r="C11" s="94">
        <f>+'GSTR3B 2019-20'!D102</f>
        <v>0</v>
      </c>
      <c r="D11" s="94">
        <f>+'GSTR3B 2019-20'!D107</f>
        <v>0</v>
      </c>
      <c r="E11" s="95">
        <f>SUM(C11:D11)</f>
        <v>0</v>
      </c>
      <c r="F11" s="82"/>
      <c r="G11" s="93" t="s">
        <v>27</v>
      </c>
      <c r="H11" s="94">
        <f>+'GSTR3B 2019-20'!D95+'GSTR3B 2019-20'!D123</f>
        <v>0</v>
      </c>
      <c r="I11" s="96">
        <f>+D11</f>
        <v>0</v>
      </c>
      <c r="J11" s="95">
        <f>SUM(H11:I11)</f>
        <v>0</v>
      </c>
      <c r="K11" s="82"/>
      <c r="L11" s="93" t="s">
        <v>27</v>
      </c>
      <c r="M11" s="96">
        <f>+C11</f>
        <v>0</v>
      </c>
      <c r="N11" s="96">
        <f>+MIN(J11,M11)</f>
        <v>0</v>
      </c>
      <c r="O11" s="95">
        <f>+MIN(U13,W9)</f>
        <v>0</v>
      </c>
      <c r="P11" s="97">
        <f>+IF(M11-N11-O11&lt;0,0,MIN((M11-N11-O11),W10))</f>
        <v>0</v>
      </c>
      <c r="Q11" s="98"/>
      <c r="R11" s="95">
        <f>SUM(N11:Q11)</f>
        <v>0</v>
      </c>
      <c r="S11" s="83"/>
      <c r="T11" s="84" t="s">
        <v>66</v>
      </c>
      <c r="U11" s="130">
        <f>+J11-N15</f>
        <v>0</v>
      </c>
      <c r="V11" s="84"/>
      <c r="W11" s="130"/>
      <c r="X11" s="85"/>
      <c r="Y11" s="69"/>
      <c r="Z11" s="69"/>
    </row>
    <row r="12" spans="1:26" s="68" customFormat="1">
      <c r="A12" s="113" t="s">
        <v>73</v>
      </c>
      <c r="B12" s="93" t="s">
        <v>28</v>
      </c>
      <c r="C12" s="94">
        <f>+'GSTR3B 2019-20'!D103</f>
        <v>0</v>
      </c>
      <c r="D12" s="94">
        <f>+'GSTR3B 2019-20'!D108</f>
        <v>0</v>
      </c>
      <c r="E12" s="95">
        <f>SUM(C12:D12)</f>
        <v>0</v>
      </c>
      <c r="F12" s="82"/>
      <c r="G12" s="93" t="s">
        <v>28</v>
      </c>
      <c r="H12" s="94">
        <f>+'GSTR3B 2019-20'!D96+'GSTR3B 2019-20'!D124</f>
        <v>0</v>
      </c>
      <c r="I12" s="96">
        <f>+D12</f>
        <v>0</v>
      </c>
      <c r="J12" s="95">
        <f>SUM(H12:I12)</f>
        <v>0</v>
      </c>
      <c r="K12" s="82"/>
      <c r="L12" s="93" t="s">
        <v>28</v>
      </c>
      <c r="M12" s="96">
        <f>+C12</f>
        <v>0</v>
      </c>
      <c r="N12" s="96">
        <f>+MIN(M12,U9)</f>
        <v>0</v>
      </c>
      <c r="O12" s="95">
        <f>+MIN(J12,U15)</f>
        <v>0</v>
      </c>
      <c r="P12" s="99"/>
      <c r="Q12" s="98"/>
      <c r="R12" s="95">
        <f>SUM(N12:Q12)</f>
        <v>0</v>
      </c>
      <c r="S12" s="83"/>
      <c r="T12" s="84"/>
      <c r="U12" s="130"/>
      <c r="V12" s="84"/>
      <c r="W12" s="130"/>
      <c r="X12" s="85"/>
      <c r="Y12" s="69"/>
      <c r="Z12" s="69"/>
    </row>
    <row r="13" spans="1:26" s="68" customFormat="1">
      <c r="A13" s="113" t="s">
        <v>73</v>
      </c>
      <c r="B13" s="93" t="s">
        <v>29</v>
      </c>
      <c r="C13" s="94">
        <f>+'GSTR3B 2019-20'!D104</f>
        <v>0</v>
      </c>
      <c r="D13" s="94">
        <f>+'GSTR3B 2019-20'!D109</f>
        <v>0</v>
      </c>
      <c r="E13" s="95">
        <f>SUM(C13:D13)</f>
        <v>0</v>
      </c>
      <c r="F13" s="82"/>
      <c r="G13" s="93" t="s">
        <v>29</v>
      </c>
      <c r="H13" s="94">
        <f>+'GSTR3B 2019-20'!D97+'GSTR3B 2019-20'!D125</f>
        <v>0</v>
      </c>
      <c r="I13" s="96">
        <f>I12</f>
        <v>0</v>
      </c>
      <c r="J13" s="95">
        <f>SUM(H13:I13)</f>
        <v>0</v>
      </c>
      <c r="K13" s="82"/>
      <c r="L13" s="93" t="s">
        <v>29</v>
      </c>
      <c r="M13" s="96">
        <f>+C13</f>
        <v>0</v>
      </c>
      <c r="N13" s="96">
        <f>+MIN(M13,U10)</f>
        <v>0</v>
      </c>
      <c r="O13" s="100"/>
      <c r="P13" s="101">
        <f>+MIN(J13,U16)</f>
        <v>0</v>
      </c>
      <c r="Q13" s="98"/>
      <c r="R13" s="95">
        <f>SUM(N13:Q13)</f>
        <v>0</v>
      </c>
      <c r="S13" s="83"/>
      <c r="T13" s="84" t="s">
        <v>67</v>
      </c>
      <c r="U13" s="132">
        <f>+IF(M11-J11&lt;0,0,M11-J11)</f>
        <v>0</v>
      </c>
      <c r="V13" s="84"/>
      <c r="W13" s="130"/>
      <c r="X13" s="85"/>
      <c r="Y13" s="69"/>
      <c r="Z13" s="69"/>
    </row>
    <row r="14" spans="1:26" s="68" customFormat="1">
      <c r="A14" s="113" t="s">
        <v>73</v>
      </c>
      <c r="B14" s="102" t="s">
        <v>46</v>
      </c>
      <c r="C14" s="103">
        <f>+'GSTR3B 2019-20'!D105</f>
        <v>0</v>
      </c>
      <c r="D14" s="94">
        <f>+'GSTR3B 2019-20'!D110</f>
        <v>0</v>
      </c>
      <c r="E14" s="104">
        <f>SUM(C14:D14)</f>
        <v>0</v>
      </c>
      <c r="F14" s="82"/>
      <c r="G14" s="102" t="s">
        <v>46</v>
      </c>
      <c r="H14" s="103">
        <f>+'GSTR3B 2019-20'!D98+'GSTR3B 2019-20'!D126</f>
        <v>0</v>
      </c>
      <c r="I14" s="105">
        <v>0</v>
      </c>
      <c r="J14" s="104">
        <f>SUM(H14:I14)</f>
        <v>0</v>
      </c>
      <c r="K14" s="82"/>
      <c r="L14" s="102" t="s">
        <v>46</v>
      </c>
      <c r="M14" s="105">
        <f>+C14</f>
        <v>0</v>
      </c>
      <c r="N14" s="106"/>
      <c r="O14" s="107"/>
      <c r="P14" s="108"/>
      <c r="Q14" s="105">
        <f>MIN(C14,H14)</f>
        <v>0</v>
      </c>
      <c r="R14" s="104">
        <f>SUM(N14:Q14)</f>
        <v>0</v>
      </c>
      <c r="S14" s="83"/>
      <c r="T14" s="84"/>
      <c r="U14" s="130"/>
      <c r="V14" s="84"/>
      <c r="W14" s="130"/>
      <c r="X14" s="85"/>
      <c r="Y14" s="69"/>
      <c r="Z14" s="69"/>
    </row>
    <row r="15" spans="1:26" s="113" customFormat="1">
      <c r="A15" s="113" t="s">
        <v>73</v>
      </c>
      <c r="B15" s="109" t="s">
        <v>14</v>
      </c>
      <c r="C15" s="158">
        <f>SUM(C11:C14)</f>
        <v>0</v>
      </c>
      <c r="D15" s="158">
        <f>SUM(D11:D14)</f>
        <v>0</v>
      </c>
      <c r="E15" s="158">
        <f>SUM(E11:E14)</f>
        <v>0</v>
      </c>
      <c r="F15" s="77"/>
      <c r="G15" s="109" t="s">
        <v>14</v>
      </c>
      <c r="H15" s="158">
        <f>SUM(H11:H14)</f>
        <v>0</v>
      </c>
      <c r="I15" s="158">
        <f>SUM(I11:I14)</f>
        <v>0</v>
      </c>
      <c r="J15" s="158">
        <f>SUM(J11:J14)</f>
        <v>0</v>
      </c>
      <c r="K15" s="77"/>
      <c r="L15" s="109" t="s">
        <v>14</v>
      </c>
      <c r="M15" s="158">
        <f>SUM(M11:M14)</f>
        <v>0</v>
      </c>
      <c r="N15" s="158">
        <f>SUM(N11:N14)</f>
        <v>0</v>
      </c>
      <c r="O15" s="158">
        <f>SUM(O11:O14)</f>
        <v>0</v>
      </c>
      <c r="P15" s="111">
        <f>SUM(P11:P14)</f>
        <v>0</v>
      </c>
      <c r="Q15" s="158">
        <f>SUM(Q11:Q14)</f>
        <v>0</v>
      </c>
      <c r="R15" s="158">
        <f>SUM(R11:R13)</f>
        <v>0</v>
      </c>
      <c r="S15" s="112"/>
      <c r="T15" s="84" t="s">
        <v>68</v>
      </c>
      <c r="U15" s="132">
        <f>+IF(M12-N12&lt;0,0,M12-N12)</f>
        <v>0</v>
      </c>
      <c r="V15" s="84"/>
      <c r="W15" s="130"/>
      <c r="X15" s="85"/>
      <c r="Y15" s="69"/>
      <c r="Z15" s="69"/>
    </row>
    <row r="16" spans="1:26" s="113" customFormat="1">
      <c r="A16" s="113" t="s">
        <v>73</v>
      </c>
      <c r="B16" s="114"/>
      <c r="C16" s="115"/>
      <c r="D16" s="115"/>
      <c r="E16" s="115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112"/>
      <c r="T16" s="84" t="s">
        <v>69</v>
      </c>
      <c r="U16" s="130">
        <f>+IF(M13-N13&lt;0,0,M13-N13)</f>
        <v>0</v>
      </c>
      <c r="V16" s="84"/>
      <c r="W16" s="130"/>
      <c r="X16" s="85"/>
      <c r="Y16" s="69"/>
      <c r="Z16" s="69"/>
    </row>
    <row r="17" spans="1:26" s="68" customFormat="1">
      <c r="A17" s="113" t="s">
        <v>73</v>
      </c>
      <c r="B17" s="231" t="s">
        <v>70</v>
      </c>
      <c r="C17" s="232"/>
      <c r="D17" s="232"/>
      <c r="E17" s="233"/>
      <c r="F17" s="82"/>
      <c r="G17" s="231" t="s">
        <v>71</v>
      </c>
      <c r="H17" s="232"/>
      <c r="I17" s="233"/>
      <c r="J17" s="90"/>
      <c r="K17" s="138" t="s">
        <v>83</v>
      </c>
      <c r="L17" s="82"/>
      <c r="M17" s="82"/>
      <c r="N17" s="82"/>
      <c r="O17" s="82"/>
      <c r="P17" s="82"/>
      <c r="Q17" s="82"/>
      <c r="R17" s="82"/>
      <c r="S17" s="83"/>
      <c r="T17" s="84"/>
      <c r="U17" s="130"/>
      <c r="V17" s="84"/>
      <c r="W17" s="130"/>
      <c r="X17" s="85"/>
      <c r="Y17" s="69"/>
      <c r="Z17" s="69"/>
    </row>
    <row r="18" spans="1:26" s="68" customFormat="1">
      <c r="A18" s="113" t="s">
        <v>73</v>
      </c>
      <c r="B18" s="86" t="s">
        <v>56</v>
      </c>
      <c r="C18" s="87" t="s">
        <v>57</v>
      </c>
      <c r="D18" s="88" t="s">
        <v>58</v>
      </c>
      <c r="E18" s="89" t="s">
        <v>59</v>
      </c>
      <c r="F18" s="82"/>
      <c r="G18" s="86" t="s">
        <v>56</v>
      </c>
      <c r="H18" s="87" t="s">
        <v>72</v>
      </c>
      <c r="I18" s="89"/>
      <c r="J18" s="90"/>
      <c r="K18" s="134"/>
      <c r="L18" s="82"/>
      <c r="M18" s="82"/>
      <c r="N18" s="82"/>
      <c r="O18" s="82"/>
      <c r="P18" s="82"/>
      <c r="Q18" s="82"/>
      <c r="R18" s="82"/>
      <c r="S18" s="83"/>
      <c r="T18" s="84"/>
      <c r="U18" s="130"/>
      <c r="V18" s="84"/>
      <c r="W18" s="130"/>
      <c r="X18" s="85"/>
      <c r="Y18" s="69"/>
      <c r="Z18" s="69"/>
    </row>
    <row r="19" spans="1:26" s="66" customFormat="1">
      <c r="A19" s="113" t="s">
        <v>73</v>
      </c>
      <c r="B19" s="93" t="s">
        <v>27</v>
      </c>
      <c r="C19" s="96">
        <f>+M11-R11</f>
        <v>0</v>
      </c>
      <c r="D19" s="96">
        <f>+D11</f>
        <v>0</v>
      </c>
      <c r="E19" s="95">
        <f>SUM(C19:D19)</f>
        <v>0</v>
      </c>
      <c r="F19" s="90"/>
      <c r="G19" s="93" t="s">
        <v>27</v>
      </c>
      <c r="H19" s="234">
        <f>+J11-N15</f>
        <v>0</v>
      </c>
      <c r="I19" s="235"/>
      <c r="J19" s="90"/>
      <c r="K19" s="135">
        <f>IF(E19-H19&gt;0,E19-H19,0)</f>
        <v>0</v>
      </c>
      <c r="L19" s="90"/>
      <c r="M19" s="90"/>
      <c r="N19" s="90"/>
      <c r="O19" s="90"/>
      <c r="P19" s="90"/>
      <c r="Q19" s="90"/>
      <c r="R19" s="90"/>
      <c r="S19" s="92"/>
      <c r="T19" s="84"/>
      <c r="U19" s="130"/>
      <c r="V19" s="84"/>
      <c r="W19" s="130"/>
      <c r="X19" s="85"/>
      <c r="Y19" s="69"/>
      <c r="Z19" s="69"/>
    </row>
    <row r="20" spans="1:26" s="118" customFormat="1">
      <c r="A20" s="113" t="s">
        <v>73</v>
      </c>
      <c r="B20" s="93" t="s">
        <v>28</v>
      </c>
      <c r="C20" s="96">
        <f>+M12-R12</f>
        <v>0</v>
      </c>
      <c r="D20" s="96">
        <f>+D12</f>
        <v>0</v>
      </c>
      <c r="E20" s="95">
        <f>SUM(C20:D20)</f>
        <v>0</v>
      </c>
      <c r="F20" s="116"/>
      <c r="G20" s="93" t="s">
        <v>28</v>
      </c>
      <c r="H20" s="236">
        <f>+J12-O15</f>
        <v>0</v>
      </c>
      <c r="I20" s="237"/>
      <c r="J20" s="90"/>
      <c r="K20" s="135">
        <f t="shared" ref="K20:K22" si="0">IF(E20-H20&gt;0,E20-H20,0)</f>
        <v>0</v>
      </c>
      <c r="L20" s="116"/>
      <c r="M20" s="116"/>
      <c r="N20" s="116"/>
      <c r="O20" s="116"/>
      <c r="P20" s="116"/>
      <c r="Q20" s="116"/>
      <c r="R20" s="116"/>
      <c r="S20" s="117"/>
      <c r="T20" s="84"/>
      <c r="U20" s="130"/>
      <c r="V20" s="84"/>
      <c r="W20" s="130"/>
      <c r="X20" s="85"/>
      <c r="Y20" s="69"/>
      <c r="Z20" s="69"/>
    </row>
    <row r="21" spans="1:26" s="118" customFormat="1">
      <c r="A21" s="113" t="s">
        <v>73</v>
      </c>
      <c r="B21" s="93" t="s">
        <v>29</v>
      </c>
      <c r="C21" s="153">
        <f>+M13-R13</f>
        <v>0</v>
      </c>
      <c r="D21" s="96">
        <f>+D13</f>
        <v>0</v>
      </c>
      <c r="E21" s="95">
        <f>SUM(C21:D21)</f>
        <v>0</v>
      </c>
      <c r="F21" s="116"/>
      <c r="G21" s="93" t="s">
        <v>29</v>
      </c>
      <c r="H21" s="234">
        <f>+J13-P15</f>
        <v>0</v>
      </c>
      <c r="I21" s="235"/>
      <c r="J21" s="90"/>
      <c r="K21" s="135">
        <f t="shared" si="0"/>
        <v>0</v>
      </c>
      <c r="L21" s="133"/>
      <c r="M21" s="116"/>
      <c r="N21" s="116"/>
      <c r="O21" s="116"/>
      <c r="P21" s="116"/>
      <c r="Q21" s="116"/>
      <c r="R21" s="116"/>
      <c r="S21" s="117"/>
      <c r="T21" s="84"/>
      <c r="U21" s="130"/>
      <c r="V21" s="84"/>
      <c r="W21" s="130"/>
      <c r="X21" s="85"/>
      <c r="Y21" s="69"/>
      <c r="Z21" s="69"/>
    </row>
    <row r="22" spans="1:26" s="118" customFormat="1">
      <c r="A22" s="113" t="s">
        <v>73</v>
      </c>
      <c r="B22" s="102" t="s">
        <v>46</v>
      </c>
      <c r="C22" s="105">
        <f>+M14-R14</f>
        <v>0</v>
      </c>
      <c r="D22" s="105">
        <f>+D14</f>
        <v>0</v>
      </c>
      <c r="E22" s="104">
        <f>SUM(C22:D22)</f>
        <v>0</v>
      </c>
      <c r="F22" s="116"/>
      <c r="G22" s="102" t="s">
        <v>46</v>
      </c>
      <c r="H22" s="238">
        <f>+J14-Q15</f>
        <v>0</v>
      </c>
      <c r="I22" s="239"/>
      <c r="J22" s="90"/>
      <c r="K22" s="135">
        <f t="shared" si="0"/>
        <v>0</v>
      </c>
      <c r="L22" s="116"/>
      <c r="M22" s="116"/>
      <c r="N22" s="116"/>
      <c r="O22" s="116"/>
      <c r="P22" s="116"/>
      <c r="Q22" s="116"/>
      <c r="R22" s="116"/>
      <c r="S22" s="117"/>
      <c r="T22" s="84"/>
      <c r="U22" s="130"/>
      <c r="V22" s="84"/>
      <c r="W22" s="130"/>
      <c r="X22" s="85"/>
      <c r="Y22" s="69"/>
      <c r="Z22" s="69"/>
    </row>
    <row r="23" spans="1:26" s="118" customFormat="1">
      <c r="A23" s="113" t="s">
        <v>73</v>
      </c>
      <c r="B23" s="109" t="s">
        <v>14</v>
      </c>
      <c r="C23" s="158">
        <f>SUM(C19:C22)</f>
        <v>0</v>
      </c>
      <c r="D23" s="158">
        <f>SUM(D19:D22)</f>
        <v>0</v>
      </c>
      <c r="E23" s="158">
        <f>SUM(E19:E22)</f>
        <v>0</v>
      </c>
      <c r="F23" s="119"/>
      <c r="G23" s="109" t="s">
        <v>14</v>
      </c>
      <c r="H23" s="229">
        <f>+SUM(H19:I22)</f>
        <v>0</v>
      </c>
      <c r="I23" s="230"/>
      <c r="J23" s="120"/>
      <c r="K23" s="137">
        <f>SUM(K19:K22)</f>
        <v>0</v>
      </c>
      <c r="L23" s="116"/>
      <c r="M23" s="116"/>
      <c r="N23" s="116"/>
      <c r="O23" s="116"/>
      <c r="P23" s="116"/>
      <c r="Q23" s="116"/>
      <c r="R23" s="116"/>
      <c r="S23" s="117"/>
      <c r="T23" s="84"/>
      <c r="U23" s="130"/>
      <c r="V23" s="84"/>
      <c r="W23" s="130"/>
      <c r="X23" s="85"/>
      <c r="Y23" s="69"/>
      <c r="Z23" s="69"/>
    </row>
    <row r="24" spans="1:26" s="113" customFormat="1" ht="15.75" thickBot="1">
      <c r="A24" s="113" t="s">
        <v>73</v>
      </c>
      <c r="B24" s="121"/>
      <c r="C24" s="122"/>
      <c r="D24" s="122"/>
      <c r="E24" s="122"/>
      <c r="F24" s="122"/>
      <c r="G24" s="122"/>
      <c r="H24" s="122"/>
      <c r="I24" s="123"/>
      <c r="J24" s="123"/>
      <c r="K24" s="122"/>
      <c r="L24" s="122"/>
      <c r="M24" s="122"/>
      <c r="N24" s="122"/>
      <c r="O24" s="122"/>
      <c r="P24" s="122"/>
      <c r="Q24" s="122"/>
      <c r="R24" s="122"/>
      <c r="S24" s="124"/>
      <c r="T24" s="125"/>
      <c r="U24" s="131"/>
      <c r="V24" s="125"/>
      <c r="W24" s="131"/>
      <c r="X24" s="126"/>
      <c r="Y24" s="69"/>
      <c r="Z24" s="69"/>
    </row>
    <row r="25" spans="1:26" s="68" customFormat="1" ht="15.75" thickBot="1">
      <c r="A25" s="113" t="s">
        <v>3</v>
      </c>
      <c r="B25" s="68" t="s">
        <v>3</v>
      </c>
      <c r="C25" s="67"/>
      <c r="D25" s="67"/>
      <c r="E25" s="67"/>
      <c r="T25" s="69"/>
      <c r="U25" s="127"/>
      <c r="V25" s="69"/>
      <c r="W25" s="127"/>
      <c r="X25" s="69"/>
      <c r="Y25" s="69"/>
      <c r="Z25" s="69"/>
    </row>
    <row r="26" spans="1:26" s="68" customFormat="1">
      <c r="A26" s="113" t="s">
        <v>3</v>
      </c>
      <c r="B26" s="70"/>
      <c r="C26" s="71"/>
      <c r="D26" s="71"/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74"/>
      <c r="U26" s="128"/>
      <c r="V26" s="74"/>
      <c r="W26" s="128"/>
      <c r="X26" s="75"/>
      <c r="Y26" s="69"/>
      <c r="Z26" s="69"/>
    </row>
    <row r="27" spans="1:26" s="79" customFormat="1">
      <c r="A27" s="113" t="s">
        <v>3</v>
      </c>
      <c r="B27" s="240" t="s">
        <v>50</v>
      </c>
      <c r="C27" s="241"/>
      <c r="D27" s="241"/>
      <c r="E27" s="241"/>
      <c r="F27" s="76"/>
      <c r="G27" s="77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8"/>
      <c r="T27" s="76"/>
      <c r="U27" s="129"/>
      <c r="V27" s="76"/>
      <c r="W27" s="129"/>
      <c r="X27" s="78"/>
    </row>
    <row r="28" spans="1:26" s="68" customFormat="1">
      <c r="A28" s="113" t="s">
        <v>3</v>
      </c>
      <c r="B28" s="80"/>
      <c r="C28" s="81"/>
      <c r="D28" s="81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/>
      <c r="T28" s="84"/>
      <c r="U28" s="130"/>
      <c r="V28" s="84"/>
      <c r="W28" s="130"/>
      <c r="X28" s="85"/>
      <c r="Y28" s="69"/>
      <c r="Z28" s="69"/>
    </row>
    <row r="29" spans="1:26" s="68" customFormat="1">
      <c r="A29" s="113" t="s">
        <v>3</v>
      </c>
      <c r="B29" s="231" t="s">
        <v>51</v>
      </c>
      <c r="C29" s="232"/>
      <c r="D29" s="232"/>
      <c r="E29" s="233"/>
      <c r="F29" s="82"/>
      <c r="G29" s="231" t="s">
        <v>52</v>
      </c>
      <c r="H29" s="232"/>
      <c r="I29" s="232"/>
      <c r="J29" s="233"/>
      <c r="K29" s="82"/>
      <c r="L29" s="231" t="s">
        <v>53</v>
      </c>
      <c r="M29" s="232"/>
      <c r="N29" s="232"/>
      <c r="O29" s="232"/>
      <c r="P29" s="232"/>
      <c r="Q29" s="232"/>
      <c r="R29" s="233"/>
      <c r="S29" s="83"/>
      <c r="T29" s="84" t="s">
        <v>54</v>
      </c>
      <c r="U29" s="130">
        <f>+IF(J31-M31&lt;0,0,J31-M31)</f>
        <v>0</v>
      </c>
      <c r="V29" s="84" t="s">
        <v>55</v>
      </c>
      <c r="W29" s="130">
        <f>+J32-O32</f>
        <v>0</v>
      </c>
      <c r="X29" s="85"/>
      <c r="Y29" s="69"/>
      <c r="Z29" s="69"/>
    </row>
    <row r="30" spans="1:26" s="66" customFormat="1">
      <c r="A30" s="113" t="s">
        <v>3</v>
      </c>
      <c r="B30" s="86" t="s">
        <v>56</v>
      </c>
      <c r="C30" s="87" t="s">
        <v>57</v>
      </c>
      <c r="D30" s="88" t="s">
        <v>58</v>
      </c>
      <c r="E30" s="89" t="s">
        <v>59</v>
      </c>
      <c r="F30" s="90"/>
      <c r="G30" s="86" t="s">
        <v>56</v>
      </c>
      <c r="H30" s="87" t="s">
        <v>57</v>
      </c>
      <c r="I30" s="88" t="s">
        <v>58</v>
      </c>
      <c r="J30" s="89" t="s">
        <v>59</v>
      </c>
      <c r="K30" s="90"/>
      <c r="L30" s="86" t="s">
        <v>60</v>
      </c>
      <c r="M30" s="87"/>
      <c r="N30" s="88" t="s">
        <v>61</v>
      </c>
      <c r="O30" s="89" t="s">
        <v>62</v>
      </c>
      <c r="P30" s="91" t="s">
        <v>63</v>
      </c>
      <c r="Q30" s="87" t="s">
        <v>30</v>
      </c>
      <c r="R30" s="89" t="s">
        <v>59</v>
      </c>
      <c r="S30" s="92"/>
      <c r="T30" s="84" t="s">
        <v>64</v>
      </c>
      <c r="U30" s="130">
        <f>+U29-N32</f>
        <v>0</v>
      </c>
      <c r="V30" s="84" t="s">
        <v>65</v>
      </c>
      <c r="W30" s="130">
        <f>+J33-P33</f>
        <v>0</v>
      </c>
      <c r="X30" s="85"/>
      <c r="Y30" s="69"/>
      <c r="Z30" s="69"/>
    </row>
    <row r="31" spans="1:26" s="68" customFormat="1">
      <c r="A31" s="113" t="s">
        <v>3</v>
      </c>
      <c r="B31" s="93" t="s">
        <v>27</v>
      </c>
      <c r="C31" s="94">
        <f>+'GSTR3B 2019-20'!E102</f>
        <v>0</v>
      </c>
      <c r="D31" s="94">
        <f>+'GSTR3B 2019-20'!E107</f>
        <v>0</v>
      </c>
      <c r="E31" s="95">
        <f>SUM(C31:D31)</f>
        <v>0</v>
      </c>
      <c r="F31" s="82"/>
      <c r="G31" s="93" t="s">
        <v>27</v>
      </c>
      <c r="H31" s="94">
        <f>+'GSTR3B 2019-20'!E123+'GSTR3B 2019-20'!E95</f>
        <v>0</v>
      </c>
      <c r="I31" s="96">
        <f>+D31</f>
        <v>0</v>
      </c>
      <c r="J31" s="95">
        <f>SUM(H31:I31)</f>
        <v>0</v>
      </c>
      <c r="K31" s="82"/>
      <c r="L31" s="93" t="s">
        <v>27</v>
      </c>
      <c r="M31" s="96">
        <f>+C31</f>
        <v>0</v>
      </c>
      <c r="N31" s="96">
        <f>+MIN(J31,M31)</f>
        <v>0</v>
      </c>
      <c r="O31" s="95">
        <f>+MIN(U33,W29)</f>
        <v>0</v>
      </c>
      <c r="P31" s="97">
        <f>+IF(M31-N31-O31&lt;0,0,MIN((M31-N31-O31),W30))</f>
        <v>0</v>
      </c>
      <c r="Q31" s="98"/>
      <c r="R31" s="95">
        <f>SUM(N31:Q31)</f>
        <v>0</v>
      </c>
      <c r="S31" s="83"/>
      <c r="T31" s="84" t="s">
        <v>66</v>
      </c>
      <c r="U31" s="130">
        <f>+J31-N35</f>
        <v>0</v>
      </c>
      <c r="V31" s="84"/>
      <c r="W31" s="130"/>
      <c r="X31" s="85"/>
      <c r="Y31" s="69"/>
      <c r="Z31" s="69"/>
    </row>
    <row r="32" spans="1:26" s="68" customFormat="1">
      <c r="A32" s="113" t="s">
        <v>3</v>
      </c>
      <c r="B32" s="93" t="s">
        <v>28</v>
      </c>
      <c r="C32" s="94">
        <f>+'GSTR3B 2019-20'!E103</f>
        <v>0</v>
      </c>
      <c r="D32" s="94">
        <f>+'GSTR3B 2019-20'!E108</f>
        <v>0</v>
      </c>
      <c r="E32" s="95">
        <f>SUM(C32:D32)</f>
        <v>0</v>
      </c>
      <c r="F32" s="82"/>
      <c r="G32" s="93" t="s">
        <v>28</v>
      </c>
      <c r="H32" s="94">
        <f>+'GSTR3B 2019-20'!E124+'GSTR3B 2019-20'!E96</f>
        <v>0</v>
      </c>
      <c r="I32" s="96">
        <f>+D32</f>
        <v>0</v>
      </c>
      <c r="J32" s="95">
        <f>SUM(H32:I32)</f>
        <v>0</v>
      </c>
      <c r="K32" s="82"/>
      <c r="L32" s="93" t="s">
        <v>28</v>
      </c>
      <c r="M32" s="96">
        <f>+C32</f>
        <v>0</v>
      </c>
      <c r="N32" s="96">
        <f>+MIN(M32,U29)</f>
        <v>0</v>
      </c>
      <c r="O32" s="95">
        <f>+MIN(J32,U35)</f>
        <v>0</v>
      </c>
      <c r="P32" s="99"/>
      <c r="Q32" s="98"/>
      <c r="R32" s="95">
        <f>SUM(N32:Q32)</f>
        <v>0</v>
      </c>
      <c r="S32" s="83"/>
      <c r="T32" s="84"/>
      <c r="U32" s="130"/>
      <c r="V32" s="84"/>
      <c r="W32" s="130"/>
      <c r="X32" s="85"/>
      <c r="Y32" s="69"/>
      <c r="Z32" s="69"/>
    </row>
    <row r="33" spans="1:26" s="68" customFormat="1">
      <c r="A33" s="113" t="s">
        <v>3</v>
      </c>
      <c r="B33" s="93" t="s">
        <v>29</v>
      </c>
      <c r="C33" s="94">
        <f>+'GSTR3B 2019-20'!E104</f>
        <v>0</v>
      </c>
      <c r="D33" s="94">
        <f>+'GSTR3B 2019-20'!E109</f>
        <v>0</v>
      </c>
      <c r="E33" s="95">
        <f>SUM(C33:D33)</f>
        <v>0</v>
      </c>
      <c r="F33" s="82"/>
      <c r="G33" s="93" t="s">
        <v>29</v>
      </c>
      <c r="H33" s="94">
        <f>+'GSTR3B 2019-20'!E125+'GSTR3B 2019-20'!E97</f>
        <v>0</v>
      </c>
      <c r="I33" s="96">
        <f>I32</f>
        <v>0</v>
      </c>
      <c r="J33" s="95">
        <f>SUM(H33:I33)</f>
        <v>0</v>
      </c>
      <c r="K33" s="82"/>
      <c r="L33" s="93" t="s">
        <v>29</v>
      </c>
      <c r="M33" s="96">
        <f>+C33</f>
        <v>0</v>
      </c>
      <c r="N33" s="96">
        <f>+MIN(M33,U30)</f>
        <v>0</v>
      </c>
      <c r="O33" s="100"/>
      <c r="P33" s="154">
        <f>+MIN(J33,U36)</f>
        <v>0</v>
      </c>
      <c r="Q33" s="98"/>
      <c r="R33" s="95">
        <f>SUM(N33:Q33)</f>
        <v>0</v>
      </c>
      <c r="S33" s="83"/>
      <c r="T33" s="84" t="s">
        <v>67</v>
      </c>
      <c r="U33" s="132">
        <f>+IF(M31-J31&lt;0,0,M31-J31)</f>
        <v>0</v>
      </c>
      <c r="V33" s="84"/>
      <c r="W33" s="130"/>
      <c r="X33" s="85"/>
      <c r="Y33" s="69"/>
      <c r="Z33" s="69"/>
    </row>
    <row r="34" spans="1:26" s="68" customFormat="1">
      <c r="A34" s="113" t="s">
        <v>3</v>
      </c>
      <c r="B34" s="102" t="s">
        <v>46</v>
      </c>
      <c r="C34" s="94">
        <f>+'GSTR3B 2019-20'!E105</f>
        <v>0</v>
      </c>
      <c r="D34" s="94">
        <f>+'GSTR3B 2019-20'!E110</f>
        <v>0</v>
      </c>
      <c r="E34" s="104">
        <f>SUM(C34:D34)</f>
        <v>0</v>
      </c>
      <c r="F34" s="82"/>
      <c r="G34" s="102" t="s">
        <v>46</v>
      </c>
      <c r="H34" s="94">
        <f>+'GSTR3B 2019-20'!E126+'GSTR3B 2019-20'!E98</f>
        <v>0</v>
      </c>
      <c r="I34" s="105">
        <v>0</v>
      </c>
      <c r="J34" s="104">
        <f>SUM(H34:I34)</f>
        <v>0</v>
      </c>
      <c r="K34" s="82"/>
      <c r="L34" s="102" t="s">
        <v>46</v>
      </c>
      <c r="M34" s="105">
        <f>+C34</f>
        <v>0</v>
      </c>
      <c r="N34" s="106"/>
      <c r="O34" s="107"/>
      <c r="P34" s="108"/>
      <c r="Q34" s="105">
        <f>MIN(C34,H34)</f>
        <v>0</v>
      </c>
      <c r="R34" s="104">
        <f>SUM(N34:Q34)</f>
        <v>0</v>
      </c>
      <c r="S34" s="83"/>
      <c r="T34" s="84"/>
      <c r="U34" s="130"/>
      <c r="V34" s="84"/>
      <c r="W34" s="130"/>
      <c r="X34" s="85"/>
      <c r="Y34" s="69"/>
      <c r="Z34" s="69"/>
    </row>
    <row r="35" spans="1:26" s="113" customFormat="1">
      <c r="A35" s="113" t="s">
        <v>3</v>
      </c>
      <c r="B35" s="109" t="s">
        <v>14</v>
      </c>
      <c r="C35" s="158">
        <f>SUM(C31:C34)</f>
        <v>0</v>
      </c>
      <c r="D35" s="158">
        <f>SUM(D31:D34)</f>
        <v>0</v>
      </c>
      <c r="E35" s="158">
        <f>SUM(E31:E34)</f>
        <v>0</v>
      </c>
      <c r="F35" s="77"/>
      <c r="G35" s="109" t="s">
        <v>14</v>
      </c>
      <c r="H35" s="158">
        <f>SUM(H31:H34)</f>
        <v>0</v>
      </c>
      <c r="I35" s="158">
        <f>SUM(I31:I34)</f>
        <v>0</v>
      </c>
      <c r="J35" s="158">
        <f>SUM(J31:J34)</f>
        <v>0</v>
      </c>
      <c r="K35" s="77"/>
      <c r="L35" s="109" t="s">
        <v>14</v>
      </c>
      <c r="M35" s="158">
        <f>SUM(M31:M34)</f>
        <v>0</v>
      </c>
      <c r="N35" s="158">
        <f>SUM(N31:N34)</f>
        <v>0</v>
      </c>
      <c r="O35" s="158">
        <f>SUM(O31:O34)</f>
        <v>0</v>
      </c>
      <c r="P35" s="111">
        <f>SUM(P31:P34)</f>
        <v>0</v>
      </c>
      <c r="Q35" s="158">
        <f>SUM(Q31:Q34)</f>
        <v>0</v>
      </c>
      <c r="R35" s="158">
        <f>SUM(R31:R33)</f>
        <v>0</v>
      </c>
      <c r="S35" s="112"/>
      <c r="T35" s="84" t="s">
        <v>68</v>
      </c>
      <c r="U35" s="132">
        <f>+IF(M32-N32&lt;0,0,M32-N32)</f>
        <v>0</v>
      </c>
      <c r="V35" s="84"/>
      <c r="W35" s="130"/>
      <c r="X35" s="85"/>
      <c r="Y35" s="69"/>
      <c r="Z35" s="69"/>
    </row>
    <row r="36" spans="1:26" s="113" customFormat="1">
      <c r="A36" s="113" t="s">
        <v>3</v>
      </c>
      <c r="B36" s="114"/>
      <c r="C36" s="115"/>
      <c r="D36" s="115"/>
      <c r="E36" s="115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112"/>
      <c r="T36" s="84" t="s">
        <v>69</v>
      </c>
      <c r="U36" s="130">
        <f>+IF(M33-N33&lt;0,0,M33-N33)</f>
        <v>0</v>
      </c>
      <c r="V36" s="84"/>
      <c r="W36" s="130"/>
      <c r="X36" s="85"/>
      <c r="Y36" s="69"/>
      <c r="Z36" s="69"/>
    </row>
    <row r="37" spans="1:26" s="68" customFormat="1">
      <c r="A37" s="113" t="s">
        <v>3</v>
      </c>
      <c r="B37" s="231" t="s">
        <v>70</v>
      </c>
      <c r="C37" s="232"/>
      <c r="D37" s="232"/>
      <c r="E37" s="233"/>
      <c r="F37" s="82"/>
      <c r="G37" s="231" t="s">
        <v>71</v>
      </c>
      <c r="H37" s="232"/>
      <c r="I37" s="233"/>
      <c r="J37" s="90"/>
      <c r="K37" s="138" t="s">
        <v>83</v>
      </c>
      <c r="L37" s="82"/>
      <c r="M37" s="82"/>
      <c r="N37" s="82"/>
      <c r="O37" s="82"/>
      <c r="P37" s="82"/>
      <c r="Q37" s="82"/>
      <c r="R37" s="82"/>
      <c r="S37" s="83"/>
      <c r="T37" s="84"/>
      <c r="U37" s="130"/>
      <c r="V37" s="84"/>
      <c r="W37" s="130"/>
      <c r="X37" s="85"/>
      <c r="Y37" s="69"/>
      <c r="Z37" s="69"/>
    </row>
    <row r="38" spans="1:26" s="68" customFormat="1">
      <c r="A38" s="113" t="s">
        <v>3</v>
      </c>
      <c r="B38" s="86" t="s">
        <v>56</v>
      </c>
      <c r="C38" s="87" t="s">
        <v>57</v>
      </c>
      <c r="D38" s="88" t="s">
        <v>58</v>
      </c>
      <c r="E38" s="89" t="s">
        <v>59</v>
      </c>
      <c r="F38" s="82"/>
      <c r="G38" s="86" t="s">
        <v>56</v>
      </c>
      <c r="H38" s="87" t="s">
        <v>72</v>
      </c>
      <c r="I38" s="89"/>
      <c r="J38" s="90"/>
      <c r="K38" s="134"/>
      <c r="L38" s="82"/>
      <c r="M38" s="82"/>
      <c r="N38" s="82"/>
      <c r="O38" s="82"/>
      <c r="P38" s="82"/>
      <c r="Q38" s="82"/>
      <c r="R38" s="82"/>
      <c r="S38" s="83"/>
      <c r="T38" s="84"/>
      <c r="U38" s="130"/>
      <c r="V38" s="84"/>
      <c r="W38" s="130"/>
      <c r="X38" s="85"/>
      <c r="Y38" s="69"/>
      <c r="Z38" s="69"/>
    </row>
    <row r="39" spans="1:26" s="66" customFormat="1">
      <c r="A39" s="113" t="s">
        <v>3</v>
      </c>
      <c r="B39" s="93" t="s">
        <v>27</v>
      </c>
      <c r="C39" s="96">
        <f>+M31-R31</f>
        <v>0</v>
      </c>
      <c r="D39" s="96">
        <f>+D31</f>
        <v>0</v>
      </c>
      <c r="E39" s="95">
        <f>SUM(C39:D39)</f>
        <v>0</v>
      </c>
      <c r="F39" s="90"/>
      <c r="G39" s="93" t="s">
        <v>27</v>
      </c>
      <c r="H39" s="234">
        <f>+J31-N35</f>
        <v>0</v>
      </c>
      <c r="I39" s="235"/>
      <c r="J39" s="90"/>
      <c r="K39" s="135">
        <f>IF(E39-H39&gt;0,E39-H39,0)</f>
        <v>0</v>
      </c>
      <c r="L39" s="90"/>
      <c r="M39" s="90"/>
      <c r="N39" s="90"/>
      <c r="O39" s="90"/>
      <c r="P39" s="90"/>
      <c r="Q39" s="90"/>
      <c r="R39" s="90"/>
      <c r="S39" s="92"/>
      <c r="T39" s="84"/>
      <c r="U39" s="130"/>
      <c r="V39" s="84"/>
      <c r="W39" s="130"/>
      <c r="X39" s="85"/>
      <c r="Y39" s="69"/>
      <c r="Z39" s="69"/>
    </row>
    <row r="40" spans="1:26" s="118" customFormat="1">
      <c r="A40" s="113" t="s">
        <v>3</v>
      </c>
      <c r="B40" s="93" t="s">
        <v>28</v>
      </c>
      <c r="C40" s="96">
        <f>+M32-R32</f>
        <v>0</v>
      </c>
      <c r="D40" s="96">
        <f>+D32</f>
        <v>0</v>
      </c>
      <c r="E40" s="95">
        <f>SUM(C40:D40)</f>
        <v>0</v>
      </c>
      <c r="F40" s="116"/>
      <c r="G40" s="93" t="s">
        <v>28</v>
      </c>
      <c r="H40" s="236">
        <f>+J32-O35</f>
        <v>0</v>
      </c>
      <c r="I40" s="237"/>
      <c r="J40" s="90"/>
      <c r="K40" s="135">
        <f>IF(C40-H40&gt;0,C40-H40,0)+E40</f>
        <v>0</v>
      </c>
      <c r="L40" s="116"/>
      <c r="M40" s="116"/>
      <c r="N40" s="116"/>
      <c r="O40" s="116"/>
      <c r="P40" s="116"/>
      <c r="Q40" s="116"/>
      <c r="R40" s="116"/>
      <c r="S40" s="117"/>
      <c r="T40" s="84"/>
      <c r="U40" s="130"/>
      <c r="V40" s="84"/>
      <c r="W40" s="130"/>
      <c r="X40" s="85"/>
      <c r="Y40" s="69"/>
      <c r="Z40" s="69"/>
    </row>
    <row r="41" spans="1:26" s="118" customFormat="1">
      <c r="A41" s="113" t="s">
        <v>3</v>
      </c>
      <c r="B41" s="93" t="s">
        <v>29</v>
      </c>
      <c r="C41" s="153">
        <f>+M33-R33</f>
        <v>0</v>
      </c>
      <c r="D41" s="96">
        <f>+D33</f>
        <v>0</v>
      </c>
      <c r="E41" s="95">
        <f>SUM(C41:D41)</f>
        <v>0</v>
      </c>
      <c r="F41" s="116"/>
      <c r="G41" s="93" t="s">
        <v>29</v>
      </c>
      <c r="H41" s="234">
        <f>+J33-P35</f>
        <v>0</v>
      </c>
      <c r="I41" s="235"/>
      <c r="J41" s="90"/>
      <c r="K41" s="136">
        <f>IF(IF(E40-H40&lt;0,IF(E41-H41&gt;0,E41-H41-H40,0),0)&lt;0,0,IF(E40-H40&lt;0,IF(E41-H41&gt;0,E41-H41-H40,0),0))</f>
        <v>0</v>
      </c>
      <c r="L41" s="116"/>
      <c r="M41" s="116"/>
      <c r="N41" s="116"/>
      <c r="O41" s="116"/>
      <c r="P41" s="116"/>
      <c r="Q41" s="116"/>
      <c r="R41" s="116"/>
      <c r="S41" s="117"/>
      <c r="T41" s="84"/>
      <c r="U41" s="130"/>
      <c r="V41" s="84"/>
      <c r="W41" s="130"/>
      <c r="X41" s="85"/>
      <c r="Y41" s="69"/>
      <c r="Z41" s="69"/>
    </row>
    <row r="42" spans="1:26" s="118" customFormat="1">
      <c r="A42" s="113" t="s">
        <v>3</v>
      </c>
      <c r="B42" s="102" t="s">
        <v>46</v>
      </c>
      <c r="C42" s="105">
        <f>+M34-R34</f>
        <v>0</v>
      </c>
      <c r="D42" s="105">
        <f>+D34</f>
        <v>0</v>
      </c>
      <c r="E42" s="104">
        <f>SUM(C42:D42)</f>
        <v>0</v>
      </c>
      <c r="F42" s="116"/>
      <c r="G42" s="102" t="s">
        <v>46</v>
      </c>
      <c r="H42" s="238">
        <f>+J34-Q35</f>
        <v>0</v>
      </c>
      <c r="I42" s="239"/>
      <c r="J42" s="90"/>
      <c r="K42" s="135">
        <f>IF(E42-H42&gt;0,E42-H42,0)</f>
        <v>0</v>
      </c>
      <c r="L42" s="116"/>
      <c r="M42" s="116"/>
      <c r="N42" s="116"/>
      <c r="O42" s="116"/>
      <c r="P42" s="116"/>
      <c r="Q42" s="116"/>
      <c r="R42" s="116"/>
      <c r="S42" s="117"/>
      <c r="T42" s="84"/>
      <c r="U42" s="130"/>
      <c r="V42" s="84"/>
      <c r="W42" s="130"/>
      <c r="X42" s="85"/>
      <c r="Y42" s="69"/>
      <c r="Z42" s="69"/>
    </row>
    <row r="43" spans="1:26" s="118" customFormat="1">
      <c r="A43" s="113" t="s">
        <v>3</v>
      </c>
      <c r="B43" s="109" t="s">
        <v>14</v>
      </c>
      <c r="C43" s="158">
        <f>SUM(C39:C42)</f>
        <v>0</v>
      </c>
      <c r="D43" s="158">
        <f>SUM(D39:D42)</f>
        <v>0</v>
      </c>
      <c r="E43" s="158">
        <f>SUM(E39:E42)</f>
        <v>0</v>
      </c>
      <c r="F43" s="119"/>
      <c r="G43" s="109" t="s">
        <v>14</v>
      </c>
      <c r="H43" s="229">
        <f>+SUM(H39:I42)</f>
        <v>0</v>
      </c>
      <c r="I43" s="230"/>
      <c r="J43" s="120"/>
      <c r="K43" s="137">
        <f>SUM(K39:K42)</f>
        <v>0</v>
      </c>
      <c r="L43" s="116"/>
      <c r="M43" s="116"/>
      <c r="N43" s="116"/>
      <c r="O43" s="116"/>
      <c r="P43" s="116"/>
      <c r="Q43" s="116"/>
      <c r="R43" s="116"/>
      <c r="S43" s="117"/>
      <c r="T43" s="84"/>
      <c r="U43" s="130"/>
      <c r="V43" s="84"/>
      <c r="W43" s="130"/>
      <c r="X43" s="85"/>
      <c r="Y43" s="69"/>
      <c r="Z43" s="69"/>
    </row>
    <row r="44" spans="1:26" s="113" customFormat="1" ht="15.75" thickBot="1">
      <c r="A44" s="113" t="s">
        <v>3</v>
      </c>
      <c r="B44" s="121"/>
      <c r="C44" s="122"/>
      <c r="D44" s="122"/>
      <c r="E44" s="122"/>
      <c r="F44" s="122"/>
      <c r="G44" s="122"/>
      <c r="H44" s="122"/>
      <c r="I44" s="123"/>
      <c r="J44" s="123"/>
      <c r="K44" s="122"/>
      <c r="L44" s="122"/>
      <c r="M44" s="122"/>
      <c r="N44" s="122"/>
      <c r="O44" s="122"/>
      <c r="P44" s="122"/>
      <c r="Q44" s="122"/>
      <c r="R44" s="122"/>
      <c r="S44" s="124"/>
      <c r="T44" s="125"/>
      <c r="U44" s="131"/>
      <c r="V44" s="125"/>
      <c r="W44" s="131"/>
      <c r="X44" s="126"/>
      <c r="Y44" s="69"/>
      <c r="Z44" s="69"/>
    </row>
    <row r="45" spans="1:26" s="68" customFormat="1" ht="15.75" thickBot="1">
      <c r="A45" s="113" t="s">
        <v>4</v>
      </c>
      <c r="B45" s="113" t="s">
        <v>4</v>
      </c>
      <c r="C45" s="67"/>
      <c r="D45" s="67"/>
      <c r="E45" s="67"/>
      <c r="T45" s="69"/>
      <c r="U45" s="127"/>
      <c r="V45" s="69"/>
      <c r="W45" s="127"/>
      <c r="X45" s="69"/>
      <c r="Y45" s="69"/>
      <c r="Z45" s="69"/>
    </row>
    <row r="46" spans="1:26" s="68" customFormat="1">
      <c r="A46" s="113" t="s">
        <v>4</v>
      </c>
      <c r="B46" s="70"/>
      <c r="C46" s="71"/>
      <c r="D46" s="71"/>
      <c r="E46" s="7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T46" s="74"/>
      <c r="U46" s="128"/>
      <c r="V46" s="74"/>
      <c r="W46" s="128"/>
      <c r="X46" s="75"/>
      <c r="Y46" s="69"/>
      <c r="Z46" s="69"/>
    </row>
    <row r="47" spans="1:26" s="79" customFormat="1">
      <c r="A47" s="113" t="s">
        <v>4</v>
      </c>
      <c r="B47" s="240" t="s">
        <v>50</v>
      </c>
      <c r="C47" s="241"/>
      <c r="D47" s="241"/>
      <c r="E47" s="241"/>
      <c r="F47" s="76"/>
      <c r="G47" s="77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8"/>
      <c r="T47" s="76"/>
      <c r="U47" s="129"/>
      <c r="V47" s="76"/>
      <c r="W47" s="129"/>
      <c r="X47" s="78"/>
    </row>
    <row r="48" spans="1:26" s="68" customFormat="1">
      <c r="A48" s="113" t="s">
        <v>4</v>
      </c>
      <c r="B48" s="80"/>
      <c r="C48" s="81"/>
      <c r="D48" s="81"/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/>
      <c r="T48" s="84"/>
      <c r="U48" s="130"/>
      <c r="V48" s="84"/>
      <c r="W48" s="130"/>
      <c r="X48" s="85"/>
      <c r="Y48" s="69"/>
      <c r="Z48" s="69"/>
    </row>
    <row r="49" spans="1:26" s="68" customFormat="1">
      <c r="A49" s="113" t="s">
        <v>4</v>
      </c>
      <c r="B49" s="231" t="s">
        <v>51</v>
      </c>
      <c r="C49" s="232"/>
      <c r="D49" s="232"/>
      <c r="E49" s="233"/>
      <c r="F49" s="82"/>
      <c r="G49" s="231" t="s">
        <v>52</v>
      </c>
      <c r="H49" s="232"/>
      <c r="I49" s="232"/>
      <c r="J49" s="233"/>
      <c r="K49" s="82"/>
      <c r="L49" s="231" t="s">
        <v>53</v>
      </c>
      <c r="M49" s="232"/>
      <c r="N49" s="232"/>
      <c r="O49" s="232"/>
      <c r="P49" s="232"/>
      <c r="Q49" s="232"/>
      <c r="R49" s="233"/>
      <c r="S49" s="83"/>
      <c r="T49" s="84" t="s">
        <v>54</v>
      </c>
      <c r="U49" s="130">
        <f>+IF(J51-M51&lt;0,0,J51-M51)</f>
        <v>0</v>
      </c>
      <c r="V49" s="84" t="s">
        <v>55</v>
      </c>
      <c r="W49" s="130">
        <f>+J52-O52</f>
        <v>0</v>
      </c>
      <c r="X49" s="85"/>
      <c r="Y49" s="69"/>
      <c r="Z49" s="69"/>
    </row>
    <row r="50" spans="1:26" s="66" customFormat="1">
      <c r="A50" s="113" t="s">
        <v>4</v>
      </c>
      <c r="B50" s="86" t="s">
        <v>56</v>
      </c>
      <c r="C50" s="87" t="s">
        <v>57</v>
      </c>
      <c r="D50" s="88" t="s">
        <v>58</v>
      </c>
      <c r="E50" s="89" t="s">
        <v>59</v>
      </c>
      <c r="F50" s="90"/>
      <c r="G50" s="86" t="s">
        <v>56</v>
      </c>
      <c r="H50" s="87" t="s">
        <v>57</v>
      </c>
      <c r="I50" s="88" t="s">
        <v>58</v>
      </c>
      <c r="J50" s="89" t="s">
        <v>59</v>
      </c>
      <c r="K50" s="90"/>
      <c r="L50" s="86" t="s">
        <v>60</v>
      </c>
      <c r="M50" s="87"/>
      <c r="N50" s="88" t="s">
        <v>61</v>
      </c>
      <c r="O50" s="89" t="s">
        <v>62</v>
      </c>
      <c r="P50" s="91" t="s">
        <v>63</v>
      </c>
      <c r="Q50" s="87" t="s">
        <v>30</v>
      </c>
      <c r="R50" s="89" t="s">
        <v>59</v>
      </c>
      <c r="S50" s="92"/>
      <c r="T50" s="84" t="s">
        <v>64</v>
      </c>
      <c r="U50" s="130">
        <f>+U49-N52</f>
        <v>0</v>
      </c>
      <c r="V50" s="84" t="s">
        <v>65</v>
      </c>
      <c r="W50" s="130">
        <f>+J53-P53</f>
        <v>0</v>
      </c>
      <c r="X50" s="85"/>
      <c r="Y50" s="69"/>
      <c r="Z50" s="69"/>
    </row>
    <row r="51" spans="1:26" s="68" customFormat="1">
      <c r="A51" s="113" t="s">
        <v>4</v>
      </c>
      <c r="B51" s="93" t="s">
        <v>27</v>
      </c>
      <c r="C51" s="94">
        <f>+'GSTR3B 2019-20'!F102</f>
        <v>0</v>
      </c>
      <c r="D51" s="94">
        <f>+'GSTR3B 2019-20'!F107</f>
        <v>0</v>
      </c>
      <c r="E51" s="95">
        <f>SUM(C51:D51)</f>
        <v>0</v>
      </c>
      <c r="F51" s="82"/>
      <c r="G51" s="93" t="s">
        <v>27</v>
      </c>
      <c r="H51" s="94">
        <f>+'GSTR3B 2019-20'!E95+'GSTR3B 2019-20'!F123</f>
        <v>0</v>
      </c>
      <c r="I51" s="96">
        <f>+D51</f>
        <v>0</v>
      </c>
      <c r="J51" s="95">
        <f>SUM(H51:I51)</f>
        <v>0</v>
      </c>
      <c r="K51" s="82"/>
      <c r="L51" s="93" t="s">
        <v>27</v>
      </c>
      <c r="M51" s="96">
        <f>+C51</f>
        <v>0</v>
      </c>
      <c r="N51" s="96">
        <f>+MIN(J51,M51)</f>
        <v>0</v>
      </c>
      <c r="O51" s="95">
        <f>+MIN(U53,W49)</f>
        <v>0</v>
      </c>
      <c r="P51" s="97">
        <f>+IF(M51-N51-O51&lt;0,0,MIN((M51-N51-O51),W50))</f>
        <v>0</v>
      </c>
      <c r="Q51" s="98"/>
      <c r="R51" s="95">
        <f>SUM(N51:Q51)</f>
        <v>0</v>
      </c>
      <c r="S51" s="83"/>
      <c r="T51" s="84" t="s">
        <v>66</v>
      </c>
      <c r="U51" s="130">
        <f>+J51-N55</f>
        <v>0</v>
      </c>
      <c r="V51" s="84"/>
      <c r="W51" s="130"/>
      <c r="X51" s="85"/>
      <c r="Y51" s="69"/>
      <c r="Z51" s="69"/>
    </row>
    <row r="52" spans="1:26" s="68" customFormat="1">
      <c r="A52" s="113" t="s">
        <v>4</v>
      </c>
      <c r="B52" s="93" t="s">
        <v>28</v>
      </c>
      <c r="C52" s="94">
        <f>+'GSTR3B 2019-20'!F103</f>
        <v>0</v>
      </c>
      <c r="D52" s="94">
        <f>+'GSTR3B 2019-20'!F108</f>
        <v>0</v>
      </c>
      <c r="E52" s="95">
        <f>SUM(C52:D52)</f>
        <v>0</v>
      </c>
      <c r="F52" s="82"/>
      <c r="G52" s="93" t="s">
        <v>28</v>
      </c>
      <c r="H52" s="94">
        <f>+'GSTR3B 2019-20'!F96+'GSTR3B 2019-20'!F124</f>
        <v>0</v>
      </c>
      <c r="I52" s="96">
        <f>+D52</f>
        <v>0</v>
      </c>
      <c r="J52" s="95">
        <f>SUM(H52:I52)</f>
        <v>0</v>
      </c>
      <c r="K52" s="82"/>
      <c r="L52" s="93" t="s">
        <v>28</v>
      </c>
      <c r="M52" s="96">
        <f>+C52</f>
        <v>0</v>
      </c>
      <c r="N52" s="96">
        <f>+MIN(M52,U49)</f>
        <v>0</v>
      </c>
      <c r="O52" s="95">
        <f>+MIN(J52,U55)</f>
        <v>0</v>
      </c>
      <c r="P52" s="99"/>
      <c r="Q52" s="98"/>
      <c r="R52" s="95">
        <f>SUM(N52:Q52)</f>
        <v>0</v>
      </c>
      <c r="S52" s="83"/>
      <c r="T52" s="84"/>
      <c r="U52" s="130"/>
      <c r="V52" s="84"/>
      <c r="W52" s="130"/>
      <c r="X52" s="85"/>
      <c r="Y52" s="69"/>
      <c r="Z52" s="69"/>
    </row>
    <row r="53" spans="1:26" s="68" customFormat="1">
      <c r="A53" s="113" t="s">
        <v>4</v>
      </c>
      <c r="B53" s="93" t="s">
        <v>29</v>
      </c>
      <c r="C53" s="94">
        <f>+'GSTR3B 2019-20'!F104</f>
        <v>0</v>
      </c>
      <c r="D53" s="94">
        <f>+'GSTR3B 2019-20'!F109</f>
        <v>0</v>
      </c>
      <c r="E53" s="95">
        <f>SUM(C53:D53)</f>
        <v>0</v>
      </c>
      <c r="F53" s="82"/>
      <c r="G53" s="93" t="s">
        <v>29</v>
      </c>
      <c r="H53" s="94">
        <f>+'GSTR3B 2019-20'!F97+'GSTR3B 2019-20'!F125</f>
        <v>0</v>
      </c>
      <c r="I53" s="96">
        <f>I52</f>
        <v>0</v>
      </c>
      <c r="J53" s="95">
        <f>SUM(H53:I53)</f>
        <v>0</v>
      </c>
      <c r="K53" s="82"/>
      <c r="L53" s="93" t="s">
        <v>29</v>
      </c>
      <c r="M53" s="96">
        <f>+C53</f>
        <v>0</v>
      </c>
      <c r="N53" s="96">
        <f>+MIN(M53,U50)</f>
        <v>0</v>
      </c>
      <c r="O53" s="100"/>
      <c r="P53" s="101">
        <f>+MIN(J53,U56)</f>
        <v>0</v>
      </c>
      <c r="Q53" s="98"/>
      <c r="R53" s="95">
        <f>SUM(N53:Q53)</f>
        <v>0</v>
      </c>
      <c r="S53" s="83"/>
      <c r="T53" s="84" t="s">
        <v>67</v>
      </c>
      <c r="U53" s="132">
        <f>+IF(M51-J51&lt;0,0,M51-J51)</f>
        <v>0</v>
      </c>
      <c r="V53" s="84"/>
      <c r="W53" s="130"/>
      <c r="X53" s="85"/>
      <c r="Y53" s="69"/>
      <c r="Z53" s="69"/>
    </row>
    <row r="54" spans="1:26" s="68" customFormat="1">
      <c r="A54" s="113" t="s">
        <v>4</v>
      </c>
      <c r="B54" s="102" t="s">
        <v>46</v>
      </c>
      <c r="C54" s="94">
        <f>+'GSTR3B 2019-20'!F105</f>
        <v>0</v>
      </c>
      <c r="D54" s="94">
        <f>+'GSTR3B 2019-20'!F110</f>
        <v>0</v>
      </c>
      <c r="E54" s="104">
        <f>SUM(C54:D54)</f>
        <v>0</v>
      </c>
      <c r="F54" s="82"/>
      <c r="G54" s="102" t="s">
        <v>46</v>
      </c>
      <c r="H54" s="94">
        <f>+'GSTR3B 2019-20'!F98+'GSTR3B 2019-20'!F126</f>
        <v>0</v>
      </c>
      <c r="I54" s="105">
        <v>0</v>
      </c>
      <c r="J54" s="104">
        <f>SUM(H54:I54)</f>
        <v>0</v>
      </c>
      <c r="K54" s="82"/>
      <c r="L54" s="102" t="s">
        <v>46</v>
      </c>
      <c r="M54" s="105">
        <f>+C54</f>
        <v>0</v>
      </c>
      <c r="N54" s="106"/>
      <c r="O54" s="107"/>
      <c r="P54" s="108"/>
      <c r="Q54" s="105">
        <f>MIN(C54,H54)</f>
        <v>0</v>
      </c>
      <c r="R54" s="104">
        <f>SUM(N54:Q54)</f>
        <v>0</v>
      </c>
      <c r="S54" s="83"/>
      <c r="T54" s="84"/>
      <c r="U54" s="130"/>
      <c r="V54" s="84"/>
      <c r="W54" s="130"/>
      <c r="X54" s="85"/>
      <c r="Y54" s="69"/>
      <c r="Z54" s="69"/>
    </row>
    <row r="55" spans="1:26" s="113" customFormat="1">
      <c r="A55" s="113" t="s">
        <v>4</v>
      </c>
      <c r="B55" s="109" t="s">
        <v>14</v>
      </c>
      <c r="C55" s="158">
        <f>SUM(C51:C54)</f>
        <v>0</v>
      </c>
      <c r="D55" s="158">
        <f>SUM(D51:D54)</f>
        <v>0</v>
      </c>
      <c r="E55" s="158">
        <f>SUM(E51:E54)</f>
        <v>0</v>
      </c>
      <c r="F55" s="77"/>
      <c r="G55" s="109" t="s">
        <v>14</v>
      </c>
      <c r="H55" s="158">
        <f>SUM(H51:H54)</f>
        <v>0</v>
      </c>
      <c r="I55" s="158">
        <f>SUM(I51:I54)</f>
        <v>0</v>
      </c>
      <c r="J55" s="158">
        <f>SUM(J51:J54)</f>
        <v>0</v>
      </c>
      <c r="K55" s="77"/>
      <c r="L55" s="109" t="s">
        <v>14</v>
      </c>
      <c r="M55" s="158">
        <f>SUM(M51:M54)</f>
        <v>0</v>
      </c>
      <c r="N55" s="158">
        <f>SUM(N51:N54)</f>
        <v>0</v>
      </c>
      <c r="O55" s="158">
        <f>SUM(O51:O54)</f>
        <v>0</v>
      </c>
      <c r="P55" s="111">
        <f>SUM(P51:P54)</f>
        <v>0</v>
      </c>
      <c r="Q55" s="158">
        <f>SUM(Q51:Q54)</f>
        <v>0</v>
      </c>
      <c r="R55" s="158">
        <f>SUM(R51:R53)</f>
        <v>0</v>
      </c>
      <c r="S55" s="112"/>
      <c r="T55" s="84" t="s">
        <v>68</v>
      </c>
      <c r="U55" s="132">
        <f>+IF(M52-N52&lt;0,0,M52-N52)</f>
        <v>0</v>
      </c>
      <c r="V55" s="84"/>
      <c r="W55" s="130"/>
      <c r="X55" s="85"/>
      <c r="Y55" s="69"/>
      <c r="Z55" s="69"/>
    </row>
    <row r="56" spans="1:26" s="113" customFormat="1">
      <c r="A56" s="113" t="s">
        <v>4</v>
      </c>
      <c r="B56" s="114"/>
      <c r="C56" s="115"/>
      <c r="D56" s="115"/>
      <c r="E56" s="115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112"/>
      <c r="T56" s="84" t="s">
        <v>69</v>
      </c>
      <c r="U56" s="130">
        <f>+IF(M53-N53&lt;0,0,M53-N53)</f>
        <v>0</v>
      </c>
      <c r="V56" s="84"/>
      <c r="W56" s="130"/>
      <c r="X56" s="85"/>
      <c r="Y56" s="69"/>
      <c r="Z56" s="69"/>
    </row>
    <row r="57" spans="1:26" s="68" customFormat="1">
      <c r="A57" s="113" t="s">
        <v>4</v>
      </c>
      <c r="B57" s="231" t="s">
        <v>70</v>
      </c>
      <c r="C57" s="232"/>
      <c r="D57" s="232"/>
      <c r="E57" s="233"/>
      <c r="F57" s="82"/>
      <c r="G57" s="231" t="s">
        <v>71</v>
      </c>
      <c r="H57" s="232"/>
      <c r="I57" s="233"/>
      <c r="J57" s="90"/>
      <c r="K57" s="138" t="s">
        <v>83</v>
      </c>
      <c r="L57" s="82"/>
      <c r="M57" s="82"/>
      <c r="N57" s="82"/>
      <c r="O57" s="82"/>
      <c r="P57" s="82"/>
      <c r="Q57" s="82"/>
      <c r="R57" s="82"/>
      <c r="S57" s="83"/>
      <c r="T57" s="84"/>
      <c r="U57" s="130"/>
      <c r="V57" s="84"/>
      <c r="W57" s="130"/>
      <c r="X57" s="85"/>
      <c r="Y57" s="69"/>
      <c r="Z57" s="69"/>
    </row>
    <row r="58" spans="1:26" s="68" customFormat="1">
      <c r="A58" s="113" t="s">
        <v>4</v>
      </c>
      <c r="B58" s="86" t="s">
        <v>56</v>
      </c>
      <c r="C58" s="87" t="s">
        <v>57</v>
      </c>
      <c r="D58" s="88" t="s">
        <v>58</v>
      </c>
      <c r="E58" s="89" t="s">
        <v>59</v>
      </c>
      <c r="F58" s="82"/>
      <c r="G58" s="86" t="s">
        <v>56</v>
      </c>
      <c r="H58" s="87" t="s">
        <v>72</v>
      </c>
      <c r="I58" s="89"/>
      <c r="J58" s="90"/>
      <c r="K58" s="134"/>
      <c r="L58" s="82"/>
      <c r="M58" s="82"/>
      <c r="N58" s="82"/>
      <c r="O58" s="82"/>
      <c r="P58" s="82"/>
      <c r="Q58" s="82"/>
      <c r="R58" s="82"/>
      <c r="S58" s="83"/>
      <c r="T58" s="84"/>
      <c r="U58" s="130"/>
      <c r="V58" s="84"/>
      <c r="W58" s="130"/>
      <c r="X58" s="85"/>
      <c r="Y58" s="69"/>
      <c r="Z58" s="69"/>
    </row>
    <row r="59" spans="1:26" s="66" customFormat="1">
      <c r="A59" s="113" t="s">
        <v>4</v>
      </c>
      <c r="B59" s="93" t="s">
        <v>27</v>
      </c>
      <c r="C59" s="96">
        <f>+M51-R51</f>
        <v>0</v>
      </c>
      <c r="D59" s="96">
        <f>+D51</f>
        <v>0</v>
      </c>
      <c r="E59" s="95">
        <f>SUM(C59:D59)</f>
        <v>0</v>
      </c>
      <c r="F59" s="90"/>
      <c r="G59" s="93" t="s">
        <v>27</v>
      </c>
      <c r="H59" s="234">
        <f>+J51-N55</f>
        <v>0</v>
      </c>
      <c r="I59" s="235"/>
      <c r="J59" s="90"/>
      <c r="K59" s="135">
        <f>IF(E59-H59&gt;0,E59-H59,0)</f>
        <v>0</v>
      </c>
      <c r="L59" s="90"/>
      <c r="M59" s="90"/>
      <c r="N59" s="90"/>
      <c r="O59" s="90"/>
      <c r="P59" s="90"/>
      <c r="Q59" s="90"/>
      <c r="R59" s="90"/>
      <c r="S59" s="92"/>
      <c r="T59" s="84"/>
      <c r="U59" s="130"/>
      <c r="V59" s="84"/>
      <c r="W59" s="130"/>
      <c r="X59" s="85"/>
      <c r="Y59" s="69"/>
      <c r="Z59" s="69"/>
    </row>
    <row r="60" spans="1:26" s="118" customFormat="1">
      <c r="A60" s="113" t="s">
        <v>4</v>
      </c>
      <c r="B60" s="93" t="s">
        <v>28</v>
      </c>
      <c r="C60" s="96">
        <f>+M52-R52</f>
        <v>0</v>
      </c>
      <c r="D60" s="96">
        <f>+D52</f>
        <v>0</v>
      </c>
      <c r="E60" s="95">
        <f>SUM(C60:D60)</f>
        <v>0</v>
      </c>
      <c r="F60" s="116"/>
      <c r="G60" s="93" t="s">
        <v>28</v>
      </c>
      <c r="H60" s="236">
        <f>+J52-O55</f>
        <v>0</v>
      </c>
      <c r="I60" s="237"/>
      <c r="J60" s="90"/>
      <c r="K60" s="135">
        <f t="shared" ref="K60:K62" si="1">IF(E60-H60&gt;0,E60-H60,0)</f>
        <v>0</v>
      </c>
      <c r="L60" s="116"/>
      <c r="M60" s="116"/>
      <c r="N60" s="116"/>
      <c r="O60" s="116"/>
      <c r="P60" s="116"/>
      <c r="Q60" s="116"/>
      <c r="R60" s="116"/>
      <c r="S60" s="117"/>
      <c r="T60" s="84"/>
      <c r="U60" s="130"/>
      <c r="V60" s="84"/>
      <c r="W60" s="130"/>
      <c r="X60" s="85"/>
      <c r="Y60" s="69"/>
      <c r="Z60" s="69"/>
    </row>
    <row r="61" spans="1:26" s="118" customFormat="1">
      <c r="A61" s="113" t="s">
        <v>4</v>
      </c>
      <c r="B61" s="93" t="s">
        <v>29</v>
      </c>
      <c r="C61" s="153">
        <f>+M53-R53</f>
        <v>0</v>
      </c>
      <c r="D61" s="96">
        <f>+D53</f>
        <v>0</v>
      </c>
      <c r="E61" s="95">
        <f>SUM(C61:D61)</f>
        <v>0</v>
      </c>
      <c r="F61" s="116"/>
      <c r="G61" s="93" t="s">
        <v>29</v>
      </c>
      <c r="H61" s="234">
        <f>+J53-P55</f>
        <v>0</v>
      </c>
      <c r="I61" s="235"/>
      <c r="J61" s="90"/>
      <c r="K61" s="135">
        <f t="shared" si="1"/>
        <v>0</v>
      </c>
      <c r="L61" s="116"/>
      <c r="M61" s="116"/>
      <c r="N61" s="116"/>
      <c r="O61" s="116"/>
      <c r="P61" s="116"/>
      <c r="Q61" s="116"/>
      <c r="R61" s="116"/>
      <c r="S61" s="117"/>
      <c r="T61" s="84"/>
      <c r="U61" s="130"/>
      <c r="V61" s="84"/>
      <c r="W61" s="130"/>
      <c r="X61" s="85"/>
      <c r="Y61" s="69"/>
      <c r="Z61" s="69"/>
    </row>
    <row r="62" spans="1:26" s="118" customFormat="1">
      <c r="A62" s="113" t="s">
        <v>4</v>
      </c>
      <c r="B62" s="102" t="s">
        <v>46</v>
      </c>
      <c r="C62" s="105">
        <f>+M54-R54</f>
        <v>0</v>
      </c>
      <c r="D62" s="105">
        <f>+D54</f>
        <v>0</v>
      </c>
      <c r="E62" s="104">
        <f>SUM(C62:D62)</f>
        <v>0</v>
      </c>
      <c r="F62" s="116"/>
      <c r="G62" s="102" t="s">
        <v>46</v>
      </c>
      <c r="H62" s="238">
        <f>+J54-Q55</f>
        <v>0</v>
      </c>
      <c r="I62" s="239"/>
      <c r="J62" s="90"/>
      <c r="K62" s="135">
        <f t="shared" si="1"/>
        <v>0</v>
      </c>
      <c r="L62" s="116"/>
      <c r="M62" s="116"/>
      <c r="N62" s="116"/>
      <c r="O62" s="116"/>
      <c r="P62" s="116"/>
      <c r="Q62" s="116"/>
      <c r="R62" s="116"/>
      <c r="S62" s="117"/>
      <c r="T62" s="84"/>
      <c r="U62" s="130"/>
      <c r="V62" s="84"/>
      <c r="W62" s="130"/>
      <c r="X62" s="85"/>
      <c r="Y62" s="69"/>
      <c r="Z62" s="69"/>
    </row>
    <row r="63" spans="1:26" s="118" customFormat="1">
      <c r="A63" s="113" t="s">
        <v>4</v>
      </c>
      <c r="B63" s="109" t="s">
        <v>14</v>
      </c>
      <c r="C63" s="158">
        <f>SUM(C59:C62)</f>
        <v>0</v>
      </c>
      <c r="D63" s="158">
        <f>SUM(D59:D62)</f>
        <v>0</v>
      </c>
      <c r="E63" s="158">
        <f>SUM(E59:E62)</f>
        <v>0</v>
      </c>
      <c r="F63" s="119"/>
      <c r="G63" s="109" t="s">
        <v>14</v>
      </c>
      <c r="H63" s="229">
        <f>+SUM(H59:I62)</f>
        <v>0</v>
      </c>
      <c r="I63" s="230"/>
      <c r="J63" s="120"/>
      <c r="K63" s="137">
        <f>SUM(K59:K62)</f>
        <v>0</v>
      </c>
      <c r="L63" s="133">
        <f>+E63-H63</f>
        <v>0</v>
      </c>
      <c r="M63" s="116"/>
      <c r="N63" s="116"/>
      <c r="O63" s="116"/>
      <c r="P63" s="116"/>
      <c r="Q63" s="116"/>
      <c r="R63" s="116"/>
      <c r="S63" s="117"/>
      <c r="T63" s="84"/>
      <c r="U63" s="130"/>
      <c r="V63" s="84"/>
      <c r="W63" s="130"/>
      <c r="X63" s="85"/>
      <c r="Y63" s="69"/>
      <c r="Z63" s="69"/>
    </row>
    <row r="64" spans="1:26" s="113" customFormat="1" ht="15.75" thickBot="1">
      <c r="A64" s="113" t="s">
        <v>4</v>
      </c>
      <c r="B64" s="121"/>
      <c r="C64" s="122"/>
      <c r="D64" s="122"/>
      <c r="E64" s="122"/>
      <c r="F64" s="122"/>
      <c r="G64" s="122"/>
      <c r="H64" s="122"/>
      <c r="I64" s="123"/>
      <c r="J64" s="123"/>
      <c r="K64" s="122"/>
      <c r="L64" s="122"/>
      <c r="M64" s="122"/>
      <c r="N64" s="122"/>
      <c r="O64" s="122"/>
      <c r="P64" s="122"/>
      <c r="Q64" s="122"/>
      <c r="R64" s="122"/>
      <c r="S64" s="124"/>
      <c r="T64" s="125"/>
      <c r="U64" s="131"/>
      <c r="V64" s="125"/>
      <c r="W64" s="131"/>
      <c r="X64" s="126"/>
      <c r="Y64" s="69"/>
      <c r="Z64" s="69"/>
    </row>
    <row r="65" spans="1:26" s="68" customFormat="1" ht="15.75" thickBot="1">
      <c r="A65" s="113" t="s">
        <v>5</v>
      </c>
      <c r="B65" s="113" t="s">
        <v>5</v>
      </c>
      <c r="C65" s="67"/>
      <c r="D65" s="67"/>
      <c r="E65" s="67"/>
      <c r="T65" s="69"/>
      <c r="U65" s="127"/>
      <c r="V65" s="69"/>
      <c r="W65" s="127"/>
      <c r="X65" s="69"/>
      <c r="Y65" s="69"/>
      <c r="Z65" s="69"/>
    </row>
    <row r="66" spans="1:26" s="68" customFormat="1">
      <c r="A66" s="113" t="s">
        <v>5</v>
      </c>
      <c r="B66" s="70"/>
      <c r="C66" s="71"/>
      <c r="D66" s="71"/>
      <c r="E66" s="71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T66" s="74"/>
      <c r="U66" s="128"/>
      <c r="V66" s="74"/>
      <c r="W66" s="128"/>
      <c r="X66" s="75"/>
      <c r="Y66" s="69"/>
      <c r="Z66" s="69"/>
    </row>
    <row r="67" spans="1:26" s="79" customFormat="1">
      <c r="A67" s="113" t="s">
        <v>5</v>
      </c>
      <c r="B67" s="240" t="s">
        <v>50</v>
      </c>
      <c r="C67" s="241"/>
      <c r="D67" s="241"/>
      <c r="E67" s="241"/>
      <c r="F67" s="76"/>
      <c r="G67" s="77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8"/>
      <c r="T67" s="76"/>
      <c r="U67" s="129"/>
      <c r="V67" s="76"/>
      <c r="W67" s="129"/>
      <c r="X67" s="78"/>
    </row>
    <row r="68" spans="1:26" s="68" customFormat="1">
      <c r="A68" s="113" t="s">
        <v>5</v>
      </c>
      <c r="B68" s="80"/>
      <c r="C68" s="81"/>
      <c r="D68" s="81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/>
      <c r="T68" s="84"/>
      <c r="U68" s="130"/>
      <c r="V68" s="84"/>
      <c r="W68" s="130"/>
      <c r="X68" s="85"/>
      <c r="Y68" s="69"/>
      <c r="Z68" s="69"/>
    </row>
    <row r="69" spans="1:26" s="68" customFormat="1">
      <c r="A69" s="113" t="s">
        <v>5</v>
      </c>
      <c r="B69" s="231" t="s">
        <v>51</v>
      </c>
      <c r="C69" s="232"/>
      <c r="D69" s="232"/>
      <c r="E69" s="233"/>
      <c r="F69" s="82"/>
      <c r="G69" s="231" t="s">
        <v>52</v>
      </c>
      <c r="H69" s="232"/>
      <c r="I69" s="232"/>
      <c r="J69" s="233"/>
      <c r="K69" s="82"/>
      <c r="L69" s="231" t="s">
        <v>53</v>
      </c>
      <c r="M69" s="232"/>
      <c r="N69" s="232"/>
      <c r="O69" s="232"/>
      <c r="P69" s="232"/>
      <c r="Q69" s="232"/>
      <c r="R69" s="233"/>
      <c r="S69" s="83"/>
      <c r="T69" s="84" t="s">
        <v>54</v>
      </c>
      <c r="U69" s="130">
        <f>+IF(J71-M71&lt;0,0,J71-M71)</f>
        <v>0</v>
      </c>
      <c r="V69" s="84" t="s">
        <v>55</v>
      </c>
      <c r="W69" s="130">
        <f>+J72-O72</f>
        <v>0</v>
      </c>
      <c r="X69" s="85"/>
      <c r="Y69" s="69"/>
      <c r="Z69" s="69"/>
    </row>
    <row r="70" spans="1:26" s="66" customFormat="1">
      <c r="A70" s="113" t="s">
        <v>5</v>
      </c>
      <c r="B70" s="86" t="s">
        <v>56</v>
      </c>
      <c r="C70" s="87" t="s">
        <v>57</v>
      </c>
      <c r="D70" s="88" t="s">
        <v>58</v>
      </c>
      <c r="E70" s="89" t="s">
        <v>59</v>
      </c>
      <c r="F70" s="90"/>
      <c r="G70" s="86" t="s">
        <v>56</v>
      </c>
      <c r="H70" s="87" t="s">
        <v>57</v>
      </c>
      <c r="I70" s="88" t="s">
        <v>58</v>
      </c>
      <c r="J70" s="89" t="s">
        <v>59</v>
      </c>
      <c r="K70" s="90"/>
      <c r="L70" s="86" t="s">
        <v>60</v>
      </c>
      <c r="M70" s="87"/>
      <c r="N70" s="88" t="s">
        <v>61</v>
      </c>
      <c r="O70" s="89" t="s">
        <v>62</v>
      </c>
      <c r="P70" s="91" t="s">
        <v>63</v>
      </c>
      <c r="Q70" s="87" t="s">
        <v>30</v>
      </c>
      <c r="R70" s="89" t="s">
        <v>59</v>
      </c>
      <c r="S70" s="92"/>
      <c r="T70" s="84" t="s">
        <v>64</v>
      </c>
      <c r="U70" s="130">
        <f>+U69-N72</f>
        <v>0</v>
      </c>
      <c r="V70" s="84" t="s">
        <v>65</v>
      </c>
      <c r="W70" s="130">
        <f>+J73-P73</f>
        <v>0</v>
      </c>
      <c r="X70" s="85"/>
      <c r="Y70" s="69"/>
      <c r="Z70" s="69"/>
    </row>
    <row r="71" spans="1:26" s="68" customFormat="1">
      <c r="A71" s="113" t="s">
        <v>5</v>
      </c>
      <c r="B71" s="93" t="s">
        <v>27</v>
      </c>
      <c r="C71" s="94">
        <f>+'GSTR3B 2019-20'!G102</f>
        <v>0</v>
      </c>
      <c r="D71" s="94">
        <f>+'GSTR3B 2019-20'!G107</f>
        <v>0</v>
      </c>
      <c r="E71" s="95">
        <f>SUM(C71:D71)</f>
        <v>0</v>
      </c>
      <c r="F71" s="82"/>
      <c r="G71" s="93" t="s">
        <v>27</v>
      </c>
      <c r="H71" s="94">
        <f>+'GSTR3B 2019-20'!G123+'GSTR3B 2019-20'!G95</f>
        <v>0</v>
      </c>
      <c r="I71" s="96">
        <f>+D71</f>
        <v>0</v>
      </c>
      <c r="J71" s="95">
        <f>SUM(H71:I71)</f>
        <v>0</v>
      </c>
      <c r="K71" s="82"/>
      <c r="L71" s="93" t="s">
        <v>27</v>
      </c>
      <c r="M71" s="96">
        <f>+C71</f>
        <v>0</v>
      </c>
      <c r="N71" s="96">
        <f>+MIN(J71,M71)</f>
        <v>0</v>
      </c>
      <c r="O71" s="95">
        <f>+MIN(U73,W69)</f>
        <v>0</v>
      </c>
      <c r="P71" s="97">
        <f>+IF(M71-N71-O71&lt;0,0,MIN((M71-N71-O71),W70))</f>
        <v>0</v>
      </c>
      <c r="Q71" s="98"/>
      <c r="R71" s="95">
        <f>SUM(N71:Q71)</f>
        <v>0</v>
      </c>
      <c r="S71" s="83"/>
      <c r="T71" s="84" t="s">
        <v>66</v>
      </c>
      <c r="U71" s="130">
        <f>+J71-N75</f>
        <v>0</v>
      </c>
      <c r="V71" s="84"/>
      <c r="W71" s="130"/>
      <c r="X71" s="85"/>
      <c r="Y71" s="69"/>
      <c r="Z71" s="69"/>
    </row>
    <row r="72" spans="1:26" s="68" customFormat="1">
      <c r="A72" s="113" t="s">
        <v>5</v>
      </c>
      <c r="B72" s="93" t="s">
        <v>28</v>
      </c>
      <c r="C72" s="94">
        <f>+'GSTR3B 2019-20'!G103</f>
        <v>0</v>
      </c>
      <c r="D72" s="94">
        <f>+'GSTR3B 2019-20'!G108</f>
        <v>0</v>
      </c>
      <c r="E72" s="95">
        <f>SUM(C72:D72)</f>
        <v>0</v>
      </c>
      <c r="F72" s="82"/>
      <c r="G72" s="93" t="s">
        <v>28</v>
      </c>
      <c r="H72" s="94">
        <f>+'GSTR3B 2019-20'!G124+'GSTR3B 2019-20'!G96</f>
        <v>0</v>
      </c>
      <c r="I72" s="96">
        <f>+D72</f>
        <v>0</v>
      </c>
      <c r="J72" s="95">
        <f>SUM(H72:I72)</f>
        <v>0</v>
      </c>
      <c r="K72" s="82"/>
      <c r="L72" s="93" t="s">
        <v>28</v>
      </c>
      <c r="M72" s="96">
        <f>+C72</f>
        <v>0</v>
      </c>
      <c r="N72" s="96">
        <f>+MIN(M72,U69)</f>
        <v>0</v>
      </c>
      <c r="O72" s="95">
        <f>+MIN(J72,U75)</f>
        <v>0</v>
      </c>
      <c r="P72" s="99"/>
      <c r="Q72" s="98"/>
      <c r="R72" s="95">
        <f>SUM(N72:Q72)</f>
        <v>0</v>
      </c>
      <c r="S72" s="83"/>
      <c r="T72" s="84"/>
      <c r="U72" s="130"/>
      <c r="V72" s="84"/>
      <c r="W72" s="130"/>
      <c r="X72" s="85"/>
      <c r="Y72" s="69"/>
      <c r="Z72" s="69"/>
    </row>
    <row r="73" spans="1:26" s="68" customFormat="1">
      <c r="A73" s="113" t="s">
        <v>5</v>
      </c>
      <c r="B73" s="93" t="s">
        <v>29</v>
      </c>
      <c r="C73" s="94">
        <f>+'GSTR3B 2019-20'!G104</f>
        <v>0</v>
      </c>
      <c r="D73" s="94">
        <f>+'GSTR3B 2019-20'!G109</f>
        <v>0</v>
      </c>
      <c r="E73" s="95">
        <f>SUM(C73:D73)</f>
        <v>0</v>
      </c>
      <c r="F73" s="82"/>
      <c r="G73" s="93" t="s">
        <v>29</v>
      </c>
      <c r="H73" s="94">
        <f>+'GSTR3B 2019-20'!G125+'GSTR3B 2019-20'!G97</f>
        <v>0</v>
      </c>
      <c r="I73" s="96">
        <f>I72</f>
        <v>0</v>
      </c>
      <c r="J73" s="95">
        <f>SUM(H73:I73)</f>
        <v>0</v>
      </c>
      <c r="K73" s="82"/>
      <c r="L73" s="93" t="s">
        <v>29</v>
      </c>
      <c r="M73" s="96">
        <f>+C73</f>
        <v>0</v>
      </c>
      <c r="N73" s="96">
        <f>+MIN(M73,U70)</f>
        <v>0</v>
      </c>
      <c r="O73" s="100"/>
      <c r="P73" s="101">
        <f>+MIN(J73,U76)</f>
        <v>0</v>
      </c>
      <c r="Q73" s="98"/>
      <c r="R73" s="95">
        <f>SUM(N73:Q73)</f>
        <v>0</v>
      </c>
      <c r="S73" s="83"/>
      <c r="T73" s="84" t="s">
        <v>67</v>
      </c>
      <c r="U73" s="132">
        <f>+IF(M71-J71&lt;0,0,M71-J71)</f>
        <v>0</v>
      </c>
      <c r="V73" s="84"/>
      <c r="W73" s="130"/>
      <c r="X73" s="85"/>
      <c r="Y73" s="69"/>
      <c r="Z73" s="69"/>
    </row>
    <row r="74" spans="1:26" s="68" customFormat="1">
      <c r="A74" s="113" t="s">
        <v>5</v>
      </c>
      <c r="B74" s="102" t="s">
        <v>46</v>
      </c>
      <c r="C74" s="94">
        <f>+'GSTR3B 2019-20'!G105</f>
        <v>0</v>
      </c>
      <c r="D74" s="94">
        <f>+'GSTR3B 2019-20'!G110</f>
        <v>0</v>
      </c>
      <c r="E74" s="104">
        <f>SUM(C74:D74)</f>
        <v>0</v>
      </c>
      <c r="F74" s="82"/>
      <c r="G74" s="102" t="s">
        <v>46</v>
      </c>
      <c r="H74" s="94">
        <f>+'GSTR3B 2019-20'!G126+'GSTR3B 2019-20'!G98</f>
        <v>0</v>
      </c>
      <c r="I74" s="105">
        <v>0</v>
      </c>
      <c r="J74" s="104">
        <f>SUM(H74:I74)</f>
        <v>0</v>
      </c>
      <c r="K74" s="82"/>
      <c r="L74" s="102" t="s">
        <v>46</v>
      </c>
      <c r="M74" s="105">
        <f>+C74</f>
        <v>0</v>
      </c>
      <c r="N74" s="106"/>
      <c r="O74" s="107"/>
      <c r="P74" s="108"/>
      <c r="Q74" s="105">
        <f>MIN(C74,H74)</f>
        <v>0</v>
      </c>
      <c r="R74" s="104">
        <f>SUM(N74:Q74)</f>
        <v>0</v>
      </c>
      <c r="S74" s="83"/>
      <c r="T74" s="84"/>
      <c r="U74" s="130"/>
      <c r="V74" s="84"/>
      <c r="W74" s="130"/>
      <c r="X74" s="85"/>
      <c r="Y74" s="69"/>
      <c r="Z74" s="69"/>
    </row>
    <row r="75" spans="1:26" s="113" customFormat="1">
      <c r="A75" s="113" t="s">
        <v>5</v>
      </c>
      <c r="B75" s="109" t="s">
        <v>14</v>
      </c>
      <c r="C75" s="158">
        <f>SUM(C71:C74)</f>
        <v>0</v>
      </c>
      <c r="D75" s="158">
        <f>SUM(D71:D74)</f>
        <v>0</v>
      </c>
      <c r="E75" s="158">
        <f>SUM(E71:E74)</f>
        <v>0</v>
      </c>
      <c r="F75" s="77"/>
      <c r="G75" s="109" t="s">
        <v>14</v>
      </c>
      <c r="H75" s="158">
        <f>SUM(H71:H74)</f>
        <v>0</v>
      </c>
      <c r="I75" s="158">
        <f>SUM(I71:I74)</f>
        <v>0</v>
      </c>
      <c r="J75" s="158">
        <f>SUM(J71:J74)</f>
        <v>0</v>
      </c>
      <c r="K75" s="77"/>
      <c r="L75" s="109" t="s">
        <v>14</v>
      </c>
      <c r="M75" s="158">
        <f>SUM(M71:M74)</f>
        <v>0</v>
      </c>
      <c r="N75" s="158">
        <f>SUM(N71:N74)</f>
        <v>0</v>
      </c>
      <c r="O75" s="158">
        <f>SUM(O71:O74)</f>
        <v>0</v>
      </c>
      <c r="P75" s="111">
        <f>SUM(P71:P74)</f>
        <v>0</v>
      </c>
      <c r="Q75" s="158">
        <f>SUM(Q71:Q74)</f>
        <v>0</v>
      </c>
      <c r="R75" s="158">
        <f>SUM(R71:R73)</f>
        <v>0</v>
      </c>
      <c r="S75" s="112"/>
      <c r="T75" s="84" t="s">
        <v>68</v>
      </c>
      <c r="U75" s="132">
        <f>+IF(M72-N72&lt;0,0,M72-N72)</f>
        <v>0</v>
      </c>
      <c r="V75" s="84"/>
      <c r="W75" s="130"/>
      <c r="X75" s="85"/>
      <c r="Y75" s="69"/>
      <c r="Z75" s="69"/>
    </row>
    <row r="76" spans="1:26" s="113" customFormat="1">
      <c r="A76" s="113" t="s">
        <v>5</v>
      </c>
      <c r="B76" s="114"/>
      <c r="C76" s="115"/>
      <c r="D76" s="115"/>
      <c r="E76" s="115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112"/>
      <c r="T76" s="84" t="s">
        <v>69</v>
      </c>
      <c r="U76" s="130">
        <f>+IF(M73-N73&lt;0,0,M73-N73)</f>
        <v>0</v>
      </c>
      <c r="V76" s="84"/>
      <c r="W76" s="130"/>
      <c r="X76" s="85"/>
      <c r="Y76" s="69"/>
      <c r="Z76" s="69"/>
    </row>
    <row r="77" spans="1:26" s="68" customFormat="1">
      <c r="A77" s="113" t="s">
        <v>5</v>
      </c>
      <c r="B77" s="231" t="s">
        <v>70</v>
      </c>
      <c r="C77" s="232"/>
      <c r="D77" s="232"/>
      <c r="E77" s="233"/>
      <c r="F77" s="82"/>
      <c r="G77" s="231" t="s">
        <v>71</v>
      </c>
      <c r="H77" s="232"/>
      <c r="I77" s="233"/>
      <c r="J77" s="90"/>
      <c r="K77" s="138" t="s">
        <v>83</v>
      </c>
      <c r="L77" s="82"/>
      <c r="M77" s="82"/>
      <c r="N77" s="82"/>
      <c r="O77" s="82"/>
      <c r="P77" s="82"/>
      <c r="Q77" s="82"/>
      <c r="R77" s="82"/>
      <c r="S77" s="83"/>
      <c r="T77" s="84"/>
      <c r="U77" s="130"/>
      <c r="V77" s="84"/>
      <c r="W77" s="130"/>
      <c r="X77" s="85"/>
      <c r="Y77" s="69"/>
      <c r="Z77" s="69"/>
    </row>
    <row r="78" spans="1:26" s="68" customFormat="1">
      <c r="A78" s="113" t="s">
        <v>5</v>
      </c>
      <c r="B78" s="86" t="s">
        <v>56</v>
      </c>
      <c r="C78" s="87" t="s">
        <v>57</v>
      </c>
      <c r="D78" s="88" t="s">
        <v>58</v>
      </c>
      <c r="E78" s="89" t="s">
        <v>59</v>
      </c>
      <c r="F78" s="82"/>
      <c r="G78" s="86" t="s">
        <v>56</v>
      </c>
      <c r="H78" s="87" t="s">
        <v>72</v>
      </c>
      <c r="I78" s="89"/>
      <c r="J78" s="90"/>
      <c r="K78" s="134"/>
      <c r="L78" s="82"/>
      <c r="M78" s="82"/>
      <c r="N78" s="82"/>
      <c r="O78" s="82"/>
      <c r="P78" s="82"/>
      <c r="Q78" s="82"/>
      <c r="R78" s="82"/>
      <c r="S78" s="83"/>
      <c r="T78" s="84"/>
      <c r="U78" s="130"/>
      <c r="V78" s="84"/>
      <c r="W78" s="130"/>
      <c r="X78" s="85"/>
      <c r="Y78" s="69"/>
      <c r="Z78" s="69"/>
    </row>
    <row r="79" spans="1:26" s="66" customFormat="1">
      <c r="A79" s="113" t="s">
        <v>5</v>
      </c>
      <c r="B79" s="93" t="s">
        <v>27</v>
      </c>
      <c r="C79" s="96">
        <f>+M71-R71</f>
        <v>0</v>
      </c>
      <c r="D79" s="96">
        <f>+D71</f>
        <v>0</v>
      </c>
      <c r="E79" s="95">
        <f>SUM(C79:D79)</f>
        <v>0</v>
      </c>
      <c r="F79" s="90"/>
      <c r="G79" s="93" t="s">
        <v>27</v>
      </c>
      <c r="H79" s="234">
        <f>+J71-N75</f>
        <v>0</v>
      </c>
      <c r="I79" s="235"/>
      <c r="J79" s="90"/>
      <c r="K79" s="135">
        <f>IF(E79-H79&gt;0,E79-H79,0)</f>
        <v>0</v>
      </c>
      <c r="L79" s="90"/>
      <c r="M79" s="90"/>
      <c r="N79" s="90"/>
      <c r="O79" s="90"/>
      <c r="P79" s="90"/>
      <c r="Q79" s="90"/>
      <c r="R79" s="90"/>
      <c r="S79" s="92"/>
      <c r="T79" s="84"/>
      <c r="U79" s="130"/>
      <c r="V79" s="84"/>
      <c r="W79" s="130"/>
      <c r="X79" s="85"/>
      <c r="Y79" s="69"/>
      <c r="Z79" s="69"/>
    </row>
    <row r="80" spans="1:26" s="118" customFormat="1">
      <c r="A80" s="113" t="s">
        <v>5</v>
      </c>
      <c r="B80" s="93" t="s">
        <v>28</v>
      </c>
      <c r="C80" s="96">
        <f>+M72-R72</f>
        <v>0</v>
      </c>
      <c r="D80" s="96">
        <f>+D72</f>
        <v>0</v>
      </c>
      <c r="E80" s="95">
        <f>SUM(C80:D80)</f>
        <v>0</v>
      </c>
      <c r="F80" s="116"/>
      <c r="G80" s="93" t="s">
        <v>28</v>
      </c>
      <c r="H80" s="236">
        <f>+J72-O75</f>
        <v>0</v>
      </c>
      <c r="I80" s="237"/>
      <c r="J80" s="90"/>
      <c r="K80" s="135">
        <f t="shared" ref="K80:K82" si="2">IF(E80-H80&gt;0,E80-H80,0)</f>
        <v>0</v>
      </c>
      <c r="L80" s="116"/>
      <c r="M80" s="116"/>
      <c r="N80" s="116"/>
      <c r="O80" s="116"/>
      <c r="P80" s="116"/>
      <c r="Q80" s="116"/>
      <c r="R80" s="116"/>
      <c r="S80" s="117"/>
      <c r="T80" s="84"/>
      <c r="U80" s="130"/>
      <c r="V80" s="84"/>
      <c r="W80" s="130"/>
      <c r="X80" s="85"/>
      <c r="Y80" s="69"/>
      <c r="Z80" s="69"/>
    </row>
    <row r="81" spans="1:26" s="118" customFormat="1">
      <c r="A81" s="113" t="s">
        <v>5</v>
      </c>
      <c r="B81" s="93" t="s">
        <v>29</v>
      </c>
      <c r="C81" s="153">
        <f>+M73-R73</f>
        <v>0</v>
      </c>
      <c r="D81" s="96">
        <f>+D73</f>
        <v>0</v>
      </c>
      <c r="E81" s="95">
        <f>SUM(C81:D81)</f>
        <v>0</v>
      </c>
      <c r="F81" s="116"/>
      <c r="G81" s="93" t="s">
        <v>29</v>
      </c>
      <c r="H81" s="234">
        <f>+J73-P75</f>
        <v>0</v>
      </c>
      <c r="I81" s="235"/>
      <c r="J81" s="90"/>
      <c r="K81" s="135">
        <f t="shared" si="2"/>
        <v>0</v>
      </c>
      <c r="L81" s="116"/>
      <c r="M81" s="116"/>
      <c r="N81" s="116"/>
      <c r="O81" s="116"/>
      <c r="P81" s="116"/>
      <c r="Q81" s="116"/>
      <c r="R81" s="116"/>
      <c r="S81" s="117"/>
      <c r="T81" s="84"/>
      <c r="U81" s="130"/>
      <c r="V81" s="84"/>
      <c r="W81" s="130"/>
      <c r="X81" s="85"/>
      <c r="Y81" s="69"/>
      <c r="Z81" s="69"/>
    </row>
    <row r="82" spans="1:26" s="118" customFormat="1">
      <c r="A82" s="113" t="s">
        <v>5</v>
      </c>
      <c r="B82" s="102" t="s">
        <v>46</v>
      </c>
      <c r="C82" s="105">
        <f>+M74-R74</f>
        <v>0</v>
      </c>
      <c r="D82" s="105">
        <f>+D74</f>
        <v>0</v>
      </c>
      <c r="E82" s="104">
        <f>SUM(C82:D82)</f>
        <v>0</v>
      </c>
      <c r="F82" s="116"/>
      <c r="G82" s="102" t="s">
        <v>46</v>
      </c>
      <c r="H82" s="238">
        <f>+J74-Q75</f>
        <v>0</v>
      </c>
      <c r="I82" s="239"/>
      <c r="J82" s="90"/>
      <c r="K82" s="135">
        <f t="shared" si="2"/>
        <v>0</v>
      </c>
      <c r="L82" s="116"/>
      <c r="M82" s="116"/>
      <c r="N82" s="116"/>
      <c r="O82" s="116"/>
      <c r="P82" s="116"/>
      <c r="Q82" s="116"/>
      <c r="R82" s="116"/>
      <c r="S82" s="117"/>
      <c r="T82" s="84"/>
      <c r="U82" s="130"/>
      <c r="V82" s="84"/>
      <c r="W82" s="130"/>
      <c r="X82" s="85"/>
      <c r="Y82" s="69"/>
      <c r="Z82" s="69"/>
    </row>
    <row r="83" spans="1:26" s="118" customFormat="1">
      <c r="A83" s="113" t="s">
        <v>5</v>
      </c>
      <c r="B83" s="109" t="s">
        <v>14</v>
      </c>
      <c r="C83" s="158">
        <f>SUM(C79:C82)</f>
        <v>0</v>
      </c>
      <c r="D83" s="158">
        <f>SUM(D79:D82)</f>
        <v>0</v>
      </c>
      <c r="E83" s="158">
        <f>SUM(E79:E82)</f>
        <v>0</v>
      </c>
      <c r="F83" s="119"/>
      <c r="G83" s="109" t="s">
        <v>14</v>
      </c>
      <c r="H83" s="229">
        <f>+SUM(H79:I82)</f>
        <v>0</v>
      </c>
      <c r="I83" s="230"/>
      <c r="J83" s="120"/>
      <c r="K83" s="137">
        <f>SUM(K79:K82)</f>
        <v>0</v>
      </c>
      <c r="L83" s="116"/>
      <c r="M83" s="116"/>
      <c r="N83" s="116"/>
      <c r="O83" s="116"/>
      <c r="P83" s="116"/>
      <c r="Q83" s="116"/>
      <c r="R83" s="116"/>
      <c r="S83" s="117"/>
      <c r="T83" s="84"/>
      <c r="U83" s="130"/>
      <c r="V83" s="84"/>
      <c r="W83" s="130"/>
      <c r="X83" s="85"/>
      <c r="Y83" s="69"/>
      <c r="Z83" s="69"/>
    </row>
    <row r="84" spans="1:26" s="113" customFormat="1" ht="15.75" thickBot="1">
      <c r="A84" s="113" t="s">
        <v>5</v>
      </c>
      <c r="B84" s="121"/>
      <c r="C84" s="122"/>
      <c r="D84" s="122"/>
      <c r="E84" s="122"/>
      <c r="F84" s="122"/>
      <c r="G84" s="122"/>
      <c r="H84" s="122"/>
      <c r="I84" s="123"/>
      <c r="J84" s="123"/>
      <c r="K84" s="122"/>
      <c r="L84" s="122"/>
      <c r="M84" s="122"/>
      <c r="N84" s="122"/>
      <c r="O84" s="122"/>
      <c r="P84" s="122"/>
      <c r="Q84" s="122"/>
      <c r="R84" s="122"/>
      <c r="S84" s="124"/>
      <c r="T84" s="125"/>
      <c r="U84" s="131"/>
      <c r="V84" s="125"/>
      <c r="W84" s="131"/>
      <c r="X84" s="126"/>
      <c r="Y84" s="69"/>
      <c r="Z84" s="69"/>
    </row>
    <row r="85" spans="1:26" s="68" customFormat="1" ht="15.75" thickBot="1">
      <c r="A85" s="113" t="s">
        <v>81</v>
      </c>
      <c r="B85" s="113" t="s">
        <v>81</v>
      </c>
      <c r="C85" s="67"/>
      <c r="D85" s="67"/>
      <c r="E85" s="67"/>
      <c r="T85" s="69"/>
      <c r="U85" s="127"/>
      <c r="V85" s="69"/>
      <c r="W85" s="127"/>
      <c r="X85" s="69"/>
      <c r="Y85" s="69"/>
      <c r="Z85" s="69"/>
    </row>
    <row r="86" spans="1:26" s="68" customFormat="1">
      <c r="A86" s="113" t="s">
        <v>81</v>
      </c>
      <c r="B86" s="70"/>
      <c r="C86" s="71"/>
      <c r="D86" s="71"/>
      <c r="E86" s="71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T86" s="74"/>
      <c r="U86" s="128"/>
      <c r="V86" s="74"/>
      <c r="W86" s="128"/>
      <c r="X86" s="75"/>
      <c r="Y86" s="69"/>
      <c r="Z86" s="69"/>
    </row>
    <row r="87" spans="1:26" s="79" customFormat="1">
      <c r="A87" s="113" t="s">
        <v>81</v>
      </c>
      <c r="B87" s="240" t="s">
        <v>50</v>
      </c>
      <c r="C87" s="241"/>
      <c r="D87" s="241"/>
      <c r="E87" s="241"/>
      <c r="F87" s="76"/>
      <c r="G87" s="77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8"/>
      <c r="T87" s="76"/>
      <c r="U87" s="129"/>
      <c r="V87" s="76"/>
      <c r="W87" s="129"/>
      <c r="X87" s="78"/>
    </row>
    <row r="88" spans="1:26" s="68" customFormat="1">
      <c r="A88" s="113" t="s">
        <v>81</v>
      </c>
      <c r="B88" s="80"/>
      <c r="C88" s="81"/>
      <c r="D88" s="81"/>
      <c r="E88" s="81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/>
      <c r="T88" s="84"/>
      <c r="U88" s="130"/>
      <c r="V88" s="84"/>
      <c r="W88" s="130"/>
      <c r="X88" s="85"/>
      <c r="Y88" s="69"/>
      <c r="Z88" s="69"/>
    </row>
    <row r="89" spans="1:26" s="68" customFormat="1">
      <c r="A89" s="113" t="s">
        <v>81</v>
      </c>
      <c r="B89" s="231" t="s">
        <v>51</v>
      </c>
      <c r="C89" s="232"/>
      <c r="D89" s="232"/>
      <c r="E89" s="233"/>
      <c r="F89" s="82"/>
      <c r="G89" s="231" t="s">
        <v>52</v>
      </c>
      <c r="H89" s="232"/>
      <c r="I89" s="232"/>
      <c r="J89" s="233"/>
      <c r="K89" s="82"/>
      <c r="L89" s="231" t="s">
        <v>53</v>
      </c>
      <c r="M89" s="232"/>
      <c r="N89" s="232"/>
      <c r="O89" s="232"/>
      <c r="P89" s="232"/>
      <c r="Q89" s="232"/>
      <c r="R89" s="233"/>
      <c r="S89" s="83"/>
      <c r="T89" s="84" t="s">
        <v>54</v>
      </c>
      <c r="U89" s="130">
        <f>+IF(J91-M91&lt;0,0,J91-M91)</f>
        <v>0</v>
      </c>
      <c r="V89" s="84" t="s">
        <v>55</v>
      </c>
      <c r="W89" s="130">
        <f>+J92-O92</f>
        <v>0</v>
      </c>
      <c r="X89" s="85"/>
      <c r="Y89" s="69"/>
      <c r="Z89" s="69"/>
    </row>
    <row r="90" spans="1:26" s="66" customFormat="1">
      <c r="A90" s="113" t="s">
        <v>81</v>
      </c>
      <c r="B90" s="86" t="s">
        <v>56</v>
      </c>
      <c r="C90" s="87" t="s">
        <v>57</v>
      </c>
      <c r="D90" s="88" t="s">
        <v>58</v>
      </c>
      <c r="E90" s="89" t="s">
        <v>59</v>
      </c>
      <c r="F90" s="90"/>
      <c r="G90" s="86" t="s">
        <v>56</v>
      </c>
      <c r="H90" s="87" t="s">
        <v>57</v>
      </c>
      <c r="I90" s="88" t="s">
        <v>58</v>
      </c>
      <c r="J90" s="89" t="s">
        <v>59</v>
      </c>
      <c r="K90" s="90"/>
      <c r="L90" s="86" t="s">
        <v>60</v>
      </c>
      <c r="M90" s="87"/>
      <c r="N90" s="88" t="s">
        <v>61</v>
      </c>
      <c r="O90" s="89" t="s">
        <v>62</v>
      </c>
      <c r="P90" s="91" t="s">
        <v>63</v>
      </c>
      <c r="Q90" s="87" t="s">
        <v>30</v>
      </c>
      <c r="R90" s="89" t="s">
        <v>59</v>
      </c>
      <c r="S90" s="92"/>
      <c r="T90" s="84" t="s">
        <v>64</v>
      </c>
      <c r="U90" s="130">
        <f>+U89-N92</f>
        <v>0</v>
      </c>
      <c r="V90" s="84" t="s">
        <v>65</v>
      </c>
      <c r="W90" s="130">
        <f>+J93-P93</f>
        <v>0</v>
      </c>
      <c r="X90" s="85"/>
      <c r="Y90" s="69"/>
      <c r="Z90" s="69"/>
    </row>
    <row r="91" spans="1:26" s="68" customFormat="1">
      <c r="A91" s="113" t="s">
        <v>81</v>
      </c>
      <c r="B91" s="93" t="s">
        <v>27</v>
      </c>
      <c r="C91" s="94">
        <f>+'GSTR3B 2019-20'!H102</f>
        <v>0</v>
      </c>
      <c r="D91" s="94">
        <f>+'GSTR3B 2019-20'!H107</f>
        <v>0</v>
      </c>
      <c r="E91" s="95">
        <f>SUM(C91:D91)</f>
        <v>0</v>
      </c>
      <c r="F91" s="82"/>
      <c r="G91" s="93" t="s">
        <v>27</v>
      </c>
      <c r="H91" s="94">
        <f>+'GSTR3B 2019-20'!H95+'GSTR3B 2019-20'!H123</f>
        <v>0</v>
      </c>
      <c r="I91" s="96">
        <f>+D91</f>
        <v>0</v>
      </c>
      <c r="J91" s="95">
        <f>SUM(H91:I91)</f>
        <v>0</v>
      </c>
      <c r="K91" s="82"/>
      <c r="L91" s="93" t="s">
        <v>27</v>
      </c>
      <c r="M91" s="96">
        <f>+C91</f>
        <v>0</v>
      </c>
      <c r="N91" s="96">
        <f>+MIN(J91,M91)</f>
        <v>0</v>
      </c>
      <c r="O91" s="95">
        <f>+MIN(U93,W89)</f>
        <v>0</v>
      </c>
      <c r="P91" s="97">
        <f>+IF(M91-N91-O91&lt;0,0,MIN((M91-N91-O91),W90))</f>
        <v>0</v>
      </c>
      <c r="Q91" s="98"/>
      <c r="R91" s="95">
        <f>SUM(N91:Q91)</f>
        <v>0</v>
      </c>
      <c r="S91" s="83"/>
      <c r="T91" s="84" t="s">
        <v>66</v>
      </c>
      <c r="U91" s="130">
        <f>+J91-N95</f>
        <v>0</v>
      </c>
      <c r="V91" s="84"/>
      <c r="W91" s="130"/>
      <c r="X91" s="85"/>
      <c r="Y91" s="69"/>
      <c r="Z91" s="69"/>
    </row>
    <row r="92" spans="1:26" s="68" customFormat="1">
      <c r="A92" s="113" t="s">
        <v>81</v>
      </c>
      <c r="B92" s="93" t="s">
        <v>28</v>
      </c>
      <c r="C92" s="94">
        <f>+'GSTR3B 2019-20'!H103</f>
        <v>0</v>
      </c>
      <c r="D92" s="94">
        <f>+'GSTR3B 2019-20'!H108</f>
        <v>0</v>
      </c>
      <c r="E92" s="95">
        <f>SUM(C92:D92)</f>
        <v>0</v>
      </c>
      <c r="F92" s="82"/>
      <c r="G92" s="93" t="s">
        <v>28</v>
      </c>
      <c r="H92" s="94">
        <f>+'GSTR3B 2019-20'!H96+'GSTR3B 2019-20'!H124</f>
        <v>0</v>
      </c>
      <c r="I92" s="96">
        <f>+D92</f>
        <v>0</v>
      </c>
      <c r="J92" s="95">
        <f>SUM(H92:I92)</f>
        <v>0</v>
      </c>
      <c r="K92" s="82"/>
      <c r="L92" s="93" t="s">
        <v>28</v>
      </c>
      <c r="M92" s="96">
        <f>+C92</f>
        <v>0</v>
      </c>
      <c r="N92" s="96">
        <f>+MIN(M92,U89)</f>
        <v>0</v>
      </c>
      <c r="O92" s="95">
        <f>+MIN(J92,U95)</f>
        <v>0</v>
      </c>
      <c r="P92" s="99"/>
      <c r="Q92" s="98"/>
      <c r="R92" s="95">
        <f>SUM(N92:Q92)</f>
        <v>0</v>
      </c>
      <c r="S92" s="83"/>
      <c r="T92" s="84"/>
      <c r="U92" s="130"/>
      <c r="V92" s="84"/>
      <c r="W92" s="130"/>
      <c r="X92" s="85"/>
      <c r="Y92" s="69"/>
      <c r="Z92" s="69"/>
    </row>
    <row r="93" spans="1:26" s="68" customFormat="1">
      <c r="A93" s="113" t="s">
        <v>81</v>
      </c>
      <c r="B93" s="93" t="s">
        <v>29</v>
      </c>
      <c r="C93" s="94">
        <f>+'GSTR3B 2019-20'!H104</f>
        <v>0</v>
      </c>
      <c r="D93" s="94">
        <f>+'GSTR3B 2019-20'!H109</f>
        <v>0</v>
      </c>
      <c r="E93" s="95">
        <f>SUM(C93:D93)</f>
        <v>0</v>
      </c>
      <c r="F93" s="82"/>
      <c r="G93" s="93" t="s">
        <v>29</v>
      </c>
      <c r="H93" s="94">
        <f>+'GSTR3B 2019-20'!H97+'GSTR3B 2019-20'!H125</f>
        <v>0</v>
      </c>
      <c r="I93" s="96">
        <f>I92</f>
        <v>0</v>
      </c>
      <c r="J93" s="95">
        <f>SUM(H93:I93)</f>
        <v>0</v>
      </c>
      <c r="K93" s="82"/>
      <c r="L93" s="93" t="s">
        <v>29</v>
      </c>
      <c r="M93" s="96">
        <f>+C93</f>
        <v>0</v>
      </c>
      <c r="N93" s="96">
        <f>+MIN(M93,U90)</f>
        <v>0</v>
      </c>
      <c r="O93" s="100"/>
      <c r="P93" s="101">
        <f>+MIN(J93,U96)</f>
        <v>0</v>
      </c>
      <c r="Q93" s="98"/>
      <c r="R93" s="95">
        <f>SUM(N93:Q93)</f>
        <v>0</v>
      </c>
      <c r="S93" s="83"/>
      <c r="T93" s="84" t="s">
        <v>67</v>
      </c>
      <c r="U93" s="132">
        <f>+IF(M91-J91&lt;0,0,M91-J91)</f>
        <v>0</v>
      </c>
      <c r="V93" s="84"/>
      <c r="W93" s="130"/>
      <c r="X93" s="85"/>
      <c r="Y93" s="69"/>
      <c r="Z93" s="69"/>
    </row>
    <row r="94" spans="1:26" s="68" customFormat="1">
      <c r="A94" s="113" t="s">
        <v>81</v>
      </c>
      <c r="B94" s="102" t="s">
        <v>46</v>
      </c>
      <c r="C94" s="94">
        <f>+'GSTR3B 2019-20'!H105</f>
        <v>0</v>
      </c>
      <c r="D94" s="94">
        <f>+'GSTR3B 2019-20'!H110</f>
        <v>0</v>
      </c>
      <c r="E94" s="104">
        <f>SUM(C94:D94)</f>
        <v>0</v>
      </c>
      <c r="F94" s="82"/>
      <c r="G94" s="102" t="s">
        <v>46</v>
      </c>
      <c r="H94" s="94">
        <f>+'GSTR3B 2019-20'!H98+'GSTR3B 2019-20'!H126</f>
        <v>0</v>
      </c>
      <c r="I94" s="105">
        <v>0</v>
      </c>
      <c r="J94" s="104">
        <f>SUM(H94:I94)</f>
        <v>0</v>
      </c>
      <c r="K94" s="82"/>
      <c r="L94" s="102" t="s">
        <v>46</v>
      </c>
      <c r="M94" s="105">
        <f>+C94</f>
        <v>0</v>
      </c>
      <c r="N94" s="106"/>
      <c r="O94" s="107"/>
      <c r="P94" s="108"/>
      <c r="Q94" s="105">
        <f>MIN(C94,H94)</f>
        <v>0</v>
      </c>
      <c r="R94" s="104">
        <f>SUM(N94:Q94)</f>
        <v>0</v>
      </c>
      <c r="S94" s="83"/>
      <c r="T94" s="84"/>
      <c r="U94" s="130"/>
      <c r="V94" s="84"/>
      <c r="W94" s="130"/>
      <c r="X94" s="85"/>
      <c r="Y94" s="69"/>
      <c r="Z94" s="69"/>
    </row>
    <row r="95" spans="1:26" s="113" customFormat="1">
      <c r="A95" s="113" t="s">
        <v>81</v>
      </c>
      <c r="B95" s="109" t="s">
        <v>14</v>
      </c>
      <c r="C95" s="158">
        <f>SUM(C91:C94)</f>
        <v>0</v>
      </c>
      <c r="D95" s="158">
        <f>SUM(D91:D94)</f>
        <v>0</v>
      </c>
      <c r="E95" s="158">
        <f>SUM(E91:E94)</f>
        <v>0</v>
      </c>
      <c r="F95" s="77"/>
      <c r="G95" s="109" t="s">
        <v>14</v>
      </c>
      <c r="H95" s="158">
        <f>SUM(H91:H94)</f>
        <v>0</v>
      </c>
      <c r="I95" s="158">
        <f>SUM(I91:I94)</f>
        <v>0</v>
      </c>
      <c r="J95" s="158">
        <f>SUM(J91:J94)</f>
        <v>0</v>
      </c>
      <c r="K95" s="77"/>
      <c r="L95" s="109" t="s">
        <v>14</v>
      </c>
      <c r="M95" s="158">
        <f>SUM(M91:M94)</f>
        <v>0</v>
      </c>
      <c r="N95" s="158">
        <f>SUM(N91:N94)</f>
        <v>0</v>
      </c>
      <c r="O95" s="158">
        <f>SUM(O91:O94)</f>
        <v>0</v>
      </c>
      <c r="P95" s="111">
        <f>SUM(P91:P94)</f>
        <v>0</v>
      </c>
      <c r="Q95" s="158">
        <f>SUM(Q91:Q94)</f>
        <v>0</v>
      </c>
      <c r="R95" s="158">
        <f>SUM(R91:R93)</f>
        <v>0</v>
      </c>
      <c r="S95" s="112"/>
      <c r="T95" s="84" t="s">
        <v>68</v>
      </c>
      <c r="U95" s="132">
        <f>+IF(M92-N92&lt;0,0,M92-N92)</f>
        <v>0</v>
      </c>
      <c r="V95" s="84"/>
      <c r="W95" s="130"/>
      <c r="X95" s="85"/>
      <c r="Y95" s="69"/>
      <c r="Z95" s="69"/>
    </row>
    <row r="96" spans="1:26" s="113" customFormat="1">
      <c r="A96" s="113" t="s">
        <v>81</v>
      </c>
      <c r="B96" s="114"/>
      <c r="C96" s="115"/>
      <c r="D96" s="115"/>
      <c r="E96" s="115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112"/>
      <c r="T96" s="84" t="s">
        <v>69</v>
      </c>
      <c r="U96" s="130">
        <f>+IF(M93-N93&lt;0,0,M93-N93)</f>
        <v>0</v>
      </c>
      <c r="V96" s="84"/>
      <c r="W96" s="130"/>
      <c r="X96" s="85"/>
      <c r="Y96" s="69"/>
      <c r="Z96" s="69"/>
    </row>
    <row r="97" spans="1:26" s="68" customFormat="1">
      <c r="A97" s="113" t="s">
        <v>81</v>
      </c>
      <c r="B97" s="231" t="s">
        <v>70</v>
      </c>
      <c r="C97" s="232"/>
      <c r="D97" s="232"/>
      <c r="E97" s="233"/>
      <c r="F97" s="82"/>
      <c r="G97" s="231" t="s">
        <v>71</v>
      </c>
      <c r="H97" s="232"/>
      <c r="I97" s="233"/>
      <c r="J97" s="90"/>
      <c r="K97" s="138" t="s">
        <v>83</v>
      </c>
      <c r="L97" s="82"/>
      <c r="M97" s="82"/>
      <c r="N97" s="82"/>
      <c r="O97" s="82"/>
      <c r="P97" s="82"/>
      <c r="Q97" s="82"/>
      <c r="R97" s="82"/>
      <c r="S97" s="83"/>
      <c r="T97" s="84"/>
      <c r="U97" s="130"/>
      <c r="V97" s="84"/>
      <c r="W97" s="130"/>
      <c r="X97" s="85"/>
      <c r="Y97" s="69"/>
      <c r="Z97" s="69"/>
    </row>
    <row r="98" spans="1:26" s="68" customFormat="1">
      <c r="A98" s="113" t="s">
        <v>81</v>
      </c>
      <c r="B98" s="86" t="s">
        <v>56</v>
      </c>
      <c r="C98" s="87" t="s">
        <v>57</v>
      </c>
      <c r="D98" s="88" t="s">
        <v>58</v>
      </c>
      <c r="E98" s="89" t="s">
        <v>59</v>
      </c>
      <c r="F98" s="82"/>
      <c r="G98" s="86" t="s">
        <v>56</v>
      </c>
      <c r="H98" s="87" t="s">
        <v>72</v>
      </c>
      <c r="I98" s="89"/>
      <c r="J98" s="90"/>
      <c r="K98" s="134"/>
      <c r="L98" s="82"/>
      <c r="M98" s="82"/>
      <c r="N98" s="82"/>
      <c r="O98" s="82"/>
      <c r="P98" s="82"/>
      <c r="Q98" s="82"/>
      <c r="R98" s="82"/>
      <c r="S98" s="83"/>
      <c r="T98" s="84"/>
      <c r="U98" s="130"/>
      <c r="V98" s="84"/>
      <c r="W98" s="130"/>
      <c r="X98" s="85"/>
      <c r="Y98" s="69"/>
      <c r="Z98" s="69"/>
    </row>
    <row r="99" spans="1:26" s="66" customFormat="1">
      <c r="A99" s="113" t="s">
        <v>81</v>
      </c>
      <c r="B99" s="93" t="s">
        <v>27</v>
      </c>
      <c r="C99" s="96">
        <f>+M91-R91</f>
        <v>0</v>
      </c>
      <c r="D99" s="96">
        <f>+D91</f>
        <v>0</v>
      </c>
      <c r="E99" s="95">
        <f>SUM(C99:D99)</f>
        <v>0</v>
      </c>
      <c r="F99" s="90"/>
      <c r="G99" s="93" t="s">
        <v>27</v>
      </c>
      <c r="H99" s="234">
        <f>+J91-N95</f>
        <v>0</v>
      </c>
      <c r="I99" s="235"/>
      <c r="J99" s="90"/>
      <c r="K99" s="135">
        <f>IF(E99-H99&gt;0,E99-H99,0)</f>
        <v>0</v>
      </c>
      <c r="L99" s="90"/>
      <c r="M99" s="90"/>
      <c r="N99" s="90"/>
      <c r="O99" s="90"/>
      <c r="P99" s="90"/>
      <c r="Q99" s="90"/>
      <c r="R99" s="90"/>
      <c r="S99" s="92"/>
      <c r="T99" s="84"/>
      <c r="U99" s="130"/>
      <c r="V99" s="84"/>
      <c r="W99" s="130"/>
      <c r="X99" s="85"/>
      <c r="Y99" s="69"/>
      <c r="Z99" s="69"/>
    </row>
    <row r="100" spans="1:26" s="118" customFormat="1">
      <c r="A100" s="113" t="s">
        <v>81</v>
      </c>
      <c r="B100" s="93" t="s">
        <v>28</v>
      </c>
      <c r="C100" s="96">
        <f>+M92-R92</f>
        <v>0</v>
      </c>
      <c r="D100" s="96">
        <f>+D92</f>
        <v>0</v>
      </c>
      <c r="E100" s="95">
        <f>SUM(C100:D100)</f>
        <v>0</v>
      </c>
      <c r="F100" s="116"/>
      <c r="G100" s="93" t="s">
        <v>28</v>
      </c>
      <c r="H100" s="236">
        <f>+J92-O95</f>
        <v>0</v>
      </c>
      <c r="I100" s="237"/>
      <c r="J100" s="90"/>
      <c r="K100" s="135">
        <f t="shared" ref="K100:K102" si="3">IF(E100-H100&gt;0,E100-H100,0)</f>
        <v>0</v>
      </c>
      <c r="L100" s="116"/>
      <c r="M100" s="116"/>
      <c r="N100" s="116"/>
      <c r="O100" s="116"/>
      <c r="P100" s="116"/>
      <c r="Q100" s="116"/>
      <c r="R100" s="116"/>
      <c r="S100" s="117"/>
      <c r="T100" s="84"/>
      <c r="U100" s="130"/>
      <c r="V100" s="84"/>
      <c r="W100" s="130"/>
      <c r="X100" s="85"/>
      <c r="Y100" s="69"/>
      <c r="Z100" s="69"/>
    </row>
    <row r="101" spans="1:26" s="118" customFormat="1">
      <c r="A101" s="113" t="s">
        <v>81</v>
      </c>
      <c r="B101" s="93" t="s">
        <v>29</v>
      </c>
      <c r="C101" s="153">
        <f>+M93-R93</f>
        <v>0</v>
      </c>
      <c r="D101" s="96">
        <f>+D93</f>
        <v>0</v>
      </c>
      <c r="E101" s="95">
        <f>SUM(C101:D101)</f>
        <v>0</v>
      </c>
      <c r="F101" s="116"/>
      <c r="G101" s="93" t="s">
        <v>29</v>
      </c>
      <c r="H101" s="234">
        <f>+J93-P95</f>
        <v>0</v>
      </c>
      <c r="I101" s="235"/>
      <c r="J101" s="90"/>
      <c r="K101" s="135">
        <f t="shared" si="3"/>
        <v>0</v>
      </c>
      <c r="L101" s="116"/>
      <c r="M101" s="116"/>
      <c r="N101" s="116"/>
      <c r="O101" s="116"/>
      <c r="P101" s="116"/>
      <c r="Q101" s="116"/>
      <c r="R101" s="116"/>
      <c r="S101" s="117"/>
      <c r="T101" s="84"/>
      <c r="U101" s="130"/>
      <c r="V101" s="84"/>
      <c r="W101" s="130"/>
      <c r="X101" s="85"/>
      <c r="Y101" s="69"/>
      <c r="Z101" s="69"/>
    </row>
    <row r="102" spans="1:26" s="118" customFormat="1">
      <c r="A102" s="113" t="s">
        <v>81</v>
      </c>
      <c r="B102" s="102" t="s">
        <v>46</v>
      </c>
      <c r="C102" s="105">
        <f>+M94-R94</f>
        <v>0</v>
      </c>
      <c r="D102" s="105">
        <f>+D94</f>
        <v>0</v>
      </c>
      <c r="E102" s="104">
        <f>SUM(C102:D102)</f>
        <v>0</v>
      </c>
      <c r="F102" s="116"/>
      <c r="G102" s="102" t="s">
        <v>46</v>
      </c>
      <c r="H102" s="238">
        <f>+J94-Q95</f>
        <v>0</v>
      </c>
      <c r="I102" s="239"/>
      <c r="J102" s="90"/>
      <c r="K102" s="135">
        <f t="shared" si="3"/>
        <v>0</v>
      </c>
      <c r="L102" s="116"/>
      <c r="M102" s="116"/>
      <c r="N102" s="116"/>
      <c r="O102" s="116"/>
      <c r="P102" s="116"/>
      <c r="Q102" s="116"/>
      <c r="R102" s="116"/>
      <c r="S102" s="117"/>
      <c r="T102" s="84"/>
      <c r="U102" s="130"/>
      <c r="V102" s="84"/>
      <c r="W102" s="130"/>
      <c r="X102" s="85"/>
      <c r="Y102" s="69"/>
      <c r="Z102" s="69"/>
    </row>
    <row r="103" spans="1:26" s="118" customFormat="1">
      <c r="A103" s="113" t="s">
        <v>81</v>
      </c>
      <c r="B103" s="109" t="s">
        <v>14</v>
      </c>
      <c r="C103" s="158">
        <f>SUM(C99:C102)</f>
        <v>0</v>
      </c>
      <c r="D103" s="158">
        <f>SUM(D99:D102)</f>
        <v>0</v>
      </c>
      <c r="E103" s="158">
        <f>SUM(E99:E102)</f>
        <v>0</v>
      </c>
      <c r="F103" s="119"/>
      <c r="G103" s="109" t="s">
        <v>14</v>
      </c>
      <c r="H103" s="229">
        <f>+SUM(H99:I102)</f>
        <v>0</v>
      </c>
      <c r="I103" s="230"/>
      <c r="J103" s="120"/>
      <c r="K103" s="137">
        <f>SUM(K99:K102)</f>
        <v>0</v>
      </c>
      <c r="L103" s="116"/>
      <c r="M103" s="116"/>
      <c r="N103" s="116"/>
      <c r="O103" s="116"/>
      <c r="P103" s="116"/>
      <c r="Q103" s="116"/>
      <c r="R103" s="116"/>
      <c r="S103" s="117"/>
      <c r="T103" s="84"/>
      <c r="U103" s="130"/>
      <c r="V103" s="84"/>
      <c r="W103" s="130"/>
      <c r="X103" s="85"/>
      <c r="Y103" s="69"/>
      <c r="Z103" s="69"/>
    </row>
    <row r="104" spans="1:26" s="113" customFormat="1" ht="15.75" thickBot="1">
      <c r="A104" s="113" t="s">
        <v>81</v>
      </c>
      <c r="B104" s="121"/>
      <c r="C104" s="122"/>
      <c r="D104" s="122"/>
      <c r="E104" s="122"/>
      <c r="F104" s="122"/>
      <c r="G104" s="122"/>
      <c r="H104" s="122"/>
      <c r="I104" s="123"/>
      <c r="J104" s="123"/>
      <c r="K104" s="122"/>
      <c r="L104" s="122"/>
      <c r="M104" s="122"/>
      <c r="N104" s="122"/>
      <c r="O104" s="122"/>
      <c r="P104" s="122"/>
      <c r="Q104" s="122"/>
      <c r="R104" s="122"/>
      <c r="S104" s="124"/>
      <c r="T104" s="125"/>
      <c r="U104" s="131"/>
      <c r="V104" s="125"/>
      <c r="W104" s="131"/>
      <c r="X104" s="126"/>
      <c r="Y104" s="69"/>
      <c r="Z104" s="69"/>
    </row>
    <row r="105" spans="1:26" s="68" customFormat="1" ht="15.75" thickBot="1">
      <c r="A105" s="113" t="s">
        <v>80</v>
      </c>
      <c r="B105" s="113" t="s">
        <v>80</v>
      </c>
      <c r="C105" s="67"/>
      <c r="D105" s="67"/>
      <c r="E105" s="67"/>
      <c r="T105" s="69"/>
      <c r="U105" s="127"/>
      <c r="V105" s="69"/>
      <c r="W105" s="127"/>
      <c r="X105" s="69"/>
      <c r="Y105" s="69"/>
      <c r="Z105" s="69"/>
    </row>
    <row r="106" spans="1:26" s="68" customFormat="1">
      <c r="A106" s="113" t="s">
        <v>80</v>
      </c>
      <c r="B106" s="70"/>
      <c r="C106" s="71"/>
      <c r="D106" s="71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3"/>
      <c r="T106" s="74"/>
      <c r="U106" s="128"/>
      <c r="V106" s="74"/>
      <c r="W106" s="128"/>
      <c r="X106" s="75"/>
      <c r="Y106" s="69"/>
      <c r="Z106" s="69"/>
    </row>
    <row r="107" spans="1:26" s="79" customFormat="1">
      <c r="A107" s="113" t="s">
        <v>80</v>
      </c>
      <c r="B107" s="240" t="s">
        <v>50</v>
      </c>
      <c r="C107" s="241"/>
      <c r="D107" s="241"/>
      <c r="E107" s="241"/>
      <c r="F107" s="76"/>
      <c r="G107" s="77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8"/>
      <c r="T107" s="76"/>
      <c r="U107" s="129"/>
      <c r="V107" s="76"/>
      <c r="W107" s="129"/>
      <c r="X107" s="78"/>
    </row>
    <row r="108" spans="1:26" s="68" customFormat="1">
      <c r="A108" s="113" t="s">
        <v>80</v>
      </c>
      <c r="B108" s="80"/>
      <c r="C108" s="81"/>
      <c r="D108" s="81"/>
      <c r="E108" s="81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3"/>
      <c r="T108" s="84"/>
      <c r="U108" s="130"/>
      <c r="V108" s="84"/>
      <c r="W108" s="130"/>
      <c r="X108" s="85"/>
      <c r="Y108" s="69"/>
      <c r="Z108" s="69"/>
    </row>
    <row r="109" spans="1:26" s="68" customFormat="1">
      <c r="A109" s="113" t="s">
        <v>80</v>
      </c>
      <c r="B109" s="231" t="s">
        <v>51</v>
      </c>
      <c r="C109" s="232"/>
      <c r="D109" s="232"/>
      <c r="E109" s="233"/>
      <c r="F109" s="82"/>
      <c r="G109" s="231" t="s">
        <v>52</v>
      </c>
      <c r="H109" s="232"/>
      <c r="I109" s="232"/>
      <c r="J109" s="233"/>
      <c r="K109" s="82"/>
      <c r="L109" s="231" t="s">
        <v>53</v>
      </c>
      <c r="M109" s="232"/>
      <c r="N109" s="232"/>
      <c r="O109" s="232"/>
      <c r="P109" s="232"/>
      <c r="Q109" s="232"/>
      <c r="R109" s="233"/>
      <c r="S109" s="83"/>
      <c r="T109" s="84" t="s">
        <v>54</v>
      </c>
      <c r="U109" s="130">
        <f>+IF(J111-M111&lt;0,0,J111-M111)</f>
        <v>0</v>
      </c>
      <c r="V109" s="84" t="s">
        <v>55</v>
      </c>
      <c r="W109" s="130">
        <f>+J112-O112</f>
        <v>0</v>
      </c>
      <c r="X109" s="85"/>
      <c r="Y109" s="69"/>
      <c r="Z109" s="69"/>
    </row>
    <row r="110" spans="1:26" s="66" customFormat="1">
      <c r="A110" s="113" t="s">
        <v>80</v>
      </c>
      <c r="B110" s="86" t="s">
        <v>56</v>
      </c>
      <c r="C110" s="87" t="s">
        <v>57</v>
      </c>
      <c r="D110" s="88" t="s">
        <v>58</v>
      </c>
      <c r="E110" s="89" t="s">
        <v>59</v>
      </c>
      <c r="F110" s="90"/>
      <c r="G110" s="86" t="s">
        <v>56</v>
      </c>
      <c r="H110" s="87" t="s">
        <v>57</v>
      </c>
      <c r="I110" s="88" t="s">
        <v>58</v>
      </c>
      <c r="J110" s="89" t="s">
        <v>59</v>
      </c>
      <c r="K110" s="90"/>
      <c r="L110" s="86" t="s">
        <v>60</v>
      </c>
      <c r="M110" s="87"/>
      <c r="N110" s="88" t="s">
        <v>61</v>
      </c>
      <c r="O110" s="89" t="s">
        <v>62</v>
      </c>
      <c r="P110" s="91" t="s">
        <v>63</v>
      </c>
      <c r="Q110" s="87" t="s">
        <v>30</v>
      </c>
      <c r="R110" s="89" t="s">
        <v>59</v>
      </c>
      <c r="S110" s="92"/>
      <c r="T110" s="84" t="s">
        <v>64</v>
      </c>
      <c r="U110" s="130">
        <f>+U109-N112</f>
        <v>0</v>
      </c>
      <c r="V110" s="84" t="s">
        <v>65</v>
      </c>
      <c r="W110" s="130">
        <f>+J113-P113</f>
        <v>0</v>
      </c>
      <c r="X110" s="85"/>
      <c r="Y110" s="69"/>
      <c r="Z110" s="69"/>
    </row>
    <row r="111" spans="1:26" s="68" customFormat="1">
      <c r="A111" s="113" t="s">
        <v>80</v>
      </c>
      <c r="B111" s="93" t="s">
        <v>27</v>
      </c>
      <c r="C111" s="94">
        <f>+'GSTR3B 2019-20'!I102</f>
        <v>0</v>
      </c>
      <c r="D111" s="94">
        <f>+'GSTR3B 2019-20'!I107</f>
        <v>0</v>
      </c>
      <c r="E111" s="95">
        <f>SUM(C111:D111)</f>
        <v>0</v>
      </c>
      <c r="F111" s="82"/>
      <c r="G111" s="93" t="s">
        <v>27</v>
      </c>
      <c r="H111" s="94">
        <f>+'GSTR3B 2019-20'!I123+'GSTR3B 2019-20'!I95</f>
        <v>0</v>
      </c>
      <c r="I111" s="96">
        <f>+D111</f>
        <v>0</v>
      </c>
      <c r="J111" s="95">
        <f>SUM(H111:I111)</f>
        <v>0</v>
      </c>
      <c r="K111" s="82"/>
      <c r="L111" s="93" t="s">
        <v>27</v>
      </c>
      <c r="M111" s="96">
        <f>+C111</f>
        <v>0</v>
      </c>
      <c r="N111" s="96">
        <f>+MIN(J111,M111)</f>
        <v>0</v>
      </c>
      <c r="O111" s="95">
        <f>+MIN(U113,W109)</f>
        <v>0</v>
      </c>
      <c r="P111" s="97">
        <f>+IF(M111-N111-O111&lt;0,0,MIN((M111-N111-O111),W110))</f>
        <v>0</v>
      </c>
      <c r="Q111" s="98"/>
      <c r="R111" s="95">
        <f>SUM(N111:Q111)</f>
        <v>0</v>
      </c>
      <c r="S111" s="83"/>
      <c r="T111" s="84" t="s">
        <v>66</v>
      </c>
      <c r="U111" s="130">
        <f>+J111-N115</f>
        <v>0</v>
      </c>
      <c r="V111" s="84"/>
      <c r="W111" s="130"/>
      <c r="X111" s="85"/>
      <c r="Y111" s="69"/>
      <c r="Z111" s="69"/>
    </row>
    <row r="112" spans="1:26" s="68" customFormat="1">
      <c r="A112" s="113" t="s">
        <v>80</v>
      </c>
      <c r="B112" s="93" t="s">
        <v>28</v>
      </c>
      <c r="C112" s="94">
        <f>+'GSTR3B 2019-20'!I103</f>
        <v>0</v>
      </c>
      <c r="D112" s="94">
        <f>+'GSTR3B 2019-20'!I108</f>
        <v>0</v>
      </c>
      <c r="E112" s="95">
        <f>SUM(C112:D112)</f>
        <v>0</v>
      </c>
      <c r="F112" s="82"/>
      <c r="G112" s="93" t="s">
        <v>28</v>
      </c>
      <c r="H112" s="94">
        <f>+'GSTR3B 2019-20'!I124+'GSTR3B 2019-20'!I96</f>
        <v>0</v>
      </c>
      <c r="I112" s="96">
        <f>+D112</f>
        <v>0</v>
      </c>
      <c r="J112" s="95">
        <f>SUM(H112:I112)</f>
        <v>0</v>
      </c>
      <c r="K112" s="82"/>
      <c r="L112" s="93" t="s">
        <v>28</v>
      </c>
      <c r="M112" s="96">
        <f>+C112</f>
        <v>0</v>
      </c>
      <c r="N112" s="96">
        <f>+MIN(M112,U109)</f>
        <v>0</v>
      </c>
      <c r="O112" s="95">
        <f>+MIN(J112,U115)</f>
        <v>0</v>
      </c>
      <c r="P112" s="99"/>
      <c r="Q112" s="98"/>
      <c r="R112" s="95">
        <f>SUM(N112:Q112)</f>
        <v>0</v>
      </c>
      <c r="S112" s="83"/>
      <c r="T112" s="84"/>
      <c r="U112" s="130"/>
      <c r="V112" s="84"/>
      <c r="W112" s="130"/>
      <c r="X112" s="85"/>
      <c r="Y112" s="69"/>
      <c r="Z112" s="69"/>
    </row>
    <row r="113" spans="1:26" s="68" customFormat="1">
      <c r="A113" s="113" t="s">
        <v>80</v>
      </c>
      <c r="B113" s="93" t="s">
        <v>29</v>
      </c>
      <c r="C113" s="94">
        <f>+'GSTR3B 2019-20'!I104</f>
        <v>0</v>
      </c>
      <c r="D113" s="94">
        <f>+'GSTR3B 2019-20'!I109</f>
        <v>0</v>
      </c>
      <c r="E113" s="95">
        <f>SUM(C113:D113)</f>
        <v>0</v>
      </c>
      <c r="F113" s="82"/>
      <c r="G113" s="93" t="s">
        <v>29</v>
      </c>
      <c r="H113" s="94">
        <f>+'GSTR3B 2019-20'!I125+'GSTR3B 2019-20'!I97</f>
        <v>0</v>
      </c>
      <c r="I113" s="96">
        <f>I112</f>
        <v>0</v>
      </c>
      <c r="J113" s="95">
        <f>SUM(H113:I113)</f>
        <v>0</v>
      </c>
      <c r="K113" s="82"/>
      <c r="L113" s="93" t="s">
        <v>29</v>
      </c>
      <c r="M113" s="96">
        <f>+C113</f>
        <v>0</v>
      </c>
      <c r="N113" s="96">
        <f>+MIN(M113,U110)</f>
        <v>0</v>
      </c>
      <c r="O113" s="100"/>
      <c r="P113" s="101">
        <f>+MIN(J113,U116)</f>
        <v>0</v>
      </c>
      <c r="Q113" s="98"/>
      <c r="R113" s="95">
        <f>SUM(N113:Q113)</f>
        <v>0</v>
      </c>
      <c r="S113" s="83"/>
      <c r="T113" s="84" t="s">
        <v>67</v>
      </c>
      <c r="U113" s="132">
        <f>+IF(M111-J111&lt;0,0,M111-J111)</f>
        <v>0</v>
      </c>
      <c r="V113" s="84"/>
      <c r="W113" s="130"/>
      <c r="X113" s="85"/>
      <c r="Y113" s="69"/>
      <c r="Z113" s="69"/>
    </row>
    <row r="114" spans="1:26" s="68" customFormat="1">
      <c r="A114" s="113" t="s">
        <v>80</v>
      </c>
      <c r="B114" s="102" t="s">
        <v>46</v>
      </c>
      <c r="C114" s="94">
        <f>+'GSTR3B 2019-20'!I105</f>
        <v>0</v>
      </c>
      <c r="D114" s="94">
        <f>+'GSTR3B 2019-20'!I110</f>
        <v>0</v>
      </c>
      <c r="E114" s="104">
        <f>SUM(C114:D114)</f>
        <v>0</v>
      </c>
      <c r="F114" s="82"/>
      <c r="G114" s="102" t="s">
        <v>46</v>
      </c>
      <c r="H114" s="94">
        <f>+'GSTR3B 2019-20'!I126+'GSTR3B 2019-20'!I98</f>
        <v>0</v>
      </c>
      <c r="I114" s="105">
        <v>0</v>
      </c>
      <c r="J114" s="104">
        <f>SUM(H114:I114)</f>
        <v>0</v>
      </c>
      <c r="K114" s="82"/>
      <c r="L114" s="102" t="s">
        <v>46</v>
      </c>
      <c r="M114" s="105">
        <f>+C114</f>
        <v>0</v>
      </c>
      <c r="N114" s="106"/>
      <c r="O114" s="107"/>
      <c r="P114" s="108"/>
      <c r="Q114" s="105">
        <f>MIN(C114,H114)</f>
        <v>0</v>
      </c>
      <c r="R114" s="104">
        <f>SUM(N114:Q114)</f>
        <v>0</v>
      </c>
      <c r="S114" s="83"/>
      <c r="T114" s="84"/>
      <c r="U114" s="130"/>
      <c r="V114" s="84"/>
      <c r="W114" s="130"/>
      <c r="X114" s="85"/>
      <c r="Y114" s="69"/>
      <c r="Z114" s="69"/>
    </row>
    <row r="115" spans="1:26" s="113" customFormat="1">
      <c r="A115" s="113" t="s">
        <v>80</v>
      </c>
      <c r="B115" s="109" t="s">
        <v>14</v>
      </c>
      <c r="C115" s="158">
        <f>SUM(C111:C114)</f>
        <v>0</v>
      </c>
      <c r="D115" s="158">
        <f>SUM(D111:D114)</f>
        <v>0</v>
      </c>
      <c r="E115" s="158">
        <f>SUM(E111:E114)</f>
        <v>0</v>
      </c>
      <c r="F115" s="77"/>
      <c r="G115" s="109" t="s">
        <v>14</v>
      </c>
      <c r="H115" s="158">
        <f>SUM(H111:H114)</f>
        <v>0</v>
      </c>
      <c r="I115" s="158">
        <f>SUM(I111:I114)</f>
        <v>0</v>
      </c>
      <c r="J115" s="158">
        <f>SUM(J111:J114)</f>
        <v>0</v>
      </c>
      <c r="K115" s="77"/>
      <c r="L115" s="109" t="s">
        <v>14</v>
      </c>
      <c r="M115" s="158">
        <f>SUM(M111:M114)</f>
        <v>0</v>
      </c>
      <c r="N115" s="158">
        <f>SUM(N111:N114)</f>
        <v>0</v>
      </c>
      <c r="O115" s="158">
        <f>SUM(O111:O114)</f>
        <v>0</v>
      </c>
      <c r="P115" s="111">
        <f>SUM(P111:P114)</f>
        <v>0</v>
      </c>
      <c r="Q115" s="158">
        <f>SUM(Q111:Q114)</f>
        <v>0</v>
      </c>
      <c r="R115" s="158">
        <f>SUM(R111:R113)</f>
        <v>0</v>
      </c>
      <c r="S115" s="112"/>
      <c r="T115" s="84" t="s">
        <v>68</v>
      </c>
      <c r="U115" s="132">
        <f>+IF(M112-N112&lt;0,0,M112-N112)</f>
        <v>0</v>
      </c>
      <c r="V115" s="84"/>
      <c r="W115" s="130"/>
      <c r="X115" s="85"/>
      <c r="Y115" s="69"/>
      <c r="Z115" s="69"/>
    </row>
    <row r="116" spans="1:26" s="113" customFormat="1">
      <c r="A116" s="113" t="s">
        <v>80</v>
      </c>
      <c r="B116" s="114"/>
      <c r="C116" s="115"/>
      <c r="D116" s="115"/>
      <c r="E116" s="115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112"/>
      <c r="T116" s="84" t="s">
        <v>69</v>
      </c>
      <c r="U116" s="130">
        <f>+IF(M113-N113&lt;0,0,M113-N113)</f>
        <v>0</v>
      </c>
      <c r="V116" s="84"/>
      <c r="W116" s="130"/>
      <c r="X116" s="85"/>
      <c r="Y116" s="69"/>
      <c r="Z116" s="69"/>
    </row>
    <row r="117" spans="1:26" s="68" customFormat="1">
      <c r="A117" s="113" t="s">
        <v>80</v>
      </c>
      <c r="B117" s="231" t="s">
        <v>70</v>
      </c>
      <c r="C117" s="232"/>
      <c r="D117" s="232"/>
      <c r="E117" s="233"/>
      <c r="F117" s="82"/>
      <c r="G117" s="231" t="s">
        <v>71</v>
      </c>
      <c r="H117" s="232"/>
      <c r="I117" s="233"/>
      <c r="J117" s="90"/>
      <c r="K117" s="138" t="s">
        <v>83</v>
      </c>
      <c r="L117" s="82"/>
      <c r="M117" s="82"/>
      <c r="N117" s="82"/>
      <c r="O117" s="82"/>
      <c r="P117" s="82"/>
      <c r="Q117" s="82"/>
      <c r="R117" s="82"/>
      <c r="S117" s="83"/>
      <c r="T117" s="84"/>
      <c r="U117" s="130"/>
      <c r="V117" s="84"/>
      <c r="W117" s="130"/>
      <c r="X117" s="85"/>
      <c r="Y117" s="69"/>
      <c r="Z117" s="69"/>
    </row>
    <row r="118" spans="1:26" s="68" customFormat="1">
      <c r="A118" s="113" t="s">
        <v>80</v>
      </c>
      <c r="B118" s="86" t="s">
        <v>56</v>
      </c>
      <c r="C118" s="87" t="s">
        <v>57</v>
      </c>
      <c r="D118" s="88" t="s">
        <v>58</v>
      </c>
      <c r="E118" s="89" t="s">
        <v>59</v>
      </c>
      <c r="F118" s="82"/>
      <c r="G118" s="86" t="s">
        <v>56</v>
      </c>
      <c r="H118" s="87" t="s">
        <v>72</v>
      </c>
      <c r="I118" s="89"/>
      <c r="J118" s="90"/>
      <c r="K118" s="134"/>
      <c r="L118" s="82"/>
      <c r="M118" s="82"/>
      <c r="N118" s="82"/>
      <c r="O118" s="82"/>
      <c r="P118" s="82"/>
      <c r="Q118" s="82"/>
      <c r="R118" s="82"/>
      <c r="S118" s="83"/>
      <c r="T118" s="84"/>
      <c r="U118" s="130"/>
      <c r="V118" s="84"/>
      <c r="W118" s="130"/>
      <c r="X118" s="85"/>
      <c r="Y118" s="69"/>
      <c r="Z118" s="69"/>
    </row>
    <row r="119" spans="1:26" s="66" customFormat="1">
      <c r="A119" s="113" t="s">
        <v>80</v>
      </c>
      <c r="B119" s="93" t="s">
        <v>27</v>
      </c>
      <c r="C119" s="96">
        <f>+M111-R111</f>
        <v>0</v>
      </c>
      <c r="D119" s="96">
        <f>+D111</f>
        <v>0</v>
      </c>
      <c r="E119" s="95">
        <f>SUM(C119:D119)</f>
        <v>0</v>
      </c>
      <c r="F119" s="90"/>
      <c r="G119" s="93" t="s">
        <v>27</v>
      </c>
      <c r="H119" s="234">
        <f>+J111-N115</f>
        <v>0</v>
      </c>
      <c r="I119" s="235"/>
      <c r="J119" s="90"/>
      <c r="K119" s="135">
        <f>IF(E119-H119&gt;0,E119-H119,0)</f>
        <v>0</v>
      </c>
      <c r="L119" s="90"/>
      <c r="M119" s="90"/>
      <c r="N119" s="90"/>
      <c r="O119" s="90"/>
      <c r="P119" s="90"/>
      <c r="Q119" s="90"/>
      <c r="R119" s="90"/>
      <c r="S119" s="92"/>
      <c r="T119" s="84"/>
      <c r="U119" s="130"/>
      <c r="V119" s="84"/>
      <c r="W119" s="130"/>
      <c r="X119" s="85"/>
      <c r="Y119" s="69"/>
      <c r="Z119" s="69"/>
    </row>
    <row r="120" spans="1:26" s="118" customFormat="1">
      <c r="A120" s="113" t="s">
        <v>80</v>
      </c>
      <c r="B120" s="93" t="s">
        <v>28</v>
      </c>
      <c r="C120" s="96">
        <f>+M112-R112</f>
        <v>0</v>
      </c>
      <c r="D120" s="96">
        <f>+D112</f>
        <v>0</v>
      </c>
      <c r="E120" s="95">
        <f>SUM(C120:D120)</f>
        <v>0</v>
      </c>
      <c r="F120" s="116"/>
      <c r="G120" s="93" t="s">
        <v>28</v>
      </c>
      <c r="H120" s="236">
        <f>+J112-O115</f>
        <v>0</v>
      </c>
      <c r="I120" s="237"/>
      <c r="J120" s="90"/>
      <c r="K120" s="135">
        <f t="shared" ref="K120:K122" si="4">IF(E120-H120&gt;0,E120-H120,0)</f>
        <v>0</v>
      </c>
      <c r="L120" s="116"/>
      <c r="M120" s="116"/>
      <c r="N120" s="116"/>
      <c r="O120" s="116"/>
      <c r="P120" s="116"/>
      <c r="Q120" s="116"/>
      <c r="R120" s="116"/>
      <c r="S120" s="117"/>
      <c r="T120" s="84"/>
      <c r="U120" s="130"/>
      <c r="V120" s="84"/>
      <c r="W120" s="130"/>
      <c r="X120" s="85"/>
      <c r="Y120" s="69"/>
      <c r="Z120" s="69"/>
    </row>
    <row r="121" spans="1:26" s="118" customFormat="1">
      <c r="A121" s="113" t="s">
        <v>80</v>
      </c>
      <c r="B121" s="93" t="s">
        <v>29</v>
      </c>
      <c r="C121" s="153">
        <f>+M113-R113</f>
        <v>0</v>
      </c>
      <c r="D121" s="96">
        <f>+D113</f>
        <v>0</v>
      </c>
      <c r="E121" s="95">
        <f>SUM(C121:D121)</f>
        <v>0</v>
      </c>
      <c r="F121" s="116"/>
      <c r="G121" s="93" t="s">
        <v>29</v>
      </c>
      <c r="H121" s="234">
        <f>+J113-P115</f>
        <v>0</v>
      </c>
      <c r="I121" s="235"/>
      <c r="J121" s="90"/>
      <c r="K121" s="135">
        <f t="shared" si="4"/>
        <v>0</v>
      </c>
      <c r="L121" s="116"/>
      <c r="M121" s="116"/>
      <c r="N121" s="116"/>
      <c r="O121" s="116"/>
      <c r="P121" s="116"/>
      <c r="Q121" s="116"/>
      <c r="R121" s="116"/>
      <c r="S121" s="117"/>
      <c r="T121" s="84"/>
      <c r="U121" s="130"/>
      <c r="V121" s="84"/>
      <c r="W121" s="130"/>
      <c r="X121" s="85"/>
      <c r="Y121" s="69"/>
      <c r="Z121" s="69"/>
    </row>
    <row r="122" spans="1:26" s="118" customFormat="1">
      <c r="A122" s="113" t="s">
        <v>80</v>
      </c>
      <c r="B122" s="102" t="s">
        <v>46</v>
      </c>
      <c r="C122" s="105">
        <f>+M114-R114</f>
        <v>0</v>
      </c>
      <c r="D122" s="105">
        <f>+D114</f>
        <v>0</v>
      </c>
      <c r="E122" s="104">
        <f>SUM(C122:D122)</f>
        <v>0</v>
      </c>
      <c r="F122" s="116"/>
      <c r="G122" s="102" t="s">
        <v>46</v>
      </c>
      <c r="H122" s="238">
        <f>+J114-Q115</f>
        <v>0</v>
      </c>
      <c r="I122" s="239"/>
      <c r="J122" s="90"/>
      <c r="K122" s="135">
        <f t="shared" si="4"/>
        <v>0</v>
      </c>
      <c r="L122" s="116"/>
      <c r="M122" s="116"/>
      <c r="N122" s="116"/>
      <c r="O122" s="116"/>
      <c r="P122" s="116"/>
      <c r="Q122" s="116"/>
      <c r="R122" s="116"/>
      <c r="S122" s="117"/>
      <c r="T122" s="84"/>
      <c r="U122" s="130"/>
      <c r="V122" s="84"/>
      <c r="W122" s="130"/>
      <c r="X122" s="85"/>
      <c r="Y122" s="69"/>
      <c r="Z122" s="69"/>
    </row>
    <row r="123" spans="1:26" s="118" customFormat="1">
      <c r="A123" s="113" t="s">
        <v>80</v>
      </c>
      <c r="B123" s="109" t="s">
        <v>14</v>
      </c>
      <c r="C123" s="158">
        <f>SUM(C119:C122)</f>
        <v>0</v>
      </c>
      <c r="D123" s="158">
        <f>SUM(D119:D122)</f>
        <v>0</v>
      </c>
      <c r="E123" s="158">
        <f>SUM(E119:E122)</f>
        <v>0</v>
      </c>
      <c r="F123" s="119"/>
      <c r="G123" s="109" t="s">
        <v>14</v>
      </c>
      <c r="H123" s="229">
        <f>+SUM(H119:I122)</f>
        <v>0</v>
      </c>
      <c r="I123" s="230"/>
      <c r="J123" s="120"/>
      <c r="K123" s="137">
        <f>SUM(K119:K122)</f>
        <v>0</v>
      </c>
      <c r="L123" s="116"/>
      <c r="M123" s="116"/>
      <c r="N123" s="116"/>
      <c r="O123" s="116"/>
      <c r="P123" s="116"/>
      <c r="Q123" s="116"/>
      <c r="R123" s="116"/>
      <c r="S123" s="117"/>
      <c r="T123" s="84"/>
      <c r="U123" s="130"/>
      <c r="V123" s="84"/>
      <c r="W123" s="130"/>
      <c r="X123" s="85"/>
      <c r="Y123" s="69"/>
      <c r="Z123" s="69"/>
    </row>
    <row r="124" spans="1:26" s="113" customFormat="1" ht="15.75" thickBot="1">
      <c r="A124" s="113" t="s">
        <v>80</v>
      </c>
      <c r="B124" s="121"/>
      <c r="C124" s="122"/>
      <c r="D124" s="122"/>
      <c r="E124" s="122"/>
      <c r="F124" s="122"/>
      <c r="G124" s="122"/>
      <c r="H124" s="122"/>
      <c r="I124" s="123"/>
      <c r="J124" s="123"/>
      <c r="K124" s="122"/>
      <c r="L124" s="122"/>
      <c r="M124" s="122"/>
      <c r="N124" s="122"/>
      <c r="O124" s="122"/>
      <c r="P124" s="122"/>
      <c r="Q124" s="122"/>
      <c r="R124" s="122"/>
      <c r="S124" s="124"/>
      <c r="T124" s="125"/>
      <c r="U124" s="131"/>
      <c r="V124" s="125"/>
      <c r="W124" s="131"/>
      <c r="X124" s="126"/>
      <c r="Y124" s="69"/>
      <c r="Z124" s="69"/>
    </row>
    <row r="125" spans="1:26" s="68" customFormat="1" ht="15.75" thickBot="1">
      <c r="A125" s="113" t="s">
        <v>79</v>
      </c>
      <c r="B125" s="113" t="s">
        <v>79</v>
      </c>
      <c r="C125" s="67"/>
      <c r="D125" s="67"/>
      <c r="E125" s="67"/>
      <c r="T125" s="69"/>
      <c r="U125" s="127"/>
      <c r="V125" s="69"/>
      <c r="W125" s="127"/>
      <c r="X125" s="69"/>
      <c r="Y125" s="69"/>
      <c r="Z125" s="69"/>
    </row>
    <row r="126" spans="1:26" s="68" customFormat="1">
      <c r="A126" s="113" t="s">
        <v>79</v>
      </c>
      <c r="B126" s="70"/>
      <c r="C126" s="71"/>
      <c r="D126" s="71"/>
      <c r="E126" s="71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3"/>
      <c r="T126" s="74"/>
      <c r="U126" s="128"/>
      <c r="V126" s="74"/>
      <c r="W126" s="128"/>
      <c r="X126" s="75"/>
      <c r="Y126" s="69"/>
      <c r="Z126" s="69"/>
    </row>
    <row r="127" spans="1:26" s="79" customFormat="1">
      <c r="A127" s="113" t="s">
        <v>79</v>
      </c>
      <c r="B127" s="240" t="s">
        <v>50</v>
      </c>
      <c r="C127" s="241"/>
      <c r="D127" s="241"/>
      <c r="E127" s="241"/>
      <c r="F127" s="76"/>
      <c r="G127" s="77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8"/>
      <c r="T127" s="76"/>
      <c r="U127" s="129"/>
      <c r="V127" s="76"/>
      <c r="W127" s="129"/>
      <c r="X127" s="78"/>
    </row>
    <row r="128" spans="1:26" s="68" customFormat="1">
      <c r="A128" s="113" t="s">
        <v>79</v>
      </c>
      <c r="B128" s="80"/>
      <c r="C128" s="81"/>
      <c r="D128" s="81"/>
      <c r="E128" s="81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3"/>
      <c r="T128" s="84"/>
      <c r="U128" s="130"/>
      <c r="V128" s="84"/>
      <c r="W128" s="130"/>
      <c r="X128" s="85"/>
      <c r="Y128" s="69"/>
      <c r="Z128" s="69"/>
    </row>
    <row r="129" spans="1:26" s="68" customFormat="1">
      <c r="A129" s="113" t="s">
        <v>79</v>
      </c>
      <c r="B129" s="231" t="s">
        <v>51</v>
      </c>
      <c r="C129" s="232"/>
      <c r="D129" s="232"/>
      <c r="E129" s="233"/>
      <c r="F129" s="82"/>
      <c r="G129" s="231" t="s">
        <v>52</v>
      </c>
      <c r="H129" s="232"/>
      <c r="I129" s="232"/>
      <c r="J129" s="233"/>
      <c r="K129" s="82"/>
      <c r="L129" s="231" t="s">
        <v>53</v>
      </c>
      <c r="M129" s="232"/>
      <c r="N129" s="232"/>
      <c r="O129" s="232"/>
      <c r="P129" s="232"/>
      <c r="Q129" s="232"/>
      <c r="R129" s="233"/>
      <c r="S129" s="83"/>
      <c r="T129" s="84" t="s">
        <v>54</v>
      </c>
      <c r="U129" s="130">
        <f>+IF(J131-M131&lt;0,0,J131-M131)</f>
        <v>0</v>
      </c>
      <c r="V129" s="84" t="s">
        <v>55</v>
      </c>
      <c r="W129" s="130">
        <f>+J132-O132</f>
        <v>0</v>
      </c>
      <c r="X129" s="85"/>
      <c r="Y129" s="69"/>
      <c r="Z129" s="69"/>
    </row>
    <row r="130" spans="1:26" s="66" customFormat="1">
      <c r="A130" s="113" t="s">
        <v>79</v>
      </c>
      <c r="B130" s="86" t="s">
        <v>56</v>
      </c>
      <c r="C130" s="87" t="s">
        <v>57</v>
      </c>
      <c r="D130" s="88" t="s">
        <v>58</v>
      </c>
      <c r="E130" s="89" t="s">
        <v>59</v>
      </c>
      <c r="F130" s="90"/>
      <c r="G130" s="86" t="s">
        <v>56</v>
      </c>
      <c r="H130" s="87" t="s">
        <v>57</v>
      </c>
      <c r="I130" s="88" t="s">
        <v>58</v>
      </c>
      <c r="J130" s="89" t="s">
        <v>59</v>
      </c>
      <c r="K130" s="90"/>
      <c r="L130" s="86" t="s">
        <v>60</v>
      </c>
      <c r="M130" s="87"/>
      <c r="N130" s="88" t="s">
        <v>61</v>
      </c>
      <c r="O130" s="89" t="s">
        <v>62</v>
      </c>
      <c r="P130" s="91" t="s">
        <v>63</v>
      </c>
      <c r="Q130" s="87" t="s">
        <v>30</v>
      </c>
      <c r="R130" s="89" t="s">
        <v>59</v>
      </c>
      <c r="S130" s="92"/>
      <c r="T130" s="84" t="s">
        <v>64</v>
      </c>
      <c r="U130" s="130">
        <f>+U129-N132</f>
        <v>0</v>
      </c>
      <c r="V130" s="84" t="s">
        <v>65</v>
      </c>
      <c r="W130" s="130">
        <f>+J133-P133</f>
        <v>0</v>
      </c>
      <c r="X130" s="85"/>
      <c r="Y130" s="69"/>
      <c r="Z130" s="69"/>
    </row>
    <row r="131" spans="1:26" s="68" customFormat="1">
      <c r="A131" s="113" t="s">
        <v>79</v>
      </c>
      <c r="B131" s="93" t="s">
        <v>27</v>
      </c>
      <c r="C131" s="94">
        <f>+'GSTR3B 2019-20'!J102</f>
        <v>0</v>
      </c>
      <c r="D131" s="94">
        <f>+'GSTR3B 2019-20'!J107</f>
        <v>0</v>
      </c>
      <c r="E131" s="95">
        <f>SUM(C131:D131)</f>
        <v>0</v>
      </c>
      <c r="F131" s="82"/>
      <c r="G131" s="93" t="s">
        <v>27</v>
      </c>
      <c r="H131" s="94">
        <f>+'GSTR3B 2019-20'!J123+'GSTR3B 2019-20'!J95</f>
        <v>0</v>
      </c>
      <c r="I131" s="96">
        <f>+D131</f>
        <v>0</v>
      </c>
      <c r="J131" s="95">
        <f>SUM(H131:I131)</f>
        <v>0</v>
      </c>
      <c r="K131" s="82"/>
      <c r="L131" s="93" t="s">
        <v>27</v>
      </c>
      <c r="M131" s="96">
        <f>+C131</f>
        <v>0</v>
      </c>
      <c r="N131" s="96">
        <f>+MIN(J131,M131)</f>
        <v>0</v>
      </c>
      <c r="O131" s="95">
        <f>+MIN(U133,W129)</f>
        <v>0</v>
      </c>
      <c r="P131" s="97">
        <f>+IF(M131-N131-O131&lt;0,0,MIN((M131-N131-O131),W130))</f>
        <v>0</v>
      </c>
      <c r="Q131" s="98"/>
      <c r="R131" s="95">
        <f>SUM(N131:Q131)</f>
        <v>0</v>
      </c>
      <c r="S131" s="83"/>
      <c r="T131" s="84" t="s">
        <v>66</v>
      </c>
      <c r="U131" s="130">
        <f>+J131-N135</f>
        <v>0</v>
      </c>
      <c r="V131" s="84"/>
      <c r="W131" s="130"/>
      <c r="X131" s="85"/>
      <c r="Y131" s="69"/>
      <c r="Z131" s="69"/>
    </row>
    <row r="132" spans="1:26" s="68" customFormat="1">
      <c r="A132" s="113" t="s">
        <v>79</v>
      </c>
      <c r="B132" s="93" t="s">
        <v>28</v>
      </c>
      <c r="C132" s="94">
        <f>+'GSTR3B 2019-20'!J103</f>
        <v>0</v>
      </c>
      <c r="D132" s="94">
        <f>+'GSTR3B 2019-20'!J108</f>
        <v>0</v>
      </c>
      <c r="E132" s="95">
        <f>SUM(C132:D132)</f>
        <v>0</v>
      </c>
      <c r="F132" s="82"/>
      <c r="G132" s="93" t="s">
        <v>28</v>
      </c>
      <c r="H132" s="94">
        <f>+'GSTR3B 2019-20'!J124+'GSTR3B 2019-20'!J96</f>
        <v>0</v>
      </c>
      <c r="I132" s="96">
        <f>+D132</f>
        <v>0</v>
      </c>
      <c r="J132" s="95">
        <f>SUM(H132:I132)</f>
        <v>0</v>
      </c>
      <c r="K132" s="82"/>
      <c r="L132" s="93" t="s">
        <v>28</v>
      </c>
      <c r="M132" s="96">
        <f>+C132</f>
        <v>0</v>
      </c>
      <c r="N132" s="96">
        <f>+MIN(M132,U129)</f>
        <v>0</v>
      </c>
      <c r="O132" s="95">
        <f>+MIN(J132,U135)</f>
        <v>0</v>
      </c>
      <c r="P132" s="99"/>
      <c r="Q132" s="98"/>
      <c r="R132" s="95">
        <f>SUM(N132:Q132)</f>
        <v>0</v>
      </c>
      <c r="S132" s="83"/>
      <c r="T132" s="84"/>
      <c r="U132" s="130"/>
      <c r="V132" s="84"/>
      <c r="W132" s="130"/>
      <c r="X132" s="85"/>
      <c r="Y132" s="69"/>
      <c r="Z132" s="69"/>
    </row>
    <row r="133" spans="1:26" s="68" customFormat="1">
      <c r="A133" s="113" t="s">
        <v>79</v>
      </c>
      <c r="B133" s="93" t="s">
        <v>29</v>
      </c>
      <c r="C133" s="94">
        <f>+'GSTR3B 2019-20'!J104</f>
        <v>0</v>
      </c>
      <c r="D133" s="94">
        <f>+'GSTR3B 2019-20'!J109</f>
        <v>0</v>
      </c>
      <c r="E133" s="95">
        <f>SUM(C133:D133)</f>
        <v>0</v>
      </c>
      <c r="F133" s="82"/>
      <c r="G133" s="93" t="s">
        <v>29</v>
      </c>
      <c r="H133" s="94">
        <f>+'GSTR3B 2019-20'!J125+'GSTR3B 2019-20'!J97</f>
        <v>0</v>
      </c>
      <c r="I133" s="96">
        <f>I132</f>
        <v>0</v>
      </c>
      <c r="J133" s="95">
        <f>SUM(H133:I133)</f>
        <v>0</v>
      </c>
      <c r="K133" s="82"/>
      <c r="L133" s="93" t="s">
        <v>29</v>
      </c>
      <c r="M133" s="96">
        <f>+C133</f>
        <v>0</v>
      </c>
      <c r="N133" s="96">
        <f>+MIN(M133,U130)</f>
        <v>0</v>
      </c>
      <c r="O133" s="100"/>
      <c r="P133" s="101">
        <f>+MIN(J133,U136)</f>
        <v>0</v>
      </c>
      <c r="Q133" s="98"/>
      <c r="R133" s="95">
        <f>SUM(N133:Q133)</f>
        <v>0</v>
      </c>
      <c r="S133" s="83"/>
      <c r="T133" s="84" t="s">
        <v>67</v>
      </c>
      <c r="U133" s="132">
        <f>+IF(M131-J131&lt;0,0,M131-J131)</f>
        <v>0</v>
      </c>
      <c r="V133" s="84"/>
      <c r="W133" s="130"/>
      <c r="X133" s="85"/>
      <c r="Y133" s="69"/>
      <c r="Z133" s="69"/>
    </row>
    <row r="134" spans="1:26" s="68" customFormat="1">
      <c r="A134" s="113" t="s">
        <v>79</v>
      </c>
      <c r="B134" s="102" t="s">
        <v>46</v>
      </c>
      <c r="C134" s="94">
        <f>+'GSTR3B 2019-20'!J105</f>
        <v>0</v>
      </c>
      <c r="D134" s="94">
        <f>+'GSTR3B 2019-20'!J110</f>
        <v>0</v>
      </c>
      <c r="E134" s="104">
        <f>SUM(C134:D134)</f>
        <v>0</v>
      </c>
      <c r="F134" s="82"/>
      <c r="G134" s="102" t="s">
        <v>46</v>
      </c>
      <c r="H134" s="94">
        <f>+'GSTR3B 2019-20'!J126+'GSTR3B 2019-20'!J98</f>
        <v>0</v>
      </c>
      <c r="I134" s="105">
        <v>0</v>
      </c>
      <c r="J134" s="104">
        <f>SUM(H134:I134)</f>
        <v>0</v>
      </c>
      <c r="K134" s="82"/>
      <c r="L134" s="102" t="s">
        <v>46</v>
      </c>
      <c r="M134" s="105">
        <f>+C134</f>
        <v>0</v>
      </c>
      <c r="N134" s="106"/>
      <c r="O134" s="107"/>
      <c r="P134" s="108"/>
      <c r="Q134" s="105">
        <f>MIN(C134,H134)</f>
        <v>0</v>
      </c>
      <c r="R134" s="104">
        <f>SUM(N134:Q134)</f>
        <v>0</v>
      </c>
      <c r="S134" s="83"/>
      <c r="T134" s="84"/>
      <c r="U134" s="130"/>
      <c r="V134" s="84"/>
      <c r="W134" s="130"/>
      <c r="X134" s="85"/>
      <c r="Y134" s="69"/>
      <c r="Z134" s="69"/>
    </row>
    <row r="135" spans="1:26" s="113" customFormat="1">
      <c r="A135" s="113" t="s">
        <v>79</v>
      </c>
      <c r="B135" s="109" t="s">
        <v>14</v>
      </c>
      <c r="C135" s="158">
        <f>SUM(C131:C134)</f>
        <v>0</v>
      </c>
      <c r="D135" s="158">
        <f>SUM(D131:D134)</f>
        <v>0</v>
      </c>
      <c r="E135" s="158">
        <f>SUM(E131:E134)</f>
        <v>0</v>
      </c>
      <c r="F135" s="77"/>
      <c r="G135" s="109" t="s">
        <v>14</v>
      </c>
      <c r="H135" s="158">
        <f>SUM(H131:H134)</f>
        <v>0</v>
      </c>
      <c r="I135" s="158">
        <f>SUM(I131:I134)</f>
        <v>0</v>
      </c>
      <c r="J135" s="158">
        <f>SUM(J131:J134)</f>
        <v>0</v>
      </c>
      <c r="K135" s="77"/>
      <c r="L135" s="109" t="s">
        <v>14</v>
      </c>
      <c r="M135" s="158">
        <f>SUM(M131:M134)</f>
        <v>0</v>
      </c>
      <c r="N135" s="158">
        <f>SUM(N131:N134)</f>
        <v>0</v>
      </c>
      <c r="O135" s="158">
        <f>SUM(O131:O134)</f>
        <v>0</v>
      </c>
      <c r="P135" s="111">
        <f>SUM(P131:P134)</f>
        <v>0</v>
      </c>
      <c r="Q135" s="158">
        <f>SUM(Q131:Q134)</f>
        <v>0</v>
      </c>
      <c r="R135" s="158">
        <f>SUM(R131:R133)</f>
        <v>0</v>
      </c>
      <c r="S135" s="112"/>
      <c r="T135" s="84" t="s">
        <v>68</v>
      </c>
      <c r="U135" s="132">
        <f>+IF(M132-N132&lt;0,0,M132-N132)</f>
        <v>0</v>
      </c>
      <c r="V135" s="84"/>
      <c r="W135" s="130"/>
      <c r="X135" s="85"/>
      <c r="Y135" s="69"/>
      <c r="Z135" s="69"/>
    </row>
    <row r="136" spans="1:26" s="113" customFormat="1">
      <c r="A136" s="113" t="s">
        <v>79</v>
      </c>
      <c r="B136" s="114"/>
      <c r="C136" s="115"/>
      <c r="D136" s="115"/>
      <c r="E136" s="115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112"/>
      <c r="T136" s="84" t="s">
        <v>69</v>
      </c>
      <c r="U136" s="130">
        <f>+IF(M133-N133&lt;0,0,M133-N133)</f>
        <v>0</v>
      </c>
      <c r="V136" s="84"/>
      <c r="W136" s="130"/>
      <c r="X136" s="85"/>
      <c r="Y136" s="69"/>
      <c r="Z136" s="69"/>
    </row>
    <row r="137" spans="1:26" s="68" customFormat="1">
      <c r="A137" s="113" t="s">
        <v>79</v>
      </c>
      <c r="B137" s="231" t="s">
        <v>70</v>
      </c>
      <c r="C137" s="232"/>
      <c r="D137" s="232"/>
      <c r="E137" s="233"/>
      <c r="F137" s="82"/>
      <c r="G137" s="231" t="s">
        <v>71</v>
      </c>
      <c r="H137" s="232"/>
      <c r="I137" s="233"/>
      <c r="J137" s="90"/>
      <c r="K137" s="138" t="s">
        <v>83</v>
      </c>
      <c r="L137" s="82"/>
      <c r="M137" s="82"/>
      <c r="N137" s="82"/>
      <c r="O137" s="82"/>
      <c r="P137" s="82"/>
      <c r="Q137" s="82"/>
      <c r="R137" s="82"/>
      <c r="S137" s="83"/>
      <c r="T137" s="84"/>
      <c r="U137" s="130"/>
      <c r="V137" s="84"/>
      <c r="W137" s="130"/>
      <c r="X137" s="85"/>
      <c r="Y137" s="69"/>
      <c r="Z137" s="69"/>
    </row>
    <row r="138" spans="1:26" s="68" customFormat="1">
      <c r="A138" s="113" t="s">
        <v>79</v>
      </c>
      <c r="B138" s="86" t="s">
        <v>56</v>
      </c>
      <c r="C138" s="87" t="s">
        <v>57</v>
      </c>
      <c r="D138" s="88" t="s">
        <v>58</v>
      </c>
      <c r="E138" s="89" t="s">
        <v>59</v>
      </c>
      <c r="F138" s="82"/>
      <c r="G138" s="86" t="s">
        <v>56</v>
      </c>
      <c r="H138" s="87" t="s">
        <v>72</v>
      </c>
      <c r="I138" s="89"/>
      <c r="J138" s="90"/>
      <c r="K138" s="134"/>
      <c r="L138" s="82"/>
      <c r="M138" s="82"/>
      <c r="N138" s="82"/>
      <c r="O138" s="82"/>
      <c r="P138" s="82"/>
      <c r="Q138" s="82"/>
      <c r="R138" s="82"/>
      <c r="S138" s="83"/>
      <c r="T138" s="84"/>
      <c r="U138" s="130"/>
      <c r="V138" s="84"/>
      <c r="W138" s="130"/>
      <c r="X138" s="85"/>
      <c r="Y138" s="69"/>
      <c r="Z138" s="69"/>
    </row>
    <row r="139" spans="1:26" s="66" customFormat="1">
      <c r="A139" s="113" t="s">
        <v>79</v>
      </c>
      <c r="B139" s="93" t="s">
        <v>27</v>
      </c>
      <c r="C139" s="96">
        <f>+M131-R131</f>
        <v>0</v>
      </c>
      <c r="D139" s="96">
        <f>+D131</f>
        <v>0</v>
      </c>
      <c r="E139" s="95">
        <f>SUM(C139:D139)</f>
        <v>0</v>
      </c>
      <c r="F139" s="90"/>
      <c r="G139" s="93" t="s">
        <v>27</v>
      </c>
      <c r="H139" s="234">
        <f>+J131-N135</f>
        <v>0</v>
      </c>
      <c r="I139" s="235"/>
      <c r="J139" s="90"/>
      <c r="K139" s="135">
        <f>IF(E139-H139&gt;0,E139-H139,0)</f>
        <v>0</v>
      </c>
      <c r="L139" s="90"/>
      <c r="M139" s="90"/>
      <c r="N139" s="90"/>
      <c r="O139" s="90"/>
      <c r="P139" s="90"/>
      <c r="Q139" s="90"/>
      <c r="R139" s="90"/>
      <c r="S139" s="92"/>
      <c r="T139" s="84"/>
      <c r="U139" s="130"/>
      <c r="V139" s="84"/>
      <c r="W139" s="130"/>
      <c r="X139" s="85"/>
      <c r="Y139" s="69"/>
      <c r="Z139" s="69"/>
    </row>
    <row r="140" spans="1:26" s="118" customFormat="1">
      <c r="A140" s="113" t="s">
        <v>79</v>
      </c>
      <c r="B140" s="93" t="s">
        <v>28</v>
      </c>
      <c r="C140" s="96">
        <f>+M132-R132</f>
        <v>0</v>
      </c>
      <c r="D140" s="96">
        <f>+D132</f>
        <v>0</v>
      </c>
      <c r="E140" s="95">
        <f>SUM(C140:D140)</f>
        <v>0</v>
      </c>
      <c r="F140" s="116"/>
      <c r="G140" s="93" t="s">
        <v>28</v>
      </c>
      <c r="H140" s="236">
        <f>+J132-O135</f>
        <v>0</v>
      </c>
      <c r="I140" s="237"/>
      <c r="J140" s="90"/>
      <c r="K140" s="135">
        <f t="shared" ref="K140:K142" si="5">IF(E140-H140&gt;0,E140-H140,0)</f>
        <v>0</v>
      </c>
      <c r="L140" s="116"/>
      <c r="M140" s="116"/>
      <c r="N140" s="116"/>
      <c r="O140" s="116"/>
      <c r="P140" s="116"/>
      <c r="Q140" s="116"/>
      <c r="R140" s="116"/>
      <c r="S140" s="117"/>
      <c r="T140" s="84"/>
      <c r="U140" s="130"/>
      <c r="V140" s="84"/>
      <c r="W140" s="130"/>
      <c r="X140" s="85"/>
      <c r="Y140" s="69"/>
      <c r="Z140" s="69"/>
    </row>
    <row r="141" spans="1:26" s="118" customFormat="1">
      <c r="A141" s="113" t="s">
        <v>79</v>
      </c>
      <c r="B141" s="93" t="s">
        <v>29</v>
      </c>
      <c r="C141" s="153">
        <f>+M133-R133</f>
        <v>0</v>
      </c>
      <c r="D141" s="96">
        <f>+D133</f>
        <v>0</v>
      </c>
      <c r="E141" s="95">
        <f>SUM(C141:D141)</f>
        <v>0</v>
      </c>
      <c r="F141" s="116"/>
      <c r="G141" s="93" t="s">
        <v>29</v>
      </c>
      <c r="H141" s="234">
        <f>+J133-P135</f>
        <v>0</v>
      </c>
      <c r="I141" s="235"/>
      <c r="J141" s="90"/>
      <c r="K141" s="135">
        <f t="shared" si="5"/>
        <v>0</v>
      </c>
      <c r="L141" s="116"/>
      <c r="M141" s="116"/>
      <c r="N141" s="116"/>
      <c r="O141" s="116"/>
      <c r="P141" s="116"/>
      <c r="Q141" s="116"/>
      <c r="R141" s="116"/>
      <c r="S141" s="117"/>
      <c r="T141" s="84"/>
      <c r="U141" s="130"/>
      <c r="V141" s="84"/>
      <c r="W141" s="130"/>
      <c r="X141" s="85"/>
      <c r="Y141" s="69"/>
      <c r="Z141" s="69"/>
    </row>
    <row r="142" spans="1:26" s="118" customFormat="1">
      <c r="A142" s="113" t="s">
        <v>79</v>
      </c>
      <c r="B142" s="102" t="s">
        <v>46</v>
      </c>
      <c r="C142" s="105">
        <f>+M134-R134</f>
        <v>0</v>
      </c>
      <c r="D142" s="105">
        <f>+D134</f>
        <v>0</v>
      </c>
      <c r="E142" s="104">
        <f>SUM(C142:D142)</f>
        <v>0</v>
      </c>
      <c r="F142" s="116"/>
      <c r="G142" s="102" t="s">
        <v>46</v>
      </c>
      <c r="H142" s="238">
        <f>+J134-Q135</f>
        <v>0</v>
      </c>
      <c r="I142" s="239"/>
      <c r="J142" s="90"/>
      <c r="K142" s="135">
        <f t="shared" si="5"/>
        <v>0</v>
      </c>
      <c r="L142" s="116"/>
      <c r="M142" s="116"/>
      <c r="N142" s="116"/>
      <c r="O142" s="116"/>
      <c r="P142" s="116"/>
      <c r="Q142" s="116"/>
      <c r="R142" s="116"/>
      <c r="S142" s="117"/>
      <c r="T142" s="84"/>
      <c r="U142" s="130"/>
      <c r="V142" s="84"/>
      <c r="W142" s="130"/>
      <c r="X142" s="85"/>
      <c r="Y142" s="69"/>
      <c r="Z142" s="69"/>
    </row>
    <row r="143" spans="1:26" s="118" customFormat="1">
      <c r="A143" s="113" t="s">
        <v>79</v>
      </c>
      <c r="B143" s="109" t="s">
        <v>14</v>
      </c>
      <c r="C143" s="158">
        <f>SUM(C139:C142)</f>
        <v>0</v>
      </c>
      <c r="D143" s="158">
        <f>SUM(D139:D142)</f>
        <v>0</v>
      </c>
      <c r="E143" s="158">
        <f>SUM(E139:E142)</f>
        <v>0</v>
      </c>
      <c r="F143" s="119"/>
      <c r="G143" s="109" t="s">
        <v>14</v>
      </c>
      <c r="H143" s="229">
        <f>+SUM(H139:I142)</f>
        <v>0</v>
      </c>
      <c r="I143" s="230"/>
      <c r="J143" s="120"/>
      <c r="K143" s="137">
        <f>SUM(K139:K142)</f>
        <v>0</v>
      </c>
      <c r="L143" s="116"/>
      <c r="M143" s="116"/>
      <c r="N143" s="116"/>
      <c r="O143" s="116"/>
      <c r="P143" s="116"/>
      <c r="Q143" s="116"/>
      <c r="R143" s="116"/>
      <c r="S143" s="117"/>
      <c r="T143" s="84"/>
      <c r="U143" s="130"/>
      <c r="V143" s="84"/>
      <c r="W143" s="130"/>
      <c r="X143" s="85"/>
      <c r="Y143" s="69"/>
      <c r="Z143" s="69"/>
    </row>
    <row r="144" spans="1:26" s="113" customFormat="1" ht="15.75" thickBot="1">
      <c r="A144" s="113" t="s">
        <v>79</v>
      </c>
      <c r="B144" s="121"/>
      <c r="C144" s="122"/>
      <c r="D144" s="122"/>
      <c r="E144" s="122"/>
      <c r="F144" s="122"/>
      <c r="G144" s="122"/>
      <c r="H144" s="122"/>
      <c r="I144" s="123"/>
      <c r="J144" s="123"/>
      <c r="K144" s="122"/>
      <c r="L144" s="122"/>
      <c r="M144" s="122"/>
      <c r="N144" s="122"/>
      <c r="O144" s="122"/>
      <c r="P144" s="122"/>
      <c r="Q144" s="122"/>
      <c r="R144" s="122"/>
      <c r="S144" s="124"/>
      <c r="T144" s="125"/>
      <c r="U144" s="131"/>
      <c r="V144" s="125"/>
      <c r="W144" s="131"/>
      <c r="X144" s="126"/>
      <c r="Y144" s="69"/>
      <c r="Z144" s="69"/>
    </row>
    <row r="145" spans="1:26" s="68" customFormat="1" ht="15.75" thickBot="1">
      <c r="A145" s="113" t="s">
        <v>78</v>
      </c>
      <c r="B145" s="68" t="s">
        <v>78</v>
      </c>
      <c r="C145" s="67"/>
      <c r="D145" s="67"/>
      <c r="E145" s="67"/>
      <c r="T145" s="69"/>
      <c r="U145" s="127"/>
      <c r="V145" s="69"/>
      <c r="W145" s="127"/>
      <c r="X145" s="69"/>
      <c r="Y145" s="69"/>
      <c r="Z145" s="69"/>
    </row>
    <row r="146" spans="1:26" s="68" customFormat="1">
      <c r="A146" s="113" t="s">
        <v>78</v>
      </c>
      <c r="B146" s="70"/>
      <c r="C146" s="71"/>
      <c r="D146" s="71"/>
      <c r="E146" s="71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3"/>
      <c r="T146" s="74"/>
      <c r="U146" s="128"/>
      <c r="V146" s="74"/>
      <c r="W146" s="128"/>
      <c r="X146" s="75"/>
      <c r="Y146" s="69"/>
      <c r="Z146" s="69"/>
    </row>
    <row r="147" spans="1:26" s="79" customFormat="1">
      <c r="A147" s="113" t="s">
        <v>78</v>
      </c>
      <c r="B147" s="240" t="s">
        <v>50</v>
      </c>
      <c r="C147" s="241"/>
      <c r="D147" s="241"/>
      <c r="E147" s="241"/>
      <c r="F147" s="76"/>
      <c r="G147" s="77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8"/>
      <c r="T147" s="76"/>
      <c r="U147" s="129"/>
      <c r="V147" s="76"/>
      <c r="W147" s="129"/>
      <c r="X147" s="78"/>
    </row>
    <row r="148" spans="1:26" s="68" customFormat="1">
      <c r="A148" s="113" t="s">
        <v>78</v>
      </c>
      <c r="B148" s="80"/>
      <c r="C148" s="81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3"/>
      <c r="T148" s="84"/>
      <c r="U148" s="130"/>
      <c r="V148" s="84"/>
      <c r="W148" s="130"/>
      <c r="X148" s="85"/>
      <c r="Y148" s="69"/>
      <c r="Z148" s="69"/>
    </row>
    <row r="149" spans="1:26" s="68" customFormat="1">
      <c r="A149" s="113" t="s">
        <v>78</v>
      </c>
      <c r="B149" s="231" t="s">
        <v>51</v>
      </c>
      <c r="C149" s="232"/>
      <c r="D149" s="232"/>
      <c r="E149" s="233"/>
      <c r="F149" s="82"/>
      <c r="G149" s="231" t="s">
        <v>52</v>
      </c>
      <c r="H149" s="232"/>
      <c r="I149" s="232"/>
      <c r="J149" s="233"/>
      <c r="K149" s="82"/>
      <c r="L149" s="231" t="s">
        <v>53</v>
      </c>
      <c r="M149" s="232"/>
      <c r="N149" s="232"/>
      <c r="O149" s="232"/>
      <c r="P149" s="232"/>
      <c r="Q149" s="232"/>
      <c r="R149" s="233"/>
      <c r="S149" s="83"/>
      <c r="T149" s="84" t="s">
        <v>54</v>
      </c>
      <c r="U149" s="130">
        <f>+IF(J151-M151&lt;0,0,J151-M151)</f>
        <v>0</v>
      </c>
      <c r="V149" s="84" t="s">
        <v>55</v>
      </c>
      <c r="W149" s="130">
        <f>+J152-O152</f>
        <v>0</v>
      </c>
      <c r="X149" s="85"/>
      <c r="Y149" s="69"/>
      <c r="Z149" s="69"/>
    </row>
    <row r="150" spans="1:26" s="66" customFormat="1">
      <c r="A150" s="113" t="s">
        <v>78</v>
      </c>
      <c r="B150" s="86" t="s">
        <v>56</v>
      </c>
      <c r="C150" s="87" t="s">
        <v>57</v>
      </c>
      <c r="D150" s="88" t="s">
        <v>58</v>
      </c>
      <c r="E150" s="89" t="s">
        <v>59</v>
      </c>
      <c r="F150" s="90"/>
      <c r="G150" s="86" t="s">
        <v>56</v>
      </c>
      <c r="H150" s="87" t="s">
        <v>57</v>
      </c>
      <c r="I150" s="88" t="s">
        <v>58</v>
      </c>
      <c r="J150" s="89" t="s">
        <v>59</v>
      </c>
      <c r="K150" s="90"/>
      <c r="L150" s="86" t="s">
        <v>60</v>
      </c>
      <c r="M150" s="87"/>
      <c r="N150" s="88" t="s">
        <v>61</v>
      </c>
      <c r="O150" s="89" t="s">
        <v>62</v>
      </c>
      <c r="P150" s="91" t="s">
        <v>63</v>
      </c>
      <c r="Q150" s="87" t="s">
        <v>30</v>
      </c>
      <c r="R150" s="89" t="s">
        <v>59</v>
      </c>
      <c r="S150" s="92"/>
      <c r="T150" s="84" t="s">
        <v>64</v>
      </c>
      <c r="U150" s="130">
        <f>+U149-N152</f>
        <v>0</v>
      </c>
      <c r="V150" s="84" t="s">
        <v>65</v>
      </c>
      <c r="W150" s="130">
        <f>+J153-P153</f>
        <v>0</v>
      </c>
      <c r="X150" s="85"/>
      <c r="Y150" s="69"/>
      <c r="Z150" s="69"/>
    </row>
    <row r="151" spans="1:26" s="68" customFormat="1">
      <c r="A151" s="113" t="s">
        <v>78</v>
      </c>
      <c r="B151" s="93" t="s">
        <v>27</v>
      </c>
      <c r="C151" s="94">
        <f>+'GSTR3B 2019-20'!K102</f>
        <v>0</v>
      </c>
      <c r="D151" s="94">
        <f>+'GSTR3B 2019-20'!K107</f>
        <v>0</v>
      </c>
      <c r="E151" s="95">
        <f>SUM(C151:D151)</f>
        <v>0</v>
      </c>
      <c r="F151" s="82"/>
      <c r="G151" s="93" t="s">
        <v>27</v>
      </c>
      <c r="H151" s="94">
        <f>+'GSTR3B 2019-20'!K123+'GSTR3B 2019-20'!K95</f>
        <v>0</v>
      </c>
      <c r="I151" s="96">
        <f>+D151</f>
        <v>0</v>
      </c>
      <c r="J151" s="95">
        <f>SUM(H151:I151)</f>
        <v>0</v>
      </c>
      <c r="K151" s="82"/>
      <c r="L151" s="93" t="s">
        <v>27</v>
      </c>
      <c r="M151" s="96">
        <f>+C151</f>
        <v>0</v>
      </c>
      <c r="N151" s="96">
        <f>+MIN(J151,M151)</f>
        <v>0</v>
      </c>
      <c r="O151" s="95">
        <f>+MIN(U153,W149)</f>
        <v>0</v>
      </c>
      <c r="P151" s="97">
        <f>+IF(M151-N151-O151&lt;0,0,MIN((M151-N151-O151),W150))</f>
        <v>0</v>
      </c>
      <c r="Q151" s="98"/>
      <c r="R151" s="95">
        <f>SUM(N151:Q151)</f>
        <v>0</v>
      </c>
      <c r="S151" s="83"/>
      <c r="T151" s="84" t="s">
        <v>66</v>
      </c>
      <c r="U151" s="130">
        <f>+J151-N155</f>
        <v>0</v>
      </c>
      <c r="V151" s="84"/>
      <c r="W151" s="130"/>
      <c r="X151" s="85"/>
      <c r="Y151" s="69"/>
      <c r="Z151" s="69"/>
    </row>
    <row r="152" spans="1:26" s="68" customFormat="1">
      <c r="A152" s="113" t="s">
        <v>78</v>
      </c>
      <c r="B152" s="93" t="s">
        <v>28</v>
      </c>
      <c r="C152" s="94">
        <f>+'GSTR3B 2019-20'!K103</f>
        <v>0</v>
      </c>
      <c r="D152" s="94">
        <f>+'GSTR3B 2019-20'!K108</f>
        <v>0</v>
      </c>
      <c r="E152" s="95">
        <f>SUM(C152:D152)</f>
        <v>0</v>
      </c>
      <c r="F152" s="82"/>
      <c r="G152" s="93" t="s">
        <v>28</v>
      </c>
      <c r="H152" s="94">
        <f>+'GSTR3B 2019-20'!K124+'GSTR3B 2019-20'!K96</f>
        <v>0</v>
      </c>
      <c r="I152" s="96">
        <f>+D152</f>
        <v>0</v>
      </c>
      <c r="J152" s="95">
        <f>SUM(H152:I152)</f>
        <v>0</v>
      </c>
      <c r="K152" s="82"/>
      <c r="L152" s="93" t="s">
        <v>28</v>
      </c>
      <c r="M152" s="96">
        <f>+C152</f>
        <v>0</v>
      </c>
      <c r="N152" s="96">
        <f>+MIN(M152,U149)</f>
        <v>0</v>
      </c>
      <c r="O152" s="95">
        <f>+MIN(J152,U155)</f>
        <v>0</v>
      </c>
      <c r="P152" s="99"/>
      <c r="Q152" s="98"/>
      <c r="R152" s="95">
        <f>SUM(N152:Q152)</f>
        <v>0</v>
      </c>
      <c r="S152" s="83"/>
      <c r="T152" s="84"/>
      <c r="U152" s="130"/>
      <c r="V152" s="84"/>
      <c r="W152" s="130"/>
      <c r="X152" s="85"/>
      <c r="Y152" s="69"/>
      <c r="Z152" s="69"/>
    </row>
    <row r="153" spans="1:26" s="68" customFormat="1">
      <c r="A153" s="113" t="s">
        <v>78</v>
      </c>
      <c r="B153" s="93" t="s">
        <v>29</v>
      </c>
      <c r="C153" s="94">
        <f>+'GSTR3B 2019-20'!K104</f>
        <v>0</v>
      </c>
      <c r="D153" s="94">
        <f>+'GSTR3B 2019-20'!K109</f>
        <v>0</v>
      </c>
      <c r="E153" s="95">
        <f>SUM(C153:D153)</f>
        <v>0</v>
      </c>
      <c r="F153" s="82"/>
      <c r="G153" s="93" t="s">
        <v>29</v>
      </c>
      <c r="H153" s="94">
        <f>+'GSTR3B 2019-20'!K125+'GSTR3B 2019-20'!K97</f>
        <v>0</v>
      </c>
      <c r="I153" s="96">
        <f>I152</f>
        <v>0</v>
      </c>
      <c r="J153" s="95">
        <f>SUM(H153:I153)</f>
        <v>0</v>
      </c>
      <c r="K153" s="82"/>
      <c r="L153" s="93" t="s">
        <v>29</v>
      </c>
      <c r="M153" s="96">
        <f>+C153</f>
        <v>0</v>
      </c>
      <c r="N153" s="96">
        <f>+MIN(M153,U150)</f>
        <v>0</v>
      </c>
      <c r="O153" s="100"/>
      <c r="P153" s="101">
        <f>+MIN(J153,U156)</f>
        <v>0</v>
      </c>
      <c r="Q153" s="98"/>
      <c r="R153" s="95">
        <f>SUM(N153:Q153)</f>
        <v>0</v>
      </c>
      <c r="S153" s="83"/>
      <c r="T153" s="84" t="s">
        <v>67</v>
      </c>
      <c r="U153" s="132">
        <f>+IF(M151-J151&lt;0,0,M151-J151)</f>
        <v>0</v>
      </c>
      <c r="V153" s="84"/>
      <c r="W153" s="130"/>
      <c r="X153" s="85"/>
      <c r="Y153" s="69"/>
      <c r="Z153" s="69"/>
    </row>
    <row r="154" spans="1:26" s="68" customFormat="1">
      <c r="A154" s="113" t="s">
        <v>78</v>
      </c>
      <c r="B154" s="102" t="s">
        <v>46</v>
      </c>
      <c r="C154" s="94">
        <f>+'GSTR3B 2019-20'!K105</f>
        <v>0</v>
      </c>
      <c r="D154" s="94">
        <f>+'GSTR3B 2019-20'!K110</f>
        <v>0</v>
      </c>
      <c r="E154" s="104">
        <f>SUM(C154:D154)</f>
        <v>0</v>
      </c>
      <c r="F154" s="82"/>
      <c r="G154" s="102" t="s">
        <v>46</v>
      </c>
      <c r="H154" s="94">
        <f>+'GSTR3B 2019-20'!K126+'GSTR3B 2019-20'!K98</f>
        <v>0</v>
      </c>
      <c r="I154" s="105">
        <v>0</v>
      </c>
      <c r="J154" s="104">
        <f>SUM(H154:I154)</f>
        <v>0</v>
      </c>
      <c r="K154" s="82"/>
      <c r="L154" s="102" t="s">
        <v>46</v>
      </c>
      <c r="M154" s="105">
        <f>+C154</f>
        <v>0</v>
      </c>
      <c r="N154" s="106"/>
      <c r="O154" s="107"/>
      <c r="P154" s="108"/>
      <c r="Q154" s="105">
        <f>MIN(C154,H154)</f>
        <v>0</v>
      </c>
      <c r="R154" s="104">
        <f>SUM(N154:Q154)</f>
        <v>0</v>
      </c>
      <c r="S154" s="83"/>
      <c r="T154" s="84"/>
      <c r="U154" s="130"/>
      <c r="V154" s="84"/>
      <c r="W154" s="130"/>
      <c r="X154" s="85"/>
      <c r="Y154" s="69"/>
      <c r="Z154" s="69"/>
    </row>
    <row r="155" spans="1:26" s="113" customFormat="1">
      <c r="A155" s="113" t="s">
        <v>78</v>
      </c>
      <c r="B155" s="109" t="s">
        <v>14</v>
      </c>
      <c r="C155" s="158">
        <f>SUM(C151:C154)</f>
        <v>0</v>
      </c>
      <c r="D155" s="158">
        <f>SUM(D151:D154)</f>
        <v>0</v>
      </c>
      <c r="E155" s="158">
        <f>SUM(E151:E154)</f>
        <v>0</v>
      </c>
      <c r="F155" s="77"/>
      <c r="G155" s="109" t="s">
        <v>14</v>
      </c>
      <c r="H155" s="158">
        <f>SUM(H151:H154)</f>
        <v>0</v>
      </c>
      <c r="I155" s="158">
        <f>SUM(I151:I154)</f>
        <v>0</v>
      </c>
      <c r="J155" s="158">
        <f>SUM(J151:J154)</f>
        <v>0</v>
      </c>
      <c r="K155" s="77"/>
      <c r="L155" s="109" t="s">
        <v>14</v>
      </c>
      <c r="M155" s="158">
        <f>SUM(M151:M154)</f>
        <v>0</v>
      </c>
      <c r="N155" s="158">
        <f>SUM(N151:N154)</f>
        <v>0</v>
      </c>
      <c r="O155" s="158">
        <f>SUM(O151:O154)</f>
        <v>0</v>
      </c>
      <c r="P155" s="111">
        <f>SUM(P151:P154)</f>
        <v>0</v>
      </c>
      <c r="Q155" s="158">
        <f>SUM(Q151:Q154)</f>
        <v>0</v>
      </c>
      <c r="R155" s="158">
        <f>SUM(R151:R153)</f>
        <v>0</v>
      </c>
      <c r="S155" s="112"/>
      <c r="T155" s="84" t="s">
        <v>68</v>
      </c>
      <c r="U155" s="132">
        <f>+IF(M152-N152&lt;0,0,M152-N152)</f>
        <v>0</v>
      </c>
      <c r="V155" s="84"/>
      <c r="W155" s="130"/>
      <c r="X155" s="85"/>
      <c r="Y155" s="69"/>
      <c r="Z155" s="69"/>
    </row>
    <row r="156" spans="1:26" s="113" customFormat="1">
      <c r="A156" s="113" t="s">
        <v>78</v>
      </c>
      <c r="B156" s="114"/>
      <c r="C156" s="115"/>
      <c r="D156" s="115"/>
      <c r="E156" s="115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112"/>
      <c r="T156" s="84" t="s">
        <v>69</v>
      </c>
      <c r="U156" s="130">
        <f>+IF(M153-N153&lt;0,0,M153-N153)</f>
        <v>0</v>
      </c>
      <c r="V156" s="84"/>
      <c r="W156" s="130"/>
      <c r="X156" s="85"/>
      <c r="Y156" s="69"/>
      <c r="Z156" s="69"/>
    </row>
    <row r="157" spans="1:26" s="68" customFormat="1">
      <c r="A157" s="113" t="s">
        <v>78</v>
      </c>
      <c r="B157" s="231" t="s">
        <v>70</v>
      </c>
      <c r="C157" s="232"/>
      <c r="D157" s="232"/>
      <c r="E157" s="233"/>
      <c r="F157" s="82"/>
      <c r="G157" s="231" t="s">
        <v>71</v>
      </c>
      <c r="H157" s="232"/>
      <c r="I157" s="233"/>
      <c r="J157" s="90"/>
      <c r="K157" s="138" t="s">
        <v>83</v>
      </c>
      <c r="L157" s="82"/>
      <c r="M157" s="82"/>
      <c r="N157" s="82"/>
      <c r="O157" s="82"/>
      <c r="P157" s="82"/>
      <c r="Q157" s="82"/>
      <c r="R157" s="82"/>
      <c r="S157" s="83"/>
      <c r="T157" s="84"/>
      <c r="U157" s="130"/>
      <c r="V157" s="84"/>
      <c r="W157" s="130"/>
      <c r="X157" s="85"/>
      <c r="Y157" s="69"/>
      <c r="Z157" s="69"/>
    </row>
    <row r="158" spans="1:26" s="68" customFormat="1">
      <c r="A158" s="113" t="s">
        <v>78</v>
      </c>
      <c r="B158" s="86" t="s">
        <v>56</v>
      </c>
      <c r="C158" s="87" t="s">
        <v>57</v>
      </c>
      <c r="D158" s="88" t="s">
        <v>58</v>
      </c>
      <c r="E158" s="89" t="s">
        <v>59</v>
      </c>
      <c r="F158" s="82"/>
      <c r="G158" s="86" t="s">
        <v>56</v>
      </c>
      <c r="H158" s="87" t="s">
        <v>72</v>
      </c>
      <c r="I158" s="89"/>
      <c r="J158" s="90"/>
      <c r="K158" s="134"/>
      <c r="L158" s="82"/>
      <c r="M158" s="82"/>
      <c r="N158" s="82"/>
      <c r="O158" s="82"/>
      <c r="P158" s="82"/>
      <c r="Q158" s="82"/>
      <c r="R158" s="82"/>
      <c r="S158" s="83"/>
      <c r="T158" s="84"/>
      <c r="U158" s="130"/>
      <c r="V158" s="84"/>
      <c r="W158" s="130"/>
      <c r="X158" s="85"/>
      <c r="Y158" s="69"/>
      <c r="Z158" s="69"/>
    </row>
    <row r="159" spans="1:26" s="66" customFormat="1">
      <c r="A159" s="113" t="s">
        <v>78</v>
      </c>
      <c r="B159" s="93" t="s">
        <v>27</v>
      </c>
      <c r="C159" s="96">
        <f>+M151-R151</f>
        <v>0</v>
      </c>
      <c r="D159" s="96">
        <f>+D151</f>
        <v>0</v>
      </c>
      <c r="E159" s="95">
        <f>SUM(C159:D159)</f>
        <v>0</v>
      </c>
      <c r="F159" s="90"/>
      <c r="G159" s="93" t="s">
        <v>27</v>
      </c>
      <c r="H159" s="234">
        <f>+J151-N155</f>
        <v>0</v>
      </c>
      <c r="I159" s="235"/>
      <c r="J159" s="90"/>
      <c r="K159" s="135">
        <f>IF(E159-H159&gt;0,E159-H159,0)</f>
        <v>0</v>
      </c>
      <c r="L159" s="90"/>
      <c r="M159" s="90"/>
      <c r="N159" s="90"/>
      <c r="O159" s="90"/>
      <c r="P159" s="90"/>
      <c r="Q159" s="90"/>
      <c r="R159" s="90"/>
      <c r="S159" s="92"/>
      <c r="T159" s="84"/>
      <c r="U159" s="130"/>
      <c r="V159" s="84"/>
      <c r="W159" s="130"/>
      <c r="X159" s="85"/>
      <c r="Y159" s="69"/>
      <c r="Z159" s="69"/>
    </row>
    <row r="160" spans="1:26" s="118" customFormat="1">
      <c r="A160" s="113" t="s">
        <v>78</v>
      </c>
      <c r="B160" s="93" t="s">
        <v>28</v>
      </c>
      <c r="C160" s="96">
        <f>+M152-R152</f>
        <v>0</v>
      </c>
      <c r="D160" s="96">
        <f>+D152</f>
        <v>0</v>
      </c>
      <c r="E160" s="95">
        <f>SUM(C160:D160)</f>
        <v>0</v>
      </c>
      <c r="F160" s="116"/>
      <c r="G160" s="93" t="s">
        <v>28</v>
      </c>
      <c r="H160" s="236">
        <f>+J152-O155</f>
        <v>0</v>
      </c>
      <c r="I160" s="237"/>
      <c r="J160" s="90"/>
      <c r="K160" s="135">
        <f t="shared" ref="K160:K162" si="6">IF(E160-H160&gt;0,E160-H160,0)</f>
        <v>0</v>
      </c>
      <c r="L160" s="116"/>
      <c r="M160" s="116"/>
      <c r="N160" s="116"/>
      <c r="O160" s="116"/>
      <c r="P160" s="116"/>
      <c r="Q160" s="116"/>
      <c r="R160" s="116"/>
      <c r="S160" s="117"/>
      <c r="T160" s="84"/>
      <c r="U160" s="130"/>
      <c r="V160" s="84"/>
      <c r="W160" s="130"/>
      <c r="X160" s="85"/>
      <c r="Y160" s="69"/>
      <c r="Z160" s="69"/>
    </row>
    <row r="161" spans="1:26" s="118" customFormat="1">
      <c r="A161" s="113" t="s">
        <v>78</v>
      </c>
      <c r="B161" s="93" t="s">
        <v>29</v>
      </c>
      <c r="C161" s="153">
        <f>+M153-R153</f>
        <v>0</v>
      </c>
      <c r="D161" s="96">
        <f>+D153</f>
        <v>0</v>
      </c>
      <c r="E161" s="95">
        <f>SUM(C161:D161)</f>
        <v>0</v>
      </c>
      <c r="F161" s="116"/>
      <c r="G161" s="93" t="s">
        <v>29</v>
      </c>
      <c r="H161" s="234">
        <f>+J153-P155</f>
        <v>0</v>
      </c>
      <c r="I161" s="235"/>
      <c r="J161" s="90"/>
      <c r="K161" s="135">
        <f t="shared" si="6"/>
        <v>0</v>
      </c>
      <c r="L161" s="116"/>
      <c r="M161" s="116"/>
      <c r="N161" s="116"/>
      <c r="O161" s="116"/>
      <c r="P161" s="116"/>
      <c r="Q161" s="116"/>
      <c r="R161" s="116"/>
      <c r="S161" s="117"/>
      <c r="T161" s="84"/>
      <c r="U161" s="130"/>
      <c r="V161" s="84"/>
      <c r="W161" s="130"/>
      <c r="X161" s="85"/>
      <c r="Y161" s="69"/>
      <c r="Z161" s="69"/>
    </row>
    <row r="162" spans="1:26" s="118" customFormat="1">
      <c r="A162" s="113" t="s">
        <v>78</v>
      </c>
      <c r="B162" s="102" t="s">
        <v>46</v>
      </c>
      <c r="C162" s="105">
        <f>+M154-R154</f>
        <v>0</v>
      </c>
      <c r="D162" s="105">
        <f>+D154</f>
        <v>0</v>
      </c>
      <c r="E162" s="104">
        <f>SUM(C162:D162)</f>
        <v>0</v>
      </c>
      <c r="F162" s="116"/>
      <c r="G162" s="102" t="s">
        <v>46</v>
      </c>
      <c r="H162" s="238">
        <f>+J154-Q155</f>
        <v>0</v>
      </c>
      <c r="I162" s="239"/>
      <c r="J162" s="90"/>
      <c r="K162" s="135">
        <f t="shared" si="6"/>
        <v>0</v>
      </c>
      <c r="L162" s="116"/>
      <c r="M162" s="116"/>
      <c r="N162" s="116"/>
      <c r="O162" s="116"/>
      <c r="P162" s="116"/>
      <c r="Q162" s="116"/>
      <c r="R162" s="116"/>
      <c r="S162" s="117"/>
      <c r="T162" s="84"/>
      <c r="U162" s="130"/>
      <c r="V162" s="84"/>
      <c r="W162" s="130"/>
      <c r="X162" s="85"/>
      <c r="Y162" s="69"/>
      <c r="Z162" s="69"/>
    </row>
    <row r="163" spans="1:26" s="118" customFormat="1">
      <c r="A163" s="113" t="s">
        <v>78</v>
      </c>
      <c r="B163" s="109" t="s">
        <v>14</v>
      </c>
      <c r="C163" s="158">
        <f>SUM(C159:C162)</f>
        <v>0</v>
      </c>
      <c r="D163" s="158">
        <f>SUM(D159:D162)</f>
        <v>0</v>
      </c>
      <c r="E163" s="158">
        <f>SUM(E159:E162)</f>
        <v>0</v>
      </c>
      <c r="F163" s="119"/>
      <c r="G163" s="109" t="s">
        <v>14</v>
      </c>
      <c r="H163" s="229">
        <f>+SUM(H159:I162)</f>
        <v>0</v>
      </c>
      <c r="I163" s="230"/>
      <c r="J163" s="120"/>
      <c r="K163" s="137">
        <f>SUM(K159:K162)</f>
        <v>0</v>
      </c>
      <c r="L163" s="116"/>
      <c r="M163" s="116"/>
      <c r="N163" s="116"/>
      <c r="O163" s="116"/>
      <c r="P163" s="116"/>
      <c r="Q163" s="116"/>
      <c r="R163" s="116"/>
      <c r="S163" s="117"/>
      <c r="T163" s="84"/>
      <c r="U163" s="130"/>
      <c r="V163" s="84"/>
      <c r="W163" s="130"/>
      <c r="X163" s="85"/>
      <c r="Y163" s="69"/>
      <c r="Z163" s="69"/>
    </row>
    <row r="164" spans="1:26" s="113" customFormat="1" ht="15.75" thickBot="1">
      <c r="A164" s="113" t="s">
        <v>78</v>
      </c>
      <c r="B164" s="121"/>
      <c r="C164" s="122"/>
      <c r="D164" s="122"/>
      <c r="E164" s="122"/>
      <c r="F164" s="122"/>
      <c r="G164" s="122"/>
      <c r="H164" s="122"/>
      <c r="I164" s="123"/>
      <c r="J164" s="123"/>
      <c r="K164" s="122"/>
      <c r="L164" s="122"/>
      <c r="M164" s="122"/>
      <c r="N164" s="122"/>
      <c r="O164" s="122"/>
      <c r="P164" s="122"/>
      <c r="Q164" s="122"/>
      <c r="R164" s="122"/>
      <c r="S164" s="124"/>
      <c r="T164" s="125"/>
      <c r="U164" s="131"/>
      <c r="V164" s="125"/>
      <c r="W164" s="131"/>
      <c r="X164" s="126"/>
      <c r="Y164" s="69"/>
      <c r="Z164" s="69"/>
    </row>
    <row r="165" spans="1:26" s="68" customFormat="1" ht="15.75" thickBot="1">
      <c r="A165" s="113" t="s">
        <v>77</v>
      </c>
      <c r="B165" s="113" t="s">
        <v>77</v>
      </c>
      <c r="C165" s="67"/>
      <c r="D165" s="67"/>
      <c r="E165" s="67"/>
      <c r="T165" s="69"/>
      <c r="U165" s="127"/>
      <c r="V165" s="69"/>
      <c r="W165" s="127"/>
      <c r="X165" s="69"/>
      <c r="Y165" s="69"/>
      <c r="Z165" s="69"/>
    </row>
    <row r="166" spans="1:26" s="68" customFormat="1">
      <c r="A166" s="113" t="s">
        <v>77</v>
      </c>
      <c r="B166" s="70"/>
      <c r="C166" s="71"/>
      <c r="D166" s="71"/>
      <c r="E166" s="71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3"/>
      <c r="T166" s="74"/>
      <c r="U166" s="128"/>
      <c r="V166" s="74"/>
      <c r="W166" s="128"/>
      <c r="X166" s="75"/>
      <c r="Y166" s="69"/>
      <c r="Z166" s="69"/>
    </row>
    <row r="167" spans="1:26" s="79" customFormat="1">
      <c r="A167" s="113" t="s">
        <v>77</v>
      </c>
      <c r="B167" s="240" t="s">
        <v>50</v>
      </c>
      <c r="C167" s="241"/>
      <c r="D167" s="241"/>
      <c r="E167" s="241"/>
      <c r="F167" s="76"/>
      <c r="G167" s="77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8"/>
      <c r="T167" s="76"/>
      <c r="U167" s="129"/>
      <c r="V167" s="76"/>
      <c r="W167" s="129"/>
      <c r="X167" s="78"/>
    </row>
    <row r="168" spans="1:26" s="68" customFormat="1">
      <c r="A168" s="113" t="s">
        <v>77</v>
      </c>
      <c r="B168" s="80"/>
      <c r="C168" s="81"/>
      <c r="D168" s="81"/>
      <c r="E168" s="81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3"/>
      <c r="T168" s="84"/>
      <c r="U168" s="130"/>
      <c r="V168" s="84"/>
      <c r="W168" s="130"/>
      <c r="X168" s="85"/>
      <c r="Y168" s="69"/>
      <c r="Z168" s="69"/>
    </row>
    <row r="169" spans="1:26" s="68" customFormat="1">
      <c r="A169" s="113" t="s">
        <v>77</v>
      </c>
      <c r="B169" s="231" t="s">
        <v>51</v>
      </c>
      <c r="C169" s="232"/>
      <c r="D169" s="232"/>
      <c r="E169" s="233"/>
      <c r="F169" s="82"/>
      <c r="G169" s="231" t="s">
        <v>52</v>
      </c>
      <c r="H169" s="232"/>
      <c r="I169" s="232"/>
      <c r="J169" s="233"/>
      <c r="K169" s="82"/>
      <c r="L169" s="231" t="s">
        <v>53</v>
      </c>
      <c r="M169" s="232"/>
      <c r="N169" s="232"/>
      <c r="O169" s="232"/>
      <c r="P169" s="232"/>
      <c r="Q169" s="232"/>
      <c r="R169" s="233"/>
      <c r="S169" s="83"/>
      <c r="T169" s="84" t="s">
        <v>54</v>
      </c>
      <c r="U169" s="130">
        <f>+IF(J171-M171&lt;0,0,J171-M171)</f>
        <v>0</v>
      </c>
      <c r="V169" s="84" t="s">
        <v>55</v>
      </c>
      <c r="W169" s="130">
        <f>+J172-O172</f>
        <v>0</v>
      </c>
      <c r="X169" s="85"/>
      <c r="Y169" s="69"/>
      <c r="Z169" s="69"/>
    </row>
    <row r="170" spans="1:26" s="66" customFormat="1">
      <c r="A170" s="113" t="s">
        <v>77</v>
      </c>
      <c r="B170" s="86" t="s">
        <v>56</v>
      </c>
      <c r="C170" s="87" t="s">
        <v>57</v>
      </c>
      <c r="D170" s="88" t="s">
        <v>58</v>
      </c>
      <c r="E170" s="89" t="s">
        <v>59</v>
      </c>
      <c r="F170" s="90"/>
      <c r="G170" s="86" t="s">
        <v>56</v>
      </c>
      <c r="H170" s="87" t="s">
        <v>57</v>
      </c>
      <c r="I170" s="88" t="s">
        <v>58</v>
      </c>
      <c r="J170" s="89" t="s">
        <v>59</v>
      </c>
      <c r="K170" s="90"/>
      <c r="L170" s="86" t="s">
        <v>60</v>
      </c>
      <c r="M170" s="87"/>
      <c r="N170" s="88" t="s">
        <v>61</v>
      </c>
      <c r="O170" s="89" t="s">
        <v>62</v>
      </c>
      <c r="P170" s="91" t="s">
        <v>63</v>
      </c>
      <c r="Q170" s="87" t="s">
        <v>30</v>
      </c>
      <c r="R170" s="89" t="s">
        <v>59</v>
      </c>
      <c r="S170" s="92"/>
      <c r="T170" s="84" t="s">
        <v>64</v>
      </c>
      <c r="U170" s="130">
        <f>+U169-N172</f>
        <v>0</v>
      </c>
      <c r="V170" s="84" t="s">
        <v>65</v>
      </c>
      <c r="W170" s="130">
        <f>+J173-P173</f>
        <v>0</v>
      </c>
      <c r="X170" s="85"/>
      <c r="Y170" s="69"/>
      <c r="Z170" s="69"/>
    </row>
    <row r="171" spans="1:26" s="68" customFormat="1">
      <c r="A171" s="113" t="s">
        <v>77</v>
      </c>
      <c r="B171" s="93" t="s">
        <v>27</v>
      </c>
      <c r="C171" s="94">
        <f>+'GSTR3B 2019-20'!L102</f>
        <v>0</v>
      </c>
      <c r="D171" s="94">
        <f>+'GSTR3B 2019-20'!L107</f>
        <v>0</v>
      </c>
      <c r="E171" s="95">
        <f>SUM(C171:D171)</f>
        <v>0</v>
      </c>
      <c r="F171" s="82"/>
      <c r="G171" s="93" t="s">
        <v>27</v>
      </c>
      <c r="H171" s="94">
        <f>+'GSTR3B 2019-20'!L123+'GSTR3B 2019-20'!L95</f>
        <v>0</v>
      </c>
      <c r="I171" s="96">
        <f>+D171</f>
        <v>0</v>
      </c>
      <c r="J171" s="95">
        <f>SUM(H171:I171)</f>
        <v>0</v>
      </c>
      <c r="K171" s="82"/>
      <c r="L171" s="93" t="s">
        <v>27</v>
      </c>
      <c r="M171" s="96">
        <f>+C171</f>
        <v>0</v>
      </c>
      <c r="N171" s="96">
        <f>+MIN(J171,M171)</f>
        <v>0</v>
      </c>
      <c r="O171" s="95">
        <f>+MIN(U173,W169)</f>
        <v>0</v>
      </c>
      <c r="P171" s="97">
        <f>+IF(M171-N171-O171&lt;0,0,MIN((M171-N171-O171),W170))</f>
        <v>0</v>
      </c>
      <c r="Q171" s="98"/>
      <c r="R171" s="95">
        <f>SUM(N171:Q171)</f>
        <v>0</v>
      </c>
      <c r="S171" s="83"/>
      <c r="T171" s="84" t="s">
        <v>66</v>
      </c>
      <c r="U171" s="130">
        <f>+J171-N175</f>
        <v>0</v>
      </c>
      <c r="V171" s="84"/>
      <c r="W171" s="130"/>
      <c r="X171" s="85"/>
      <c r="Y171" s="69"/>
      <c r="Z171" s="69"/>
    </row>
    <row r="172" spans="1:26" s="68" customFormat="1">
      <c r="A172" s="113" t="s">
        <v>77</v>
      </c>
      <c r="B172" s="93" t="s">
        <v>28</v>
      </c>
      <c r="C172" s="94">
        <f>+'GSTR3B 2019-20'!L103</f>
        <v>0</v>
      </c>
      <c r="D172" s="94">
        <f>+'GSTR3B 2019-20'!L108</f>
        <v>0</v>
      </c>
      <c r="E172" s="95">
        <f>SUM(C172:D172)</f>
        <v>0</v>
      </c>
      <c r="F172" s="82"/>
      <c r="G172" s="93" t="s">
        <v>28</v>
      </c>
      <c r="H172" s="94">
        <f>+'GSTR3B 2019-20'!L124+'GSTR3B 2019-20'!L96</f>
        <v>0</v>
      </c>
      <c r="I172" s="96">
        <f>+D172</f>
        <v>0</v>
      </c>
      <c r="J172" s="95">
        <f>SUM(H172:I172)</f>
        <v>0</v>
      </c>
      <c r="K172" s="82"/>
      <c r="L172" s="93" t="s">
        <v>28</v>
      </c>
      <c r="M172" s="96">
        <f>+C172</f>
        <v>0</v>
      </c>
      <c r="N172" s="96">
        <f>+MIN(M172,U169)</f>
        <v>0</v>
      </c>
      <c r="O172" s="95">
        <f>+MIN(J172,U175)</f>
        <v>0</v>
      </c>
      <c r="P172" s="99"/>
      <c r="Q172" s="98"/>
      <c r="R172" s="95">
        <f>SUM(N172:Q172)</f>
        <v>0</v>
      </c>
      <c r="S172" s="83"/>
      <c r="T172" s="84"/>
      <c r="U172" s="130"/>
      <c r="V172" s="84"/>
      <c r="W172" s="130"/>
      <c r="X172" s="85"/>
      <c r="Y172" s="69"/>
      <c r="Z172" s="69"/>
    </row>
    <row r="173" spans="1:26" s="68" customFormat="1">
      <c r="A173" s="113" t="s">
        <v>77</v>
      </c>
      <c r="B173" s="93" t="s">
        <v>29</v>
      </c>
      <c r="C173" s="94">
        <f>+'GSTR3B 2019-20'!L104</f>
        <v>0</v>
      </c>
      <c r="D173" s="94">
        <f>+'GSTR3B 2019-20'!L109</f>
        <v>0</v>
      </c>
      <c r="E173" s="95">
        <f>SUM(C173:D173)</f>
        <v>0</v>
      </c>
      <c r="F173" s="82"/>
      <c r="G173" s="93" t="s">
        <v>29</v>
      </c>
      <c r="H173" s="94">
        <f>+'GSTR3B 2019-20'!L125+'GSTR3B 2019-20'!L97</f>
        <v>0</v>
      </c>
      <c r="I173" s="96">
        <f>I172</f>
        <v>0</v>
      </c>
      <c r="J173" s="95">
        <f>SUM(H173:I173)</f>
        <v>0</v>
      </c>
      <c r="K173" s="82"/>
      <c r="L173" s="93" t="s">
        <v>29</v>
      </c>
      <c r="M173" s="96">
        <f>+C173</f>
        <v>0</v>
      </c>
      <c r="N173" s="96">
        <f>+MIN(M173,U170)</f>
        <v>0</v>
      </c>
      <c r="O173" s="100"/>
      <c r="P173" s="101">
        <f>+MIN(J173,U176)</f>
        <v>0</v>
      </c>
      <c r="Q173" s="98"/>
      <c r="R173" s="95">
        <f>SUM(N173:Q173)</f>
        <v>0</v>
      </c>
      <c r="S173" s="83"/>
      <c r="T173" s="84" t="s">
        <v>67</v>
      </c>
      <c r="U173" s="132">
        <f>+IF(M171-J171&lt;0,0,M171-J171)</f>
        <v>0</v>
      </c>
      <c r="V173" s="84"/>
      <c r="W173" s="130"/>
      <c r="X173" s="85"/>
      <c r="Y173" s="69"/>
      <c r="Z173" s="69"/>
    </row>
    <row r="174" spans="1:26" s="68" customFormat="1">
      <c r="A174" s="113" t="s">
        <v>77</v>
      </c>
      <c r="B174" s="102" t="s">
        <v>46</v>
      </c>
      <c r="C174" s="94">
        <f>+'GSTR3B 2019-20'!L105</f>
        <v>0</v>
      </c>
      <c r="D174" s="94">
        <f>+'GSTR3B 2019-20'!L110</f>
        <v>0</v>
      </c>
      <c r="E174" s="104">
        <f>SUM(C174:D174)</f>
        <v>0</v>
      </c>
      <c r="F174" s="82"/>
      <c r="G174" s="102" t="s">
        <v>46</v>
      </c>
      <c r="H174" s="94">
        <f>+'GSTR3B 2019-20'!L126+'GSTR3B 2019-20'!L98</f>
        <v>0</v>
      </c>
      <c r="I174" s="105">
        <v>0</v>
      </c>
      <c r="J174" s="104">
        <f>SUM(H174:I174)</f>
        <v>0</v>
      </c>
      <c r="K174" s="82"/>
      <c r="L174" s="102" t="s">
        <v>46</v>
      </c>
      <c r="M174" s="105">
        <f>+C174</f>
        <v>0</v>
      </c>
      <c r="N174" s="106"/>
      <c r="O174" s="107"/>
      <c r="P174" s="108"/>
      <c r="Q174" s="105">
        <f>MIN(C174,H174)</f>
        <v>0</v>
      </c>
      <c r="R174" s="104">
        <f>SUM(N174:Q174)</f>
        <v>0</v>
      </c>
      <c r="S174" s="83"/>
      <c r="T174" s="84"/>
      <c r="U174" s="130"/>
      <c r="V174" s="84"/>
      <c r="W174" s="130"/>
      <c r="X174" s="85"/>
      <c r="Y174" s="69"/>
      <c r="Z174" s="69"/>
    </row>
    <row r="175" spans="1:26" s="113" customFormat="1">
      <c r="A175" s="113" t="s">
        <v>77</v>
      </c>
      <c r="B175" s="109" t="s">
        <v>14</v>
      </c>
      <c r="C175" s="158">
        <f>SUM(C171:C174)</f>
        <v>0</v>
      </c>
      <c r="D175" s="158">
        <f>SUM(D171:D174)</f>
        <v>0</v>
      </c>
      <c r="E175" s="158">
        <f>SUM(E171:E174)</f>
        <v>0</v>
      </c>
      <c r="F175" s="77"/>
      <c r="G175" s="109" t="s">
        <v>14</v>
      </c>
      <c r="H175" s="158">
        <f>SUM(H171:H174)</f>
        <v>0</v>
      </c>
      <c r="I175" s="158">
        <f>SUM(I171:I174)</f>
        <v>0</v>
      </c>
      <c r="J175" s="158">
        <f>SUM(J171:J174)</f>
        <v>0</v>
      </c>
      <c r="K175" s="77"/>
      <c r="L175" s="109" t="s">
        <v>14</v>
      </c>
      <c r="M175" s="158">
        <f>SUM(M171:M174)</f>
        <v>0</v>
      </c>
      <c r="N175" s="158">
        <f>SUM(N171:N174)</f>
        <v>0</v>
      </c>
      <c r="O175" s="158">
        <f>SUM(O171:O174)</f>
        <v>0</v>
      </c>
      <c r="P175" s="111">
        <f>SUM(P171:P174)</f>
        <v>0</v>
      </c>
      <c r="Q175" s="158">
        <f>SUM(Q171:Q174)</f>
        <v>0</v>
      </c>
      <c r="R175" s="158">
        <f>SUM(R171:R173)</f>
        <v>0</v>
      </c>
      <c r="S175" s="112"/>
      <c r="T175" s="84" t="s">
        <v>68</v>
      </c>
      <c r="U175" s="132">
        <f>+IF(M172-N172&lt;0,0,M172-N172)</f>
        <v>0</v>
      </c>
      <c r="V175" s="84"/>
      <c r="W175" s="130"/>
      <c r="X175" s="85"/>
      <c r="Y175" s="69"/>
      <c r="Z175" s="69"/>
    </row>
    <row r="176" spans="1:26" s="113" customFormat="1">
      <c r="A176" s="113" t="s">
        <v>77</v>
      </c>
      <c r="B176" s="114"/>
      <c r="C176" s="115"/>
      <c r="D176" s="115"/>
      <c r="E176" s="115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112"/>
      <c r="T176" s="84" t="s">
        <v>69</v>
      </c>
      <c r="U176" s="130">
        <f>+IF(M173-N173&lt;0,0,M173-N173)</f>
        <v>0</v>
      </c>
      <c r="V176" s="84"/>
      <c r="W176" s="130"/>
      <c r="X176" s="85"/>
      <c r="Y176" s="69"/>
      <c r="Z176" s="69"/>
    </row>
    <row r="177" spans="1:26" s="68" customFormat="1">
      <c r="A177" s="113" t="s">
        <v>77</v>
      </c>
      <c r="B177" s="231" t="s">
        <v>70</v>
      </c>
      <c r="C177" s="232"/>
      <c r="D177" s="232"/>
      <c r="E177" s="233"/>
      <c r="F177" s="82"/>
      <c r="G177" s="231" t="s">
        <v>71</v>
      </c>
      <c r="H177" s="232"/>
      <c r="I177" s="233"/>
      <c r="J177" s="90"/>
      <c r="K177" s="138" t="s">
        <v>83</v>
      </c>
      <c r="L177" s="82"/>
      <c r="M177" s="82"/>
      <c r="N177" s="82"/>
      <c r="O177" s="82"/>
      <c r="P177" s="82"/>
      <c r="Q177" s="82"/>
      <c r="R177" s="82"/>
      <c r="S177" s="83"/>
      <c r="T177" s="84"/>
      <c r="U177" s="130"/>
      <c r="V177" s="84"/>
      <c r="W177" s="130"/>
      <c r="X177" s="85"/>
      <c r="Y177" s="69"/>
      <c r="Z177" s="69"/>
    </row>
    <row r="178" spans="1:26" s="68" customFormat="1">
      <c r="A178" s="113" t="s">
        <v>77</v>
      </c>
      <c r="B178" s="86" t="s">
        <v>56</v>
      </c>
      <c r="C178" s="87" t="s">
        <v>57</v>
      </c>
      <c r="D178" s="88" t="s">
        <v>58</v>
      </c>
      <c r="E178" s="89" t="s">
        <v>59</v>
      </c>
      <c r="F178" s="82"/>
      <c r="G178" s="86" t="s">
        <v>56</v>
      </c>
      <c r="H178" s="87" t="s">
        <v>72</v>
      </c>
      <c r="I178" s="89"/>
      <c r="J178" s="90"/>
      <c r="K178" s="134"/>
      <c r="L178" s="82"/>
      <c r="M178" s="82"/>
      <c r="N178" s="82"/>
      <c r="O178" s="82"/>
      <c r="P178" s="82"/>
      <c r="Q178" s="82"/>
      <c r="R178" s="82"/>
      <c r="S178" s="83"/>
      <c r="T178" s="84"/>
      <c r="U178" s="130"/>
      <c r="V178" s="84"/>
      <c r="W178" s="130"/>
      <c r="X178" s="85"/>
      <c r="Y178" s="69"/>
      <c r="Z178" s="69"/>
    </row>
    <row r="179" spans="1:26" s="66" customFormat="1">
      <c r="A179" s="113" t="s">
        <v>77</v>
      </c>
      <c r="B179" s="93" t="s">
        <v>27</v>
      </c>
      <c r="C179" s="96">
        <f>+M171-R171</f>
        <v>0</v>
      </c>
      <c r="D179" s="96">
        <f>+D171</f>
        <v>0</v>
      </c>
      <c r="E179" s="95">
        <f>SUM(C179:D179)</f>
        <v>0</v>
      </c>
      <c r="F179" s="90"/>
      <c r="G179" s="93" t="s">
        <v>27</v>
      </c>
      <c r="H179" s="234">
        <f>+J171-N175</f>
        <v>0</v>
      </c>
      <c r="I179" s="235"/>
      <c r="J179" s="90"/>
      <c r="K179" s="135">
        <f>IF(E179-H179&gt;0,E179-H179,0)</f>
        <v>0</v>
      </c>
      <c r="L179" s="90"/>
      <c r="M179" s="90"/>
      <c r="N179" s="90"/>
      <c r="O179" s="90"/>
      <c r="P179" s="90"/>
      <c r="Q179" s="90"/>
      <c r="R179" s="90"/>
      <c r="S179" s="92"/>
      <c r="T179" s="84"/>
      <c r="U179" s="130"/>
      <c r="V179" s="84"/>
      <c r="W179" s="130"/>
      <c r="X179" s="85"/>
      <c r="Y179" s="69"/>
      <c r="Z179" s="69"/>
    </row>
    <row r="180" spans="1:26" s="118" customFormat="1">
      <c r="A180" s="113" t="s">
        <v>77</v>
      </c>
      <c r="B180" s="93" t="s">
        <v>28</v>
      </c>
      <c r="C180" s="96">
        <f>+M172-R172</f>
        <v>0</v>
      </c>
      <c r="D180" s="96">
        <f>+D172</f>
        <v>0</v>
      </c>
      <c r="E180" s="95">
        <f>SUM(C180:D180)</f>
        <v>0</v>
      </c>
      <c r="F180" s="116"/>
      <c r="G180" s="93" t="s">
        <v>28</v>
      </c>
      <c r="H180" s="236">
        <f>+J172-O175</f>
        <v>0</v>
      </c>
      <c r="I180" s="237"/>
      <c r="J180" s="90"/>
      <c r="K180" s="135">
        <f t="shared" ref="K180:K182" si="7">IF(E180-H180&gt;0,E180-H180,0)</f>
        <v>0</v>
      </c>
      <c r="L180" s="116"/>
      <c r="M180" s="116"/>
      <c r="N180" s="116"/>
      <c r="O180" s="116"/>
      <c r="P180" s="116"/>
      <c r="Q180" s="116"/>
      <c r="R180" s="116"/>
      <c r="S180" s="117"/>
      <c r="T180" s="84"/>
      <c r="U180" s="130"/>
      <c r="V180" s="84"/>
      <c r="W180" s="130"/>
      <c r="X180" s="85"/>
      <c r="Y180" s="69"/>
      <c r="Z180" s="69"/>
    </row>
    <row r="181" spans="1:26" s="118" customFormat="1">
      <c r="A181" s="113" t="s">
        <v>77</v>
      </c>
      <c r="B181" s="93" t="s">
        <v>29</v>
      </c>
      <c r="C181" s="153">
        <f>+M173-R173</f>
        <v>0</v>
      </c>
      <c r="D181" s="96">
        <f>+D173</f>
        <v>0</v>
      </c>
      <c r="E181" s="95">
        <f>SUM(C181:D181)</f>
        <v>0</v>
      </c>
      <c r="F181" s="116"/>
      <c r="G181" s="93" t="s">
        <v>29</v>
      </c>
      <c r="H181" s="234">
        <f>+J173-P175</f>
        <v>0</v>
      </c>
      <c r="I181" s="235"/>
      <c r="J181" s="90"/>
      <c r="K181" s="135">
        <f t="shared" si="7"/>
        <v>0</v>
      </c>
      <c r="L181" s="116"/>
      <c r="M181" s="116"/>
      <c r="N181" s="116"/>
      <c r="O181" s="116"/>
      <c r="P181" s="116"/>
      <c r="Q181" s="116"/>
      <c r="R181" s="116"/>
      <c r="S181" s="117"/>
      <c r="T181" s="84"/>
      <c r="U181" s="130"/>
      <c r="V181" s="84"/>
      <c r="W181" s="130"/>
      <c r="X181" s="85"/>
      <c r="Y181" s="69"/>
      <c r="Z181" s="69"/>
    </row>
    <row r="182" spans="1:26" s="118" customFormat="1">
      <c r="A182" s="113" t="s">
        <v>77</v>
      </c>
      <c r="B182" s="102" t="s">
        <v>46</v>
      </c>
      <c r="C182" s="105">
        <f>+M174-R174</f>
        <v>0</v>
      </c>
      <c r="D182" s="105">
        <f>+D174</f>
        <v>0</v>
      </c>
      <c r="E182" s="104">
        <f>SUM(C182:D182)</f>
        <v>0</v>
      </c>
      <c r="F182" s="116"/>
      <c r="G182" s="102" t="s">
        <v>46</v>
      </c>
      <c r="H182" s="238">
        <f>+J174-Q175</f>
        <v>0</v>
      </c>
      <c r="I182" s="239"/>
      <c r="J182" s="90"/>
      <c r="K182" s="135">
        <f t="shared" si="7"/>
        <v>0</v>
      </c>
      <c r="L182" s="116"/>
      <c r="M182" s="116"/>
      <c r="N182" s="116"/>
      <c r="O182" s="116"/>
      <c r="P182" s="116"/>
      <c r="Q182" s="116"/>
      <c r="R182" s="116"/>
      <c r="S182" s="117"/>
      <c r="T182" s="84"/>
      <c r="U182" s="130"/>
      <c r="V182" s="84"/>
      <c r="W182" s="130"/>
      <c r="X182" s="85"/>
      <c r="Y182" s="69"/>
      <c r="Z182" s="69"/>
    </row>
    <row r="183" spans="1:26" s="118" customFormat="1">
      <c r="A183" s="113" t="s">
        <v>77</v>
      </c>
      <c r="B183" s="109" t="s">
        <v>14</v>
      </c>
      <c r="C183" s="158">
        <f>SUM(C179:C182)</f>
        <v>0</v>
      </c>
      <c r="D183" s="158">
        <f>SUM(D179:D182)</f>
        <v>0</v>
      </c>
      <c r="E183" s="158">
        <f>SUM(E179:E182)</f>
        <v>0</v>
      </c>
      <c r="F183" s="119"/>
      <c r="G183" s="109" t="s">
        <v>14</v>
      </c>
      <c r="H183" s="229">
        <f>+SUM(H179:I182)</f>
        <v>0</v>
      </c>
      <c r="I183" s="230"/>
      <c r="J183" s="120"/>
      <c r="K183" s="137">
        <f>SUM(K179:K182)</f>
        <v>0</v>
      </c>
      <c r="L183" s="116"/>
      <c r="M183" s="116"/>
      <c r="N183" s="116"/>
      <c r="O183" s="116"/>
      <c r="P183" s="116"/>
      <c r="Q183" s="116"/>
      <c r="R183" s="116"/>
      <c r="S183" s="117"/>
      <c r="T183" s="84"/>
      <c r="U183" s="130"/>
      <c r="V183" s="84"/>
      <c r="W183" s="130"/>
      <c r="X183" s="85"/>
      <c r="Y183" s="69"/>
      <c r="Z183" s="69"/>
    </row>
    <row r="184" spans="1:26" s="113" customFormat="1" ht="15.75" thickBot="1">
      <c r="A184" s="113" t="s">
        <v>77</v>
      </c>
      <c r="B184" s="121"/>
      <c r="C184" s="122"/>
      <c r="D184" s="122"/>
      <c r="E184" s="122"/>
      <c r="F184" s="122"/>
      <c r="G184" s="122"/>
      <c r="H184" s="122"/>
      <c r="I184" s="123"/>
      <c r="J184" s="123"/>
      <c r="K184" s="122"/>
      <c r="L184" s="122"/>
      <c r="M184" s="122"/>
      <c r="N184" s="122"/>
      <c r="O184" s="122"/>
      <c r="P184" s="122"/>
      <c r="Q184" s="122"/>
      <c r="R184" s="122"/>
      <c r="S184" s="124"/>
      <c r="T184" s="125"/>
      <c r="U184" s="131"/>
      <c r="V184" s="125"/>
      <c r="W184" s="131"/>
      <c r="X184" s="126"/>
      <c r="Y184" s="69"/>
      <c r="Z184" s="69"/>
    </row>
    <row r="185" spans="1:26" s="68" customFormat="1" ht="15.75" thickBot="1">
      <c r="A185" s="113" t="s">
        <v>76</v>
      </c>
      <c r="B185" s="68" t="s">
        <v>76</v>
      </c>
      <c r="C185" s="67"/>
      <c r="D185" s="67"/>
      <c r="E185" s="67"/>
      <c r="T185" s="69"/>
      <c r="U185" s="127"/>
      <c r="V185" s="69"/>
      <c r="W185" s="127"/>
      <c r="X185" s="69"/>
      <c r="Y185" s="69"/>
      <c r="Z185" s="69"/>
    </row>
    <row r="186" spans="1:26" s="68" customFormat="1">
      <c r="A186" s="113" t="s">
        <v>76</v>
      </c>
      <c r="B186" s="70"/>
      <c r="C186" s="71"/>
      <c r="D186" s="71"/>
      <c r="E186" s="71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3"/>
      <c r="T186" s="74"/>
      <c r="U186" s="128"/>
      <c r="V186" s="74"/>
      <c r="W186" s="128"/>
      <c r="X186" s="75"/>
      <c r="Y186" s="69"/>
      <c r="Z186" s="69"/>
    </row>
    <row r="187" spans="1:26" s="79" customFormat="1">
      <c r="A187" s="113" t="s">
        <v>76</v>
      </c>
      <c r="B187" s="240" t="s">
        <v>50</v>
      </c>
      <c r="C187" s="241"/>
      <c r="D187" s="241"/>
      <c r="E187" s="241"/>
      <c r="F187" s="76"/>
      <c r="G187" s="77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8"/>
      <c r="T187" s="76"/>
      <c r="U187" s="129"/>
      <c r="V187" s="76"/>
      <c r="W187" s="129"/>
      <c r="X187" s="78"/>
    </row>
    <row r="188" spans="1:26" s="68" customFormat="1">
      <c r="A188" s="113" t="s">
        <v>76</v>
      </c>
      <c r="B188" s="80"/>
      <c r="C188" s="81"/>
      <c r="D188" s="81"/>
      <c r="E188" s="81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3"/>
      <c r="T188" s="84"/>
      <c r="U188" s="130"/>
      <c r="V188" s="84"/>
      <c r="W188" s="130"/>
      <c r="X188" s="85"/>
      <c r="Y188" s="69"/>
      <c r="Z188" s="69"/>
    </row>
    <row r="189" spans="1:26" s="68" customFormat="1">
      <c r="A189" s="113" t="s">
        <v>76</v>
      </c>
      <c r="B189" s="231" t="s">
        <v>51</v>
      </c>
      <c r="C189" s="232"/>
      <c r="D189" s="232"/>
      <c r="E189" s="233"/>
      <c r="F189" s="82"/>
      <c r="G189" s="231" t="s">
        <v>52</v>
      </c>
      <c r="H189" s="232"/>
      <c r="I189" s="232"/>
      <c r="J189" s="233"/>
      <c r="K189" s="82"/>
      <c r="L189" s="231" t="s">
        <v>53</v>
      </c>
      <c r="M189" s="232"/>
      <c r="N189" s="232"/>
      <c r="O189" s="232"/>
      <c r="P189" s="232"/>
      <c r="Q189" s="232"/>
      <c r="R189" s="233"/>
      <c r="S189" s="83"/>
      <c r="T189" s="84" t="s">
        <v>54</v>
      </c>
      <c r="U189" s="130">
        <f>+IF(J191-M191&lt;0,0,J191-M191)</f>
        <v>0</v>
      </c>
      <c r="V189" s="84" t="s">
        <v>55</v>
      </c>
      <c r="W189" s="130">
        <f>+J192-O192</f>
        <v>0</v>
      </c>
      <c r="X189" s="85"/>
      <c r="Y189" s="69"/>
      <c r="Z189" s="69"/>
    </row>
    <row r="190" spans="1:26" s="66" customFormat="1">
      <c r="A190" s="113" t="s">
        <v>76</v>
      </c>
      <c r="B190" s="86" t="s">
        <v>56</v>
      </c>
      <c r="C190" s="87" t="s">
        <v>57</v>
      </c>
      <c r="D190" s="88" t="s">
        <v>58</v>
      </c>
      <c r="E190" s="89" t="s">
        <v>59</v>
      </c>
      <c r="F190" s="90"/>
      <c r="G190" s="86" t="s">
        <v>56</v>
      </c>
      <c r="H190" s="87" t="s">
        <v>57</v>
      </c>
      <c r="I190" s="88" t="s">
        <v>58</v>
      </c>
      <c r="J190" s="89" t="s">
        <v>59</v>
      </c>
      <c r="K190" s="90"/>
      <c r="L190" s="86" t="s">
        <v>60</v>
      </c>
      <c r="M190" s="87"/>
      <c r="N190" s="88" t="s">
        <v>61</v>
      </c>
      <c r="O190" s="89" t="s">
        <v>62</v>
      </c>
      <c r="P190" s="91" t="s">
        <v>63</v>
      </c>
      <c r="Q190" s="87" t="s">
        <v>30</v>
      </c>
      <c r="R190" s="89" t="s">
        <v>59</v>
      </c>
      <c r="S190" s="92"/>
      <c r="T190" s="84" t="s">
        <v>64</v>
      </c>
      <c r="U190" s="130">
        <f>+U189-N192</f>
        <v>0</v>
      </c>
      <c r="V190" s="84" t="s">
        <v>65</v>
      </c>
      <c r="W190" s="130">
        <f>+J193-P193</f>
        <v>0</v>
      </c>
      <c r="X190" s="85"/>
      <c r="Y190" s="69"/>
      <c r="Z190" s="69"/>
    </row>
    <row r="191" spans="1:26" s="68" customFormat="1">
      <c r="A191" s="113" t="s">
        <v>76</v>
      </c>
      <c r="B191" s="93" t="s">
        <v>27</v>
      </c>
      <c r="C191" s="94">
        <f>+'GSTR3B 2019-20'!M102</f>
        <v>0</v>
      </c>
      <c r="D191" s="94">
        <f>+'GSTR3B 2019-20'!M107</f>
        <v>0</v>
      </c>
      <c r="E191" s="95">
        <f>SUM(C191:D191)</f>
        <v>0</v>
      </c>
      <c r="F191" s="82"/>
      <c r="G191" s="93" t="s">
        <v>27</v>
      </c>
      <c r="H191" s="94">
        <f>+'GSTR3B 2019-20'!M123+'GSTR3B 2019-20'!M95</f>
        <v>0</v>
      </c>
      <c r="I191" s="96">
        <f>+D191</f>
        <v>0</v>
      </c>
      <c r="J191" s="95">
        <f>SUM(H191:I191)</f>
        <v>0</v>
      </c>
      <c r="K191" s="82"/>
      <c r="L191" s="93" t="s">
        <v>27</v>
      </c>
      <c r="M191" s="96">
        <f>+C191</f>
        <v>0</v>
      </c>
      <c r="N191" s="96">
        <f>+MIN(J191,M191)</f>
        <v>0</v>
      </c>
      <c r="O191" s="95">
        <f>+MIN(U193,W189)</f>
        <v>0</v>
      </c>
      <c r="P191" s="97">
        <f>+IF(M191-N191-O191&lt;0,0,MIN((M191-N191-O191),W190))</f>
        <v>0</v>
      </c>
      <c r="Q191" s="98"/>
      <c r="R191" s="95">
        <f>SUM(N191:Q191)</f>
        <v>0</v>
      </c>
      <c r="S191" s="83"/>
      <c r="T191" s="84" t="s">
        <v>66</v>
      </c>
      <c r="U191" s="130">
        <f>+J191-N195</f>
        <v>0</v>
      </c>
      <c r="V191" s="84"/>
      <c r="W191" s="130"/>
      <c r="X191" s="85"/>
      <c r="Y191" s="69"/>
      <c r="Z191" s="69"/>
    </row>
    <row r="192" spans="1:26" s="68" customFormat="1">
      <c r="A192" s="113" t="s">
        <v>76</v>
      </c>
      <c r="B192" s="93" t="s">
        <v>28</v>
      </c>
      <c r="C192" s="94">
        <f>+'GSTR3B 2019-20'!M103</f>
        <v>0</v>
      </c>
      <c r="D192" s="94">
        <f>+'GSTR3B 2019-20'!M108</f>
        <v>0</v>
      </c>
      <c r="E192" s="95">
        <f>SUM(C192:D192)</f>
        <v>0</v>
      </c>
      <c r="F192" s="82"/>
      <c r="G192" s="93" t="s">
        <v>28</v>
      </c>
      <c r="H192" s="94">
        <f>+'GSTR3B 2019-20'!M124+'GSTR3B 2019-20'!M96</f>
        <v>0</v>
      </c>
      <c r="I192" s="96">
        <f>+D192</f>
        <v>0</v>
      </c>
      <c r="J192" s="95">
        <f>SUM(H192:I192)</f>
        <v>0</v>
      </c>
      <c r="K192" s="82"/>
      <c r="L192" s="93" t="s">
        <v>28</v>
      </c>
      <c r="M192" s="96">
        <f>+C192</f>
        <v>0</v>
      </c>
      <c r="N192" s="96">
        <f>+MIN(M192,U189)</f>
        <v>0</v>
      </c>
      <c r="O192" s="95">
        <f>+MIN(J192,U195)</f>
        <v>0</v>
      </c>
      <c r="P192" s="99"/>
      <c r="Q192" s="98"/>
      <c r="R192" s="95">
        <f>SUM(N192:Q192)</f>
        <v>0</v>
      </c>
      <c r="S192" s="83"/>
      <c r="T192" s="84"/>
      <c r="U192" s="130"/>
      <c r="V192" s="84"/>
      <c r="W192" s="130"/>
      <c r="X192" s="85"/>
      <c r="Y192" s="69"/>
      <c r="Z192" s="69"/>
    </row>
    <row r="193" spans="1:26" s="68" customFormat="1">
      <c r="A193" s="113" t="s">
        <v>76</v>
      </c>
      <c r="B193" s="93" t="s">
        <v>29</v>
      </c>
      <c r="C193" s="94">
        <f>+'GSTR3B 2019-20'!M104</f>
        <v>0</v>
      </c>
      <c r="D193" s="94">
        <f>+'GSTR3B 2019-20'!M109</f>
        <v>0</v>
      </c>
      <c r="E193" s="95">
        <f>SUM(C193:D193)</f>
        <v>0</v>
      </c>
      <c r="F193" s="82"/>
      <c r="G193" s="93" t="s">
        <v>29</v>
      </c>
      <c r="H193" s="94">
        <f>+'GSTR3B 2019-20'!M125+'GSTR3B 2019-20'!M97</f>
        <v>0</v>
      </c>
      <c r="I193" s="96">
        <f>I192</f>
        <v>0</v>
      </c>
      <c r="J193" s="95">
        <f>SUM(H193:I193)</f>
        <v>0</v>
      </c>
      <c r="K193" s="82"/>
      <c r="L193" s="93" t="s">
        <v>29</v>
      </c>
      <c r="M193" s="96">
        <f>+C193</f>
        <v>0</v>
      </c>
      <c r="N193" s="96">
        <f>+MIN(M193,U190)</f>
        <v>0</v>
      </c>
      <c r="O193" s="100"/>
      <c r="P193" s="101">
        <f>+MIN(J193,U196)</f>
        <v>0</v>
      </c>
      <c r="Q193" s="98"/>
      <c r="R193" s="95">
        <f>SUM(N193:Q193)</f>
        <v>0</v>
      </c>
      <c r="S193" s="83"/>
      <c r="T193" s="84" t="s">
        <v>67</v>
      </c>
      <c r="U193" s="132">
        <f>+IF(M191-J191&lt;0,0,M191-J191)</f>
        <v>0</v>
      </c>
      <c r="V193" s="84"/>
      <c r="W193" s="130"/>
      <c r="X193" s="85"/>
      <c r="Y193" s="69"/>
      <c r="Z193" s="69"/>
    </row>
    <row r="194" spans="1:26" s="68" customFormat="1">
      <c r="A194" s="113" t="s">
        <v>76</v>
      </c>
      <c r="B194" s="102" t="s">
        <v>46</v>
      </c>
      <c r="C194" s="94">
        <f>+'GSTR3B 2019-20'!M105</f>
        <v>0</v>
      </c>
      <c r="D194" s="94">
        <f>+'GSTR3B 2019-20'!M110</f>
        <v>0</v>
      </c>
      <c r="E194" s="104">
        <f>SUM(C194:D194)</f>
        <v>0</v>
      </c>
      <c r="F194" s="82"/>
      <c r="G194" s="102" t="s">
        <v>46</v>
      </c>
      <c r="H194" s="94">
        <f>+'GSTR3B 2019-20'!M126+'GSTR3B 2019-20'!M98</f>
        <v>0</v>
      </c>
      <c r="I194" s="105">
        <v>0</v>
      </c>
      <c r="J194" s="104">
        <f>SUM(H194:I194)</f>
        <v>0</v>
      </c>
      <c r="K194" s="82"/>
      <c r="L194" s="102" t="s">
        <v>46</v>
      </c>
      <c r="M194" s="105">
        <f>+C194</f>
        <v>0</v>
      </c>
      <c r="N194" s="106"/>
      <c r="O194" s="107"/>
      <c r="P194" s="108"/>
      <c r="Q194" s="105">
        <f>MIN(C194,H194)</f>
        <v>0</v>
      </c>
      <c r="R194" s="104">
        <f>SUM(N194:Q194)</f>
        <v>0</v>
      </c>
      <c r="S194" s="83"/>
      <c r="T194" s="84"/>
      <c r="U194" s="130"/>
      <c r="V194" s="84"/>
      <c r="W194" s="130"/>
      <c r="X194" s="85"/>
      <c r="Y194" s="69"/>
      <c r="Z194" s="69"/>
    </row>
    <row r="195" spans="1:26" s="113" customFormat="1">
      <c r="A195" s="113" t="s">
        <v>76</v>
      </c>
      <c r="B195" s="109" t="s">
        <v>14</v>
      </c>
      <c r="C195" s="158">
        <f>SUM(C191:C194)</f>
        <v>0</v>
      </c>
      <c r="D195" s="158">
        <f>SUM(D191:D194)</f>
        <v>0</v>
      </c>
      <c r="E195" s="158">
        <f>SUM(E191:E194)</f>
        <v>0</v>
      </c>
      <c r="F195" s="77"/>
      <c r="G195" s="109" t="s">
        <v>14</v>
      </c>
      <c r="H195" s="158">
        <f>SUM(H191:H194)</f>
        <v>0</v>
      </c>
      <c r="I195" s="158">
        <f>SUM(I191:I194)</f>
        <v>0</v>
      </c>
      <c r="J195" s="158">
        <f>SUM(J191:J194)</f>
        <v>0</v>
      </c>
      <c r="K195" s="77"/>
      <c r="L195" s="109" t="s">
        <v>14</v>
      </c>
      <c r="M195" s="158">
        <f>SUM(M191:M194)</f>
        <v>0</v>
      </c>
      <c r="N195" s="158">
        <f>SUM(N191:N194)</f>
        <v>0</v>
      </c>
      <c r="O195" s="158">
        <f>SUM(O191:O194)</f>
        <v>0</v>
      </c>
      <c r="P195" s="111">
        <f>SUM(P191:P194)</f>
        <v>0</v>
      </c>
      <c r="Q195" s="158">
        <f>SUM(Q191:Q194)</f>
        <v>0</v>
      </c>
      <c r="R195" s="158">
        <f>SUM(R191:R193)</f>
        <v>0</v>
      </c>
      <c r="S195" s="112"/>
      <c r="T195" s="84" t="s">
        <v>68</v>
      </c>
      <c r="U195" s="132">
        <f>+IF(M192-N192&lt;0,0,M192-N192)</f>
        <v>0</v>
      </c>
      <c r="V195" s="84"/>
      <c r="W195" s="130"/>
      <c r="X195" s="85"/>
      <c r="Y195" s="69"/>
      <c r="Z195" s="69"/>
    </row>
    <row r="196" spans="1:26" s="113" customFormat="1">
      <c r="A196" s="113" t="s">
        <v>76</v>
      </c>
      <c r="B196" s="114"/>
      <c r="C196" s="115"/>
      <c r="D196" s="115"/>
      <c r="E196" s="115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112"/>
      <c r="T196" s="84" t="s">
        <v>69</v>
      </c>
      <c r="U196" s="130">
        <f>+IF(M193-N193&lt;0,0,M193-N193)</f>
        <v>0</v>
      </c>
      <c r="V196" s="84"/>
      <c r="W196" s="130"/>
      <c r="X196" s="85"/>
      <c r="Y196" s="69"/>
      <c r="Z196" s="69"/>
    </row>
    <row r="197" spans="1:26" s="68" customFormat="1">
      <c r="A197" s="113" t="s">
        <v>76</v>
      </c>
      <c r="B197" s="231" t="s">
        <v>70</v>
      </c>
      <c r="C197" s="232"/>
      <c r="D197" s="232"/>
      <c r="E197" s="233"/>
      <c r="F197" s="82"/>
      <c r="G197" s="231" t="s">
        <v>71</v>
      </c>
      <c r="H197" s="232"/>
      <c r="I197" s="233"/>
      <c r="J197" s="90"/>
      <c r="K197" s="138" t="s">
        <v>83</v>
      </c>
      <c r="L197" s="82"/>
      <c r="M197" s="82"/>
      <c r="N197" s="82"/>
      <c r="O197" s="82"/>
      <c r="P197" s="82"/>
      <c r="Q197" s="82"/>
      <c r="R197" s="82"/>
      <c r="S197" s="83"/>
      <c r="T197" s="84"/>
      <c r="U197" s="130"/>
      <c r="V197" s="84"/>
      <c r="W197" s="130"/>
      <c r="X197" s="85"/>
      <c r="Y197" s="69"/>
      <c r="Z197" s="69"/>
    </row>
    <row r="198" spans="1:26" s="68" customFormat="1">
      <c r="A198" s="113" t="s">
        <v>76</v>
      </c>
      <c r="B198" s="86" t="s">
        <v>56</v>
      </c>
      <c r="C198" s="87" t="s">
        <v>57</v>
      </c>
      <c r="D198" s="88" t="s">
        <v>58</v>
      </c>
      <c r="E198" s="89" t="s">
        <v>59</v>
      </c>
      <c r="F198" s="82"/>
      <c r="G198" s="86" t="s">
        <v>56</v>
      </c>
      <c r="H198" s="87" t="s">
        <v>72</v>
      </c>
      <c r="I198" s="89"/>
      <c r="J198" s="90"/>
      <c r="K198" s="134"/>
      <c r="L198" s="82"/>
      <c r="M198" s="82"/>
      <c r="N198" s="82"/>
      <c r="O198" s="82"/>
      <c r="P198" s="82"/>
      <c r="Q198" s="82"/>
      <c r="R198" s="82"/>
      <c r="S198" s="83"/>
      <c r="T198" s="84"/>
      <c r="U198" s="130"/>
      <c r="V198" s="84"/>
      <c r="W198" s="130"/>
      <c r="X198" s="85"/>
      <c r="Y198" s="69"/>
      <c r="Z198" s="69"/>
    </row>
    <row r="199" spans="1:26" s="66" customFormat="1">
      <c r="A199" s="113" t="s">
        <v>76</v>
      </c>
      <c r="B199" s="93" t="s">
        <v>27</v>
      </c>
      <c r="C199" s="96">
        <f>+M191-R191</f>
        <v>0</v>
      </c>
      <c r="D199" s="96">
        <f>+D191</f>
        <v>0</v>
      </c>
      <c r="E199" s="95">
        <f>SUM(C199:D199)</f>
        <v>0</v>
      </c>
      <c r="F199" s="90"/>
      <c r="G199" s="93" t="s">
        <v>27</v>
      </c>
      <c r="H199" s="234">
        <f>+J191-N195</f>
        <v>0</v>
      </c>
      <c r="I199" s="235"/>
      <c r="J199" s="90"/>
      <c r="K199" s="135">
        <f>IF(E199-H199&gt;0,E199-H199,0)</f>
        <v>0</v>
      </c>
      <c r="L199" s="90"/>
      <c r="M199" s="90"/>
      <c r="N199" s="90"/>
      <c r="O199" s="90"/>
      <c r="P199" s="90"/>
      <c r="Q199" s="90"/>
      <c r="R199" s="90"/>
      <c r="S199" s="92"/>
      <c r="T199" s="84"/>
      <c r="U199" s="130"/>
      <c r="V199" s="84"/>
      <c r="W199" s="130"/>
      <c r="X199" s="85"/>
      <c r="Y199" s="69"/>
      <c r="Z199" s="69"/>
    </row>
    <row r="200" spans="1:26" s="118" customFormat="1">
      <c r="A200" s="113" t="s">
        <v>76</v>
      </c>
      <c r="B200" s="93" t="s">
        <v>28</v>
      </c>
      <c r="C200" s="96">
        <f>+M192-R192</f>
        <v>0</v>
      </c>
      <c r="D200" s="96">
        <f>+D192</f>
        <v>0</v>
      </c>
      <c r="E200" s="95">
        <f>SUM(C200:D200)</f>
        <v>0</v>
      </c>
      <c r="F200" s="116"/>
      <c r="G200" s="93" t="s">
        <v>28</v>
      </c>
      <c r="H200" s="236">
        <f>+J192-O195</f>
        <v>0</v>
      </c>
      <c r="I200" s="237"/>
      <c r="J200" s="90"/>
      <c r="K200" s="135">
        <f t="shared" ref="K200:K202" si="8">IF(E200-H200&gt;0,E200-H200,0)</f>
        <v>0</v>
      </c>
      <c r="L200" s="116"/>
      <c r="M200" s="116"/>
      <c r="N200" s="116"/>
      <c r="O200" s="116"/>
      <c r="P200" s="116"/>
      <c r="Q200" s="116"/>
      <c r="R200" s="116"/>
      <c r="S200" s="117"/>
      <c r="T200" s="84"/>
      <c r="U200" s="130"/>
      <c r="V200" s="84"/>
      <c r="W200" s="130"/>
      <c r="X200" s="85"/>
      <c r="Y200" s="69"/>
      <c r="Z200" s="69"/>
    </row>
    <row r="201" spans="1:26" s="118" customFormat="1">
      <c r="A201" s="113" t="s">
        <v>76</v>
      </c>
      <c r="B201" s="93" t="s">
        <v>29</v>
      </c>
      <c r="C201" s="153">
        <f>+M193-R193</f>
        <v>0</v>
      </c>
      <c r="D201" s="96">
        <f>+D193</f>
        <v>0</v>
      </c>
      <c r="E201" s="95">
        <f>SUM(C201:D201)</f>
        <v>0</v>
      </c>
      <c r="F201" s="116"/>
      <c r="G201" s="93" t="s">
        <v>29</v>
      </c>
      <c r="H201" s="234">
        <f>+J193-P195</f>
        <v>0</v>
      </c>
      <c r="I201" s="235"/>
      <c r="J201" s="90"/>
      <c r="K201" s="135">
        <f t="shared" si="8"/>
        <v>0</v>
      </c>
      <c r="L201" s="116"/>
      <c r="M201" s="116"/>
      <c r="N201" s="116"/>
      <c r="O201" s="116"/>
      <c r="P201" s="116"/>
      <c r="Q201" s="116"/>
      <c r="R201" s="116"/>
      <c r="S201" s="117"/>
      <c r="T201" s="84"/>
      <c r="U201" s="130"/>
      <c r="V201" s="84"/>
      <c r="W201" s="130"/>
      <c r="X201" s="85"/>
      <c r="Y201" s="69"/>
      <c r="Z201" s="69"/>
    </row>
    <row r="202" spans="1:26" s="118" customFormat="1">
      <c r="A202" s="113" t="s">
        <v>76</v>
      </c>
      <c r="B202" s="102" t="s">
        <v>46</v>
      </c>
      <c r="C202" s="105">
        <f>+M194-R194</f>
        <v>0</v>
      </c>
      <c r="D202" s="105">
        <f>+D194</f>
        <v>0</v>
      </c>
      <c r="E202" s="104">
        <f>SUM(C202:D202)</f>
        <v>0</v>
      </c>
      <c r="F202" s="116"/>
      <c r="G202" s="102" t="s">
        <v>46</v>
      </c>
      <c r="H202" s="238">
        <f>+J194-Q195</f>
        <v>0</v>
      </c>
      <c r="I202" s="239"/>
      <c r="J202" s="90"/>
      <c r="K202" s="135">
        <f t="shared" si="8"/>
        <v>0</v>
      </c>
      <c r="L202" s="116"/>
      <c r="M202" s="116"/>
      <c r="N202" s="116"/>
      <c r="O202" s="116"/>
      <c r="P202" s="116"/>
      <c r="Q202" s="116"/>
      <c r="R202" s="116"/>
      <c r="S202" s="117"/>
      <c r="T202" s="84"/>
      <c r="U202" s="130"/>
      <c r="V202" s="84"/>
      <c r="W202" s="130"/>
      <c r="X202" s="85"/>
      <c r="Y202" s="69"/>
      <c r="Z202" s="69"/>
    </row>
    <row r="203" spans="1:26" s="118" customFormat="1">
      <c r="A203" s="113" t="s">
        <v>76</v>
      </c>
      <c r="B203" s="109" t="s">
        <v>14</v>
      </c>
      <c r="C203" s="158">
        <f>SUM(C199:C202)</f>
        <v>0</v>
      </c>
      <c r="D203" s="158">
        <f>SUM(D199:D202)</f>
        <v>0</v>
      </c>
      <c r="E203" s="158">
        <f>SUM(E199:E202)</f>
        <v>0</v>
      </c>
      <c r="F203" s="119"/>
      <c r="G203" s="109" t="s">
        <v>14</v>
      </c>
      <c r="H203" s="229">
        <f>+SUM(H199:I202)</f>
        <v>0</v>
      </c>
      <c r="I203" s="230"/>
      <c r="J203" s="120"/>
      <c r="K203" s="137">
        <f>SUM(K199:K202)</f>
        <v>0</v>
      </c>
      <c r="L203" s="116"/>
      <c r="M203" s="116"/>
      <c r="N203" s="116"/>
      <c r="O203" s="116"/>
      <c r="P203" s="116"/>
      <c r="Q203" s="116"/>
      <c r="R203" s="116"/>
      <c r="S203" s="117"/>
      <c r="T203" s="84"/>
      <c r="U203" s="130"/>
      <c r="V203" s="84"/>
      <c r="W203" s="130"/>
      <c r="X203" s="85"/>
      <c r="Y203" s="69"/>
      <c r="Z203" s="69"/>
    </row>
    <row r="204" spans="1:26" s="113" customFormat="1" ht="15.75" thickBot="1">
      <c r="A204" s="113" t="s">
        <v>76</v>
      </c>
      <c r="B204" s="121"/>
      <c r="C204" s="122"/>
      <c r="D204" s="122"/>
      <c r="E204" s="122"/>
      <c r="F204" s="122"/>
      <c r="G204" s="122"/>
      <c r="H204" s="122"/>
      <c r="I204" s="123"/>
      <c r="J204" s="123"/>
      <c r="K204" s="122"/>
      <c r="L204" s="122"/>
      <c r="M204" s="122"/>
      <c r="N204" s="122"/>
      <c r="O204" s="122"/>
      <c r="P204" s="122"/>
      <c r="Q204" s="122"/>
      <c r="R204" s="122"/>
      <c r="S204" s="124"/>
      <c r="T204" s="125"/>
      <c r="U204" s="131"/>
      <c r="V204" s="125"/>
      <c r="W204" s="131"/>
      <c r="X204" s="126"/>
      <c r="Y204" s="69"/>
      <c r="Z204" s="69"/>
    </row>
    <row r="205" spans="1:26" s="68" customFormat="1" ht="15.75" thickBot="1">
      <c r="A205" s="113" t="s">
        <v>75</v>
      </c>
      <c r="B205" s="113" t="s">
        <v>75</v>
      </c>
      <c r="C205" s="67"/>
      <c r="D205" s="67"/>
      <c r="E205" s="67"/>
      <c r="T205" s="69"/>
      <c r="U205" s="127"/>
      <c r="V205" s="69"/>
      <c r="W205" s="127"/>
      <c r="X205" s="69"/>
      <c r="Y205" s="69"/>
      <c r="Z205" s="69"/>
    </row>
    <row r="206" spans="1:26" s="68" customFormat="1">
      <c r="A206" s="113" t="s">
        <v>75</v>
      </c>
      <c r="B206" s="70"/>
      <c r="C206" s="71"/>
      <c r="D206" s="71"/>
      <c r="E206" s="71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3"/>
      <c r="T206" s="74"/>
      <c r="U206" s="128"/>
      <c r="V206" s="74"/>
      <c r="W206" s="128"/>
      <c r="X206" s="75"/>
      <c r="Y206" s="69"/>
      <c r="Z206" s="69"/>
    </row>
    <row r="207" spans="1:26" s="79" customFormat="1">
      <c r="A207" s="113" t="s">
        <v>75</v>
      </c>
      <c r="B207" s="240" t="s">
        <v>50</v>
      </c>
      <c r="C207" s="241"/>
      <c r="D207" s="241"/>
      <c r="E207" s="241"/>
      <c r="F207" s="76"/>
      <c r="G207" s="77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8"/>
      <c r="T207" s="76"/>
      <c r="U207" s="129"/>
      <c r="V207" s="76"/>
      <c r="W207" s="129"/>
      <c r="X207" s="78"/>
    </row>
    <row r="208" spans="1:26" s="68" customFormat="1">
      <c r="A208" s="113" t="s">
        <v>75</v>
      </c>
      <c r="B208" s="80"/>
      <c r="C208" s="81"/>
      <c r="D208" s="81"/>
      <c r="E208" s="81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3"/>
      <c r="T208" s="84"/>
      <c r="U208" s="130"/>
      <c r="V208" s="84"/>
      <c r="W208" s="130"/>
      <c r="X208" s="85"/>
      <c r="Y208" s="69"/>
      <c r="Z208" s="69"/>
    </row>
    <row r="209" spans="1:26" s="68" customFormat="1">
      <c r="A209" s="113" t="s">
        <v>75</v>
      </c>
      <c r="B209" s="231" t="s">
        <v>51</v>
      </c>
      <c r="C209" s="232"/>
      <c r="D209" s="232"/>
      <c r="E209" s="233"/>
      <c r="F209" s="82"/>
      <c r="G209" s="231" t="s">
        <v>52</v>
      </c>
      <c r="H209" s="232"/>
      <c r="I209" s="232"/>
      <c r="J209" s="233"/>
      <c r="K209" s="82"/>
      <c r="L209" s="231" t="s">
        <v>53</v>
      </c>
      <c r="M209" s="232"/>
      <c r="N209" s="232"/>
      <c r="O209" s="232"/>
      <c r="P209" s="232"/>
      <c r="Q209" s="232"/>
      <c r="R209" s="233"/>
      <c r="S209" s="83"/>
      <c r="T209" s="84" t="s">
        <v>54</v>
      </c>
      <c r="U209" s="130">
        <f>+IF(J211-M211&lt;0,0,J211-M211)</f>
        <v>0</v>
      </c>
      <c r="V209" s="84" t="s">
        <v>55</v>
      </c>
      <c r="W209" s="130">
        <f>+J212-O212</f>
        <v>0</v>
      </c>
      <c r="X209" s="85"/>
      <c r="Y209" s="69"/>
      <c r="Z209" s="69"/>
    </row>
    <row r="210" spans="1:26" s="66" customFormat="1">
      <c r="A210" s="113" t="s">
        <v>75</v>
      </c>
      <c r="B210" s="86" t="s">
        <v>56</v>
      </c>
      <c r="C210" s="87" t="s">
        <v>57</v>
      </c>
      <c r="D210" s="88" t="s">
        <v>58</v>
      </c>
      <c r="E210" s="89" t="s">
        <v>59</v>
      </c>
      <c r="F210" s="90"/>
      <c r="G210" s="86" t="s">
        <v>56</v>
      </c>
      <c r="H210" s="87" t="s">
        <v>57</v>
      </c>
      <c r="I210" s="88" t="s">
        <v>58</v>
      </c>
      <c r="J210" s="89" t="s">
        <v>59</v>
      </c>
      <c r="K210" s="90"/>
      <c r="L210" s="86" t="s">
        <v>60</v>
      </c>
      <c r="M210" s="87"/>
      <c r="N210" s="88" t="s">
        <v>61</v>
      </c>
      <c r="O210" s="89" t="s">
        <v>62</v>
      </c>
      <c r="P210" s="91" t="s">
        <v>63</v>
      </c>
      <c r="Q210" s="87" t="s">
        <v>30</v>
      </c>
      <c r="R210" s="89" t="s">
        <v>59</v>
      </c>
      <c r="S210" s="92"/>
      <c r="T210" s="84" t="s">
        <v>64</v>
      </c>
      <c r="U210" s="130">
        <f>+U209-N212</f>
        <v>0</v>
      </c>
      <c r="V210" s="84" t="s">
        <v>65</v>
      </c>
      <c r="W210" s="130">
        <f>+J213-P213</f>
        <v>0</v>
      </c>
      <c r="X210" s="85"/>
      <c r="Y210" s="69"/>
      <c r="Z210" s="69"/>
    </row>
    <row r="211" spans="1:26" s="68" customFormat="1">
      <c r="A211" s="113" t="s">
        <v>75</v>
      </c>
      <c r="B211" s="93" t="s">
        <v>27</v>
      </c>
      <c r="C211" s="94">
        <f>+'GSTR3B 2019-20'!N102</f>
        <v>0</v>
      </c>
      <c r="D211" s="94">
        <f>+'GSTR3B 2019-20'!N107</f>
        <v>0</v>
      </c>
      <c r="E211" s="95">
        <f>SUM(C211:D211)</f>
        <v>0</v>
      </c>
      <c r="F211" s="82"/>
      <c r="G211" s="93" t="s">
        <v>27</v>
      </c>
      <c r="H211" s="94">
        <f>+'GSTR3B 2019-20'!N123+'GSTR3B 2019-20'!N95</f>
        <v>0</v>
      </c>
      <c r="I211" s="96">
        <f>+D211</f>
        <v>0</v>
      </c>
      <c r="J211" s="95">
        <f>SUM(H211:I211)</f>
        <v>0</v>
      </c>
      <c r="K211" s="82"/>
      <c r="L211" s="93" t="s">
        <v>27</v>
      </c>
      <c r="M211" s="96">
        <f>+C211</f>
        <v>0</v>
      </c>
      <c r="N211" s="96">
        <f>+MIN(J211,M211)</f>
        <v>0</v>
      </c>
      <c r="O211" s="95">
        <f>+MIN(U213,W209)</f>
        <v>0</v>
      </c>
      <c r="P211" s="97">
        <f>+IF(M211-N211-O211&lt;0,0,MIN((M211-N211-O211),W210))</f>
        <v>0</v>
      </c>
      <c r="Q211" s="98"/>
      <c r="R211" s="95">
        <f>SUM(N211:Q211)</f>
        <v>0</v>
      </c>
      <c r="S211" s="83"/>
      <c r="T211" s="84" t="s">
        <v>66</v>
      </c>
      <c r="U211" s="130">
        <f>+J211-N215</f>
        <v>0</v>
      </c>
      <c r="V211" s="84"/>
      <c r="W211" s="130"/>
      <c r="X211" s="85"/>
      <c r="Y211" s="69"/>
      <c r="Z211" s="69"/>
    </row>
    <row r="212" spans="1:26" s="68" customFormat="1">
      <c r="A212" s="113" t="s">
        <v>75</v>
      </c>
      <c r="B212" s="93" t="s">
        <v>28</v>
      </c>
      <c r="C212" s="94">
        <f>+'GSTR3B 2019-20'!N103</f>
        <v>0</v>
      </c>
      <c r="D212" s="94">
        <f>+'GSTR3B 2019-20'!N108</f>
        <v>0</v>
      </c>
      <c r="E212" s="95">
        <f>SUM(C212:D212)</f>
        <v>0</v>
      </c>
      <c r="F212" s="82"/>
      <c r="G212" s="93" t="s">
        <v>28</v>
      </c>
      <c r="H212" s="94">
        <f>+'GSTR3B 2019-20'!N124+'GSTR3B 2019-20'!N96</f>
        <v>0</v>
      </c>
      <c r="I212" s="96">
        <f>+D212</f>
        <v>0</v>
      </c>
      <c r="J212" s="95">
        <f>SUM(H212:I212)</f>
        <v>0</v>
      </c>
      <c r="K212" s="82"/>
      <c r="L212" s="93" t="s">
        <v>28</v>
      </c>
      <c r="M212" s="96">
        <f>+C212</f>
        <v>0</v>
      </c>
      <c r="N212" s="96">
        <f>+MIN(M212,U209)</f>
        <v>0</v>
      </c>
      <c r="O212" s="95">
        <f>+MIN(J212,U215)</f>
        <v>0</v>
      </c>
      <c r="P212" s="99"/>
      <c r="Q212" s="98"/>
      <c r="R212" s="95">
        <f>SUM(N212:Q212)</f>
        <v>0</v>
      </c>
      <c r="S212" s="83"/>
      <c r="T212" s="84"/>
      <c r="U212" s="130"/>
      <c r="V212" s="84"/>
      <c r="W212" s="130"/>
      <c r="X212" s="85"/>
      <c r="Y212" s="69"/>
      <c r="Z212" s="69"/>
    </row>
    <row r="213" spans="1:26" s="68" customFormat="1">
      <c r="A213" s="113" t="s">
        <v>75</v>
      </c>
      <c r="B213" s="93" t="s">
        <v>29</v>
      </c>
      <c r="C213" s="94">
        <f>+'GSTR3B 2019-20'!N104</f>
        <v>0</v>
      </c>
      <c r="D213" s="94">
        <f>+'GSTR3B 2019-20'!N109</f>
        <v>0</v>
      </c>
      <c r="E213" s="95">
        <f>SUM(C213:D213)</f>
        <v>0</v>
      </c>
      <c r="F213" s="82"/>
      <c r="G213" s="93" t="s">
        <v>29</v>
      </c>
      <c r="H213" s="94">
        <f>+'GSTR3B 2019-20'!N125+'GSTR3B 2019-20'!N97</f>
        <v>0</v>
      </c>
      <c r="I213" s="96">
        <f>I212</f>
        <v>0</v>
      </c>
      <c r="J213" s="95">
        <f>SUM(H213:I213)</f>
        <v>0</v>
      </c>
      <c r="K213" s="82"/>
      <c r="L213" s="93" t="s">
        <v>29</v>
      </c>
      <c r="M213" s="96">
        <f>+C213</f>
        <v>0</v>
      </c>
      <c r="N213" s="96">
        <f>+MIN(M213,U210)</f>
        <v>0</v>
      </c>
      <c r="O213" s="100"/>
      <c r="P213" s="101">
        <f>+MIN(J213,U216)</f>
        <v>0</v>
      </c>
      <c r="Q213" s="98"/>
      <c r="R213" s="95">
        <f>SUM(N213:Q213)</f>
        <v>0</v>
      </c>
      <c r="S213" s="83"/>
      <c r="T213" s="84" t="s">
        <v>67</v>
      </c>
      <c r="U213" s="132">
        <f>+IF(M211-J211&lt;0,0,M211-J211)</f>
        <v>0</v>
      </c>
      <c r="V213" s="84"/>
      <c r="W213" s="130"/>
      <c r="X213" s="85"/>
      <c r="Y213" s="69"/>
      <c r="Z213" s="69"/>
    </row>
    <row r="214" spans="1:26" s="68" customFormat="1">
      <c r="A214" s="113" t="s">
        <v>75</v>
      </c>
      <c r="B214" s="102" t="s">
        <v>46</v>
      </c>
      <c r="C214" s="94">
        <f>+'GSTR3B 2019-20'!N105</f>
        <v>0</v>
      </c>
      <c r="D214" s="94">
        <f>+'GSTR3B 2019-20'!N110</f>
        <v>0</v>
      </c>
      <c r="E214" s="104">
        <f>SUM(C214:D214)</f>
        <v>0</v>
      </c>
      <c r="F214" s="82"/>
      <c r="G214" s="102" t="s">
        <v>46</v>
      </c>
      <c r="H214" s="94">
        <f>+'GSTR3B 2019-20'!N126+'GSTR3B 2019-20'!N98</f>
        <v>0</v>
      </c>
      <c r="I214" s="105">
        <v>0</v>
      </c>
      <c r="J214" s="104">
        <f>SUM(H214:I214)</f>
        <v>0</v>
      </c>
      <c r="K214" s="82"/>
      <c r="L214" s="102" t="s">
        <v>46</v>
      </c>
      <c r="M214" s="105">
        <f>+C214</f>
        <v>0</v>
      </c>
      <c r="N214" s="106"/>
      <c r="O214" s="107"/>
      <c r="P214" s="108"/>
      <c r="Q214" s="105">
        <f>MIN(C214,H214)</f>
        <v>0</v>
      </c>
      <c r="R214" s="104">
        <f>SUM(N214:Q214)</f>
        <v>0</v>
      </c>
      <c r="S214" s="83"/>
      <c r="T214" s="84"/>
      <c r="U214" s="130"/>
      <c r="V214" s="84"/>
      <c r="W214" s="130"/>
      <c r="X214" s="85"/>
      <c r="Y214" s="69"/>
      <c r="Z214" s="69"/>
    </row>
    <row r="215" spans="1:26" s="113" customFormat="1">
      <c r="A215" s="113" t="s">
        <v>75</v>
      </c>
      <c r="B215" s="109" t="s">
        <v>14</v>
      </c>
      <c r="C215" s="158">
        <f>SUM(C211:C214)</f>
        <v>0</v>
      </c>
      <c r="D215" s="158">
        <f>SUM(D211:D214)</f>
        <v>0</v>
      </c>
      <c r="E215" s="158">
        <f>SUM(E211:E214)</f>
        <v>0</v>
      </c>
      <c r="F215" s="77"/>
      <c r="G215" s="109" t="s">
        <v>14</v>
      </c>
      <c r="H215" s="158">
        <f>SUM(H211:H214)</f>
        <v>0</v>
      </c>
      <c r="I215" s="158">
        <f>SUM(I211:I214)</f>
        <v>0</v>
      </c>
      <c r="J215" s="158">
        <f>SUM(J211:J214)</f>
        <v>0</v>
      </c>
      <c r="K215" s="77"/>
      <c r="L215" s="109" t="s">
        <v>14</v>
      </c>
      <c r="M215" s="158">
        <f>SUM(M211:M214)</f>
        <v>0</v>
      </c>
      <c r="N215" s="158">
        <f>SUM(N211:N214)</f>
        <v>0</v>
      </c>
      <c r="O215" s="158">
        <f>SUM(O211:O214)</f>
        <v>0</v>
      </c>
      <c r="P215" s="111">
        <f>SUM(P211:P214)</f>
        <v>0</v>
      </c>
      <c r="Q215" s="158">
        <f>SUM(Q211:Q214)</f>
        <v>0</v>
      </c>
      <c r="R215" s="158">
        <f>SUM(R211:R213)</f>
        <v>0</v>
      </c>
      <c r="S215" s="112"/>
      <c r="T215" s="84" t="s">
        <v>68</v>
      </c>
      <c r="U215" s="132">
        <f>+IF(M212-N212&lt;0,0,M212-N212)</f>
        <v>0</v>
      </c>
      <c r="V215" s="84"/>
      <c r="W215" s="130"/>
      <c r="X215" s="85"/>
      <c r="Y215" s="69"/>
      <c r="Z215" s="69"/>
    </row>
    <row r="216" spans="1:26" s="113" customFormat="1">
      <c r="A216" s="113" t="s">
        <v>75</v>
      </c>
      <c r="B216" s="114"/>
      <c r="C216" s="115"/>
      <c r="D216" s="115"/>
      <c r="E216" s="115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112"/>
      <c r="T216" s="84" t="s">
        <v>69</v>
      </c>
      <c r="U216" s="130">
        <f>+IF(M213-N213&lt;0,0,M213-N213)</f>
        <v>0</v>
      </c>
      <c r="V216" s="84"/>
      <c r="W216" s="130"/>
      <c r="X216" s="85"/>
      <c r="Y216" s="69"/>
      <c r="Z216" s="69"/>
    </row>
    <row r="217" spans="1:26" s="68" customFormat="1">
      <c r="A217" s="113" t="s">
        <v>75</v>
      </c>
      <c r="B217" s="231" t="s">
        <v>70</v>
      </c>
      <c r="C217" s="232"/>
      <c r="D217" s="232"/>
      <c r="E217" s="233"/>
      <c r="F217" s="82"/>
      <c r="G217" s="231" t="s">
        <v>71</v>
      </c>
      <c r="H217" s="232"/>
      <c r="I217" s="233"/>
      <c r="J217" s="90"/>
      <c r="K217" s="138" t="s">
        <v>83</v>
      </c>
      <c r="L217" s="82"/>
      <c r="M217" s="82"/>
      <c r="N217" s="82"/>
      <c r="O217" s="82"/>
      <c r="P217" s="82"/>
      <c r="Q217" s="82"/>
      <c r="R217" s="82"/>
      <c r="S217" s="83"/>
      <c r="T217" s="84"/>
      <c r="U217" s="130"/>
      <c r="V217" s="84"/>
      <c r="W217" s="130"/>
      <c r="X217" s="85"/>
      <c r="Y217" s="69"/>
      <c r="Z217" s="69"/>
    </row>
    <row r="218" spans="1:26" s="68" customFormat="1">
      <c r="A218" s="113" t="s">
        <v>75</v>
      </c>
      <c r="B218" s="86" t="s">
        <v>56</v>
      </c>
      <c r="C218" s="87" t="s">
        <v>57</v>
      </c>
      <c r="D218" s="88" t="s">
        <v>58</v>
      </c>
      <c r="E218" s="89" t="s">
        <v>59</v>
      </c>
      <c r="F218" s="82"/>
      <c r="G218" s="86" t="s">
        <v>56</v>
      </c>
      <c r="H218" s="87" t="s">
        <v>72</v>
      </c>
      <c r="I218" s="89"/>
      <c r="J218" s="90"/>
      <c r="K218" s="134"/>
      <c r="L218" s="82"/>
      <c r="M218" s="82"/>
      <c r="N218" s="82"/>
      <c r="O218" s="82"/>
      <c r="P218" s="82"/>
      <c r="Q218" s="82"/>
      <c r="R218" s="82"/>
      <c r="S218" s="83"/>
      <c r="T218" s="84"/>
      <c r="U218" s="130"/>
      <c r="V218" s="84"/>
      <c r="W218" s="130"/>
      <c r="X218" s="85"/>
      <c r="Y218" s="69"/>
      <c r="Z218" s="69"/>
    </row>
    <row r="219" spans="1:26" s="66" customFormat="1">
      <c r="A219" s="113" t="s">
        <v>75</v>
      </c>
      <c r="B219" s="93" t="s">
        <v>27</v>
      </c>
      <c r="C219" s="96">
        <f>+M211-R211</f>
        <v>0</v>
      </c>
      <c r="D219" s="96">
        <f>+D211</f>
        <v>0</v>
      </c>
      <c r="E219" s="95">
        <f>SUM(C219:D219)</f>
        <v>0</v>
      </c>
      <c r="F219" s="90"/>
      <c r="G219" s="93" t="s">
        <v>27</v>
      </c>
      <c r="H219" s="234">
        <f>+J211-N215</f>
        <v>0</v>
      </c>
      <c r="I219" s="235"/>
      <c r="J219" s="90"/>
      <c r="K219" s="135">
        <f>IF(E219-H219&gt;0,E219-H219,0)</f>
        <v>0</v>
      </c>
      <c r="L219" s="90"/>
      <c r="M219" s="90"/>
      <c r="N219" s="90"/>
      <c r="O219" s="90"/>
      <c r="P219" s="90"/>
      <c r="Q219" s="90"/>
      <c r="R219" s="90"/>
      <c r="S219" s="92"/>
      <c r="T219" s="84"/>
      <c r="U219" s="130"/>
      <c r="V219" s="84"/>
      <c r="W219" s="130"/>
      <c r="X219" s="85"/>
      <c r="Y219" s="69"/>
      <c r="Z219" s="69"/>
    </row>
    <row r="220" spans="1:26" s="118" customFormat="1">
      <c r="A220" s="113" t="s">
        <v>75</v>
      </c>
      <c r="B220" s="93" t="s">
        <v>28</v>
      </c>
      <c r="C220" s="96">
        <f>+M212-R212</f>
        <v>0</v>
      </c>
      <c r="D220" s="96">
        <f>+D212</f>
        <v>0</v>
      </c>
      <c r="E220" s="95">
        <f>SUM(C220:D220)</f>
        <v>0</v>
      </c>
      <c r="F220" s="116"/>
      <c r="G220" s="93" t="s">
        <v>28</v>
      </c>
      <c r="H220" s="236">
        <f>+J212-O215</f>
        <v>0</v>
      </c>
      <c r="I220" s="237"/>
      <c r="J220" s="90"/>
      <c r="K220" s="135">
        <f t="shared" ref="K220:K222" si="9">IF(E220-H220&gt;0,E220-H220,0)</f>
        <v>0</v>
      </c>
      <c r="L220" s="116"/>
      <c r="M220" s="116"/>
      <c r="N220" s="116"/>
      <c r="O220" s="116"/>
      <c r="P220" s="116"/>
      <c r="Q220" s="116"/>
      <c r="R220" s="116"/>
      <c r="S220" s="117"/>
      <c r="T220" s="84"/>
      <c r="U220" s="130"/>
      <c r="V220" s="84"/>
      <c r="W220" s="130"/>
      <c r="X220" s="85"/>
      <c r="Y220" s="69"/>
      <c r="Z220" s="69"/>
    </row>
    <row r="221" spans="1:26" s="118" customFormat="1">
      <c r="A221" s="113" t="s">
        <v>75</v>
      </c>
      <c r="B221" s="93" t="s">
        <v>29</v>
      </c>
      <c r="C221" s="153">
        <f>+M213-R213</f>
        <v>0</v>
      </c>
      <c r="D221" s="96">
        <f>+D213</f>
        <v>0</v>
      </c>
      <c r="E221" s="95">
        <f>SUM(C221:D221)</f>
        <v>0</v>
      </c>
      <c r="F221" s="116"/>
      <c r="G221" s="93" t="s">
        <v>29</v>
      </c>
      <c r="H221" s="234">
        <f>+J213-P215</f>
        <v>0</v>
      </c>
      <c r="I221" s="235"/>
      <c r="J221" s="90"/>
      <c r="K221" s="135">
        <f t="shared" si="9"/>
        <v>0</v>
      </c>
      <c r="L221" s="116"/>
      <c r="M221" s="116"/>
      <c r="N221" s="116"/>
      <c r="O221" s="116"/>
      <c r="P221" s="116"/>
      <c r="Q221" s="116"/>
      <c r="R221" s="116"/>
      <c r="S221" s="117"/>
      <c r="T221" s="84"/>
      <c r="U221" s="130"/>
      <c r="V221" s="84"/>
      <c r="W221" s="130"/>
      <c r="X221" s="85"/>
      <c r="Y221" s="69"/>
      <c r="Z221" s="69"/>
    </row>
    <row r="222" spans="1:26" s="118" customFormat="1">
      <c r="A222" s="113" t="s">
        <v>75</v>
      </c>
      <c r="B222" s="102" t="s">
        <v>46</v>
      </c>
      <c r="C222" s="105">
        <f>+M214-R214</f>
        <v>0</v>
      </c>
      <c r="D222" s="105">
        <f>+D214</f>
        <v>0</v>
      </c>
      <c r="E222" s="104">
        <f>SUM(C222:D222)</f>
        <v>0</v>
      </c>
      <c r="F222" s="116"/>
      <c r="G222" s="102" t="s">
        <v>46</v>
      </c>
      <c r="H222" s="238">
        <f>+J214-Q215</f>
        <v>0</v>
      </c>
      <c r="I222" s="239"/>
      <c r="J222" s="90"/>
      <c r="K222" s="135">
        <f t="shared" si="9"/>
        <v>0</v>
      </c>
      <c r="L222" s="116"/>
      <c r="M222" s="116"/>
      <c r="N222" s="116"/>
      <c r="O222" s="116"/>
      <c r="P222" s="116"/>
      <c r="Q222" s="116"/>
      <c r="R222" s="116"/>
      <c r="S222" s="117"/>
      <c r="T222" s="84"/>
      <c r="U222" s="130"/>
      <c r="V222" s="84"/>
      <c r="W222" s="130"/>
      <c r="X222" s="85"/>
      <c r="Y222" s="69"/>
      <c r="Z222" s="69"/>
    </row>
    <row r="223" spans="1:26" s="118" customFormat="1">
      <c r="A223" s="113" t="s">
        <v>75</v>
      </c>
      <c r="B223" s="109" t="s">
        <v>14</v>
      </c>
      <c r="C223" s="158">
        <f>SUM(C219:C222)</f>
        <v>0</v>
      </c>
      <c r="D223" s="158">
        <f>SUM(D219:D222)</f>
        <v>0</v>
      </c>
      <c r="E223" s="158">
        <f>SUM(E219:E222)</f>
        <v>0</v>
      </c>
      <c r="F223" s="119"/>
      <c r="G223" s="109" t="s">
        <v>14</v>
      </c>
      <c r="H223" s="229">
        <f>+SUM(H219:I222)</f>
        <v>0</v>
      </c>
      <c r="I223" s="230"/>
      <c r="J223" s="120"/>
      <c r="K223" s="137">
        <f>SUM(K219:K222)</f>
        <v>0</v>
      </c>
      <c r="L223" s="116"/>
      <c r="M223" s="116"/>
      <c r="N223" s="116"/>
      <c r="O223" s="116"/>
      <c r="P223" s="116"/>
      <c r="Q223" s="116"/>
      <c r="R223" s="116"/>
      <c r="S223" s="117"/>
      <c r="T223" s="84"/>
      <c r="U223" s="130"/>
      <c r="V223" s="84"/>
      <c r="W223" s="130"/>
      <c r="X223" s="85"/>
      <c r="Y223" s="69"/>
      <c r="Z223" s="69"/>
    </row>
    <row r="224" spans="1:26" s="113" customFormat="1" ht="15.75" thickBot="1">
      <c r="A224" s="113" t="s">
        <v>75</v>
      </c>
      <c r="B224" s="121"/>
      <c r="C224" s="122"/>
      <c r="D224" s="122"/>
      <c r="E224" s="122"/>
      <c r="F224" s="122"/>
      <c r="G224" s="122"/>
      <c r="H224" s="122"/>
      <c r="I224" s="123"/>
      <c r="J224" s="123"/>
      <c r="K224" s="122"/>
      <c r="L224" s="122"/>
      <c r="M224" s="122"/>
      <c r="N224" s="122"/>
      <c r="O224" s="122"/>
      <c r="P224" s="122"/>
      <c r="Q224" s="122"/>
      <c r="R224" s="122"/>
      <c r="S224" s="124"/>
      <c r="T224" s="125"/>
      <c r="U224" s="131"/>
      <c r="V224" s="125"/>
      <c r="W224" s="131"/>
      <c r="X224" s="126"/>
      <c r="Y224" s="69"/>
      <c r="Z224" s="69"/>
    </row>
    <row r="225" spans="1:26" s="68" customFormat="1" ht="15.75" thickBot="1">
      <c r="A225" s="68" t="s">
        <v>74</v>
      </c>
      <c r="B225" s="68" t="s">
        <v>74</v>
      </c>
      <c r="C225" s="67"/>
      <c r="D225" s="67"/>
      <c r="E225" s="67"/>
      <c r="T225" s="69"/>
      <c r="U225" s="127"/>
      <c r="V225" s="69"/>
      <c r="W225" s="127"/>
      <c r="X225" s="69"/>
      <c r="Y225" s="69"/>
      <c r="Z225" s="69"/>
    </row>
    <row r="226" spans="1:26" s="68" customFormat="1">
      <c r="A226" s="68" t="s">
        <v>74</v>
      </c>
      <c r="B226" s="70"/>
      <c r="C226" s="71"/>
      <c r="D226" s="71"/>
      <c r="E226" s="71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3"/>
      <c r="T226" s="74"/>
      <c r="U226" s="128"/>
      <c r="V226" s="74"/>
      <c r="W226" s="128"/>
      <c r="X226" s="75"/>
      <c r="Y226" s="69"/>
      <c r="Z226" s="69"/>
    </row>
    <row r="227" spans="1:26" s="79" customFormat="1">
      <c r="A227" s="68" t="s">
        <v>74</v>
      </c>
      <c r="B227" s="240" t="s">
        <v>50</v>
      </c>
      <c r="C227" s="241"/>
      <c r="D227" s="241"/>
      <c r="E227" s="241"/>
      <c r="F227" s="76"/>
      <c r="G227" s="77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8"/>
      <c r="T227" s="76"/>
      <c r="U227" s="129"/>
      <c r="V227" s="76"/>
      <c r="W227" s="129"/>
      <c r="X227" s="78"/>
    </row>
    <row r="228" spans="1:26" s="68" customFormat="1">
      <c r="A228" s="68" t="s">
        <v>74</v>
      </c>
      <c r="B228" s="80"/>
      <c r="C228" s="81"/>
      <c r="D228" s="81"/>
      <c r="E228" s="81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3"/>
      <c r="T228" s="84"/>
      <c r="U228" s="130"/>
      <c r="V228" s="84"/>
      <c r="W228" s="130"/>
      <c r="X228" s="85"/>
      <c r="Y228" s="69"/>
      <c r="Z228" s="69"/>
    </row>
    <row r="229" spans="1:26" s="68" customFormat="1">
      <c r="A229" s="68" t="s">
        <v>74</v>
      </c>
      <c r="B229" s="231" t="s">
        <v>51</v>
      </c>
      <c r="C229" s="232"/>
      <c r="D229" s="232"/>
      <c r="E229" s="233"/>
      <c r="F229" s="82"/>
      <c r="G229" s="231" t="s">
        <v>52</v>
      </c>
      <c r="H229" s="232"/>
      <c r="I229" s="232"/>
      <c r="J229" s="233"/>
      <c r="K229" s="82"/>
      <c r="L229" s="231" t="s">
        <v>53</v>
      </c>
      <c r="M229" s="232"/>
      <c r="N229" s="232"/>
      <c r="O229" s="232"/>
      <c r="P229" s="232"/>
      <c r="Q229" s="232"/>
      <c r="R229" s="233"/>
      <c r="S229" s="83"/>
      <c r="T229" s="84" t="s">
        <v>54</v>
      </c>
      <c r="U229" s="130">
        <f>+IF(J231-M231&lt;0,0,J231-M231)</f>
        <v>0</v>
      </c>
      <c r="V229" s="84" t="s">
        <v>55</v>
      </c>
      <c r="W229" s="130">
        <f>+J232-O232</f>
        <v>0</v>
      </c>
      <c r="X229" s="85"/>
      <c r="Y229" s="69"/>
      <c r="Z229" s="69"/>
    </row>
    <row r="230" spans="1:26" s="66" customFormat="1">
      <c r="A230" s="68" t="s">
        <v>74</v>
      </c>
      <c r="B230" s="86" t="s">
        <v>56</v>
      </c>
      <c r="C230" s="87" t="s">
        <v>57</v>
      </c>
      <c r="D230" s="88" t="s">
        <v>58</v>
      </c>
      <c r="E230" s="89" t="s">
        <v>59</v>
      </c>
      <c r="F230" s="90"/>
      <c r="G230" s="86" t="s">
        <v>56</v>
      </c>
      <c r="H230" s="87" t="s">
        <v>57</v>
      </c>
      <c r="I230" s="88" t="s">
        <v>58</v>
      </c>
      <c r="J230" s="89" t="s">
        <v>59</v>
      </c>
      <c r="K230" s="90"/>
      <c r="L230" s="86" t="s">
        <v>60</v>
      </c>
      <c r="M230" s="87"/>
      <c r="N230" s="88" t="s">
        <v>61</v>
      </c>
      <c r="O230" s="89" t="s">
        <v>62</v>
      </c>
      <c r="P230" s="91" t="s">
        <v>63</v>
      </c>
      <c r="Q230" s="87" t="s">
        <v>30</v>
      </c>
      <c r="R230" s="89" t="s">
        <v>59</v>
      </c>
      <c r="S230" s="92"/>
      <c r="T230" s="84" t="s">
        <v>64</v>
      </c>
      <c r="U230" s="130">
        <f>+U229-N232</f>
        <v>0</v>
      </c>
      <c r="V230" s="84" t="s">
        <v>65</v>
      </c>
      <c r="W230" s="130">
        <f>+J233-P233</f>
        <v>0</v>
      </c>
      <c r="X230" s="85"/>
      <c r="Y230" s="69"/>
      <c r="Z230" s="69"/>
    </row>
    <row r="231" spans="1:26" s="68" customFormat="1">
      <c r="A231" s="68" t="s">
        <v>74</v>
      </c>
      <c r="B231" s="93" t="s">
        <v>27</v>
      </c>
      <c r="C231" s="94">
        <f>+'GSTR3B 2019-20'!O102</f>
        <v>0</v>
      </c>
      <c r="D231" s="94">
        <f>+'GSTR3B 2019-20'!O107</f>
        <v>0</v>
      </c>
      <c r="E231" s="95">
        <f>SUM(C231:D231)</f>
        <v>0</v>
      </c>
      <c r="F231" s="82"/>
      <c r="G231" s="93" t="s">
        <v>27</v>
      </c>
      <c r="H231" s="94">
        <f>+'GSTR3B 2019-20'!O123+'GSTR3B 2019-20'!O95</f>
        <v>0</v>
      </c>
      <c r="I231" s="96">
        <f>+D231</f>
        <v>0</v>
      </c>
      <c r="J231" s="95">
        <f>SUM(H231:I231)</f>
        <v>0</v>
      </c>
      <c r="K231" s="82"/>
      <c r="L231" s="93" t="s">
        <v>27</v>
      </c>
      <c r="M231" s="96">
        <f>+C231</f>
        <v>0</v>
      </c>
      <c r="N231" s="96">
        <f>+MIN(J231,M231)</f>
        <v>0</v>
      </c>
      <c r="O231" s="95">
        <f>+MIN(U233,W229)</f>
        <v>0</v>
      </c>
      <c r="P231" s="97">
        <f>+IF(M231-N231-O231&lt;0,0,MIN((M231-N231-O231),W230))</f>
        <v>0</v>
      </c>
      <c r="Q231" s="98"/>
      <c r="R231" s="95">
        <f>SUM(N231:Q231)</f>
        <v>0</v>
      </c>
      <c r="S231" s="83"/>
      <c r="T231" s="84" t="s">
        <v>66</v>
      </c>
      <c r="U231" s="130">
        <f>+J231-N235</f>
        <v>0</v>
      </c>
      <c r="V231" s="84"/>
      <c r="W231" s="130"/>
      <c r="X231" s="85"/>
      <c r="Y231" s="69"/>
      <c r="Z231" s="69"/>
    </row>
    <row r="232" spans="1:26" s="68" customFormat="1">
      <c r="A232" s="68" t="s">
        <v>74</v>
      </c>
      <c r="B232" s="93" t="s">
        <v>28</v>
      </c>
      <c r="C232" s="94">
        <f>+'GSTR3B 2019-20'!O103</f>
        <v>0</v>
      </c>
      <c r="D232" s="94">
        <f>+'GSTR3B 2019-20'!O108</f>
        <v>0</v>
      </c>
      <c r="E232" s="95">
        <f>SUM(C232:D232)</f>
        <v>0</v>
      </c>
      <c r="F232" s="82"/>
      <c r="G232" s="93" t="s">
        <v>28</v>
      </c>
      <c r="H232" s="94">
        <f>+'GSTR3B 2019-20'!O124+'GSTR3B 2019-20'!O96</f>
        <v>0</v>
      </c>
      <c r="I232" s="96">
        <f>+D232</f>
        <v>0</v>
      </c>
      <c r="J232" s="95">
        <f>SUM(H232:I232)</f>
        <v>0</v>
      </c>
      <c r="K232" s="82"/>
      <c r="L232" s="93" t="s">
        <v>28</v>
      </c>
      <c r="M232" s="96">
        <f>+C232</f>
        <v>0</v>
      </c>
      <c r="N232" s="96">
        <f>+MIN(M232,U229)</f>
        <v>0</v>
      </c>
      <c r="O232" s="95">
        <f>+MIN(J232,U235)</f>
        <v>0</v>
      </c>
      <c r="P232" s="99"/>
      <c r="Q232" s="98"/>
      <c r="R232" s="95">
        <f>SUM(N232:Q232)</f>
        <v>0</v>
      </c>
      <c r="S232" s="83"/>
      <c r="T232" s="84"/>
      <c r="U232" s="130"/>
      <c r="V232" s="84"/>
      <c r="W232" s="130"/>
      <c r="X232" s="85"/>
      <c r="Y232" s="69"/>
      <c r="Z232" s="69"/>
    </row>
    <row r="233" spans="1:26" s="68" customFormat="1">
      <c r="A233" s="68" t="s">
        <v>74</v>
      </c>
      <c r="B233" s="93" t="s">
        <v>29</v>
      </c>
      <c r="C233" s="94">
        <f>+'GSTR3B 2019-20'!O104</f>
        <v>0</v>
      </c>
      <c r="D233" s="94">
        <f>+'GSTR3B 2019-20'!O109</f>
        <v>0</v>
      </c>
      <c r="E233" s="95">
        <f>SUM(C233:D233)</f>
        <v>0</v>
      </c>
      <c r="F233" s="82"/>
      <c r="G233" s="93" t="s">
        <v>29</v>
      </c>
      <c r="H233" s="94">
        <f>+'GSTR3B 2019-20'!O125+'GSTR3B 2019-20'!O97</f>
        <v>0</v>
      </c>
      <c r="I233" s="96">
        <f>I232</f>
        <v>0</v>
      </c>
      <c r="J233" s="95">
        <f>SUM(H233:I233)</f>
        <v>0</v>
      </c>
      <c r="K233" s="82"/>
      <c r="L233" s="93" t="s">
        <v>29</v>
      </c>
      <c r="M233" s="96">
        <f>+C233</f>
        <v>0</v>
      </c>
      <c r="N233" s="96">
        <f>+MIN(M233,U230)</f>
        <v>0</v>
      </c>
      <c r="O233" s="100"/>
      <c r="P233" s="101">
        <f>+MIN(J233,U236)</f>
        <v>0</v>
      </c>
      <c r="Q233" s="98"/>
      <c r="R233" s="95">
        <f>SUM(N233:Q233)</f>
        <v>0</v>
      </c>
      <c r="S233" s="83"/>
      <c r="T233" s="84" t="s">
        <v>67</v>
      </c>
      <c r="U233" s="132">
        <f>+IF(M231-J231&lt;0,0,M231-J231)</f>
        <v>0</v>
      </c>
      <c r="V233" s="84"/>
      <c r="W233" s="130"/>
      <c r="X233" s="85"/>
      <c r="Y233" s="69"/>
      <c r="Z233" s="69"/>
    </row>
    <row r="234" spans="1:26" s="68" customFormat="1">
      <c r="A234" s="68" t="s">
        <v>74</v>
      </c>
      <c r="B234" s="102" t="s">
        <v>46</v>
      </c>
      <c r="C234" s="94">
        <f>+'GSTR3B 2019-20'!O105</f>
        <v>0</v>
      </c>
      <c r="D234" s="94">
        <f>+'GSTR3B 2019-20'!O110</f>
        <v>0</v>
      </c>
      <c r="E234" s="104">
        <f>SUM(C234:D234)</f>
        <v>0</v>
      </c>
      <c r="F234" s="82"/>
      <c r="G234" s="102" t="s">
        <v>46</v>
      </c>
      <c r="H234" s="94">
        <f>+'GSTR3B 2019-20'!O126+'GSTR3B 2019-20'!O98</f>
        <v>0</v>
      </c>
      <c r="I234" s="105">
        <v>0</v>
      </c>
      <c r="J234" s="104">
        <f>SUM(H234:I234)</f>
        <v>0</v>
      </c>
      <c r="K234" s="82"/>
      <c r="L234" s="102" t="s">
        <v>46</v>
      </c>
      <c r="M234" s="105">
        <f>+C234</f>
        <v>0</v>
      </c>
      <c r="N234" s="106"/>
      <c r="O234" s="107"/>
      <c r="P234" s="108"/>
      <c r="Q234" s="105">
        <f>MIN(C234,H234)</f>
        <v>0</v>
      </c>
      <c r="R234" s="104">
        <f>SUM(N234:Q234)</f>
        <v>0</v>
      </c>
      <c r="S234" s="83"/>
      <c r="T234" s="84"/>
      <c r="U234" s="130"/>
      <c r="V234" s="84"/>
      <c r="W234" s="130"/>
      <c r="X234" s="85"/>
      <c r="Y234" s="69"/>
      <c r="Z234" s="69"/>
    </row>
    <row r="235" spans="1:26" s="113" customFormat="1">
      <c r="A235" s="68" t="s">
        <v>74</v>
      </c>
      <c r="B235" s="109" t="s">
        <v>14</v>
      </c>
      <c r="C235" s="158">
        <f>SUM(C231:C234)</f>
        <v>0</v>
      </c>
      <c r="D235" s="158">
        <f>SUM(D231:D234)</f>
        <v>0</v>
      </c>
      <c r="E235" s="158">
        <f>SUM(E231:E234)</f>
        <v>0</v>
      </c>
      <c r="F235" s="77"/>
      <c r="G235" s="109" t="s">
        <v>14</v>
      </c>
      <c r="H235" s="158">
        <f>SUM(H231:H234)</f>
        <v>0</v>
      </c>
      <c r="I235" s="158">
        <f>SUM(I231:I234)</f>
        <v>0</v>
      </c>
      <c r="J235" s="158">
        <f>SUM(J231:J234)</f>
        <v>0</v>
      </c>
      <c r="K235" s="77"/>
      <c r="L235" s="109" t="s">
        <v>14</v>
      </c>
      <c r="M235" s="158">
        <f>SUM(M231:M234)</f>
        <v>0</v>
      </c>
      <c r="N235" s="158">
        <f>SUM(N231:N234)</f>
        <v>0</v>
      </c>
      <c r="O235" s="158">
        <f>SUM(O231:O234)</f>
        <v>0</v>
      </c>
      <c r="P235" s="111">
        <f>SUM(P231:P234)</f>
        <v>0</v>
      </c>
      <c r="Q235" s="158">
        <f>SUM(Q231:Q234)</f>
        <v>0</v>
      </c>
      <c r="R235" s="158">
        <f>SUM(R231:R233)</f>
        <v>0</v>
      </c>
      <c r="S235" s="112"/>
      <c r="T235" s="84" t="s">
        <v>68</v>
      </c>
      <c r="U235" s="132">
        <f>+IF(M232-N232&lt;0,0,M232-N232)</f>
        <v>0</v>
      </c>
      <c r="V235" s="84"/>
      <c r="W235" s="130"/>
      <c r="X235" s="85"/>
      <c r="Y235" s="69"/>
      <c r="Z235" s="69"/>
    </row>
    <row r="236" spans="1:26" s="113" customFormat="1">
      <c r="A236" s="68" t="s">
        <v>74</v>
      </c>
      <c r="B236" s="114"/>
      <c r="C236" s="115"/>
      <c r="D236" s="115"/>
      <c r="E236" s="115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112"/>
      <c r="T236" s="84" t="s">
        <v>69</v>
      </c>
      <c r="U236" s="130">
        <f>+IF(M233-N233&lt;0,0,M233-N233)</f>
        <v>0</v>
      </c>
      <c r="V236" s="84"/>
      <c r="W236" s="130"/>
      <c r="X236" s="85"/>
      <c r="Y236" s="69"/>
      <c r="Z236" s="69"/>
    </row>
    <row r="237" spans="1:26" s="68" customFormat="1">
      <c r="A237" s="68" t="s">
        <v>74</v>
      </c>
      <c r="B237" s="231" t="s">
        <v>70</v>
      </c>
      <c r="C237" s="232"/>
      <c r="D237" s="232"/>
      <c r="E237" s="233"/>
      <c r="F237" s="82"/>
      <c r="G237" s="231" t="s">
        <v>71</v>
      </c>
      <c r="H237" s="232"/>
      <c r="I237" s="233"/>
      <c r="J237" s="90"/>
      <c r="K237" s="138" t="s">
        <v>83</v>
      </c>
      <c r="L237" s="82"/>
      <c r="M237" s="82"/>
      <c r="N237" s="82"/>
      <c r="O237" s="82"/>
      <c r="P237" s="82"/>
      <c r="Q237" s="82"/>
      <c r="R237" s="82"/>
      <c r="S237" s="83"/>
      <c r="T237" s="84"/>
      <c r="U237" s="130"/>
      <c r="V237" s="84"/>
      <c r="W237" s="130"/>
      <c r="X237" s="85"/>
      <c r="Y237" s="69"/>
      <c r="Z237" s="69"/>
    </row>
    <row r="238" spans="1:26" s="68" customFormat="1">
      <c r="A238" s="68" t="s">
        <v>74</v>
      </c>
      <c r="B238" s="86" t="s">
        <v>56</v>
      </c>
      <c r="C238" s="87" t="s">
        <v>57</v>
      </c>
      <c r="D238" s="88" t="s">
        <v>58</v>
      </c>
      <c r="E238" s="89" t="s">
        <v>59</v>
      </c>
      <c r="F238" s="82"/>
      <c r="G238" s="86" t="s">
        <v>56</v>
      </c>
      <c r="H238" s="87" t="s">
        <v>72</v>
      </c>
      <c r="I238" s="89"/>
      <c r="J238" s="90"/>
      <c r="K238" s="134"/>
      <c r="L238" s="82"/>
      <c r="M238" s="82"/>
      <c r="N238" s="82"/>
      <c r="O238" s="82"/>
      <c r="P238" s="82"/>
      <c r="Q238" s="82"/>
      <c r="R238" s="82"/>
      <c r="S238" s="83"/>
      <c r="T238" s="84"/>
      <c r="U238" s="130"/>
      <c r="V238" s="84"/>
      <c r="W238" s="130"/>
      <c r="X238" s="85"/>
      <c r="Y238" s="69"/>
      <c r="Z238" s="69"/>
    </row>
    <row r="239" spans="1:26" s="66" customFormat="1">
      <c r="A239" s="68" t="s">
        <v>74</v>
      </c>
      <c r="B239" s="93" t="s">
        <v>27</v>
      </c>
      <c r="C239" s="96">
        <f>+M231-R231</f>
        <v>0</v>
      </c>
      <c r="D239" s="96">
        <f>+D231</f>
        <v>0</v>
      </c>
      <c r="E239" s="95">
        <f>SUM(C239:D239)</f>
        <v>0</v>
      </c>
      <c r="F239" s="90"/>
      <c r="G239" s="93" t="s">
        <v>27</v>
      </c>
      <c r="H239" s="234">
        <f>+J231-N235</f>
        <v>0</v>
      </c>
      <c r="I239" s="235"/>
      <c r="J239" s="90"/>
      <c r="K239" s="135">
        <f>IF(E239-H239&gt;0,E239-H239,0)</f>
        <v>0</v>
      </c>
      <c r="L239" s="90"/>
      <c r="M239" s="90"/>
      <c r="N239" s="90"/>
      <c r="O239" s="90"/>
      <c r="P239" s="90"/>
      <c r="Q239" s="90"/>
      <c r="R239" s="90"/>
      <c r="S239" s="92"/>
      <c r="T239" s="84"/>
      <c r="U239" s="130"/>
      <c r="V239" s="84"/>
      <c r="W239" s="130"/>
      <c r="X239" s="85"/>
      <c r="Y239" s="69"/>
      <c r="Z239" s="69"/>
    </row>
    <row r="240" spans="1:26" s="118" customFormat="1">
      <c r="A240" s="68" t="s">
        <v>74</v>
      </c>
      <c r="B240" s="93" t="s">
        <v>28</v>
      </c>
      <c r="C240" s="96">
        <f>+M232-R232</f>
        <v>0</v>
      </c>
      <c r="D240" s="96">
        <f>+D232</f>
        <v>0</v>
      </c>
      <c r="E240" s="95">
        <f>SUM(C240:D240)</f>
        <v>0</v>
      </c>
      <c r="F240" s="116"/>
      <c r="G240" s="93" t="s">
        <v>28</v>
      </c>
      <c r="H240" s="236">
        <f>+J232-O235</f>
        <v>0</v>
      </c>
      <c r="I240" s="237"/>
      <c r="J240" s="90"/>
      <c r="K240" s="135">
        <f>IF(E240-H240&gt;0,E240-H240,0)+E240</f>
        <v>0</v>
      </c>
      <c r="L240" s="116"/>
      <c r="M240" s="116"/>
      <c r="N240" s="116"/>
      <c r="O240" s="116"/>
      <c r="P240" s="116"/>
      <c r="Q240" s="116"/>
      <c r="R240" s="116"/>
      <c r="S240" s="117"/>
      <c r="T240" s="84"/>
      <c r="U240" s="130"/>
      <c r="V240" s="84"/>
      <c r="W240" s="130"/>
      <c r="X240" s="85"/>
      <c r="Y240" s="69"/>
      <c r="Z240" s="69"/>
    </row>
    <row r="241" spans="1:26" s="118" customFormat="1">
      <c r="A241" s="68" t="s">
        <v>74</v>
      </c>
      <c r="B241" s="93" t="s">
        <v>29</v>
      </c>
      <c r="C241" s="153">
        <f>+M233-R233</f>
        <v>0</v>
      </c>
      <c r="D241" s="96">
        <f>+D233</f>
        <v>0</v>
      </c>
      <c r="E241" s="95">
        <f>SUM(C241:D241)</f>
        <v>0</v>
      </c>
      <c r="F241" s="116"/>
      <c r="G241" s="93" t="s">
        <v>29</v>
      </c>
      <c r="H241" s="234">
        <f>+J233-P235</f>
        <v>0</v>
      </c>
      <c r="I241" s="235"/>
      <c r="J241" s="90"/>
      <c r="K241" s="135">
        <f t="shared" ref="K241:K242" si="10">IF(E241-H241&gt;0,E241-H241,0)</f>
        <v>0</v>
      </c>
      <c r="L241" s="116"/>
      <c r="M241" s="116"/>
      <c r="N241" s="116"/>
      <c r="O241" s="116"/>
      <c r="P241" s="116"/>
      <c r="Q241" s="116"/>
      <c r="R241" s="116"/>
      <c r="S241" s="117"/>
      <c r="T241" s="84"/>
      <c r="U241" s="130"/>
      <c r="V241" s="84"/>
      <c r="W241" s="130"/>
      <c r="X241" s="85"/>
      <c r="Y241" s="69"/>
      <c r="Z241" s="69"/>
    </row>
    <row r="242" spans="1:26" s="118" customFormat="1">
      <c r="A242" s="68" t="s">
        <v>74</v>
      </c>
      <c r="B242" s="102" t="s">
        <v>46</v>
      </c>
      <c r="C242" s="105">
        <f>+M234-R234</f>
        <v>0</v>
      </c>
      <c r="D242" s="105">
        <f>+D234</f>
        <v>0</v>
      </c>
      <c r="E242" s="104">
        <f>SUM(C242:D242)</f>
        <v>0</v>
      </c>
      <c r="F242" s="116"/>
      <c r="G242" s="102" t="s">
        <v>46</v>
      </c>
      <c r="H242" s="238">
        <f>+J234-Q235</f>
        <v>0</v>
      </c>
      <c r="I242" s="239"/>
      <c r="J242" s="90"/>
      <c r="K242" s="135">
        <f t="shared" si="10"/>
        <v>0</v>
      </c>
      <c r="L242" s="116"/>
      <c r="M242" s="116"/>
      <c r="N242" s="116"/>
      <c r="O242" s="116"/>
      <c r="P242" s="116"/>
      <c r="Q242" s="116"/>
      <c r="R242" s="116"/>
      <c r="S242" s="117"/>
      <c r="T242" s="84"/>
      <c r="U242" s="130"/>
      <c r="V242" s="84"/>
      <c r="W242" s="130"/>
      <c r="X242" s="85"/>
      <c r="Y242" s="69"/>
      <c r="Z242" s="69"/>
    </row>
    <row r="243" spans="1:26" s="118" customFormat="1">
      <c r="A243" s="68" t="s">
        <v>74</v>
      </c>
      <c r="B243" s="109" t="s">
        <v>14</v>
      </c>
      <c r="C243" s="158">
        <f>SUM(C239:C242)</f>
        <v>0</v>
      </c>
      <c r="D243" s="158">
        <f>SUM(D239:D242)</f>
        <v>0</v>
      </c>
      <c r="E243" s="158">
        <f>SUM(E239:E242)</f>
        <v>0</v>
      </c>
      <c r="F243" s="119"/>
      <c r="G243" s="109" t="s">
        <v>14</v>
      </c>
      <c r="H243" s="229">
        <f>+SUM(H239:I242)</f>
        <v>0</v>
      </c>
      <c r="I243" s="230"/>
      <c r="J243" s="120"/>
      <c r="K243" s="137">
        <f>SUM(K239:K242)</f>
        <v>0</v>
      </c>
      <c r="L243" s="116"/>
      <c r="M243" s="116"/>
      <c r="N243" s="116"/>
      <c r="O243" s="116"/>
      <c r="P243" s="116"/>
      <c r="Q243" s="116"/>
      <c r="R243" s="116"/>
      <c r="S243" s="117"/>
      <c r="T243" s="84"/>
      <c r="U243" s="130"/>
      <c r="V243" s="84"/>
      <c r="W243" s="130"/>
      <c r="X243" s="85"/>
      <c r="Y243" s="69"/>
      <c r="Z243" s="69"/>
    </row>
    <row r="244" spans="1:26" s="113" customFormat="1" ht="15.75" thickBot="1">
      <c r="A244" s="68" t="s">
        <v>74</v>
      </c>
      <c r="B244" s="121"/>
      <c r="C244" s="122"/>
      <c r="D244" s="122"/>
      <c r="E244" s="122"/>
      <c r="F244" s="122"/>
      <c r="G244" s="122"/>
      <c r="H244" s="122"/>
      <c r="I244" s="123"/>
      <c r="J244" s="123"/>
      <c r="K244" s="122"/>
      <c r="L244" s="122"/>
      <c r="M244" s="122"/>
      <c r="N244" s="122"/>
      <c r="O244" s="122"/>
      <c r="P244" s="122"/>
      <c r="Q244" s="122"/>
      <c r="R244" s="122"/>
      <c r="S244" s="124"/>
      <c r="T244" s="125"/>
      <c r="U244" s="131"/>
      <c r="V244" s="125"/>
      <c r="W244" s="131"/>
      <c r="X244" s="126"/>
      <c r="Y244" s="69"/>
      <c r="Z244" s="69"/>
    </row>
    <row r="245" spans="1:26">
      <c r="K245" s="139">
        <f>+K243+K223+K203+K183+K163+K143+K123+K103+K83+K63+K43+K23</f>
        <v>0</v>
      </c>
    </row>
  </sheetData>
  <autoFilter ref="A5:Z244"/>
  <mergeCells count="132">
    <mergeCell ref="L9:R9"/>
    <mergeCell ref="B17:E17"/>
    <mergeCell ref="G17:I17"/>
    <mergeCell ref="L29:R29"/>
    <mergeCell ref="B37:E37"/>
    <mergeCell ref="G37:I37"/>
    <mergeCell ref="H19:I19"/>
    <mergeCell ref="H20:I20"/>
    <mergeCell ref="H21:I21"/>
    <mergeCell ref="H22:I22"/>
    <mergeCell ref="H23:I23"/>
    <mergeCell ref="B27:E27"/>
    <mergeCell ref="H40:I40"/>
    <mergeCell ref="H41:I41"/>
    <mergeCell ref="B7:E7"/>
    <mergeCell ref="B9:E9"/>
    <mergeCell ref="G9:J9"/>
    <mergeCell ref="H42:I42"/>
    <mergeCell ref="H43:I43"/>
    <mergeCell ref="B47:E47"/>
    <mergeCell ref="B49:E49"/>
    <mergeCell ref="G49:J49"/>
    <mergeCell ref="B29:E29"/>
    <mergeCell ref="G29:J29"/>
    <mergeCell ref="H62:I62"/>
    <mergeCell ref="H63:I63"/>
    <mergeCell ref="H39:I39"/>
    <mergeCell ref="B67:E67"/>
    <mergeCell ref="B69:E69"/>
    <mergeCell ref="G69:J69"/>
    <mergeCell ref="L69:R69"/>
    <mergeCell ref="L49:R49"/>
    <mergeCell ref="B57:E57"/>
    <mergeCell ref="G57:I57"/>
    <mergeCell ref="H59:I59"/>
    <mergeCell ref="H60:I60"/>
    <mergeCell ref="H61:I61"/>
    <mergeCell ref="H83:I83"/>
    <mergeCell ref="B87:E87"/>
    <mergeCell ref="B89:E89"/>
    <mergeCell ref="G89:J89"/>
    <mergeCell ref="L89:R89"/>
    <mergeCell ref="B97:E97"/>
    <mergeCell ref="G97:I97"/>
    <mergeCell ref="B77:E77"/>
    <mergeCell ref="G77:I77"/>
    <mergeCell ref="H79:I79"/>
    <mergeCell ref="H80:I80"/>
    <mergeCell ref="H81:I81"/>
    <mergeCell ref="H82:I82"/>
    <mergeCell ref="L109:R109"/>
    <mergeCell ref="B117:E117"/>
    <mergeCell ref="G117:I117"/>
    <mergeCell ref="H119:I119"/>
    <mergeCell ref="H99:I99"/>
    <mergeCell ref="H100:I100"/>
    <mergeCell ref="H101:I101"/>
    <mergeCell ref="H102:I102"/>
    <mergeCell ref="H103:I103"/>
    <mergeCell ref="B107:E107"/>
    <mergeCell ref="H120:I120"/>
    <mergeCell ref="H121:I121"/>
    <mergeCell ref="H122:I122"/>
    <mergeCell ref="H123:I123"/>
    <mergeCell ref="B127:E127"/>
    <mergeCell ref="B129:E129"/>
    <mergeCell ref="G129:J129"/>
    <mergeCell ref="B109:E109"/>
    <mergeCell ref="G109:J109"/>
    <mergeCell ref="H142:I142"/>
    <mergeCell ref="H143:I143"/>
    <mergeCell ref="B147:E147"/>
    <mergeCell ref="B149:E149"/>
    <mergeCell ref="G149:J149"/>
    <mergeCell ref="L149:R149"/>
    <mergeCell ref="L129:R129"/>
    <mergeCell ref="B137:E137"/>
    <mergeCell ref="G137:I137"/>
    <mergeCell ref="H139:I139"/>
    <mergeCell ref="H140:I140"/>
    <mergeCell ref="H141:I141"/>
    <mergeCell ref="H163:I163"/>
    <mergeCell ref="B167:E167"/>
    <mergeCell ref="B169:E169"/>
    <mergeCell ref="G169:J169"/>
    <mergeCell ref="L169:R169"/>
    <mergeCell ref="B177:E177"/>
    <mergeCell ref="G177:I177"/>
    <mergeCell ref="B157:E157"/>
    <mergeCell ref="G157:I157"/>
    <mergeCell ref="H159:I159"/>
    <mergeCell ref="H160:I160"/>
    <mergeCell ref="H161:I161"/>
    <mergeCell ref="H162:I162"/>
    <mergeCell ref="B189:E189"/>
    <mergeCell ref="G189:J189"/>
    <mergeCell ref="L189:R189"/>
    <mergeCell ref="B197:E197"/>
    <mergeCell ref="G197:I197"/>
    <mergeCell ref="H199:I199"/>
    <mergeCell ref="H179:I179"/>
    <mergeCell ref="H180:I180"/>
    <mergeCell ref="H181:I181"/>
    <mergeCell ref="H182:I182"/>
    <mergeCell ref="H183:I183"/>
    <mergeCell ref="B187:E187"/>
    <mergeCell ref="L229:R229"/>
    <mergeCell ref="L209:R209"/>
    <mergeCell ref="B217:E217"/>
    <mergeCell ref="G217:I217"/>
    <mergeCell ref="H219:I219"/>
    <mergeCell ref="H220:I220"/>
    <mergeCell ref="H221:I221"/>
    <mergeCell ref="H200:I200"/>
    <mergeCell ref="H201:I201"/>
    <mergeCell ref="H202:I202"/>
    <mergeCell ref="H203:I203"/>
    <mergeCell ref="B207:E207"/>
    <mergeCell ref="B209:E209"/>
    <mergeCell ref="G209:J209"/>
    <mergeCell ref="H243:I243"/>
    <mergeCell ref="B237:E237"/>
    <mergeCell ref="G237:I237"/>
    <mergeCell ref="H239:I239"/>
    <mergeCell ref="H240:I240"/>
    <mergeCell ref="H241:I241"/>
    <mergeCell ref="H242:I242"/>
    <mergeCell ref="H222:I222"/>
    <mergeCell ref="H223:I223"/>
    <mergeCell ref="B227:E227"/>
    <mergeCell ref="B229:E229"/>
    <mergeCell ref="G229:J22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workbookViewId="0">
      <pane xSplit="3" ySplit="6" topLeftCell="D103" activePane="bottomRight" state="frozen"/>
      <selection activeCell="A18" sqref="A18:C19"/>
      <selection pane="topRight" activeCell="A18" sqref="A18:C19"/>
      <selection pane="bottomLeft" activeCell="A18" sqref="A18:C19"/>
      <selection pane="bottomRight" activeCell="D113" sqref="D113"/>
    </sheetView>
  </sheetViews>
  <sheetFormatPr defaultColWidth="14.42578125" defaultRowHeight="15" outlineLevelRow="1"/>
  <cols>
    <col min="1" max="2" width="19.42578125" style="155" customWidth="1"/>
    <col min="3" max="3" width="33.5703125" style="155" customWidth="1"/>
    <col min="4" max="4" width="13" style="156" bestFit="1" customWidth="1"/>
    <col min="5" max="16" width="14.5703125" style="156" bestFit="1" customWidth="1"/>
    <col min="17" max="17" width="12.5703125" style="156" bestFit="1" customWidth="1"/>
    <col min="18" max="18" width="8.7109375" style="156" customWidth="1"/>
    <col min="19" max="27" width="8.7109375" style="155" customWidth="1"/>
    <col min="28" max="16384" width="14.42578125" style="155"/>
  </cols>
  <sheetData>
    <row r="1" spans="1:27" ht="46.5" customHeight="1">
      <c r="A1" s="173" t="s">
        <v>45</v>
      </c>
      <c r="B1" s="174"/>
      <c r="C1" s="174"/>
      <c r="D1" s="220" t="s">
        <v>82</v>
      </c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6"/>
      <c r="R1" s="6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74"/>
      <c r="B2" s="174"/>
      <c r="C2" s="174"/>
      <c r="D2" s="222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6"/>
      <c r="R2" s="6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74"/>
      <c r="B3" s="174"/>
      <c r="C3" s="174"/>
      <c r="D3" s="222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6"/>
      <c r="R3" s="6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74"/>
      <c r="B4" s="174"/>
      <c r="C4" s="174"/>
      <c r="D4" s="222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6"/>
      <c r="R4" s="6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74"/>
      <c r="B5" s="174"/>
      <c r="C5" s="174"/>
      <c r="D5" s="223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6"/>
      <c r="R5" s="6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2" t="s">
        <v>0</v>
      </c>
      <c r="B6" s="225" t="s">
        <v>1</v>
      </c>
      <c r="C6" s="226"/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8"/>
      <c r="R6" s="8"/>
      <c r="S6" s="3"/>
      <c r="T6" s="3"/>
      <c r="U6" s="3"/>
      <c r="V6" s="3"/>
      <c r="W6" s="3"/>
      <c r="X6" s="3"/>
      <c r="Y6" s="3"/>
      <c r="Z6" s="3"/>
      <c r="AA6" s="3"/>
    </row>
    <row r="7" spans="1:27" ht="15.75" thickBot="1">
      <c r="A7" s="157"/>
      <c r="B7" s="227"/>
      <c r="C7" s="174"/>
      <c r="D7" s="228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6"/>
      <c r="R7" s="6"/>
      <c r="S7" s="1"/>
      <c r="T7" s="1"/>
      <c r="U7" s="1"/>
      <c r="V7" s="1"/>
      <c r="W7" s="1"/>
      <c r="X7" s="1"/>
      <c r="Y7" s="1"/>
      <c r="Z7" s="1"/>
      <c r="AA7" s="1"/>
    </row>
    <row r="8" spans="1:27" ht="33" customHeight="1" outlineLevel="1" thickTop="1">
      <c r="A8" s="177" t="s">
        <v>15</v>
      </c>
      <c r="B8" s="180" t="s">
        <v>16</v>
      </c>
      <c r="C8" s="181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>SUM(D8:O8)</f>
        <v>0</v>
      </c>
      <c r="Q8" s="6"/>
      <c r="R8" s="6"/>
      <c r="S8" s="1"/>
      <c r="T8" s="1"/>
      <c r="U8" s="1"/>
      <c r="V8" s="1"/>
      <c r="W8" s="1"/>
      <c r="X8" s="1"/>
      <c r="Y8" s="1"/>
      <c r="Z8" s="1"/>
      <c r="AA8" s="1"/>
    </row>
    <row r="9" spans="1:27" outlineLevel="1">
      <c r="A9" s="178"/>
      <c r="B9" s="182" t="s">
        <v>17</v>
      </c>
      <c r="C9" s="18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">
        <f>SUM(D9:O9)</f>
        <v>0</v>
      </c>
      <c r="Q9" s="6"/>
      <c r="R9" s="6"/>
      <c r="S9" s="1"/>
      <c r="T9" s="1"/>
      <c r="U9" s="1"/>
      <c r="V9" s="1"/>
      <c r="W9" s="1"/>
      <c r="X9" s="1"/>
      <c r="Y9" s="1"/>
      <c r="Z9" s="1"/>
      <c r="AA9" s="1"/>
    </row>
    <row r="10" spans="1:27" outlineLevel="1">
      <c r="A10" s="178"/>
      <c r="B10" s="182" t="s">
        <v>18</v>
      </c>
      <c r="C10" s="18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">
        <f>SUM(D10:O10)</f>
        <v>0</v>
      </c>
      <c r="Q10" s="6"/>
      <c r="R10" s="6"/>
      <c r="S10" s="1"/>
      <c r="T10" s="1"/>
      <c r="U10" s="1"/>
      <c r="V10" s="1"/>
      <c r="W10" s="1"/>
      <c r="X10" s="1"/>
      <c r="Y10" s="1"/>
      <c r="Z10" s="1"/>
      <c r="AA10" s="1"/>
    </row>
    <row r="11" spans="1:27" outlineLevel="1">
      <c r="A11" s="178"/>
      <c r="B11" s="182" t="s">
        <v>19</v>
      </c>
      <c r="C11" s="18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>
        <f>SUM(D11:O11)</f>
        <v>0</v>
      </c>
      <c r="Q11" s="6"/>
      <c r="R11" s="6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outlineLevel="1" thickBot="1">
      <c r="A12" s="179"/>
      <c r="B12" s="184" t="s">
        <v>20</v>
      </c>
      <c r="C12" s="185"/>
      <c r="D12" s="12">
        <f t="shared" ref="D12:P12" si="0">SUM(D8:D11)</f>
        <v>0</v>
      </c>
      <c r="E12" s="12">
        <f t="shared" si="0"/>
        <v>0</v>
      </c>
      <c r="F12" s="12">
        <f t="shared" si="0"/>
        <v>0</v>
      </c>
      <c r="G12" s="12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si="0"/>
        <v>0</v>
      </c>
      <c r="L12" s="12">
        <f t="shared" si="0"/>
        <v>0</v>
      </c>
      <c r="M12" s="12">
        <f t="shared" si="0"/>
        <v>0</v>
      </c>
      <c r="N12" s="12">
        <f t="shared" si="0"/>
        <v>0</v>
      </c>
      <c r="O12" s="12">
        <f t="shared" si="0"/>
        <v>0</v>
      </c>
      <c r="P12" s="13">
        <f t="shared" si="0"/>
        <v>0</v>
      </c>
      <c r="Q12" s="6"/>
      <c r="R12" s="6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thickTop="1">
      <c r="A13" s="173"/>
      <c r="B13" s="174"/>
      <c r="C13" s="174"/>
      <c r="D13" s="175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6"/>
      <c r="R13" s="6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thickBot="1">
      <c r="A14" s="174"/>
      <c r="B14" s="174"/>
      <c r="C14" s="174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6"/>
      <c r="R14" s="6"/>
      <c r="S14" s="1"/>
      <c r="T14" s="1"/>
      <c r="U14" s="1"/>
      <c r="V14" s="1"/>
      <c r="W14" s="1"/>
      <c r="X14" s="1"/>
      <c r="Y14" s="1"/>
      <c r="Z14" s="1"/>
      <c r="AA14" s="1"/>
    </row>
    <row r="15" spans="1:27" ht="44.25" customHeight="1" thickTop="1">
      <c r="A15" s="177" t="s">
        <v>21</v>
      </c>
      <c r="B15" s="180" t="s">
        <v>22</v>
      </c>
      <c r="C15" s="18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>
        <f>SUM(D15:O15)</f>
        <v>0</v>
      </c>
      <c r="Q15" s="6"/>
      <c r="R15" s="6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>
      <c r="A16" s="178"/>
      <c r="B16" s="182" t="s">
        <v>23</v>
      </c>
      <c r="C16" s="18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>
        <f>SUM(D16:O16)</f>
        <v>0</v>
      </c>
      <c r="Q16" s="6"/>
      <c r="R16" s="6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thickBot="1">
      <c r="A17" s="179"/>
      <c r="B17" s="184" t="s">
        <v>14</v>
      </c>
      <c r="C17" s="185"/>
      <c r="D17" s="12">
        <f t="shared" ref="D17:P17" si="1">SUM(D15:D16)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2">
        <f t="shared" si="1"/>
        <v>0</v>
      </c>
      <c r="L17" s="12">
        <f t="shared" si="1"/>
        <v>0</v>
      </c>
      <c r="M17" s="12">
        <f t="shared" si="1"/>
        <v>0</v>
      </c>
      <c r="N17" s="12">
        <f t="shared" si="1"/>
        <v>0</v>
      </c>
      <c r="O17" s="12">
        <f t="shared" si="1"/>
        <v>0</v>
      </c>
      <c r="P17" s="13">
        <f t="shared" si="1"/>
        <v>0</v>
      </c>
      <c r="Q17" s="6"/>
      <c r="R17" s="6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Top="1">
      <c r="A18" s="173"/>
      <c r="B18" s="174"/>
      <c r="C18" s="174"/>
      <c r="D18" s="175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6"/>
      <c r="R18" s="6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thickBot="1">
      <c r="A19" s="174"/>
      <c r="B19" s="174"/>
      <c r="C19" s="174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6"/>
      <c r="R19" s="6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outlineLevel="1" thickTop="1">
      <c r="A20" s="198" t="s">
        <v>24</v>
      </c>
      <c r="B20" s="200" t="s">
        <v>25</v>
      </c>
      <c r="C20" s="20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4">
        <f>SUM(D20:O20)</f>
        <v>0</v>
      </c>
      <c r="Q20" s="6"/>
      <c r="R20" s="6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outlineLevel="1" thickBot="1">
      <c r="A21" s="199"/>
      <c r="B21" s="202" t="s">
        <v>20</v>
      </c>
      <c r="C21" s="203"/>
      <c r="D21" s="15">
        <f t="shared" ref="D21:P21" si="2">SUM(D20)</f>
        <v>0</v>
      </c>
      <c r="E21" s="15">
        <f t="shared" si="2"/>
        <v>0</v>
      </c>
      <c r="F21" s="15">
        <f t="shared" si="2"/>
        <v>0</v>
      </c>
      <c r="G21" s="15">
        <f t="shared" si="2"/>
        <v>0</v>
      </c>
      <c r="H21" s="15">
        <f t="shared" si="2"/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  <c r="L21" s="15">
        <f t="shared" si="2"/>
        <v>0</v>
      </c>
      <c r="M21" s="15">
        <f t="shared" si="2"/>
        <v>0</v>
      </c>
      <c r="N21" s="15">
        <f t="shared" si="2"/>
        <v>0</v>
      </c>
      <c r="O21" s="15">
        <f t="shared" si="2"/>
        <v>0</v>
      </c>
      <c r="P21" s="16">
        <f t="shared" si="2"/>
        <v>0</v>
      </c>
      <c r="Q21" s="6"/>
      <c r="R21" s="6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>
      <c r="A22" s="173"/>
      <c r="B22" s="174"/>
      <c r="C22" s="174"/>
      <c r="D22" s="175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6"/>
      <c r="R22" s="6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thickBot="1">
      <c r="A23" s="174"/>
      <c r="B23" s="174"/>
      <c r="C23" s="174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6"/>
      <c r="R23" s="6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outlineLevel="1" thickTop="1">
      <c r="A24" s="177" t="s">
        <v>26</v>
      </c>
      <c r="B24" s="180" t="s">
        <v>27</v>
      </c>
      <c r="C24" s="18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  <c r="P24" s="6"/>
      <c r="Q24" s="6"/>
      <c r="R24" s="6"/>
      <c r="S24" s="1"/>
      <c r="T24" s="1"/>
      <c r="U24" s="1"/>
      <c r="V24" s="1"/>
      <c r="W24" s="1"/>
      <c r="X24" s="1"/>
      <c r="Y24" s="1"/>
      <c r="Z24" s="1"/>
      <c r="AA24" s="1"/>
    </row>
    <row r="25" spans="1:27" outlineLevel="1">
      <c r="A25" s="178"/>
      <c r="B25" s="182" t="s">
        <v>28</v>
      </c>
      <c r="C25" s="18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8"/>
      <c r="P25" s="6"/>
      <c r="Q25" s="6"/>
      <c r="R25" s="6"/>
      <c r="S25" s="1"/>
      <c r="T25" s="1"/>
      <c r="U25" s="1"/>
      <c r="V25" s="1"/>
      <c r="W25" s="1"/>
      <c r="X25" s="1"/>
      <c r="Y25" s="1"/>
      <c r="Z25" s="1"/>
      <c r="AA25" s="1"/>
    </row>
    <row r="26" spans="1:27" outlineLevel="1">
      <c r="A26" s="178"/>
      <c r="B26" s="182" t="s">
        <v>29</v>
      </c>
      <c r="C26" s="18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8"/>
      <c r="P26" s="6"/>
      <c r="Q26" s="6"/>
      <c r="R26" s="6"/>
      <c r="S26" s="1"/>
      <c r="T26" s="1"/>
      <c r="U26" s="1"/>
      <c r="V26" s="1"/>
      <c r="W26" s="1"/>
      <c r="X26" s="1"/>
      <c r="Y26" s="1"/>
      <c r="Z26" s="1"/>
      <c r="AA26" s="1"/>
    </row>
    <row r="27" spans="1:27" outlineLevel="1">
      <c r="A27" s="178"/>
      <c r="B27" s="182" t="s">
        <v>30</v>
      </c>
      <c r="C27" s="18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8"/>
      <c r="P27" s="6"/>
      <c r="Q27" s="6"/>
      <c r="R27" s="6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outlineLevel="1" thickBot="1">
      <c r="A28" s="179"/>
      <c r="B28" s="184" t="s">
        <v>20</v>
      </c>
      <c r="C28" s="185"/>
      <c r="D28" s="12">
        <f t="shared" ref="D28:O28" si="3">SUM(D24:D27)</f>
        <v>0</v>
      </c>
      <c r="E28" s="12">
        <f t="shared" si="3"/>
        <v>0</v>
      </c>
      <c r="F28" s="12">
        <f t="shared" si="3"/>
        <v>0</v>
      </c>
      <c r="G28" s="12">
        <f t="shared" si="3"/>
        <v>0</v>
      </c>
      <c r="H28" s="12">
        <f t="shared" si="3"/>
        <v>0</v>
      </c>
      <c r="I28" s="12">
        <f t="shared" si="3"/>
        <v>0</v>
      </c>
      <c r="J28" s="12">
        <f t="shared" si="3"/>
        <v>0</v>
      </c>
      <c r="K28" s="12">
        <f t="shared" si="3"/>
        <v>0</v>
      </c>
      <c r="L28" s="12">
        <f t="shared" si="3"/>
        <v>0</v>
      </c>
      <c r="M28" s="12">
        <f t="shared" si="3"/>
        <v>0</v>
      </c>
      <c r="N28" s="12">
        <f t="shared" si="3"/>
        <v>0</v>
      </c>
      <c r="O28" s="19">
        <f t="shared" si="3"/>
        <v>0</v>
      </c>
      <c r="P28" s="6"/>
      <c r="Q28" s="6"/>
      <c r="R28" s="6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thickTop="1">
      <c r="A29" s="173"/>
      <c r="B29" s="174"/>
      <c r="C29" s="174"/>
      <c r="D29" s="175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6"/>
      <c r="R29" s="6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thickBot="1">
      <c r="A30" s="174"/>
      <c r="B30" s="174"/>
      <c r="C30" s="174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6"/>
      <c r="R30" s="6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outlineLevel="1" thickTop="1">
      <c r="A31" s="177" t="s">
        <v>31</v>
      </c>
      <c r="B31" s="180" t="s">
        <v>27</v>
      </c>
      <c r="C31" s="181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f>SUM(D31:O31)</f>
        <v>0</v>
      </c>
      <c r="Q31" s="6"/>
      <c r="R31" s="6"/>
      <c r="S31" s="1"/>
      <c r="T31" s="1"/>
      <c r="U31" s="1"/>
      <c r="V31" s="1"/>
      <c r="W31" s="1"/>
      <c r="X31" s="1"/>
      <c r="Y31" s="1"/>
      <c r="Z31" s="1"/>
      <c r="AA31" s="1"/>
    </row>
    <row r="32" spans="1:27" outlineLevel="1">
      <c r="A32" s="178"/>
      <c r="B32" s="182" t="s">
        <v>28</v>
      </c>
      <c r="C32" s="18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1">
        <f>SUM(D32:O32)</f>
        <v>0</v>
      </c>
      <c r="Q32" s="6"/>
      <c r="R32" s="6"/>
      <c r="S32" s="1"/>
      <c r="T32" s="1"/>
      <c r="U32" s="1"/>
      <c r="V32" s="1"/>
      <c r="W32" s="1"/>
      <c r="X32" s="1"/>
      <c r="Y32" s="1"/>
      <c r="Z32" s="1"/>
      <c r="AA32" s="1"/>
    </row>
    <row r="33" spans="1:27" outlineLevel="1">
      <c r="A33" s="178"/>
      <c r="B33" s="182" t="s">
        <v>29</v>
      </c>
      <c r="C33" s="18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1">
        <f>SUM(D33:O33)</f>
        <v>0</v>
      </c>
      <c r="Q33" s="6"/>
      <c r="R33" s="6"/>
      <c r="S33" s="1"/>
      <c r="T33" s="1"/>
      <c r="U33" s="1"/>
      <c r="V33" s="1"/>
      <c r="W33" s="1"/>
      <c r="X33" s="1"/>
      <c r="Y33" s="1"/>
      <c r="Z33" s="1"/>
      <c r="AA33" s="1"/>
    </row>
    <row r="34" spans="1:27" outlineLevel="1">
      <c r="A34" s="178"/>
      <c r="B34" s="182" t="s">
        <v>30</v>
      </c>
      <c r="C34" s="18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1">
        <f>SUM(D34:O34)</f>
        <v>0</v>
      </c>
      <c r="Q34" s="6"/>
      <c r="R34" s="6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outlineLevel="1" thickBot="1">
      <c r="A35" s="179"/>
      <c r="B35" s="184" t="s">
        <v>20</v>
      </c>
      <c r="C35" s="185"/>
      <c r="D35" s="12">
        <f t="shared" ref="D35:P35" si="4">SUM(D31:D34)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3">
        <f t="shared" si="4"/>
        <v>0</v>
      </c>
      <c r="Q35" s="6"/>
      <c r="R35" s="6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outlineLevel="1" thickTop="1">
      <c r="A36" s="177" t="s">
        <v>32</v>
      </c>
      <c r="B36" s="180" t="s">
        <v>27</v>
      </c>
      <c r="C36" s="181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f>SUM(D36:O36)</f>
        <v>0</v>
      </c>
      <c r="Q36" s="6"/>
      <c r="R36" s="6"/>
      <c r="S36" s="1"/>
      <c r="T36" s="1"/>
      <c r="U36" s="1"/>
      <c r="V36" s="1"/>
      <c r="W36" s="1"/>
      <c r="X36" s="1"/>
      <c r="Y36" s="1"/>
      <c r="Z36" s="1"/>
      <c r="AA36" s="1"/>
    </row>
    <row r="37" spans="1:27" outlineLevel="1">
      <c r="A37" s="178"/>
      <c r="B37" s="182" t="s">
        <v>28</v>
      </c>
      <c r="C37" s="18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1">
        <f>SUM(D37:O37)</f>
        <v>0</v>
      </c>
      <c r="Q37" s="6"/>
      <c r="R37" s="6"/>
      <c r="S37" s="1"/>
      <c r="T37" s="1"/>
      <c r="U37" s="1"/>
      <c r="V37" s="1"/>
      <c r="W37" s="1"/>
      <c r="X37" s="1"/>
      <c r="Y37" s="1"/>
      <c r="Z37" s="1"/>
      <c r="AA37" s="1"/>
    </row>
    <row r="38" spans="1:27" outlineLevel="1">
      <c r="A38" s="178"/>
      <c r="B38" s="182" t="s">
        <v>29</v>
      </c>
      <c r="C38" s="18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11">
        <f>SUM(D38:O38)</f>
        <v>0</v>
      </c>
      <c r="Q38" s="6"/>
      <c r="R38" s="6"/>
      <c r="S38" s="1"/>
      <c r="T38" s="1"/>
      <c r="U38" s="1"/>
      <c r="V38" s="1"/>
      <c r="W38" s="1"/>
      <c r="X38" s="1"/>
      <c r="Y38" s="1"/>
      <c r="Z38" s="1"/>
      <c r="AA38" s="1"/>
    </row>
    <row r="39" spans="1:27" outlineLevel="1">
      <c r="A39" s="178"/>
      <c r="B39" s="182" t="s">
        <v>30</v>
      </c>
      <c r="C39" s="18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1">
        <f>SUM(D39:O39)</f>
        <v>0</v>
      </c>
      <c r="Q39" s="6"/>
      <c r="R39" s="6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outlineLevel="1" thickBot="1">
      <c r="A40" s="179"/>
      <c r="B40" s="184" t="s">
        <v>20</v>
      </c>
      <c r="C40" s="195"/>
      <c r="D40" s="12">
        <f t="shared" ref="D40:P40" si="5">SUM(D36:D39)</f>
        <v>0</v>
      </c>
      <c r="E40" s="12">
        <f t="shared" si="5"/>
        <v>0</v>
      </c>
      <c r="F40" s="12">
        <f t="shared" si="5"/>
        <v>0</v>
      </c>
      <c r="G40" s="12">
        <f t="shared" si="5"/>
        <v>0</v>
      </c>
      <c r="H40" s="12">
        <f t="shared" si="5"/>
        <v>0</v>
      </c>
      <c r="I40" s="12">
        <f t="shared" si="5"/>
        <v>0</v>
      </c>
      <c r="J40" s="12">
        <f t="shared" si="5"/>
        <v>0</v>
      </c>
      <c r="K40" s="12">
        <f t="shared" si="5"/>
        <v>0</v>
      </c>
      <c r="L40" s="12">
        <f t="shared" si="5"/>
        <v>0</v>
      </c>
      <c r="M40" s="12">
        <f t="shared" si="5"/>
        <v>0</v>
      </c>
      <c r="N40" s="12">
        <f t="shared" si="5"/>
        <v>0</v>
      </c>
      <c r="O40" s="12">
        <f t="shared" si="5"/>
        <v>0</v>
      </c>
      <c r="P40" s="13">
        <f t="shared" si="5"/>
        <v>0</v>
      </c>
      <c r="Q40" s="6"/>
      <c r="R40" s="6"/>
      <c r="S40" s="1"/>
      <c r="T40" s="1"/>
      <c r="U40" s="1"/>
      <c r="V40" s="1"/>
      <c r="W40" s="1"/>
      <c r="X40" s="1"/>
      <c r="Y40" s="1"/>
      <c r="Z40" s="1"/>
      <c r="AA40" s="1"/>
    </row>
    <row r="41" spans="1:27" ht="16.5" outlineLevel="1" thickTop="1" thickBot="1">
      <c r="A41" s="4" t="s">
        <v>33</v>
      </c>
      <c r="B41" s="193" t="s">
        <v>34</v>
      </c>
      <c r="C41" s="194"/>
      <c r="D41" s="20">
        <f t="shared" ref="D41:P41" si="6">SUM(D35,D40)</f>
        <v>0</v>
      </c>
      <c r="E41" s="20">
        <f t="shared" si="6"/>
        <v>0</v>
      </c>
      <c r="F41" s="20">
        <f t="shared" si="6"/>
        <v>0</v>
      </c>
      <c r="G41" s="20">
        <f t="shared" si="6"/>
        <v>0</v>
      </c>
      <c r="H41" s="20">
        <f t="shared" si="6"/>
        <v>0</v>
      </c>
      <c r="I41" s="20">
        <f t="shared" si="6"/>
        <v>0</v>
      </c>
      <c r="J41" s="20">
        <f t="shared" si="6"/>
        <v>0</v>
      </c>
      <c r="K41" s="20">
        <f t="shared" si="6"/>
        <v>0</v>
      </c>
      <c r="L41" s="20">
        <f t="shared" si="6"/>
        <v>0</v>
      </c>
      <c r="M41" s="20">
        <f t="shared" si="6"/>
        <v>0</v>
      </c>
      <c r="N41" s="20">
        <f t="shared" si="6"/>
        <v>0</v>
      </c>
      <c r="O41" s="20">
        <f t="shared" si="6"/>
        <v>0</v>
      </c>
      <c r="P41" s="21">
        <f t="shared" si="6"/>
        <v>0</v>
      </c>
      <c r="Q41" s="6"/>
      <c r="R41" s="6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73"/>
      <c r="B42" s="174"/>
      <c r="C42" s="174"/>
      <c r="D42" s="175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6"/>
      <c r="R42" s="6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thickBot="1">
      <c r="A43" s="174"/>
      <c r="B43" s="174"/>
      <c r="C43" s="174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6"/>
      <c r="R43" s="6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outlineLevel="1" thickTop="1">
      <c r="A44" s="177" t="s">
        <v>35</v>
      </c>
      <c r="B44" s="180" t="s">
        <v>36</v>
      </c>
      <c r="C44" s="18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f>SUM(D44:O44)</f>
        <v>0</v>
      </c>
      <c r="Q44" s="6"/>
      <c r="R44" s="6"/>
      <c r="S44" s="1"/>
      <c r="T44" s="1"/>
      <c r="U44" s="1"/>
      <c r="V44" s="1"/>
      <c r="W44" s="1"/>
      <c r="X44" s="1"/>
      <c r="Y44" s="1"/>
      <c r="Z44" s="1"/>
      <c r="AA44" s="1"/>
    </row>
    <row r="45" spans="1:27" outlineLevel="1">
      <c r="A45" s="178"/>
      <c r="B45" s="182" t="s">
        <v>28</v>
      </c>
      <c r="C45" s="18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2">
        <f>SUM(D45:O45)</f>
        <v>0</v>
      </c>
      <c r="Q45" s="6"/>
      <c r="R45" s="6"/>
      <c r="S45" s="1"/>
      <c r="T45" s="1"/>
      <c r="U45" s="1"/>
      <c r="V45" s="1"/>
      <c r="W45" s="1"/>
      <c r="X45" s="1"/>
      <c r="Y45" s="1"/>
      <c r="Z45" s="1"/>
      <c r="AA45" s="1"/>
    </row>
    <row r="46" spans="1:27" outlineLevel="1">
      <c r="A46" s="178"/>
      <c r="B46" s="182" t="s">
        <v>29</v>
      </c>
      <c r="C46" s="18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2">
        <f>SUM(D46:O46)</f>
        <v>0</v>
      </c>
      <c r="Q46" s="6"/>
      <c r="R46" s="6"/>
      <c r="S46" s="1"/>
      <c r="T46" s="1"/>
      <c r="U46" s="1"/>
      <c r="V46" s="1"/>
      <c r="W46" s="1"/>
      <c r="X46" s="1"/>
      <c r="Y46" s="1"/>
      <c r="Z46" s="1"/>
      <c r="AA46" s="1"/>
    </row>
    <row r="47" spans="1:27" outlineLevel="1">
      <c r="A47" s="178"/>
      <c r="B47" s="182" t="s">
        <v>30</v>
      </c>
      <c r="C47" s="18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2">
        <f>SUM(D47:O47)</f>
        <v>0</v>
      </c>
      <c r="Q47" s="6"/>
      <c r="R47" s="6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outlineLevel="1" thickBot="1">
      <c r="A48" s="179"/>
      <c r="B48" s="184" t="s">
        <v>20</v>
      </c>
      <c r="C48" s="18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>
        <f>SUM(P44:P47)</f>
        <v>0</v>
      </c>
      <c r="Q48" s="6"/>
      <c r="R48" s="6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thickTop="1">
      <c r="A49" s="173"/>
      <c r="B49" s="174"/>
      <c r="C49" s="174"/>
      <c r="D49" s="175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6"/>
      <c r="R49" s="6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thickBot="1">
      <c r="A50" s="174"/>
      <c r="B50" s="174"/>
      <c r="C50" s="174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6"/>
      <c r="R50" s="6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outlineLevel="1" thickTop="1">
      <c r="A51" s="177" t="s">
        <v>37</v>
      </c>
      <c r="B51" s="180" t="s">
        <v>27</v>
      </c>
      <c r="C51" s="18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f>SUM(D51:O51)</f>
        <v>0</v>
      </c>
      <c r="Q51" s="6"/>
      <c r="R51" s="6"/>
      <c r="S51" s="1"/>
      <c r="T51" s="1"/>
      <c r="U51" s="1"/>
      <c r="V51" s="1"/>
      <c r="W51" s="1"/>
      <c r="X51" s="1"/>
      <c r="Y51" s="1"/>
      <c r="Z51" s="1"/>
      <c r="AA51" s="1"/>
    </row>
    <row r="52" spans="1:27" outlineLevel="1">
      <c r="A52" s="178"/>
      <c r="B52" s="182" t="s">
        <v>28</v>
      </c>
      <c r="C52" s="18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11">
        <f>SUM(D52:O52)</f>
        <v>0</v>
      </c>
      <c r="Q52" s="6"/>
      <c r="R52" s="6"/>
      <c r="S52" s="1"/>
      <c r="T52" s="1"/>
      <c r="U52" s="1"/>
      <c r="V52" s="1"/>
      <c r="W52" s="1"/>
      <c r="X52" s="1"/>
      <c r="Y52" s="1"/>
      <c r="Z52" s="1"/>
      <c r="AA52" s="1"/>
    </row>
    <row r="53" spans="1:27" outlineLevel="1">
      <c r="A53" s="178"/>
      <c r="B53" s="182" t="s">
        <v>29</v>
      </c>
      <c r="C53" s="18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1">
        <f>SUM(D53:O53)</f>
        <v>0</v>
      </c>
      <c r="Q53" s="6"/>
      <c r="R53" s="6"/>
      <c r="S53" s="1"/>
      <c r="T53" s="1"/>
      <c r="U53" s="1"/>
      <c r="V53" s="1"/>
      <c r="W53" s="1"/>
      <c r="X53" s="1"/>
      <c r="Y53" s="1"/>
      <c r="Z53" s="1"/>
      <c r="AA53" s="1"/>
    </row>
    <row r="54" spans="1:27" outlineLevel="1">
      <c r="A54" s="178"/>
      <c r="B54" s="182" t="s">
        <v>30</v>
      </c>
      <c r="C54" s="18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1">
        <f>SUM(D54:O54)</f>
        <v>0</v>
      </c>
      <c r="Q54" s="6"/>
      <c r="R54" s="6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outlineLevel="1" thickBot="1">
      <c r="A55" s="179"/>
      <c r="B55" s="184" t="s">
        <v>20</v>
      </c>
      <c r="C55" s="185"/>
      <c r="D55" s="12">
        <f t="shared" ref="D55:P55" si="7">SUM(D51:D54)</f>
        <v>0</v>
      </c>
      <c r="E55" s="12">
        <f t="shared" si="7"/>
        <v>0</v>
      </c>
      <c r="F55" s="12">
        <f t="shared" si="7"/>
        <v>0</v>
      </c>
      <c r="G55" s="12">
        <f t="shared" si="7"/>
        <v>0</v>
      </c>
      <c r="H55" s="12">
        <f t="shared" si="7"/>
        <v>0</v>
      </c>
      <c r="I55" s="12">
        <f t="shared" si="7"/>
        <v>0</v>
      </c>
      <c r="J55" s="12">
        <f t="shared" si="7"/>
        <v>0</v>
      </c>
      <c r="K55" s="12">
        <f t="shared" si="7"/>
        <v>0</v>
      </c>
      <c r="L55" s="12">
        <f t="shared" si="7"/>
        <v>0</v>
      </c>
      <c r="M55" s="12">
        <f t="shared" si="7"/>
        <v>0</v>
      </c>
      <c r="N55" s="12">
        <f t="shared" si="7"/>
        <v>0</v>
      </c>
      <c r="O55" s="12">
        <f t="shared" si="7"/>
        <v>0</v>
      </c>
      <c r="P55" s="13">
        <f t="shared" si="7"/>
        <v>0</v>
      </c>
      <c r="Q55" s="6"/>
      <c r="R55" s="6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outlineLevel="1" thickTop="1">
      <c r="A56" s="188" t="s">
        <v>38</v>
      </c>
      <c r="B56" s="189" t="s">
        <v>27</v>
      </c>
      <c r="C56" s="18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f>SUM(D56:O56)</f>
        <v>0</v>
      </c>
      <c r="Q56" s="6"/>
      <c r="R56" s="6"/>
      <c r="S56" s="1"/>
      <c r="T56" s="1"/>
      <c r="U56" s="1"/>
      <c r="V56" s="1"/>
      <c r="W56" s="1"/>
      <c r="X56" s="1"/>
      <c r="Y56" s="1"/>
      <c r="Z56" s="1"/>
      <c r="AA56" s="1"/>
    </row>
    <row r="57" spans="1:27" outlineLevel="1">
      <c r="A57" s="178"/>
      <c r="B57" s="190" t="s">
        <v>28</v>
      </c>
      <c r="C57" s="18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1">
        <f>SUM(D57:O57)</f>
        <v>0</v>
      </c>
      <c r="Q57" s="6"/>
      <c r="R57" s="6"/>
      <c r="S57" s="1"/>
      <c r="T57" s="1"/>
      <c r="U57" s="1"/>
      <c r="V57" s="1"/>
      <c r="W57" s="1"/>
      <c r="X57" s="1"/>
      <c r="Y57" s="1"/>
      <c r="Z57" s="1"/>
      <c r="AA57" s="1"/>
    </row>
    <row r="58" spans="1:27" outlineLevel="1">
      <c r="A58" s="178"/>
      <c r="B58" s="190" t="s">
        <v>29</v>
      </c>
      <c r="C58" s="1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11">
        <f>SUM(D58:O58)</f>
        <v>0</v>
      </c>
      <c r="Q58" s="6"/>
      <c r="R58" s="6"/>
      <c r="S58" s="1"/>
      <c r="T58" s="1"/>
      <c r="U58" s="1"/>
      <c r="V58" s="1"/>
      <c r="W58" s="1"/>
      <c r="X58" s="1"/>
      <c r="Y58" s="1"/>
      <c r="Z58" s="1"/>
      <c r="AA58" s="1"/>
    </row>
    <row r="59" spans="1:27" outlineLevel="1">
      <c r="A59" s="178"/>
      <c r="B59" s="190" t="s">
        <v>30</v>
      </c>
      <c r="C59" s="18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1">
        <f>SUM(D59:O59)</f>
        <v>0</v>
      </c>
      <c r="Q59" s="6"/>
      <c r="R59" s="6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outlineLevel="1" thickBot="1">
      <c r="A60" s="179"/>
      <c r="B60" s="191" t="s">
        <v>20</v>
      </c>
      <c r="C60" s="192"/>
      <c r="D60" s="23">
        <f t="shared" ref="D60:P60" si="8">SUM(D56:D59)</f>
        <v>0</v>
      </c>
      <c r="E60" s="23">
        <f t="shared" si="8"/>
        <v>0</v>
      </c>
      <c r="F60" s="23">
        <f t="shared" si="8"/>
        <v>0</v>
      </c>
      <c r="G60" s="23">
        <f t="shared" si="8"/>
        <v>0</v>
      </c>
      <c r="H60" s="23">
        <f t="shared" si="8"/>
        <v>0</v>
      </c>
      <c r="I60" s="23">
        <f t="shared" si="8"/>
        <v>0</v>
      </c>
      <c r="J60" s="23">
        <f t="shared" si="8"/>
        <v>0</v>
      </c>
      <c r="K60" s="23">
        <f t="shared" si="8"/>
        <v>0</v>
      </c>
      <c r="L60" s="23">
        <f t="shared" si="8"/>
        <v>0</v>
      </c>
      <c r="M60" s="23">
        <f t="shared" si="8"/>
        <v>0</v>
      </c>
      <c r="N60" s="23">
        <f t="shared" si="8"/>
        <v>0</v>
      </c>
      <c r="O60" s="23">
        <f t="shared" si="8"/>
        <v>0</v>
      </c>
      <c r="P60" s="13">
        <f t="shared" si="8"/>
        <v>0</v>
      </c>
      <c r="Q60" s="6"/>
      <c r="R60" s="6"/>
      <c r="S60" s="1"/>
      <c r="T60" s="1"/>
      <c r="U60" s="1"/>
      <c r="V60" s="1"/>
      <c r="W60" s="1"/>
      <c r="X60" s="1"/>
      <c r="Y60" s="1"/>
      <c r="Z60" s="1"/>
      <c r="AA60" s="1"/>
    </row>
    <row r="61" spans="1:27" ht="16.5" outlineLevel="1" thickTop="1" thickBot="1">
      <c r="A61" s="5" t="s">
        <v>39</v>
      </c>
      <c r="B61" s="186" t="s">
        <v>34</v>
      </c>
      <c r="C61" s="187"/>
      <c r="D61" s="24">
        <f t="shared" ref="D61:P61" si="9">SUM(D55,D60)</f>
        <v>0</v>
      </c>
      <c r="E61" s="24">
        <f t="shared" si="9"/>
        <v>0</v>
      </c>
      <c r="F61" s="24">
        <f t="shared" si="9"/>
        <v>0</v>
      </c>
      <c r="G61" s="24">
        <f t="shared" si="9"/>
        <v>0</v>
      </c>
      <c r="H61" s="24">
        <f t="shared" si="9"/>
        <v>0</v>
      </c>
      <c r="I61" s="24">
        <f t="shared" si="9"/>
        <v>0</v>
      </c>
      <c r="J61" s="24">
        <f t="shared" si="9"/>
        <v>0</v>
      </c>
      <c r="K61" s="24">
        <f t="shared" si="9"/>
        <v>0</v>
      </c>
      <c r="L61" s="24">
        <f t="shared" si="9"/>
        <v>0</v>
      </c>
      <c r="M61" s="24">
        <f t="shared" si="9"/>
        <v>0</v>
      </c>
      <c r="N61" s="24">
        <f t="shared" si="9"/>
        <v>0</v>
      </c>
      <c r="O61" s="24">
        <f t="shared" si="9"/>
        <v>0</v>
      </c>
      <c r="P61" s="25">
        <f t="shared" si="9"/>
        <v>0</v>
      </c>
      <c r="Q61" s="6"/>
      <c r="R61" s="6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thickTop="1">
      <c r="A62" s="173"/>
      <c r="B62" s="174"/>
      <c r="C62" s="174"/>
      <c r="D62" s="175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6"/>
      <c r="R62" s="6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Bot="1">
      <c r="A63" s="174"/>
      <c r="B63" s="174"/>
      <c r="C63" s="174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6"/>
      <c r="R63" s="6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outlineLevel="1" thickTop="1">
      <c r="A64" s="177" t="s">
        <v>40</v>
      </c>
      <c r="B64" s="180" t="s">
        <v>36</v>
      </c>
      <c r="C64" s="181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>
        <f>SUM(D64:O64)</f>
        <v>0</v>
      </c>
      <c r="Q64" s="6"/>
      <c r="R64" s="6"/>
      <c r="S64" s="1"/>
      <c r="T64" s="1"/>
      <c r="U64" s="1"/>
      <c r="V64" s="1"/>
      <c r="W64" s="1"/>
      <c r="X64" s="1"/>
      <c r="Y64" s="1"/>
      <c r="Z64" s="1"/>
      <c r="AA64" s="1"/>
    </row>
    <row r="65" spans="1:27" outlineLevel="1">
      <c r="A65" s="178"/>
      <c r="B65" s="182" t="s">
        <v>28</v>
      </c>
      <c r="C65" s="18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1">
        <f>SUM(D65:O65)</f>
        <v>0</v>
      </c>
      <c r="Q65" s="6"/>
      <c r="R65" s="6"/>
      <c r="S65" s="1"/>
      <c r="T65" s="1"/>
      <c r="U65" s="1"/>
      <c r="V65" s="1"/>
      <c r="W65" s="1"/>
      <c r="X65" s="1"/>
      <c r="Y65" s="1"/>
      <c r="Z65" s="1"/>
      <c r="AA65" s="1"/>
    </row>
    <row r="66" spans="1:27" outlineLevel="1">
      <c r="A66" s="178"/>
      <c r="B66" s="182" t="s">
        <v>29</v>
      </c>
      <c r="C66" s="18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1">
        <f>SUM(D66:O66)</f>
        <v>0</v>
      </c>
      <c r="Q66" s="6"/>
      <c r="R66" s="6"/>
      <c r="S66" s="1"/>
      <c r="T66" s="1"/>
      <c r="U66" s="1"/>
      <c r="V66" s="1"/>
      <c r="W66" s="1"/>
      <c r="X66" s="1"/>
      <c r="Y66" s="1"/>
      <c r="Z66" s="1"/>
      <c r="AA66" s="1"/>
    </row>
    <row r="67" spans="1:27" outlineLevel="1">
      <c r="A67" s="178"/>
      <c r="B67" s="182" t="s">
        <v>30</v>
      </c>
      <c r="C67" s="18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11">
        <f>SUM(D67:O67)</f>
        <v>0</v>
      </c>
      <c r="Q67" s="6"/>
      <c r="R67" s="6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outlineLevel="1" thickBot="1">
      <c r="A68" s="179"/>
      <c r="B68" s="184" t="s">
        <v>20</v>
      </c>
      <c r="C68" s="185"/>
      <c r="D68" s="12">
        <f t="shared" ref="D68:P68" si="10">SUM(D64:D67)</f>
        <v>0</v>
      </c>
      <c r="E68" s="12">
        <f t="shared" si="10"/>
        <v>0</v>
      </c>
      <c r="F68" s="12">
        <f t="shared" si="10"/>
        <v>0</v>
      </c>
      <c r="G68" s="12">
        <f t="shared" si="10"/>
        <v>0</v>
      </c>
      <c r="H68" s="12">
        <f t="shared" si="10"/>
        <v>0</v>
      </c>
      <c r="I68" s="12">
        <f t="shared" si="10"/>
        <v>0</v>
      </c>
      <c r="J68" s="12">
        <f t="shared" si="10"/>
        <v>0</v>
      </c>
      <c r="K68" s="12">
        <f t="shared" si="10"/>
        <v>0</v>
      </c>
      <c r="L68" s="12">
        <f t="shared" si="10"/>
        <v>0</v>
      </c>
      <c r="M68" s="12">
        <f t="shared" si="10"/>
        <v>0</v>
      </c>
      <c r="N68" s="12">
        <f t="shared" si="10"/>
        <v>0</v>
      </c>
      <c r="O68" s="12">
        <f t="shared" si="10"/>
        <v>0</v>
      </c>
      <c r="P68" s="13">
        <f t="shared" si="10"/>
        <v>0</v>
      </c>
      <c r="Q68" s="6"/>
      <c r="R68" s="6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thickTop="1">
      <c r="A69" s="173"/>
      <c r="B69" s="174"/>
      <c r="C69" s="174"/>
      <c r="D69" s="175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6"/>
      <c r="R69" s="6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thickBot="1">
      <c r="A70" s="174"/>
      <c r="B70" s="174"/>
      <c r="C70" s="174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6"/>
      <c r="R70" s="6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outlineLevel="1" thickTop="1">
      <c r="A71" s="177" t="s">
        <v>41</v>
      </c>
      <c r="B71" s="180" t="s">
        <v>36</v>
      </c>
      <c r="C71" s="181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26"/>
      <c r="P71" s="6"/>
      <c r="Q71" s="6"/>
      <c r="R71" s="6"/>
      <c r="S71" s="1"/>
      <c r="T71" s="1"/>
      <c r="U71" s="1"/>
      <c r="V71" s="1"/>
      <c r="W71" s="1"/>
      <c r="X71" s="1"/>
      <c r="Y71" s="1"/>
      <c r="Z71" s="1"/>
      <c r="AA71" s="1"/>
    </row>
    <row r="72" spans="1:27" outlineLevel="1">
      <c r="A72" s="178"/>
      <c r="B72" s="182" t="s">
        <v>28</v>
      </c>
      <c r="C72" s="18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27"/>
      <c r="P72" s="6"/>
      <c r="Q72" s="6"/>
      <c r="R72" s="6"/>
      <c r="S72" s="1"/>
      <c r="T72" s="1"/>
      <c r="U72" s="1"/>
      <c r="V72" s="1"/>
      <c r="W72" s="1"/>
      <c r="X72" s="1"/>
      <c r="Y72" s="1"/>
      <c r="Z72" s="1"/>
      <c r="AA72" s="1"/>
    </row>
    <row r="73" spans="1:27" outlineLevel="1">
      <c r="A73" s="178"/>
      <c r="B73" s="182" t="s">
        <v>29</v>
      </c>
      <c r="C73" s="18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27"/>
      <c r="P73" s="6"/>
      <c r="Q73" s="6"/>
      <c r="R73" s="6"/>
      <c r="S73" s="1"/>
      <c r="T73" s="1"/>
      <c r="U73" s="1"/>
      <c r="V73" s="1"/>
      <c r="W73" s="1"/>
      <c r="X73" s="1"/>
      <c r="Y73" s="1"/>
      <c r="Z73" s="1"/>
      <c r="AA73" s="1"/>
    </row>
    <row r="74" spans="1:27" outlineLevel="1">
      <c r="A74" s="178"/>
      <c r="B74" s="182" t="s">
        <v>30</v>
      </c>
      <c r="C74" s="18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27"/>
      <c r="P74" s="6"/>
      <c r="Q74" s="6"/>
      <c r="R74" s="6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outlineLevel="1" thickBot="1">
      <c r="A75" s="179"/>
      <c r="B75" s="184" t="s">
        <v>20</v>
      </c>
      <c r="C75" s="185"/>
      <c r="D75" s="12">
        <f t="shared" ref="D75:O75" si="11">SUM(D71:D74)</f>
        <v>0</v>
      </c>
      <c r="E75" s="12">
        <f t="shared" si="11"/>
        <v>0</v>
      </c>
      <c r="F75" s="12">
        <f t="shared" si="11"/>
        <v>0</v>
      </c>
      <c r="G75" s="12">
        <f t="shared" si="11"/>
        <v>0</v>
      </c>
      <c r="H75" s="12">
        <f t="shared" si="11"/>
        <v>0</v>
      </c>
      <c r="I75" s="12">
        <f t="shared" si="11"/>
        <v>0</v>
      </c>
      <c r="J75" s="12">
        <f t="shared" si="11"/>
        <v>0</v>
      </c>
      <c r="K75" s="12">
        <f t="shared" si="11"/>
        <v>0</v>
      </c>
      <c r="L75" s="12">
        <f t="shared" si="11"/>
        <v>0</v>
      </c>
      <c r="M75" s="12">
        <f t="shared" si="11"/>
        <v>0</v>
      </c>
      <c r="N75" s="12">
        <f t="shared" si="11"/>
        <v>0</v>
      </c>
      <c r="O75" s="28">
        <f t="shared" si="11"/>
        <v>0</v>
      </c>
      <c r="P75" s="6"/>
      <c r="Q75" s="6"/>
      <c r="R75" s="6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outlineLevel="1" thickTop="1">
      <c r="A76" s="3"/>
      <c r="B76" s="3"/>
      <c r="C76" s="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outlineLevel="1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1"/>
      <c r="T77" s="1"/>
      <c r="U77" s="1"/>
      <c r="V77" s="1"/>
      <c r="W77" s="1"/>
      <c r="X77" s="1"/>
      <c r="Y77" s="1"/>
      <c r="Z77" s="1"/>
      <c r="AA77" s="1"/>
    </row>
    <row r="78" spans="1:27" s="62" customFormat="1" ht="15.75" thickBot="1">
      <c r="A78" s="218" t="s">
        <v>84</v>
      </c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9"/>
      <c r="R78" s="29"/>
      <c r="S78" s="30"/>
      <c r="T78" s="30"/>
      <c r="U78" s="30"/>
      <c r="V78" s="30"/>
      <c r="W78" s="30"/>
      <c r="X78" s="30"/>
      <c r="Y78" s="30"/>
      <c r="Z78" s="30"/>
      <c r="AA78" s="30"/>
    </row>
    <row r="79" spans="1:27" ht="33" customHeight="1" outlineLevel="1" thickTop="1">
      <c r="A79" s="177" t="s">
        <v>15</v>
      </c>
      <c r="B79" s="180" t="s">
        <v>16</v>
      </c>
      <c r="C79" s="181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0">
        <f>SUM(D79:O79)</f>
        <v>0</v>
      </c>
      <c r="Q79" s="6"/>
      <c r="R79" s="6"/>
      <c r="S79" s="1"/>
      <c r="T79" s="1"/>
      <c r="U79" s="1"/>
      <c r="V79" s="1"/>
      <c r="W79" s="1"/>
      <c r="X79" s="1"/>
      <c r="Y79" s="1"/>
      <c r="Z79" s="1"/>
      <c r="AA79" s="1"/>
    </row>
    <row r="80" spans="1:27" outlineLevel="1">
      <c r="A80" s="178"/>
      <c r="B80" s="182" t="s">
        <v>17</v>
      </c>
      <c r="C80" s="18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1">
        <f>SUM(D80:O80)</f>
        <v>0</v>
      </c>
      <c r="Q80" s="6"/>
      <c r="R80" s="6"/>
      <c r="S80" s="1"/>
      <c r="T80" s="1"/>
      <c r="U80" s="1"/>
      <c r="V80" s="1"/>
      <c r="W80" s="1"/>
      <c r="X80" s="1"/>
      <c r="Y80" s="1"/>
      <c r="Z80" s="1"/>
      <c r="AA80" s="1"/>
    </row>
    <row r="81" spans="1:27" outlineLevel="1">
      <c r="A81" s="178"/>
      <c r="B81" s="182" t="s">
        <v>18</v>
      </c>
      <c r="C81" s="18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11">
        <f>SUM(D81:O81)</f>
        <v>0</v>
      </c>
      <c r="Q81" s="6"/>
      <c r="R81" s="6"/>
      <c r="S81" s="1"/>
      <c r="T81" s="1"/>
      <c r="U81" s="1"/>
      <c r="V81" s="1"/>
      <c r="W81" s="1"/>
      <c r="X81" s="1"/>
      <c r="Y81" s="1"/>
      <c r="Z81" s="1"/>
      <c r="AA81" s="1"/>
    </row>
    <row r="82" spans="1:27" outlineLevel="1">
      <c r="A82" s="178"/>
      <c r="B82" s="182" t="s">
        <v>19</v>
      </c>
      <c r="C82" s="18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1">
        <f>SUM(D82:O82)</f>
        <v>0</v>
      </c>
      <c r="Q82" s="6"/>
      <c r="R82" s="6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outlineLevel="1" thickBot="1">
      <c r="A83" s="179"/>
      <c r="B83" s="184" t="s">
        <v>20</v>
      </c>
      <c r="C83" s="185"/>
      <c r="D83" s="12">
        <f t="shared" ref="D83:P83" si="12">SUM(D79:D82)</f>
        <v>0</v>
      </c>
      <c r="E83" s="12">
        <f t="shared" si="12"/>
        <v>0</v>
      </c>
      <c r="F83" s="12">
        <f t="shared" si="12"/>
        <v>0</v>
      </c>
      <c r="G83" s="12">
        <f t="shared" si="12"/>
        <v>0</v>
      </c>
      <c r="H83" s="12">
        <f t="shared" si="12"/>
        <v>0</v>
      </c>
      <c r="I83" s="12">
        <f t="shared" si="12"/>
        <v>0</v>
      </c>
      <c r="J83" s="12">
        <f t="shared" si="12"/>
        <v>0</v>
      </c>
      <c r="K83" s="12">
        <f t="shared" si="12"/>
        <v>0</v>
      </c>
      <c r="L83" s="12">
        <f t="shared" si="12"/>
        <v>0</v>
      </c>
      <c r="M83" s="12">
        <f t="shared" si="12"/>
        <v>0</v>
      </c>
      <c r="N83" s="12">
        <f t="shared" si="12"/>
        <v>0</v>
      </c>
      <c r="O83" s="12">
        <f t="shared" si="12"/>
        <v>0</v>
      </c>
      <c r="P83" s="13">
        <f t="shared" si="12"/>
        <v>0</v>
      </c>
      <c r="Q83" s="6"/>
      <c r="R83" s="6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thickTop="1">
      <c r="A84" s="173"/>
      <c r="B84" s="174"/>
      <c r="C84" s="174"/>
      <c r="D84" s="175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6"/>
      <c r="R84" s="6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thickBot="1">
      <c r="A85" s="174"/>
      <c r="B85" s="174"/>
      <c r="C85" s="174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6"/>
      <c r="R85" s="6"/>
      <c r="S85" s="1"/>
      <c r="T85" s="1"/>
      <c r="U85" s="1"/>
      <c r="V85" s="1"/>
      <c r="W85" s="1"/>
      <c r="X85" s="1"/>
      <c r="Y85" s="1"/>
      <c r="Z85" s="1"/>
      <c r="AA85" s="1"/>
    </row>
    <row r="86" spans="1:27" ht="44.25" customHeight="1" thickTop="1">
      <c r="A86" s="177" t="s">
        <v>21</v>
      </c>
      <c r="B86" s="180" t="s">
        <v>22</v>
      </c>
      <c r="C86" s="181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0">
        <f>SUM(D86:O86)</f>
        <v>0</v>
      </c>
      <c r="Q86" s="6"/>
      <c r="R86" s="6"/>
      <c r="S86" s="1"/>
      <c r="T86" s="1"/>
      <c r="U86" s="1"/>
      <c r="V86" s="1"/>
      <c r="W86" s="1"/>
      <c r="X86" s="1"/>
      <c r="Y86" s="1"/>
      <c r="Z86" s="1"/>
      <c r="AA86" s="1"/>
    </row>
    <row r="87" spans="1:27" ht="24.75" customHeight="1">
      <c r="A87" s="178"/>
      <c r="B87" s="182" t="s">
        <v>23</v>
      </c>
      <c r="C87" s="18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11">
        <f>SUM(D87:O87)</f>
        <v>0</v>
      </c>
      <c r="Q87" s="6"/>
      <c r="R87" s="6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thickBot="1">
      <c r="A88" s="179"/>
      <c r="B88" s="184" t="s">
        <v>14</v>
      </c>
      <c r="C88" s="185"/>
      <c r="D88" s="12">
        <f t="shared" ref="D88:P88" si="13">SUM(D86:D87)</f>
        <v>0</v>
      </c>
      <c r="E88" s="12">
        <f t="shared" si="13"/>
        <v>0</v>
      </c>
      <c r="F88" s="12">
        <f t="shared" si="13"/>
        <v>0</v>
      </c>
      <c r="G88" s="12">
        <f t="shared" si="13"/>
        <v>0</v>
      </c>
      <c r="H88" s="12">
        <f t="shared" si="13"/>
        <v>0</v>
      </c>
      <c r="I88" s="12">
        <f t="shared" si="13"/>
        <v>0</v>
      </c>
      <c r="J88" s="12">
        <f t="shared" si="13"/>
        <v>0</v>
      </c>
      <c r="K88" s="12">
        <f t="shared" si="13"/>
        <v>0</v>
      </c>
      <c r="L88" s="12">
        <f t="shared" si="13"/>
        <v>0</v>
      </c>
      <c r="M88" s="12">
        <f t="shared" si="13"/>
        <v>0</v>
      </c>
      <c r="N88" s="12">
        <f t="shared" si="13"/>
        <v>0</v>
      </c>
      <c r="O88" s="12">
        <f t="shared" si="13"/>
        <v>0</v>
      </c>
      <c r="P88" s="13">
        <f t="shared" si="13"/>
        <v>0</v>
      </c>
      <c r="Q88" s="6"/>
      <c r="R88" s="6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thickTop="1">
      <c r="A89" s="173"/>
      <c r="B89" s="174"/>
      <c r="C89" s="174"/>
      <c r="D89" s="175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6"/>
      <c r="R89" s="6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thickBot="1">
      <c r="A90" s="174"/>
      <c r="B90" s="174"/>
      <c r="C90" s="174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6"/>
      <c r="R90" s="6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outlineLevel="1" thickTop="1">
      <c r="A91" s="198" t="s">
        <v>24</v>
      </c>
      <c r="B91" s="200" t="s">
        <v>25</v>
      </c>
      <c r="C91" s="201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4">
        <f>SUM(D91:O91)</f>
        <v>0</v>
      </c>
      <c r="Q91" s="6"/>
      <c r="R91" s="6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outlineLevel="1" thickBot="1">
      <c r="A92" s="199"/>
      <c r="B92" s="202" t="s">
        <v>20</v>
      </c>
      <c r="C92" s="203"/>
      <c r="D92" s="15">
        <f t="shared" ref="D92:P92" si="14">SUM(D91)</f>
        <v>0</v>
      </c>
      <c r="E92" s="15">
        <f t="shared" si="14"/>
        <v>0</v>
      </c>
      <c r="F92" s="15">
        <f t="shared" si="14"/>
        <v>0</v>
      </c>
      <c r="G92" s="15">
        <f t="shared" si="14"/>
        <v>0</v>
      </c>
      <c r="H92" s="15">
        <f t="shared" si="14"/>
        <v>0</v>
      </c>
      <c r="I92" s="15">
        <f t="shared" si="14"/>
        <v>0</v>
      </c>
      <c r="J92" s="15">
        <f t="shared" si="14"/>
        <v>0</v>
      </c>
      <c r="K92" s="15">
        <f t="shared" si="14"/>
        <v>0</v>
      </c>
      <c r="L92" s="15">
        <f t="shared" si="14"/>
        <v>0</v>
      </c>
      <c r="M92" s="15">
        <f t="shared" si="14"/>
        <v>0</v>
      </c>
      <c r="N92" s="15">
        <f t="shared" si="14"/>
        <v>0</v>
      </c>
      <c r="O92" s="15">
        <f t="shared" si="14"/>
        <v>0</v>
      </c>
      <c r="P92" s="16">
        <f t="shared" si="14"/>
        <v>0</v>
      </c>
      <c r="Q92" s="6"/>
      <c r="R92" s="6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73"/>
      <c r="B93" s="174"/>
      <c r="C93" s="174"/>
      <c r="D93" s="175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6"/>
      <c r="R93" s="6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thickBot="1">
      <c r="A94" s="174"/>
      <c r="B94" s="174"/>
      <c r="C94" s="174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6"/>
      <c r="R94" s="6"/>
      <c r="S94" s="1"/>
      <c r="T94" s="1"/>
      <c r="U94" s="1"/>
      <c r="V94" s="1"/>
      <c r="W94" s="1"/>
      <c r="X94" s="1"/>
      <c r="Y94" s="1"/>
      <c r="Z94" s="1"/>
      <c r="AA94" s="1"/>
    </row>
    <row r="95" spans="1:27" s="62" customFormat="1" ht="15.75" outlineLevel="1" thickTop="1">
      <c r="A95" s="177" t="s">
        <v>26</v>
      </c>
      <c r="B95" s="214" t="s">
        <v>27</v>
      </c>
      <c r="C95" s="215"/>
      <c r="D95" s="39">
        <f>+'GSTR3B 2019-20'!O143</f>
        <v>0</v>
      </c>
      <c r="E95" s="39">
        <f>D143</f>
        <v>0</v>
      </c>
      <c r="F95" s="39">
        <f t="shared" ref="F95:O95" si="15">E143</f>
        <v>0</v>
      </c>
      <c r="G95" s="39">
        <f t="shared" si="15"/>
        <v>0</v>
      </c>
      <c r="H95" s="39">
        <f t="shared" si="15"/>
        <v>0</v>
      </c>
      <c r="I95" s="39">
        <f t="shared" si="15"/>
        <v>0</v>
      </c>
      <c r="J95" s="39">
        <f t="shared" si="15"/>
        <v>0</v>
      </c>
      <c r="K95" s="39">
        <f t="shared" si="15"/>
        <v>0</v>
      </c>
      <c r="L95" s="39">
        <f t="shared" si="15"/>
        <v>0</v>
      </c>
      <c r="M95" s="39">
        <f t="shared" si="15"/>
        <v>0</v>
      </c>
      <c r="N95" s="39">
        <f t="shared" si="15"/>
        <v>0</v>
      </c>
      <c r="O95" s="40">
        <f t="shared" si="15"/>
        <v>0</v>
      </c>
      <c r="P95" s="29"/>
      <c r="Q95" s="29"/>
      <c r="R95" s="29"/>
      <c r="S95" s="30"/>
      <c r="T95" s="30"/>
      <c r="U95" s="30"/>
      <c r="V95" s="30"/>
      <c r="W95" s="30"/>
      <c r="X95" s="30"/>
      <c r="Y95" s="30"/>
      <c r="Z95" s="30"/>
      <c r="AA95" s="30"/>
    </row>
    <row r="96" spans="1:27" s="62" customFormat="1" outlineLevel="1">
      <c r="A96" s="178"/>
      <c r="B96" s="216" t="s">
        <v>28</v>
      </c>
      <c r="C96" s="217"/>
      <c r="D96" s="29">
        <f>+'GSTR3B 2019-20'!O144</f>
        <v>0</v>
      </c>
      <c r="E96" s="29">
        <f t="shared" ref="E96:O98" si="16">D144</f>
        <v>0</v>
      </c>
      <c r="F96" s="29">
        <f t="shared" si="16"/>
        <v>0</v>
      </c>
      <c r="G96" s="29">
        <f t="shared" si="16"/>
        <v>0</v>
      </c>
      <c r="H96" s="29">
        <f t="shared" si="16"/>
        <v>0</v>
      </c>
      <c r="I96" s="29">
        <f t="shared" si="16"/>
        <v>0</v>
      </c>
      <c r="J96" s="29">
        <f t="shared" si="16"/>
        <v>0</v>
      </c>
      <c r="K96" s="29">
        <f t="shared" si="16"/>
        <v>0</v>
      </c>
      <c r="L96" s="29">
        <f t="shared" si="16"/>
        <v>0</v>
      </c>
      <c r="M96" s="29">
        <f t="shared" si="16"/>
        <v>0</v>
      </c>
      <c r="N96" s="29">
        <f t="shared" si="16"/>
        <v>0</v>
      </c>
      <c r="O96" s="41">
        <f t="shared" si="16"/>
        <v>0</v>
      </c>
      <c r="P96" s="29"/>
      <c r="Q96" s="29"/>
      <c r="R96" s="29"/>
      <c r="S96" s="30"/>
      <c r="T96" s="30"/>
      <c r="U96" s="30"/>
      <c r="V96" s="30"/>
      <c r="W96" s="30"/>
      <c r="X96" s="30"/>
      <c r="Y96" s="30"/>
      <c r="Z96" s="30"/>
      <c r="AA96" s="30"/>
    </row>
    <row r="97" spans="1:27" s="62" customFormat="1" outlineLevel="1">
      <c r="A97" s="178"/>
      <c r="B97" s="216" t="s">
        <v>29</v>
      </c>
      <c r="C97" s="217"/>
      <c r="D97" s="29">
        <f>+'GSTR3B 2019-20'!O145</f>
        <v>0</v>
      </c>
      <c r="E97" s="29">
        <f t="shared" si="16"/>
        <v>0</v>
      </c>
      <c r="F97" s="29">
        <f t="shared" si="16"/>
        <v>0</v>
      </c>
      <c r="G97" s="29">
        <f t="shared" si="16"/>
        <v>0</v>
      </c>
      <c r="H97" s="29">
        <f t="shared" si="16"/>
        <v>0</v>
      </c>
      <c r="I97" s="29">
        <f t="shared" si="16"/>
        <v>0</v>
      </c>
      <c r="J97" s="29">
        <f t="shared" si="16"/>
        <v>0</v>
      </c>
      <c r="K97" s="29">
        <f t="shared" si="16"/>
        <v>0</v>
      </c>
      <c r="L97" s="29">
        <f t="shared" si="16"/>
        <v>0</v>
      </c>
      <c r="M97" s="29">
        <f t="shared" si="16"/>
        <v>0</v>
      </c>
      <c r="N97" s="29">
        <f t="shared" si="16"/>
        <v>0</v>
      </c>
      <c r="O97" s="41">
        <f t="shared" si="16"/>
        <v>0</v>
      </c>
      <c r="P97" s="29"/>
      <c r="Q97" s="29"/>
      <c r="R97" s="29"/>
      <c r="S97" s="30"/>
      <c r="T97" s="30"/>
      <c r="U97" s="30"/>
      <c r="V97" s="30"/>
      <c r="W97" s="30"/>
      <c r="X97" s="30"/>
      <c r="Y97" s="30"/>
      <c r="Z97" s="30"/>
      <c r="AA97" s="30"/>
    </row>
    <row r="98" spans="1:27" s="62" customFormat="1" outlineLevel="1">
      <c r="A98" s="178"/>
      <c r="B98" s="216" t="s">
        <v>30</v>
      </c>
      <c r="C98" s="217"/>
      <c r="D98" s="29">
        <f>+'GSTR3B 2019-20'!O146</f>
        <v>0</v>
      </c>
      <c r="E98" s="29">
        <f t="shared" si="16"/>
        <v>0</v>
      </c>
      <c r="F98" s="29">
        <f t="shared" si="16"/>
        <v>0</v>
      </c>
      <c r="G98" s="29">
        <f t="shared" si="16"/>
        <v>0</v>
      </c>
      <c r="H98" s="29">
        <f t="shared" si="16"/>
        <v>0</v>
      </c>
      <c r="I98" s="29">
        <f t="shared" si="16"/>
        <v>0</v>
      </c>
      <c r="J98" s="29">
        <f t="shared" si="16"/>
        <v>0</v>
      </c>
      <c r="K98" s="29">
        <f t="shared" si="16"/>
        <v>0</v>
      </c>
      <c r="L98" s="29">
        <f t="shared" si="16"/>
        <v>0</v>
      </c>
      <c r="M98" s="29">
        <f t="shared" si="16"/>
        <v>0</v>
      </c>
      <c r="N98" s="29">
        <f t="shared" si="16"/>
        <v>0</v>
      </c>
      <c r="O98" s="41">
        <f t="shared" si="16"/>
        <v>0</v>
      </c>
      <c r="P98" s="29"/>
      <c r="Q98" s="29"/>
      <c r="R98" s="29"/>
      <c r="S98" s="30"/>
      <c r="T98" s="30"/>
      <c r="U98" s="30"/>
      <c r="V98" s="30"/>
      <c r="W98" s="30"/>
      <c r="X98" s="30"/>
      <c r="Y98" s="30"/>
      <c r="Z98" s="30"/>
      <c r="AA98" s="30"/>
    </row>
    <row r="99" spans="1:27" ht="15.75" outlineLevel="1" thickBot="1">
      <c r="A99" s="179"/>
      <c r="B99" s="184" t="s">
        <v>20</v>
      </c>
      <c r="C99" s="185"/>
      <c r="D99" s="12">
        <f t="shared" ref="D99:O99" si="17">SUM(D95:D98)</f>
        <v>0</v>
      </c>
      <c r="E99" s="12">
        <f t="shared" si="17"/>
        <v>0</v>
      </c>
      <c r="F99" s="12">
        <f t="shared" si="17"/>
        <v>0</v>
      </c>
      <c r="G99" s="12">
        <f t="shared" si="17"/>
        <v>0</v>
      </c>
      <c r="H99" s="12">
        <f t="shared" si="17"/>
        <v>0</v>
      </c>
      <c r="I99" s="12">
        <f t="shared" si="17"/>
        <v>0</v>
      </c>
      <c r="J99" s="12">
        <f t="shared" si="17"/>
        <v>0</v>
      </c>
      <c r="K99" s="12">
        <f t="shared" si="17"/>
        <v>0</v>
      </c>
      <c r="L99" s="12">
        <f t="shared" si="17"/>
        <v>0</v>
      </c>
      <c r="M99" s="12">
        <f t="shared" si="17"/>
        <v>0</v>
      </c>
      <c r="N99" s="12">
        <f t="shared" si="17"/>
        <v>0</v>
      </c>
      <c r="O99" s="19">
        <f t="shared" si="17"/>
        <v>0</v>
      </c>
      <c r="P99" s="6"/>
      <c r="Q99" s="6"/>
      <c r="R99" s="6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thickTop="1">
      <c r="A100" s="173"/>
      <c r="B100" s="174"/>
      <c r="C100" s="174"/>
      <c r="D100" s="175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6"/>
      <c r="R100" s="6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thickBot="1">
      <c r="A101" s="174"/>
      <c r="B101" s="174"/>
      <c r="C101" s="174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6"/>
      <c r="R101" s="6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outlineLevel="1" thickTop="1">
      <c r="A102" s="177" t="s">
        <v>31</v>
      </c>
      <c r="B102" s="180" t="s">
        <v>27</v>
      </c>
      <c r="C102" s="181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>
        <f>SUM(D102:O102)</f>
        <v>0</v>
      </c>
      <c r="Q102" s="6"/>
      <c r="R102" s="6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outlineLevel="1">
      <c r="A103" s="178"/>
      <c r="B103" s="182" t="s">
        <v>28</v>
      </c>
      <c r="C103" s="18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11">
        <f>SUM(D103:O103)</f>
        <v>0</v>
      </c>
      <c r="Q103" s="6"/>
      <c r="R103" s="6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outlineLevel="1">
      <c r="A104" s="178"/>
      <c r="B104" s="182" t="s">
        <v>29</v>
      </c>
      <c r="C104" s="18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1">
        <f>SUM(D104:O104)</f>
        <v>0</v>
      </c>
      <c r="Q104" s="6"/>
      <c r="R104" s="6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outlineLevel="1">
      <c r="A105" s="178"/>
      <c r="B105" s="182" t="s">
        <v>30</v>
      </c>
      <c r="C105" s="18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11">
        <f>SUM(D105:O105)</f>
        <v>0</v>
      </c>
      <c r="Q105" s="6"/>
      <c r="R105" s="6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outlineLevel="1" thickBot="1">
      <c r="A106" s="179"/>
      <c r="B106" s="184" t="s">
        <v>20</v>
      </c>
      <c r="C106" s="185"/>
      <c r="D106" s="12">
        <f t="shared" ref="D106:P106" si="18">SUM(D102:D105)</f>
        <v>0</v>
      </c>
      <c r="E106" s="12">
        <f t="shared" si="18"/>
        <v>0</v>
      </c>
      <c r="F106" s="12">
        <f t="shared" si="18"/>
        <v>0</v>
      </c>
      <c r="G106" s="12">
        <f t="shared" si="18"/>
        <v>0</v>
      </c>
      <c r="H106" s="12">
        <f t="shared" si="18"/>
        <v>0</v>
      </c>
      <c r="I106" s="12">
        <f t="shared" si="18"/>
        <v>0</v>
      </c>
      <c r="J106" s="12">
        <f t="shared" si="18"/>
        <v>0</v>
      </c>
      <c r="K106" s="12">
        <f t="shared" si="18"/>
        <v>0</v>
      </c>
      <c r="L106" s="12">
        <f t="shared" si="18"/>
        <v>0</v>
      </c>
      <c r="M106" s="12">
        <f t="shared" si="18"/>
        <v>0</v>
      </c>
      <c r="N106" s="12">
        <f t="shared" si="18"/>
        <v>0</v>
      </c>
      <c r="O106" s="12">
        <f t="shared" si="18"/>
        <v>0</v>
      </c>
      <c r="P106" s="13">
        <f t="shared" si="18"/>
        <v>0</v>
      </c>
      <c r="Q106" s="6"/>
      <c r="R106" s="6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outlineLevel="1" thickTop="1">
      <c r="A107" s="177" t="s">
        <v>32</v>
      </c>
      <c r="B107" s="180" t="s">
        <v>27</v>
      </c>
      <c r="C107" s="181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>
        <f>SUM(D107:O107)</f>
        <v>0</v>
      </c>
      <c r="Q107" s="6"/>
      <c r="R107" s="6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outlineLevel="1">
      <c r="A108" s="178"/>
      <c r="B108" s="182" t="s">
        <v>28</v>
      </c>
      <c r="C108" s="18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1">
        <f>SUM(D108:O108)</f>
        <v>0</v>
      </c>
      <c r="Q108" s="6"/>
      <c r="R108" s="6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outlineLevel="1">
      <c r="A109" s="178"/>
      <c r="B109" s="182" t="s">
        <v>29</v>
      </c>
      <c r="C109" s="18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11">
        <f>SUM(D109:O109)</f>
        <v>0</v>
      </c>
      <c r="Q109" s="6"/>
      <c r="R109" s="6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outlineLevel="1">
      <c r="A110" s="178"/>
      <c r="B110" s="182" t="s">
        <v>30</v>
      </c>
      <c r="C110" s="18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1">
        <f>SUM(D110:O110)</f>
        <v>0</v>
      </c>
      <c r="Q110" s="6"/>
      <c r="R110" s="6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outlineLevel="1" thickBot="1">
      <c r="A111" s="179"/>
      <c r="B111" s="184" t="s">
        <v>20</v>
      </c>
      <c r="C111" s="195"/>
      <c r="D111" s="12">
        <f t="shared" ref="D111:P111" si="19">SUM(D107:D110)</f>
        <v>0</v>
      </c>
      <c r="E111" s="12">
        <f t="shared" si="19"/>
        <v>0</v>
      </c>
      <c r="F111" s="12">
        <f t="shared" si="19"/>
        <v>0</v>
      </c>
      <c r="G111" s="12">
        <f t="shared" si="19"/>
        <v>0</v>
      </c>
      <c r="H111" s="12">
        <f t="shared" si="19"/>
        <v>0</v>
      </c>
      <c r="I111" s="12">
        <f t="shared" si="19"/>
        <v>0</v>
      </c>
      <c r="J111" s="12">
        <f t="shared" si="19"/>
        <v>0</v>
      </c>
      <c r="K111" s="12">
        <f t="shared" si="19"/>
        <v>0</v>
      </c>
      <c r="L111" s="12">
        <f t="shared" si="19"/>
        <v>0</v>
      </c>
      <c r="M111" s="12">
        <f t="shared" si="19"/>
        <v>0</v>
      </c>
      <c r="N111" s="12">
        <f t="shared" si="19"/>
        <v>0</v>
      </c>
      <c r="O111" s="12">
        <f t="shared" si="19"/>
        <v>0</v>
      </c>
      <c r="P111" s="13">
        <f t="shared" si="19"/>
        <v>0</v>
      </c>
      <c r="Q111" s="6"/>
      <c r="R111" s="6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.5" outlineLevel="1" thickTop="1" thickBot="1">
      <c r="A112" s="4" t="s">
        <v>33</v>
      </c>
      <c r="B112" s="193" t="s">
        <v>34</v>
      </c>
      <c r="C112" s="194"/>
      <c r="D112" s="20">
        <f t="shared" ref="D112:P112" si="20">SUM(D106,D111)</f>
        <v>0</v>
      </c>
      <c r="E112" s="20">
        <f t="shared" si="20"/>
        <v>0</v>
      </c>
      <c r="F112" s="20">
        <f t="shared" si="20"/>
        <v>0</v>
      </c>
      <c r="G112" s="20">
        <f t="shared" si="20"/>
        <v>0</v>
      </c>
      <c r="H112" s="20">
        <f t="shared" si="20"/>
        <v>0</v>
      </c>
      <c r="I112" s="20">
        <f t="shared" si="20"/>
        <v>0</v>
      </c>
      <c r="J112" s="20">
        <f t="shared" si="20"/>
        <v>0</v>
      </c>
      <c r="K112" s="20">
        <f t="shared" si="20"/>
        <v>0</v>
      </c>
      <c r="L112" s="20">
        <f t="shared" si="20"/>
        <v>0</v>
      </c>
      <c r="M112" s="20">
        <f t="shared" si="20"/>
        <v>0</v>
      </c>
      <c r="N112" s="20">
        <f t="shared" si="20"/>
        <v>0</v>
      </c>
      <c r="O112" s="20">
        <f t="shared" si="20"/>
        <v>0</v>
      </c>
      <c r="P112" s="21">
        <f t="shared" si="20"/>
        <v>0</v>
      </c>
      <c r="Q112" s="6"/>
      <c r="R112" s="6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62" customFormat="1" ht="15.75" customHeight="1">
      <c r="A113" s="42"/>
      <c r="B113" s="43"/>
      <c r="C113" s="43" t="s">
        <v>42</v>
      </c>
      <c r="D113" s="159">
        <v>43971</v>
      </c>
      <c r="E113" s="45">
        <f>D113+31</f>
        <v>44002</v>
      </c>
      <c r="F113" s="45">
        <f>E113+30</f>
        <v>44032</v>
      </c>
      <c r="G113" s="45">
        <f t="shared" ref="G113:O113" si="21">F113+31</f>
        <v>44063</v>
      </c>
      <c r="H113" s="45">
        <f t="shared" si="21"/>
        <v>44094</v>
      </c>
      <c r="I113" s="45">
        <f>H113+30</f>
        <v>44124</v>
      </c>
      <c r="J113" s="45">
        <f t="shared" si="21"/>
        <v>44155</v>
      </c>
      <c r="K113" s="45">
        <f>J113+30</f>
        <v>44185</v>
      </c>
      <c r="L113" s="45">
        <f t="shared" si="21"/>
        <v>44216</v>
      </c>
      <c r="M113" s="45">
        <f t="shared" si="21"/>
        <v>44247</v>
      </c>
      <c r="N113" s="45">
        <f>M113+29</f>
        <v>44276</v>
      </c>
      <c r="O113" s="45">
        <f t="shared" si="21"/>
        <v>44307</v>
      </c>
      <c r="P113" s="46"/>
      <c r="Q113" s="29"/>
      <c r="R113" s="29"/>
      <c r="S113" s="30"/>
      <c r="T113" s="30"/>
      <c r="U113" s="30"/>
      <c r="V113" s="30"/>
      <c r="W113" s="30"/>
      <c r="X113" s="30"/>
      <c r="Y113" s="30"/>
      <c r="Z113" s="30"/>
      <c r="AA113" s="30"/>
    </row>
    <row r="114" spans="1:27" s="62" customFormat="1" ht="15.75" customHeight="1">
      <c r="A114" s="52"/>
      <c r="B114" s="53"/>
      <c r="C114" s="53" t="s">
        <v>44</v>
      </c>
      <c r="D114" s="54">
        <f>+IF(D113&gt;=D115,0,D115-D113+1)</f>
        <v>0</v>
      </c>
      <c r="E114" s="54">
        <f t="shared" ref="E114:O114" si="22">+IF(E113&gt;=E115,0,E115-E113+1)</f>
        <v>0</v>
      </c>
      <c r="F114" s="54">
        <f t="shared" ca="1" si="22"/>
        <v>0</v>
      </c>
      <c r="G114" s="54">
        <f t="shared" ca="1" si="22"/>
        <v>0</v>
      </c>
      <c r="H114" s="54">
        <f t="shared" ca="1" si="22"/>
        <v>0</v>
      </c>
      <c r="I114" s="54">
        <f t="shared" ca="1" si="22"/>
        <v>0</v>
      </c>
      <c r="J114" s="54">
        <f t="shared" ca="1" si="22"/>
        <v>0</v>
      </c>
      <c r="K114" s="54">
        <f t="shared" ca="1" si="22"/>
        <v>0</v>
      </c>
      <c r="L114" s="54">
        <f t="shared" ca="1" si="22"/>
        <v>0</v>
      </c>
      <c r="M114" s="54">
        <f t="shared" ca="1" si="22"/>
        <v>0</v>
      </c>
      <c r="N114" s="54">
        <f t="shared" ca="1" si="22"/>
        <v>0</v>
      </c>
      <c r="O114" s="54">
        <f t="shared" ca="1" si="22"/>
        <v>0</v>
      </c>
      <c r="P114" s="55">
        <f ca="1">SUM(D114:O114)</f>
        <v>0</v>
      </c>
      <c r="Q114" s="29"/>
      <c r="R114" s="29"/>
      <c r="S114" s="30"/>
      <c r="T114" s="30"/>
      <c r="U114" s="30"/>
      <c r="V114" s="30"/>
      <c r="W114" s="30"/>
      <c r="X114" s="30"/>
      <c r="Y114" s="30"/>
      <c r="Z114" s="30"/>
      <c r="AA114" s="30"/>
    </row>
    <row r="115" spans="1:27" s="62" customFormat="1" ht="15.75" customHeight="1" thickBot="1">
      <c r="A115" s="47"/>
      <c r="B115" s="47"/>
      <c r="C115" s="47" t="s">
        <v>43</v>
      </c>
      <c r="D115" s="48">
        <f>D113</f>
        <v>43971</v>
      </c>
      <c r="E115" s="48">
        <f>+E113</f>
        <v>44002</v>
      </c>
      <c r="F115" s="48">
        <f ca="1">IF(E115=TODAY(),E115,F113)</f>
        <v>44032</v>
      </c>
      <c r="G115" s="48">
        <f t="shared" ref="G115:O115" ca="1" si="23">IF(F115=TODAY(),F115,G113)</f>
        <v>44063</v>
      </c>
      <c r="H115" s="48">
        <f t="shared" ca="1" si="23"/>
        <v>44094</v>
      </c>
      <c r="I115" s="48">
        <f t="shared" ca="1" si="23"/>
        <v>44124</v>
      </c>
      <c r="J115" s="48">
        <f t="shared" ca="1" si="23"/>
        <v>44155</v>
      </c>
      <c r="K115" s="48">
        <f t="shared" ca="1" si="23"/>
        <v>44185</v>
      </c>
      <c r="L115" s="48">
        <f t="shared" ca="1" si="23"/>
        <v>44216</v>
      </c>
      <c r="M115" s="48">
        <f t="shared" ca="1" si="23"/>
        <v>44247</v>
      </c>
      <c r="N115" s="48">
        <f t="shared" ca="1" si="23"/>
        <v>44276</v>
      </c>
      <c r="O115" s="48">
        <f t="shared" ca="1" si="23"/>
        <v>44307</v>
      </c>
      <c r="P115" s="49"/>
      <c r="Q115" s="29"/>
      <c r="R115" s="29"/>
      <c r="S115" s="30"/>
      <c r="T115" s="30"/>
      <c r="U115" s="30"/>
      <c r="V115" s="30"/>
      <c r="W115" s="30"/>
      <c r="X115" s="30"/>
      <c r="Y115" s="30"/>
      <c r="Z115" s="30"/>
      <c r="AA115" s="30"/>
    </row>
    <row r="116" spans="1:27" s="62" customFormat="1" ht="15.75" outlineLevel="1" thickTop="1">
      <c r="A116" s="177" t="s">
        <v>35</v>
      </c>
      <c r="B116" s="214" t="s">
        <v>36</v>
      </c>
      <c r="C116" s="215"/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/>
      <c r="J116" s="39"/>
      <c r="K116" s="39"/>
      <c r="L116" s="39"/>
      <c r="M116" s="39"/>
      <c r="N116" s="39"/>
      <c r="O116" s="39"/>
      <c r="P116" s="50">
        <f>SUM(D116:O116)</f>
        <v>0</v>
      </c>
      <c r="Q116" s="29"/>
      <c r="R116" s="29"/>
      <c r="S116" s="30"/>
      <c r="T116" s="30"/>
      <c r="U116" s="30"/>
      <c r="V116" s="30"/>
      <c r="W116" s="30"/>
      <c r="X116" s="30"/>
      <c r="Y116" s="30"/>
      <c r="Z116" s="30"/>
      <c r="AA116" s="30"/>
    </row>
    <row r="117" spans="1:27" s="62" customFormat="1" outlineLevel="1">
      <c r="A117" s="178"/>
      <c r="B117" s="216" t="s">
        <v>28</v>
      </c>
      <c r="C117" s="217"/>
      <c r="D117" s="29">
        <f>IF(D103&gt;0,D114*25,D114*20)</f>
        <v>0</v>
      </c>
      <c r="E117" s="29">
        <f>IF(E103&gt;0,E114*25,E114*20)</f>
        <v>0</v>
      </c>
      <c r="F117" s="29">
        <f t="shared" ref="F117:O117" ca="1" si="24">IF(F103&gt;0,F114*25,F114*20)</f>
        <v>0</v>
      </c>
      <c r="G117" s="29">
        <f t="shared" ca="1" si="24"/>
        <v>0</v>
      </c>
      <c r="H117" s="29">
        <f t="shared" ca="1" si="24"/>
        <v>0</v>
      </c>
      <c r="I117" s="29">
        <f t="shared" ca="1" si="24"/>
        <v>0</v>
      </c>
      <c r="J117" s="29">
        <f t="shared" ca="1" si="24"/>
        <v>0</v>
      </c>
      <c r="K117" s="29">
        <f t="shared" ca="1" si="24"/>
        <v>0</v>
      </c>
      <c r="L117" s="29">
        <f t="shared" ca="1" si="24"/>
        <v>0</v>
      </c>
      <c r="M117" s="29">
        <f t="shared" ca="1" si="24"/>
        <v>0</v>
      </c>
      <c r="N117" s="29">
        <f t="shared" ca="1" si="24"/>
        <v>0</v>
      </c>
      <c r="O117" s="29">
        <f t="shared" ca="1" si="24"/>
        <v>0</v>
      </c>
      <c r="P117" s="51">
        <f ca="1">SUM(D117:O117)</f>
        <v>0</v>
      </c>
      <c r="Q117" s="29"/>
      <c r="R117" s="29"/>
      <c r="S117" s="30"/>
      <c r="T117" s="30"/>
      <c r="U117" s="30"/>
      <c r="V117" s="30"/>
      <c r="W117" s="30"/>
      <c r="X117" s="30"/>
      <c r="Y117" s="30"/>
      <c r="Z117" s="30"/>
      <c r="AA117" s="30"/>
    </row>
    <row r="118" spans="1:27" s="62" customFormat="1" outlineLevel="1">
      <c r="A118" s="178"/>
      <c r="B118" s="216" t="s">
        <v>29</v>
      </c>
      <c r="C118" s="217"/>
      <c r="D118" s="29">
        <f>IF(D104&gt;0,D114*25,D114*20)</f>
        <v>0</v>
      </c>
      <c r="E118" s="29">
        <f>IF(E104&gt;0,E114*25,E114*20)</f>
        <v>0</v>
      </c>
      <c r="F118" s="29">
        <f t="shared" ref="F118:O118" ca="1" si="25">IF(F104&gt;0,F114*25,F114*20)</f>
        <v>0</v>
      </c>
      <c r="G118" s="29">
        <f t="shared" ca="1" si="25"/>
        <v>0</v>
      </c>
      <c r="H118" s="29">
        <f t="shared" ca="1" si="25"/>
        <v>0</v>
      </c>
      <c r="I118" s="29">
        <f t="shared" ca="1" si="25"/>
        <v>0</v>
      </c>
      <c r="J118" s="29">
        <f t="shared" ca="1" si="25"/>
        <v>0</v>
      </c>
      <c r="K118" s="29">
        <f t="shared" ca="1" si="25"/>
        <v>0</v>
      </c>
      <c r="L118" s="29">
        <f t="shared" ca="1" si="25"/>
        <v>0</v>
      </c>
      <c r="M118" s="29">
        <f t="shared" ca="1" si="25"/>
        <v>0</v>
      </c>
      <c r="N118" s="29">
        <f t="shared" ca="1" si="25"/>
        <v>0</v>
      </c>
      <c r="O118" s="29">
        <f t="shared" ca="1" si="25"/>
        <v>0</v>
      </c>
      <c r="P118" s="51">
        <f ca="1">SUM(D118:O118)</f>
        <v>0</v>
      </c>
      <c r="Q118" s="29"/>
      <c r="R118" s="29"/>
      <c r="S118" s="30"/>
      <c r="T118" s="30"/>
      <c r="U118" s="30"/>
      <c r="V118" s="30"/>
      <c r="W118" s="30"/>
      <c r="X118" s="30"/>
      <c r="Y118" s="30"/>
      <c r="Z118" s="30"/>
      <c r="AA118" s="30"/>
    </row>
    <row r="119" spans="1:27" s="62" customFormat="1" outlineLevel="1">
      <c r="A119" s="178"/>
      <c r="B119" s="216" t="s">
        <v>30</v>
      </c>
      <c r="C119" s="217"/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/>
      <c r="J119" s="29"/>
      <c r="K119" s="29"/>
      <c r="L119" s="29"/>
      <c r="M119" s="29"/>
      <c r="N119" s="29"/>
      <c r="O119" s="29"/>
      <c r="P119" s="51">
        <f>SUM(D119:O119)</f>
        <v>0</v>
      </c>
      <c r="Q119" s="29"/>
      <c r="R119" s="29"/>
      <c r="S119" s="30"/>
      <c r="T119" s="30"/>
      <c r="U119" s="30"/>
      <c r="V119" s="30"/>
      <c r="W119" s="30"/>
      <c r="X119" s="30"/>
      <c r="Y119" s="30"/>
      <c r="Z119" s="30"/>
      <c r="AA119" s="30"/>
    </row>
    <row r="120" spans="1:27" ht="15.75" outlineLevel="1" thickBot="1">
      <c r="A120" s="179"/>
      <c r="B120" s="184" t="s">
        <v>20</v>
      </c>
      <c r="C120" s="185"/>
      <c r="D120" s="12">
        <f>SUM(D116:D119)</f>
        <v>0</v>
      </c>
      <c r="E120" s="12">
        <f t="shared" ref="E120:O120" si="26">SUM(E116:E119)</f>
        <v>0</v>
      </c>
      <c r="F120" s="12">
        <f t="shared" ca="1" si="26"/>
        <v>0</v>
      </c>
      <c r="G120" s="12">
        <f t="shared" ca="1" si="26"/>
        <v>0</v>
      </c>
      <c r="H120" s="12">
        <f t="shared" ca="1" si="26"/>
        <v>0</v>
      </c>
      <c r="I120" s="12">
        <f t="shared" ca="1" si="26"/>
        <v>0</v>
      </c>
      <c r="J120" s="12">
        <f t="shared" ca="1" si="26"/>
        <v>0</v>
      </c>
      <c r="K120" s="12">
        <f t="shared" ca="1" si="26"/>
        <v>0</v>
      </c>
      <c r="L120" s="12">
        <f t="shared" ca="1" si="26"/>
        <v>0</v>
      </c>
      <c r="M120" s="12">
        <f t="shared" ca="1" si="26"/>
        <v>0</v>
      </c>
      <c r="N120" s="12">
        <f t="shared" ca="1" si="26"/>
        <v>0</v>
      </c>
      <c r="O120" s="12">
        <f t="shared" ca="1" si="26"/>
        <v>0</v>
      </c>
      <c r="P120" s="13">
        <f ca="1">SUM(P116:P119)</f>
        <v>0</v>
      </c>
      <c r="Q120" s="6"/>
      <c r="R120" s="6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thickTop="1">
      <c r="A121" s="173"/>
      <c r="B121" s="174"/>
      <c r="C121" s="174"/>
      <c r="D121" s="175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6"/>
      <c r="R121" s="6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thickBot="1">
      <c r="A122" s="174"/>
      <c r="B122" s="174"/>
      <c r="C122" s="174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6"/>
      <c r="R122" s="6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outlineLevel="1" thickTop="1">
      <c r="A123" s="177" t="s">
        <v>37</v>
      </c>
      <c r="B123" s="180" t="s">
        <v>27</v>
      </c>
      <c r="C123" s="18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>
        <f>SUM(D123:O123)</f>
        <v>0</v>
      </c>
      <c r="Q123" s="6"/>
      <c r="R123" s="6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outlineLevel="1">
      <c r="A124" s="178"/>
      <c r="B124" s="182" t="s">
        <v>28</v>
      </c>
      <c r="C124" s="18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1">
        <f>SUM(D124:O124)</f>
        <v>0</v>
      </c>
      <c r="Q124" s="6"/>
      <c r="R124" s="6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outlineLevel="1">
      <c r="A125" s="178"/>
      <c r="B125" s="182" t="s">
        <v>29</v>
      </c>
      <c r="C125" s="18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11">
        <f>SUM(D125:O125)</f>
        <v>0</v>
      </c>
      <c r="Q125" s="6"/>
      <c r="R125" s="6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outlineLevel="1">
      <c r="A126" s="178"/>
      <c r="B126" s="182" t="s">
        <v>30</v>
      </c>
      <c r="C126" s="18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1">
        <f>SUM(D126:O126)</f>
        <v>0</v>
      </c>
      <c r="Q126" s="6"/>
      <c r="R126" s="6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outlineLevel="1" thickBot="1">
      <c r="A127" s="179"/>
      <c r="B127" s="184" t="s">
        <v>20</v>
      </c>
      <c r="C127" s="185"/>
      <c r="D127" s="12">
        <f t="shared" ref="D127:P127" si="27">SUM(D123:D126)</f>
        <v>0</v>
      </c>
      <c r="E127" s="12">
        <f t="shared" si="27"/>
        <v>0</v>
      </c>
      <c r="F127" s="12">
        <f t="shared" si="27"/>
        <v>0</v>
      </c>
      <c r="G127" s="12">
        <f t="shared" si="27"/>
        <v>0</v>
      </c>
      <c r="H127" s="12">
        <f t="shared" si="27"/>
        <v>0</v>
      </c>
      <c r="I127" s="12">
        <f t="shared" si="27"/>
        <v>0</v>
      </c>
      <c r="J127" s="12">
        <f t="shared" si="27"/>
        <v>0</v>
      </c>
      <c r="K127" s="12">
        <f t="shared" si="27"/>
        <v>0</v>
      </c>
      <c r="L127" s="12">
        <f t="shared" si="27"/>
        <v>0</v>
      </c>
      <c r="M127" s="12">
        <f t="shared" si="27"/>
        <v>0</v>
      </c>
      <c r="N127" s="12">
        <f t="shared" si="27"/>
        <v>0</v>
      </c>
      <c r="O127" s="12">
        <f t="shared" si="27"/>
        <v>0</v>
      </c>
      <c r="P127" s="13">
        <f t="shared" si="27"/>
        <v>0</v>
      </c>
      <c r="Q127" s="6"/>
      <c r="R127" s="6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outlineLevel="1" thickTop="1">
      <c r="A128" s="188" t="s">
        <v>38</v>
      </c>
      <c r="B128" s="189" t="s">
        <v>27</v>
      </c>
      <c r="C128" s="18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>
        <f>SUM(D128:O128)</f>
        <v>0</v>
      </c>
      <c r="Q128" s="6"/>
      <c r="R128" s="6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outlineLevel="1">
      <c r="A129" s="178"/>
      <c r="B129" s="190" t="s">
        <v>28</v>
      </c>
      <c r="C129" s="18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11">
        <f>SUM(D129:O129)</f>
        <v>0</v>
      </c>
      <c r="Q129" s="6"/>
      <c r="R129" s="6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outlineLevel="1">
      <c r="A130" s="178"/>
      <c r="B130" s="190" t="s">
        <v>29</v>
      </c>
      <c r="C130" s="18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1">
        <f>SUM(D130:O130)</f>
        <v>0</v>
      </c>
      <c r="Q130" s="6"/>
      <c r="R130" s="6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outlineLevel="1">
      <c r="A131" s="178"/>
      <c r="B131" s="190" t="s">
        <v>30</v>
      </c>
      <c r="C131" s="18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1">
        <f>SUM(D131:O131)</f>
        <v>0</v>
      </c>
      <c r="Q131" s="6"/>
      <c r="R131" s="6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outlineLevel="1" thickBot="1">
      <c r="A132" s="179"/>
      <c r="B132" s="191" t="s">
        <v>20</v>
      </c>
      <c r="C132" s="192"/>
      <c r="D132" s="23">
        <f t="shared" ref="D132:P132" si="28">SUM(D128:D131)</f>
        <v>0</v>
      </c>
      <c r="E132" s="23">
        <f t="shared" si="28"/>
        <v>0</v>
      </c>
      <c r="F132" s="23">
        <f t="shared" si="28"/>
        <v>0</v>
      </c>
      <c r="G132" s="23">
        <f t="shared" si="28"/>
        <v>0</v>
      </c>
      <c r="H132" s="23">
        <f t="shared" si="28"/>
        <v>0</v>
      </c>
      <c r="I132" s="23">
        <f t="shared" si="28"/>
        <v>0</v>
      </c>
      <c r="J132" s="23">
        <f t="shared" si="28"/>
        <v>0</v>
      </c>
      <c r="K132" s="23">
        <f t="shared" si="28"/>
        <v>0</v>
      </c>
      <c r="L132" s="23">
        <f t="shared" si="28"/>
        <v>0</v>
      </c>
      <c r="M132" s="23">
        <f t="shared" si="28"/>
        <v>0</v>
      </c>
      <c r="N132" s="23">
        <f t="shared" si="28"/>
        <v>0</v>
      </c>
      <c r="O132" s="23">
        <f t="shared" si="28"/>
        <v>0</v>
      </c>
      <c r="P132" s="13">
        <f t="shared" si="28"/>
        <v>0</v>
      </c>
      <c r="Q132" s="6"/>
      <c r="R132" s="6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.5" outlineLevel="1" thickTop="1" thickBot="1">
      <c r="A133" s="56" t="s">
        <v>39</v>
      </c>
      <c r="B133" s="213" t="s">
        <v>34</v>
      </c>
      <c r="C133" s="181"/>
      <c r="D133" s="146">
        <f t="shared" ref="D133:P133" si="29">SUM(D127,D132)</f>
        <v>0</v>
      </c>
      <c r="E133" s="146">
        <f t="shared" si="29"/>
        <v>0</v>
      </c>
      <c r="F133" s="146">
        <f t="shared" si="29"/>
        <v>0</v>
      </c>
      <c r="G133" s="146">
        <f t="shared" si="29"/>
        <v>0</v>
      </c>
      <c r="H133" s="146">
        <f t="shared" si="29"/>
        <v>0</v>
      </c>
      <c r="I133" s="146">
        <f t="shared" si="29"/>
        <v>0</v>
      </c>
      <c r="J133" s="146">
        <f t="shared" si="29"/>
        <v>0</v>
      </c>
      <c r="K133" s="146">
        <f t="shared" si="29"/>
        <v>0</v>
      </c>
      <c r="L133" s="146">
        <f t="shared" si="29"/>
        <v>0</v>
      </c>
      <c r="M133" s="146">
        <f t="shared" si="29"/>
        <v>0</v>
      </c>
      <c r="N133" s="146">
        <f t="shared" si="29"/>
        <v>0</v>
      </c>
      <c r="O133" s="146">
        <f t="shared" si="29"/>
        <v>0</v>
      </c>
      <c r="P133" s="147">
        <f t="shared" si="29"/>
        <v>0</v>
      </c>
      <c r="Q133" s="6"/>
      <c r="R133" s="6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s="65" customFormat="1" ht="15.75" customHeight="1">
      <c r="A134" s="161"/>
      <c r="B134" s="162"/>
      <c r="C134" s="163"/>
      <c r="D134" s="167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9"/>
      <c r="Q134" s="63"/>
      <c r="R134" s="63"/>
      <c r="S134" s="64"/>
      <c r="T134" s="64"/>
      <c r="U134" s="64"/>
      <c r="V134" s="64"/>
      <c r="W134" s="64"/>
      <c r="X134" s="64"/>
      <c r="Y134" s="64"/>
      <c r="Z134" s="64"/>
      <c r="AA134" s="64"/>
    </row>
    <row r="135" spans="1:27" s="65" customFormat="1" ht="15.75" customHeight="1" thickBot="1">
      <c r="A135" s="164"/>
      <c r="B135" s="165"/>
      <c r="C135" s="166"/>
      <c r="D135" s="170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2"/>
      <c r="Q135" s="63"/>
      <c r="R135" s="63"/>
      <c r="S135" s="64"/>
      <c r="T135" s="64"/>
      <c r="U135" s="64"/>
      <c r="V135" s="64"/>
      <c r="W135" s="64"/>
      <c r="X135" s="64"/>
      <c r="Y135" s="64"/>
      <c r="Z135" s="64"/>
      <c r="AA135" s="64"/>
    </row>
    <row r="136" spans="1:27" outlineLevel="1">
      <c r="A136" s="212" t="s">
        <v>40</v>
      </c>
      <c r="B136" s="209" t="s">
        <v>36</v>
      </c>
      <c r="C136" s="183"/>
      <c r="D136" s="142">
        <f>+'Setoff 2020-21'!E19+D116</f>
        <v>0</v>
      </c>
      <c r="E136" s="142">
        <f>+'Setoff 2020-21'!E39+E116</f>
        <v>0</v>
      </c>
      <c r="F136" s="142">
        <f>+'Setoff 2020-21'!E59+F116</f>
        <v>0</v>
      </c>
      <c r="G136" s="142">
        <f>+'Setoff 2020-21'!E79+G116</f>
        <v>0</v>
      </c>
      <c r="H136" s="142">
        <f>+'Setoff 2020-21'!E99+H116</f>
        <v>0</v>
      </c>
      <c r="I136" s="142">
        <f>+'Setoff 2020-21'!E119+I116</f>
        <v>0</v>
      </c>
      <c r="J136" s="142">
        <f>+'Setoff 2020-21'!E139+J116</f>
        <v>0</v>
      </c>
      <c r="K136" s="142">
        <f>+'Setoff 2020-21'!E159+K116</f>
        <v>0</v>
      </c>
      <c r="L136" s="142">
        <f>+'Setoff 2020-21'!E179+L116</f>
        <v>0</v>
      </c>
      <c r="M136" s="142">
        <f>+'Setoff 2020-21'!E199+M116</f>
        <v>0</v>
      </c>
      <c r="N136" s="142">
        <f>+'Setoff 2020-21'!E219+N116</f>
        <v>0</v>
      </c>
      <c r="O136" s="142">
        <f>+'Setoff 2020-21'!E239+O116</f>
        <v>0</v>
      </c>
      <c r="P136" s="22">
        <f t="shared" ref="P136:P139" si="30">SUM(D136:O136)</f>
        <v>0</v>
      </c>
      <c r="Q136" s="6"/>
      <c r="R136" s="6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outlineLevel="1">
      <c r="A137" s="178"/>
      <c r="B137" s="182" t="s">
        <v>28</v>
      </c>
      <c r="C137" s="183"/>
      <c r="D137" s="29">
        <f>+'Setoff 2020-21'!E20+D117</f>
        <v>0</v>
      </c>
      <c r="E137" s="29">
        <f>+'Setoff 2020-21'!E40+E117</f>
        <v>0</v>
      </c>
      <c r="F137" s="29">
        <f ca="1">+'Setoff 2020-21'!E60+F117</f>
        <v>0</v>
      </c>
      <c r="G137" s="29">
        <f ca="1">+'Setoff 2020-21'!E80+G117</f>
        <v>0</v>
      </c>
      <c r="H137" s="29">
        <f ca="1">+'Setoff 2020-21'!E100+H117</f>
        <v>0</v>
      </c>
      <c r="I137" s="29">
        <f ca="1">+'Setoff 2020-21'!E120+I117</f>
        <v>0</v>
      </c>
      <c r="J137" s="29">
        <f ca="1">+'Setoff 2020-21'!E140+J117</f>
        <v>0</v>
      </c>
      <c r="K137" s="29">
        <f ca="1">+'Setoff 2020-21'!E160+K117</f>
        <v>0</v>
      </c>
      <c r="L137" s="29">
        <f ca="1">+'Setoff 2020-21'!E180+L117</f>
        <v>0</v>
      </c>
      <c r="M137" s="29">
        <f ca="1">+'Setoff 2020-21'!E200+M117</f>
        <v>0</v>
      </c>
      <c r="N137" s="29">
        <f ca="1">+'Setoff 2020-21'!E220+N117</f>
        <v>0</v>
      </c>
      <c r="O137" s="29">
        <f ca="1">+'Setoff 2020-21'!E240+O117</f>
        <v>0</v>
      </c>
      <c r="P137" s="11">
        <f t="shared" ca="1" si="30"/>
        <v>0</v>
      </c>
      <c r="Q137" s="6"/>
      <c r="R137" s="6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outlineLevel="1">
      <c r="A138" s="178"/>
      <c r="B138" s="182" t="s">
        <v>29</v>
      </c>
      <c r="C138" s="183"/>
      <c r="D138" s="29">
        <f>+'Setoff 2020-21'!E21+D118</f>
        <v>0</v>
      </c>
      <c r="E138" s="29">
        <f>+'Setoff 2020-21'!E41+E118</f>
        <v>0</v>
      </c>
      <c r="F138" s="29">
        <f ca="1">+'Setoff 2020-21'!E61+F118</f>
        <v>0</v>
      </c>
      <c r="G138" s="29">
        <f ca="1">+'Setoff 2020-21'!E81+G118</f>
        <v>0</v>
      </c>
      <c r="H138" s="29">
        <f ca="1">+'Setoff 2020-21'!E101+H118</f>
        <v>0</v>
      </c>
      <c r="I138" s="29">
        <f ca="1">+'Setoff 2020-21'!E121+I118</f>
        <v>0</v>
      </c>
      <c r="J138" s="29">
        <f ca="1">+'Setoff 2020-21'!E141+J118</f>
        <v>0</v>
      </c>
      <c r="K138" s="29">
        <f ca="1">+'Setoff 2020-21'!E161+K118</f>
        <v>0</v>
      </c>
      <c r="L138" s="29">
        <f ca="1">+'Setoff 2020-21'!E181+L118</f>
        <v>0</v>
      </c>
      <c r="M138" s="29">
        <f ca="1">+'Setoff 2020-21'!E201+M118</f>
        <v>0</v>
      </c>
      <c r="N138" s="29">
        <f ca="1">+'Setoff 2020-21'!E221+N118</f>
        <v>0</v>
      </c>
      <c r="O138" s="29">
        <f ca="1">+'Setoff 2020-21'!E241+O118</f>
        <v>0</v>
      </c>
      <c r="P138" s="11">
        <f t="shared" ca="1" si="30"/>
        <v>0</v>
      </c>
      <c r="Q138" s="6"/>
      <c r="R138" s="6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outlineLevel="1">
      <c r="A139" s="178"/>
      <c r="B139" s="182" t="s">
        <v>30</v>
      </c>
      <c r="C139" s="183"/>
      <c r="D139" s="29">
        <f>+'Setoff 2020-21'!E22+D119</f>
        <v>0</v>
      </c>
      <c r="E139" s="29">
        <f>+'Setoff 2020-21'!E42+E119</f>
        <v>0</v>
      </c>
      <c r="F139" s="29">
        <f>+'Setoff 2020-21'!E62+F119</f>
        <v>0</v>
      </c>
      <c r="G139" s="29">
        <f>+'Setoff 2020-21'!E82+G119</f>
        <v>0</v>
      </c>
      <c r="H139" s="29">
        <f>+'Setoff 2020-21'!E102+H119</f>
        <v>0</v>
      </c>
      <c r="I139" s="29">
        <f>+'Setoff 2020-21'!E122+I119</f>
        <v>0</v>
      </c>
      <c r="J139" s="29">
        <f>+'Setoff 2020-21'!E142+J119</f>
        <v>0</v>
      </c>
      <c r="K139" s="29">
        <f>+'Setoff 2020-21'!E162+K119</f>
        <v>0</v>
      </c>
      <c r="L139" s="29">
        <f>+'Setoff 2020-21'!E182+L119</f>
        <v>0</v>
      </c>
      <c r="M139" s="29">
        <f>+'Setoff 2020-21'!E202+M119</f>
        <v>0</v>
      </c>
      <c r="N139" s="29">
        <f>+'Setoff 2020-21'!E222+N119</f>
        <v>0</v>
      </c>
      <c r="O139" s="29">
        <f>+'Setoff 2020-21'!E242+O119</f>
        <v>0</v>
      </c>
      <c r="P139" s="11">
        <f t="shared" si="30"/>
        <v>0</v>
      </c>
      <c r="Q139" s="6"/>
      <c r="R139" s="6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outlineLevel="1" thickBot="1">
      <c r="A140" s="179"/>
      <c r="B140" s="184" t="s">
        <v>20</v>
      </c>
      <c r="C140" s="185"/>
      <c r="D140" s="12">
        <f t="shared" ref="D140:P140" si="31">SUM(D136:D139)</f>
        <v>0</v>
      </c>
      <c r="E140" s="12">
        <f t="shared" si="31"/>
        <v>0</v>
      </c>
      <c r="F140" s="12">
        <f t="shared" ca="1" si="31"/>
        <v>0</v>
      </c>
      <c r="G140" s="12">
        <f t="shared" ca="1" si="31"/>
        <v>0</v>
      </c>
      <c r="H140" s="12">
        <f t="shared" ca="1" si="31"/>
        <v>0</v>
      </c>
      <c r="I140" s="12">
        <f t="shared" ca="1" si="31"/>
        <v>0</v>
      </c>
      <c r="J140" s="12">
        <f t="shared" ca="1" si="31"/>
        <v>0</v>
      </c>
      <c r="K140" s="12">
        <f t="shared" ca="1" si="31"/>
        <v>0</v>
      </c>
      <c r="L140" s="12">
        <f t="shared" ca="1" si="31"/>
        <v>0</v>
      </c>
      <c r="M140" s="12">
        <f t="shared" ca="1" si="31"/>
        <v>0</v>
      </c>
      <c r="N140" s="12">
        <f t="shared" ca="1" si="31"/>
        <v>0</v>
      </c>
      <c r="O140" s="12">
        <f t="shared" ca="1" si="31"/>
        <v>0</v>
      </c>
      <c r="P140" s="13">
        <f t="shared" ca="1" si="31"/>
        <v>0</v>
      </c>
      <c r="Q140" s="6"/>
      <c r="R140" s="6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thickTop="1">
      <c r="A141" s="173"/>
      <c r="B141" s="174"/>
      <c r="C141" s="174"/>
      <c r="D141" s="175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6"/>
      <c r="R141" s="6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thickBot="1">
      <c r="A142" s="174"/>
      <c r="B142" s="174"/>
      <c r="C142" s="174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6"/>
      <c r="R142" s="6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outlineLevel="1">
      <c r="A143" s="204" t="s">
        <v>41</v>
      </c>
      <c r="B143" s="207" t="s">
        <v>36</v>
      </c>
      <c r="C143" s="208"/>
      <c r="D143" s="140">
        <f>+'Setoff 2020-21'!H19</f>
        <v>0</v>
      </c>
      <c r="E143" s="140">
        <f>+'Setoff 2020-21'!H39</f>
        <v>0</v>
      </c>
      <c r="F143" s="140">
        <f>+'Setoff 2020-21'!H59</f>
        <v>0</v>
      </c>
      <c r="G143" s="140">
        <f>+'Setoff 2020-21'!H79</f>
        <v>0</v>
      </c>
      <c r="H143" s="140">
        <f>+'Setoff 2020-21'!H99</f>
        <v>0</v>
      </c>
      <c r="I143" s="140">
        <f>+'Setoff 2020-21'!H119</f>
        <v>0</v>
      </c>
      <c r="J143" s="140">
        <f>+'Setoff 2020-21'!H139</f>
        <v>0</v>
      </c>
      <c r="K143" s="140">
        <f>+'Setoff 2020-21'!H159</f>
        <v>0</v>
      </c>
      <c r="L143" s="140">
        <f>+'Setoff 2020-21'!H179</f>
        <v>0</v>
      </c>
      <c r="M143" s="140">
        <f>+'Setoff 2020-21'!H199</f>
        <v>0</v>
      </c>
      <c r="N143" s="140">
        <f>+'Setoff 2020-21'!H219</f>
        <v>0</v>
      </c>
      <c r="O143" s="141">
        <f>+'Setoff 2020-21'!H239</f>
        <v>0</v>
      </c>
      <c r="P143" s="6"/>
      <c r="Q143" s="6"/>
      <c r="R143" s="6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outlineLevel="1">
      <c r="A144" s="205"/>
      <c r="B144" s="209" t="s">
        <v>28</v>
      </c>
      <c r="C144" s="183"/>
      <c r="D144" s="142">
        <f>+'Setoff 2020-21'!H20</f>
        <v>0</v>
      </c>
      <c r="E144" s="142">
        <f>+'Setoff 2020-21'!H40</f>
        <v>0</v>
      </c>
      <c r="F144" s="142">
        <f>+'Setoff 2020-21'!H60</f>
        <v>0</v>
      </c>
      <c r="G144" s="142">
        <f>+'Setoff 2020-21'!H80</f>
        <v>0</v>
      </c>
      <c r="H144" s="142">
        <f>+'Setoff 2020-21'!H100</f>
        <v>0</v>
      </c>
      <c r="I144" s="142">
        <f>+'Setoff 2020-21'!H120</f>
        <v>0</v>
      </c>
      <c r="J144" s="142">
        <f>+'Setoff 2020-21'!H140</f>
        <v>0</v>
      </c>
      <c r="K144" s="142">
        <f>+'Setoff 2020-21'!H160</f>
        <v>0</v>
      </c>
      <c r="L144" s="142">
        <f>+'Setoff 2020-21'!H180</f>
        <v>0</v>
      </c>
      <c r="M144" s="142">
        <f>+'Setoff 2020-21'!H200</f>
        <v>0</v>
      </c>
      <c r="N144" s="142">
        <f>+'Setoff 2020-21'!H220</f>
        <v>0</v>
      </c>
      <c r="O144" s="143">
        <f>+'Setoff 2020-21'!H240</f>
        <v>0</v>
      </c>
      <c r="P144" s="6"/>
      <c r="Q144" s="6"/>
      <c r="R144" s="6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outlineLevel="1">
      <c r="A145" s="205"/>
      <c r="B145" s="209" t="s">
        <v>29</v>
      </c>
      <c r="C145" s="183"/>
      <c r="D145" s="142">
        <f>+'Setoff 2020-21'!H21</f>
        <v>0</v>
      </c>
      <c r="E145" s="142">
        <f>+'Setoff 2020-21'!H41</f>
        <v>0</v>
      </c>
      <c r="F145" s="142">
        <f>+'Setoff 2020-21'!H61</f>
        <v>0</v>
      </c>
      <c r="G145" s="142">
        <f>+'Setoff 2020-21'!H81</f>
        <v>0</v>
      </c>
      <c r="H145" s="142">
        <f>+'Setoff 2020-21'!H101</f>
        <v>0</v>
      </c>
      <c r="I145" s="142">
        <f>+'Setoff 2020-21'!H121</f>
        <v>0</v>
      </c>
      <c r="J145" s="142">
        <f>+'Setoff 2020-21'!H141</f>
        <v>0</v>
      </c>
      <c r="K145" s="142">
        <f>+'Setoff 2020-21'!H161</f>
        <v>0</v>
      </c>
      <c r="L145" s="142">
        <f>+'Setoff 2020-21'!H181</f>
        <v>0</v>
      </c>
      <c r="M145" s="142">
        <f>+'Setoff 2020-21'!H201</f>
        <v>0</v>
      </c>
      <c r="N145" s="142">
        <f>+'Setoff 2020-21'!H221</f>
        <v>0</v>
      </c>
      <c r="O145" s="143">
        <f>+'Setoff 2020-21'!H241</f>
        <v>0</v>
      </c>
      <c r="P145" s="6"/>
      <c r="Q145" s="6"/>
      <c r="R145" s="6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outlineLevel="1">
      <c r="A146" s="205"/>
      <c r="B146" s="209" t="s">
        <v>30</v>
      </c>
      <c r="C146" s="183"/>
      <c r="D146" s="142">
        <f>+'Setoff 2020-21'!H22</f>
        <v>0</v>
      </c>
      <c r="E146" s="142">
        <f>+'Setoff 2020-21'!H42</f>
        <v>0</v>
      </c>
      <c r="F146" s="142">
        <f>+'Setoff 2020-21'!H62</f>
        <v>0</v>
      </c>
      <c r="G146" s="142">
        <f>+'Setoff 2020-21'!H82</f>
        <v>0</v>
      </c>
      <c r="H146" s="142">
        <f>+'Setoff 2020-21'!H102</f>
        <v>0</v>
      </c>
      <c r="I146" s="142">
        <f>+'Setoff 2020-21'!H122</f>
        <v>0</v>
      </c>
      <c r="J146" s="142">
        <f>+'Setoff 2020-21'!H142</f>
        <v>0</v>
      </c>
      <c r="K146" s="142">
        <f>+'Setoff 2020-21'!H162</f>
        <v>0</v>
      </c>
      <c r="L146" s="142">
        <f>+'Setoff 2020-21'!H182</f>
        <v>0</v>
      </c>
      <c r="M146" s="142">
        <f>+'Setoff 2020-21'!H202</f>
        <v>0</v>
      </c>
      <c r="N146" s="142">
        <f>+'Setoff 2020-21'!H222</f>
        <v>0</v>
      </c>
      <c r="O146" s="143">
        <f>+'Setoff 2020-21'!H242</f>
        <v>0</v>
      </c>
      <c r="P146" s="6"/>
      <c r="Q146" s="6"/>
      <c r="R146" s="6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outlineLevel="1" thickBot="1">
      <c r="A147" s="206"/>
      <c r="B147" s="210" t="s">
        <v>20</v>
      </c>
      <c r="C147" s="211"/>
      <c r="D147" s="144">
        <f t="shared" ref="D147:O147" si="32">SUM(D143:D146)</f>
        <v>0</v>
      </c>
      <c r="E147" s="144">
        <f t="shared" si="32"/>
        <v>0</v>
      </c>
      <c r="F147" s="144">
        <f t="shared" si="32"/>
        <v>0</v>
      </c>
      <c r="G147" s="144">
        <f t="shared" si="32"/>
        <v>0</v>
      </c>
      <c r="H147" s="144">
        <f t="shared" si="32"/>
        <v>0</v>
      </c>
      <c r="I147" s="144">
        <f t="shared" si="32"/>
        <v>0</v>
      </c>
      <c r="J147" s="144">
        <f t="shared" si="32"/>
        <v>0</v>
      </c>
      <c r="K147" s="144">
        <f t="shared" si="32"/>
        <v>0</v>
      </c>
      <c r="L147" s="144">
        <f t="shared" si="32"/>
        <v>0</v>
      </c>
      <c r="M147" s="144">
        <f t="shared" si="32"/>
        <v>0</v>
      </c>
      <c r="N147" s="144">
        <f t="shared" si="32"/>
        <v>0</v>
      </c>
      <c r="O147" s="145">
        <f t="shared" si="32"/>
        <v>0</v>
      </c>
      <c r="P147" s="6"/>
      <c r="Q147" s="6"/>
      <c r="R147" s="6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3"/>
      <c r="B148" s="3"/>
      <c r="C148" s="3"/>
      <c r="D148" s="6">
        <f>+D99+D127+D132-D106+D140-D132-D120</f>
        <v>0</v>
      </c>
      <c r="E148" s="6">
        <f t="shared" ref="E148:O148" si="33">+E99+E127+E132-E106+E140-E132-E120</f>
        <v>0</v>
      </c>
      <c r="F148" s="6">
        <f t="shared" ca="1" si="33"/>
        <v>0</v>
      </c>
      <c r="G148" s="6">
        <f t="shared" ca="1" si="33"/>
        <v>0</v>
      </c>
      <c r="H148" s="6">
        <f t="shared" ca="1" si="33"/>
        <v>0</v>
      </c>
      <c r="I148" s="6">
        <f t="shared" ca="1" si="33"/>
        <v>0</v>
      </c>
      <c r="J148" s="6">
        <f t="shared" ca="1" si="33"/>
        <v>0</v>
      </c>
      <c r="K148" s="6">
        <f t="shared" ca="1" si="33"/>
        <v>0</v>
      </c>
      <c r="L148" s="6">
        <f t="shared" ca="1" si="33"/>
        <v>0</v>
      </c>
      <c r="M148" s="6">
        <f t="shared" ca="1" si="33"/>
        <v>0</v>
      </c>
      <c r="N148" s="6">
        <f t="shared" ca="1" si="33"/>
        <v>0</v>
      </c>
      <c r="O148" s="6">
        <f t="shared" ca="1" si="33"/>
        <v>0</v>
      </c>
      <c r="P148" s="6"/>
      <c r="Q148" s="6"/>
      <c r="R148" s="6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s="33" customFormat="1" ht="15.75" customHeight="1" thickBot="1">
      <c r="A149" s="160" t="s">
        <v>85</v>
      </c>
      <c r="B149" s="160"/>
      <c r="C149" s="160"/>
      <c r="D149" s="31">
        <f>+D147-D148</f>
        <v>0</v>
      </c>
      <c r="E149" s="31">
        <f t="shared" ref="E149:O149" si="34">+E147-E148</f>
        <v>0</v>
      </c>
      <c r="F149" s="31">
        <f t="shared" ca="1" si="34"/>
        <v>0</v>
      </c>
      <c r="G149" s="31">
        <f t="shared" ca="1" si="34"/>
        <v>0</v>
      </c>
      <c r="H149" s="31">
        <f t="shared" ca="1" si="34"/>
        <v>0</v>
      </c>
      <c r="I149" s="31">
        <f t="shared" ca="1" si="34"/>
        <v>0</v>
      </c>
      <c r="J149" s="31">
        <f t="shared" ca="1" si="34"/>
        <v>0</v>
      </c>
      <c r="K149" s="31">
        <f t="shared" ca="1" si="34"/>
        <v>0</v>
      </c>
      <c r="L149" s="31">
        <f t="shared" ca="1" si="34"/>
        <v>0</v>
      </c>
      <c r="M149" s="31">
        <f t="shared" ca="1" si="34"/>
        <v>0</v>
      </c>
      <c r="N149" s="31">
        <f t="shared" ca="1" si="34"/>
        <v>0</v>
      </c>
      <c r="O149" s="31">
        <f t="shared" ca="1" si="34"/>
        <v>0</v>
      </c>
      <c r="P149" s="31"/>
      <c r="Q149" s="31"/>
      <c r="R149" s="31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33" customHeight="1" outlineLevel="1" thickTop="1">
      <c r="A150" s="177" t="s">
        <v>15</v>
      </c>
      <c r="B150" s="180" t="s">
        <v>16</v>
      </c>
      <c r="C150" s="181"/>
      <c r="D150" s="9">
        <f t="shared" ref="D150:O153" si="35">+D8-D79</f>
        <v>0</v>
      </c>
      <c r="E150" s="9">
        <f t="shared" si="35"/>
        <v>0</v>
      </c>
      <c r="F150" s="9">
        <f t="shared" si="35"/>
        <v>0</v>
      </c>
      <c r="G150" s="9">
        <f t="shared" si="35"/>
        <v>0</v>
      </c>
      <c r="H150" s="9">
        <f t="shared" si="35"/>
        <v>0</v>
      </c>
      <c r="I150" s="9">
        <f t="shared" si="35"/>
        <v>0</v>
      </c>
      <c r="J150" s="9">
        <f t="shared" si="35"/>
        <v>0</v>
      </c>
      <c r="K150" s="9">
        <f t="shared" si="35"/>
        <v>0</v>
      </c>
      <c r="L150" s="9">
        <f t="shared" si="35"/>
        <v>0</v>
      </c>
      <c r="M150" s="9">
        <f t="shared" si="35"/>
        <v>0</v>
      </c>
      <c r="N150" s="9">
        <f t="shared" si="35"/>
        <v>0</v>
      </c>
      <c r="O150" s="9">
        <f t="shared" si="35"/>
        <v>0</v>
      </c>
      <c r="P150" s="10">
        <f>SUM(D150:O150)</f>
        <v>0</v>
      </c>
      <c r="Q150" s="6"/>
      <c r="R150" s="6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outlineLevel="1">
      <c r="A151" s="178"/>
      <c r="B151" s="182" t="s">
        <v>17</v>
      </c>
      <c r="C151" s="183"/>
      <c r="D151" s="6">
        <f t="shared" si="35"/>
        <v>0</v>
      </c>
      <c r="E151" s="6">
        <f t="shared" si="35"/>
        <v>0</v>
      </c>
      <c r="F151" s="6">
        <f t="shared" si="35"/>
        <v>0</v>
      </c>
      <c r="G151" s="6">
        <f t="shared" si="35"/>
        <v>0</v>
      </c>
      <c r="H151" s="6">
        <f t="shared" si="35"/>
        <v>0</v>
      </c>
      <c r="I151" s="6">
        <f t="shared" si="35"/>
        <v>0</v>
      </c>
      <c r="J151" s="6">
        <f t="shared" si="35"/>
        <v>0</v>
      </c>
      <c r="K151" s="6">
        <f t="shared" si="35"/>
        <v>0</v>
      </c>
      <c r="L151" s="6">
        <f t="shared" si="35"/>
        <v>0</v>
      </c>
      <c r="M151" s="6">
        <f t="shared" si="35"/>
        <v>0</v>
      </c>
      <c r="N151" s="6">
        <f t="shared" si="35"/>
        <v>0</v>
      </c>
      <c r="O151" s="6">
        <f t="shared" si="35"/>
        <v>0</v>
      </c>
      <c r="P151" s="11">
        <f>SUM(D151:O151)</f>
        <v>0</v>
      </c>
      <c r="Q151" s="6"/>
      <c r="R151" s="6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outlineLevel="1">
      <c r="A152" s="178"/>
      <c r="B152" s="182" t="s">
        <v>18</v>
      </c>
      <c r="C152" s="183"/>
      <c r="D152" s="6">
        <f t="shared" si="35"/>
        <v>0</v>
      </c>
      <c r="E152" s="6">
        <f t="shared" si="35"/>
        <v>0</v>
      </c>
      <c r="F152" s="6">
        <f t="shared" si="35"/>
        <v>0</v>
      </c>
      <c r="G152" s="6">
        <f t="shared" si="35"/>
        <v>0</v>
      </c>
      <c r="H152" s="6">
        <f t="shared" si="35"/>
        <v>0</v>
      </c>
      <c r="I152" s="6">
        <f t="shared" si="35"/>
        <v>0</v>
      </c>
      <c r="J152" s="6">
        <f t="shared" si="35"/>
        <v>0</v>
      </c>
      <c r="K152" s="6">
        <f t="shared" si="35"/>
        <v>0</v>
      </c>
      <c r="L152" s="6">
        <f t="shared" si="35"/>
        <v>0</v>
      </c>
      <c r="M152" s="6">
        <f t="shared" si="35"/>
        <v>0</v>
      </c>
      <c r="N152" s="6">
        <f t="shared" si="35"/>
        <v>0</v>
      </c>
      <c r="O152" s="6">
        <f t="shared" si="35"/>
        <v>0</v>
      </c>
      <c r="P152" s="11">
        <f>SUM(D152:O152)</f>
        <v>0</v>
      </c>
      <c r="Q152" s="6"/>
      <c r="R152" s="6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outlineLevel="1">
      <c r="A153" s="178"/>
      <c r="B153" s="182" t="s">
        <v>19</v>
      </c>
      <c r="C153" s="183"/>
      <c r="D153" s="6">
        <f t="shared" si="35"/>
        <v>0</v>
      </c>
      <c r="E153" s="6">
        <f t="shared" si="35"/>
        <v>0</v>
      </c>
      <c r="F153" s="6">
        <f t="shared" si="35"/>
        <v>0</v>
      </c>
      <c r="G153" s="6">
        <f t="shared" si="35"/>
        <v>0</v>
      </c>
      <c r="H153" s="6">
        <f t="shared" si="35"/>
        <v>0</v>
      </c>
      <c r="I153" s="6">
        <f t="shared" si="35"/>
        <v>0</v>
      </c>
      <c r="J153" s="6">
        <f t="shared" si="35"/>
        <v>0</v>
      </c>
      <c r="K153" s="6">
        <f t="shared" si="35"/>
        <v>0</v>
      </c>
      <c r="L153" s="6">
        <f t="shared" si="35"/>
        <v>0</v>
      </c>
      <c r="M153" s="6">
        <f t="shared" si="35"/>
        <v>0</v>
      </c>
      <c r="N153" s="6">
        <f t="shared" si="35"/>
        <v>0</v>
      </c>
      <c r="O153" s="6">
        <f t="shared" si="35"/>
        <v>0</v>
      </c>
      <c r="P153" s="11">
        <f>SUM(D153:O153)</f>
        <v>0</v>
      </c>
      <c r="Q153" s="6"/>
      <c r="R153" s="6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outlineLevel="1" thickBot="1">
      <c r="A154" s="179"/>
      <c r="B154" s="184" t="s">
        <v>20</v>
      </c>
      <c r="C154" s="185"/>
      <c r="D154" s="12">
        <f t="shared" ref="D154:P154" si="36">SUM(D150:D153)</f>
        <v>0</v>
      </c>
      <c r="E154" s="12">
        <f t="shared" si="36"/>
        <v>0</v>
      </c>
      <c r="F154" s="12">
        <f t="shared" si="36"/>
        <v>0</v>
      </c>
      <c r="G154" s="12">
        <f t="shared" si="36"/>
        <v>0</v>
      </c>
      <c r="H154" s="12">
        <f t="shared" si="36"/>
        <v>0</v>
      </c>
      <c r="I154" s="12">
        <f t="shared" si="36"/>
        <v>0</v>
      </c>
      <c r="J154" s="12">
        <f t="shared" si="36"/>
        <v>0</v>
      </c>
      <c r="K154" s="12">
        <f t="shared" si="36"/>
        <v>0</v>
      </c>
      <c r="L154" s="12">
        <f t="shared" si="36"/>
        <v>0</v>
      </c>
      <c r="M154" s="12">
        <f t="shared" si="36"/>
        <v>0</v>
      </c>
      <c r="N154" s="12">
        <f t="shared" si="36"/>
        <v>0</v>
      </c>
      <c r="O154" s="12">
        <f t="shared" si="36"/>
        <v>0</v>
      </c>
      <c r="P154" s="13">
        <f t="shared" si="36"/>
        <v>0</v>
      </c>
      <c r="Q154" s="6"/>
      <c r="R154" s="6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Top="1">
      <c r="A155" s="173"/>
      <c r="B155" s="174"/>
      <c r="C155" s="174"/>
      <c r="D155" s="175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6"/>
      <c r="R155" s="6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174"/>
      <c r="B156" s="174"/>
      <c r="C156" s="174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6"/>
      <c r="R156" s="6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44.25" customHeight="1" thickTop="1">
      <c r="A157" s="177" t="s">
        <v>21</v>
      </c>
      <c r="B157" s="180" t="s">
        <v>22</v>
      </c>
      <c r="C157" s="181"/>
      <c r="D157" s="9">
        <f t="shared" ref="D157:O158" si="37">+D15-D86</f>
        <v>0</v>
      </c>
      <c r="E157" s="9">
        <f t="shared" si="37"/>
        <v>0</v>
      </c>
      <c r="F157" s="9">
        <f t="shared" si="37"/>
        <v>0</v>
      </c>
      <c r="G157" s="9">
        <f t="shared" si="37"/>
        <v>0</v>
      </c>
      <c r="H157" s="9">
        <f t="shared" si="37"/>
        <v>0</v>
      </c>
      <c r="I157" s="9">
        <f t="shared" si="37"/>
        <v>0</v>
      </c>
      <c r="J157" s="9">
        <f t="shared" si="37"/>
        <v>0</v>
      </c>
      <c r="K157" s="9">
        <f t="shared" si="37"/>
        <v>0</v>
      </c>
      <c r="L157" s="9">
        <f t="shared" si="37"/>
        <v>0</v>
      </c>
      <c r="M157" s="9">
        <f t="shared" si="37"/>
        <v>0</v>
      </c>
      <c r="N157" s="9">
        <f t="shared" si="37"/>
        <v>0</v>
      </c>
      <c r="O157" s="9">
        <f t="shared" si="37"/>
        <v>0</v>
      </c>
      <c r="P157" s="10">
        <f>SUM(D157:O157)</f>
        <v>0</v>
      </c>
      <c r="Q157" s="6"/>
      <c r="R157" s="6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.75" customHeight="1">
      <c r="A158" s="178"/>
      <c r="B158" s="182" t="s">
        <v>23</v>
      </c>
      <c r="C158" s="183"/>
      <c r="D158" s="6">
        <f t="shared" si="37"/>
        <v>0</v>
      </c>
      <c r="E158" s="6">
        <f t="shared" si="37"/>
        <v>0</v>
      </c>
      <c r="F158" s="6">
        <f t="shared" si="37"/>
        <v>0</v>
      </c>
      <c r="G158" s="6">
        <f t="shared" si="37"/>
        <v>0</v>
      </c>
      <c r="H158" s="6">
        <f t="shared" si="37"/>
        <v>0</v>
      </c>
      <c r="I158" s="6">
        <f t="shared" si="37"/>
        <v>0</v>
      </c>
      <c r="J158" s="6">
        <f t="shared" si="37"/>
        <v>0</v>
      </c>
      <c r="K158" s="6">
        <f t="shared" si="37"/>
        <v>0</v>
      </c>
      <c r="L158" s="6">
        <f t="shared" si="37"/>
        <v>0</v>
      </c>
      <c r="M158" s="6">
        <f t="shared" si="37"/>
        <v>0</v>
      </c>
      <c r="N158" s="6">
        <f t="shared" si="37"/>
        <v>0</v>
      </c>
      <c r="O158" s="6">
        <f t="shared" si="37"/>
        <v>0</v>
      </c>
      <c r="P158" s="11">
        <f>SUM(D158:O158)</f>
        <v>0</v>
      </c>
      <c r="Q158" s="6"/>
      <c r="R158" s="6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179"/>
      <c r="B159" s="184" t="s">
        <v>14</v>
      </c>
      <c r="C159" s="185"/>
      <c r="D159" s="12">
        <f t="shared" ref="D159:P159" si="38">SUM(D157:D158)</f>
        <v>0</v>
      </c>
      <c r="E159" s="12">
        <f t="shared" si="38"/>
        <v>0</v>
      </c>
      <c r="F159" s="12">
        <f t="shared" si="38"/>
        <v>0</v>
      </c>
      <c r="G159" s="12">
        <f t="shared" si="38"/>
        <v>0</v>
      </c>
      <c r="H159" s="12">
        <f t="shared" si="38"/>
        <v>0</v>
      </c>
      <c r="I159" s="12">
        <f t="shared" si="38"/>
        <v>0</v>
      </c>
      <c r="J159" s="12">
        <f t="shared" si="38"/>
        <v>0</v>
      </c>
      <c r="K159" s="12">
        <f t="shared" si="38"/>
        <v>0</v>
      </c>
      <c r="L159" s="12">
        <f t="shared" si="38"/>
        <v>0</v>
      </c>
      <c r="M159" s="12">
        <f t="shared" si="38"/>
        <v>0</v>
      </c>
      <c r="N159" s="12">
        <f t="shared" si="38"/>
        <v>0</v>
      </c>
      <c r="O159" s="12">
        <f t="shared" si="38"/>
        <v>0</v>
      </c>
      <c r="P159" s="13">
        <f t="shared" si="38"/>
        <v>0</v>
      </c>
      <c r="Q159" s="6"/>
      <c r="R159" s="6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thickTop="1">
      <c r="A160" s="173"/>
      <c r="B160" s="174"/>
      <c r="C160" s="174"/>
      <c r="D160" s="175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6"/>
      <c r="R160" s="6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174"/>
      <c r="B161" s="174"/>
      <c r="C161" s="174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6"/>
      <c r="R161" s="6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outlineLevel="1" thickTop="1">
      <c r="A162" s="198" t="s">
        <v>24</v>
      </c>
      <c r="B162" s="200" t="s">
        <v>25</v>
      </c>
      <c r="C162" s="201"/>
      <c r="D162" s="9">
        <f t="shared" ref="D162:O162" si="39">+D20-D91</f>
        <v>0</v>
      </c>
      <c r="E162" s="9">
        <f t="shared" si="39"/>
        <v>0</v>
      </c>
      <c r="F162" s="9">
        <f t="shared" si="39"/>
        <v>0</v>
      </c>
      <c r="G162" s="9">
        <f t="shared" si="39"/>
        <v>0</v>
      </c>
      <c r="H162" s="9">
        <f t="shared" si="39"/>
        <v>0</v>
      </c>
      <c r="I162" s="9">
        <f t="shared" si="39"/>
        <v>0</v>
      </c>
      <c r="J162" s="9">
        <f t="shared" si="39"/>
        <v>0</v>
      </c>
      <c r="K162" s="9">
        <f t="shared" si="39"/>
        <v>0</v>
      </c>
      <c r="L162" s="9">
        <f t="shared" si="39"/>
        <v>0</v>
      </c>
      <c r="M162" s="9">
        <f t="shared" si="39"/>
        <v>0</v>
      </c>
      <c r="N162" s="9">
        <f t="shared" si="39"/>
        <v>0</v>
      </c>
      <c r="O162" s="9">
        <f t="shared" si="39"/>
        <v>0</v>
      </c>
      <c r="P162" s="14">
        <f>SUM(D162:O162)</f>
        <v>0</v>
      </c>
      <c r="Q162" s="6"/>
      <c r="R162" s="6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outlineLevel="1" thickBot="1">
      <c r="A163" s="199"/>
      <c r="B163" s="202" t="s">
        <v>20</v>
      </c>
      <c r="C163" s="203"/>
      <c r="D163" s="15">
        <f t="shared" ref="D163:P163" si="40">SUM(D162)</f>
        <v>0</v>
      </c>
      <c r="E163" s="15">
        <f t="shared" si="40"/>
        <v>0</v>
      </c>
      <c r="F163" s="15">
        <f t="shared" si="40"/>
        <v>0</v>
      </c>
      <c r="G163" s="15">
        <f t="shared" si="40"/>
        <v>0</v>
      </c>
      <c r="H163" s="15">
        <f t="shared" si="40"/>
        <v>0</v>
      </c>
      <c r="I163" s="15">
        <f t="shared" si="40"/>
        <v>0</v>
      </c>
      <c r="J163" s="15">
        <f t="shared" si="40"/>
        <v>0</v>
      </c>
      <c r="K163" s="15">
        <f t="shared" si="40"/>
        <v>0</v>
      </c>
      <c r="L163" s="15">
        <f t="shared" si="40"/>
        <v>0</v>
      </c>
      <c r="M163" s="15">
        <f t="shared" si="40"/>
        <v>0</v>
      </c>
      <c r="N163" s="15">
        <f t="shared" si="40"/>
        <v>0</v>
      </c>
      <c r="O163" s="15">
        <f t="shared" si="40"/>
        <v>0</v>
      </c>
      <c r="P163" s="16">
        <f t="shared" si="40"/>
        <v>0</v>
      </c>
      <c r="Q163" s="6"/>
      <c r="R163" s="6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73"/>
      <c r="B164" s="174"/>
      <c r="C164" s="174"/>
      <c r="D164" s="175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6"/>
      <c r="R164" s="6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thickBot="1">
      <c r="A165" s="174"/>
      <c r="B165" s="174"/>
      <c r="C165" s="174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6"/>
      <c r="R165" s="6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outlineLevel="1" thickTop="1">
      <c r="A166" s="177" t="s">
        <v>26</v>
      </c>
      <c r="B166" s="180" t="s">
        <v>27</v>
      </c>
      <c r="C166" s="181"/>
      <c r="D166" s="9">
        <f>+D24-D95</f>
        <v>0</v>
      </c>
      <c r="E166" s="9">
        <f t="shared" ref="E166:O169" si="41">+E24-E95</f>
        <v>0</v>
      </c>
      <c r="F166" s="9">
        <f t="shared" si="41"/>
        <v>0</v>
      </c>
      <c r="G166" s="9">
        <f t="shared" si="41"/>
        <v>0</v>
      </c>
      <c r="H166" s="9">
        <f t="shared" si="41"/>
        <v>0</v>
      </c>
      <c r="I166" s="9">
        <f t="shared" si="41"/>
        <v>0</v>
      </c>
      <c r="J166" s="9">
        <f t="shared" si="41"/>
        <v>0</v>
      </c>
      <c r="K166" s="9">
        <f t="shared" si="41"/>
        <v>0</v>
      </c>
      <c r="L166" s="9">
        <f t="shared" si="41"/>
        <v>0</v>
      </c>
      <c r="M166" s="9">
        <f t="shared" si="41"/>
        <v>0</v>
      </c>
      <c r="N166" s="9">
        <f t="shared" si="41"/>
        <v>0</v>
      </c>
      <c r="O166" s="17">
        <f t="shared" si="41"/>
        <v>0</v>
      </c>
      <c r="P166" s="6"/>
      <c r="Q166" s="6"/>
      <c r="R166" s="6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outlineLevel="1">
      <c r="A167" s="178"/>
      <c r="B167" s="182" t="s">
        <v>28</v>
      </c>
      <c r="C167" s="183"/>
      <c r="D167" s="6">
        <f>+D25-D96</f>
        <v>0</v>
      </c>
      <c r="E167" s="6">
        <f t="shared" si="41"/>
        <v>0</v>
      </c>
      <c r="F167" s="6">
        <f t="shared" si="41"/>
        <v>0</v>
      </c>
      <c r="G167" s="6">
        <f t="shared" si="41"/>
        <v>0</v>
      </c>
      <c r="H167" s="6">
        <f t="shared" si="41"/>
        <v>0</v>
      </c>
      <c r="I167" s="6">
        <f t="shared" si="41"/>
        <v>0</v>
      </c>
      <c r="J167" s="6">
        <f t="shared" si="41"/>
        <v>0</v>
      </c>
      <c r="K167" s="6">
        <f t="shared" si="41"/>
        <v>0</v>
      </c>
      <c r="L167" s="6">
        <f t="shared" si="41"/>
        <v>0</v>
      </c>
      <c r="M167" s="6">
        <f t="shared" si="41"/>
        <v>0</v>
      </c>
      <c r="N167" s="6">
        <f t="shared" si="41"/>
        <v>0</v>
      </c>
      <c r="O167" s="18">
        <f t="shared" si="41"/>
        <v>0</v>
      </c>
      <c r="P167" s="6"/>
      <c r="Q167" s="6"/>
      <c r="R167" s="6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outlineLevel="1">
      <c r="A168" s="178"/>
      <c r="B168" s="182" t="s">
        <v>29</v>
      </c>
      <c r="C168" s="183"/>
      <c r="D168" s="6">
        <f>+D26-D97</f>
        <v>0</v>
      </c>
      <c r="E168" s="6">
        <f t="shared" si="41"/>
        <v>0</v>
      </c>
      <c r="F168" s="6">
        <f t="shared" si="41"/>
        <v>0</v>
      </c>
      <c r="G168" s="6">
        <f t="shared" si="41"/>
        <v>0</v>
      </c>
      <c r="H168" s="6">
        <f t="shared" si="41"/>
        <v>0</v>
      </c>
      <c r="I168" s="6">
        <f t="shared" si="41"/>
        <v>0</v>
      </c>
      <c r="J168" s="6">
        <f t="shared" si="41"/>
        <v>0</v>
      </c>
      <c r="K168" s="6">
        <f t="shared" si="41"/>
        <v>0</v>
      </c>
      <c r="L168" s="6">
        <f t="shared" si="41"/>
        <v>0</v>
      </c>
      <c r="M168" s="6">
        <f t="shared" si="41"/>
        <v>0</v>
      </c>
      <c r="N168" s="6">
        <f t="shared" si="41"/>
        <v>0</v>
      </c>
      <c r="O168" s="18">
        <f t="shared" si="41"/>
        <v>0</v>
      </c>
      <c r="P168" s="6"/>
      <c r="Q168" s="6"/>
      <c r="R168" s="6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outlineLevel="1">
      <c r="A169" s="178"/>
      <c r="B169" s="182" t="s">
        <v>30</v>
      </c>
      <c r="C169" s="183"/>
      <c r="D169" s="6">
        <f>+D27-D98</f>
        <v>0</v>
      </c>
      <c r="E169" s="6">
        <f t="shared" si="41"/>
        <v>0</v>
      </c>
      <c r="F169" s="6">
        <f t="shared" si="41"/>
        <v>0</v>
      </c>
      <c r="G169" s="6">
        <f t="shared" si="41"/>
        <v>0</v>
      </c>
      <c r="H169" s="6">
        <f t="shared" si="41"/>
        <v>0</v>
      </c>
      <c r="I169" s="6">
        <f t="shared" si="41"/>
        <v>0</v>
      </c>
      <c r="J169" s="6">
        <f t="shared" si="41"/>
        <v>0</v>
      </c>
      <c r="K169" s="6">
        <f t="shared" si="41"/>
        <v>0</v>
      </c>
      <c r="L169" s="6">
        <f t="shared" si="41"/>
        <v>0</v>
      </c>
      <c r="M169" s="6">
        <f t="shared" si="41"/>
        <v>0</v>
      </c>
      <c r="N169" s="6">
        <f t="shared" si="41"/>
        <v>0</v>
      </c>
      <c r="O169" s="18">
        <f t="shared" si="41"/>
        <v>0</v>
      </c>
      <c r="P169" s="6"/>
      <c r="Q169" s="6"/>
      <c r="R169" s="6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outlineLevel="1" thickBot="1">
      <c r="A170" s="179"/>
      <c r="B170" s="184" t="s">
        <v>20</v>
      </c>
      <c r="C170" s="185"/>
      <c r="D170" s="12">
        <f t="shared" ref="D170:O170" si="42">SUM(D166:D169)</f>
        <v>0</v>
      </c>
      <c r="E170" s="12">
        <f t="shared" si="42"/>
        <v>0</v>
      </c>
      <c r="F170" s="12">
        <f t="shared" si="42"/>
        <v>0</v>
      </c>
      <c r="G170" s="12">
        <f t="shared" si="42"/>
        <v>0</v>
      </c>
      <c r="H170" s="12">
        <f t="shared" si="42"/>
        <v>0</v>
      </c>
      <c r="I170" s="12">
        <f t="shared" si="42"/>
        <v>0</v>
      </c>
      <c r="J170" s="12">
        <f t="shared" si="42"/>
        <v>0</v>
      </c>
      <c r="K170" s="12">
        <f t="shared" si="42"/>
        <v>0</v>
      </c>
      <c r="L170" s="12">
        <f t="shared" si="42"/>
        <v>0</v>
      </c>
      <c r="M170" s="12">
        <f t="shared" si="42"/>
        <v>0</v>
      </c>
      <c r="N170" s="12">
        <f t="shared" si="42"/>
        <v>0</v>
      </c>
      <c r="O170" s="19">
        <f t="shared" si="42"/>
        <v>0</v>
      </c>
      <c r="P170" s="6"/>
      <c r="Q170" s="6"/>
      <c r="R170" s="6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thickTop="1">
      <c r="A171" s="173"/>
      <c r="B171" s="174"/>
      <c r="C171" s="174"/>
      <c r="D171" s="175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6"/>
      <c r="R171" s="6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thickBot="1">
      <c r="A172" s="174"/>
      <c r="B172" s="174"/>
      <c r="C172" s="174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6"/>
      <c r="R172" s="6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outlineLevel="1" thickTop="1">
      <c r="A173" s="177" t="s">
        <v>31</v>
      </c>
      <c r="B173" s="180" t="s">
        <v>27</v>
      </c>
      <c r="C173" s="181"/>
      <c r="D173" s="9">
        <f t="shared" ref="D173:O176" si="43">+D31-D102</f>
        <v>0</v>
      </c>
      <c r="E173" s="9">
        <f t="shared" si="43"/>
        <v>0</v>
      </c>
      <c r="F173" s="9">
        <f t="shared" si="43"/>
        <v>0</v>
      </c>
      <c r="G173" s="9">
        <f t="shared" si="43"/>
        <v>0</v>
      </c>
      <c r="H173" s="9">
        <f t="shared" si="43"/>
        <v>0</v>
      </c>
      <c r="I173" s="9">
        <f t="shared" si="43"/>
        <v>0</v>
      </c>
      <c r="J173" s="9">
        <f t="shared" si="43"/>
        <v>0</v>
      </c>
      <c r="K173" s="9">
        <f t="shared" si="43"/>
        <v>0</v>
      </c>
      <c r="L173" s="9">
        <f t="shared" si="43"/>
        <v>0</v>
      </c>
      <c r="M173" s="9">
        <f t="shared" si="43"/>
        <v>0</v>
      </c>
      <c r="N173" s="9">
        <f t="shared" si="43"/>
        <v>0</v>
      </c>
      <c r="O173" s="9">
        <f t="shared" si="43"/>
        <v>0</v>
      </c>
      <c r="P173" s="10">
        <f>SUM(D173:O173)</f>
        <v>0</v>
      </c>
      <c r="Q173" s="6"/>
      <c r="R173" s="6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outlineLevel="1">
      <c r="A174" s="178"/>
      <c r="B174" s="182" t="s">
        <v>28</v>
      </c>
      <c r="C174" s="183"/>
      <c r="D174" s="6">
        <f t="shared" si="43"/>
        <v>0</v>
      </c>
      <c r="E174" s="6">
        <f t="shared" si="43"/>
        <v>0</v>
      </c>
      <c r="F174" s="6">
        <f t="shared" si="43"/>
        <v>0</v>
      </c>
      <c r="G174" s="6">
        <f t="shared" si="43"/>
        <v>0</v>
      </c>
      <c r="H174" s="6">
        <f t="shared" si="43"/>
        <v>0</v>
      </c>
      <c r="I174" s="6">
        <f t="shared" si="43"/>
        <v>0</v>
      </c>
      <c r="J174" s="6">
        <f t="shared" si="43"/>
        <v>0</v>
      </c>
      <c r="K174" s="6">
        <f t="shared" si="43"/>
        <v>0</v>
      </c>
      <c r="L174" s="6">
        <f t="shared" si="43"/>
        <v>0</v>
      </c>
      <c r="M174" s="6">
        <f t="shared" si="43"/>
        <v>0</v>
      </c>
      <c r="N174" s="6">
        <f t="shared" si="43"/>
        <v>0</v>
      </c>
      <c r="O174" s="6">
        <f t="shared" si="43"/>
        <v>0</v>
      </c>
      <c r="P174" s="11">
        <f>SUM(D174:O174)</f>
        <v>0</v>
      </c>
      <c r="Q174" s="6"/>
      <c r="R174" s="6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outlineLevel="1">
      <c r="A175" s="178"/>
      <c r="B175" s="182" t="s">
        <v>29</v>
      </c>
      <c r="C175" s="183"/>
      <c r="D175" s="6">
        <f t="shared" si="43"/>
        <v>0</v>
      </c>
      <c r="E175" s="6">
        <f t="shared" si="43"/>
        <v>0</v>
      </c>
      <c r="F175" s="6">
        <f t="shared" si="43"/>
        <v>0</v>
      </c>
      <c r="G175" s="6">
        <f t="shared" si="43"/>
        <v>0</v>
      </c>
      <c r="H175" s="6">
        <f t="shared" si="43"/>
        <v>0</v>
      </c>
      <c r="I175" s="6">
        <f t="shared" si="43"/>
        <v>0</v>
      </c>
      <c r="J175" s="6">
        <f t="shared" si="43"/>
        <v>0</v>
      </c>
      <c r="K175" s="6">
        <f t="shared" si="43"/>
        <v>0</v>
      </c>
      <c r="L175" s="6">
        <f t="shared" si="43"/>
        <v>0</v>
      </c>
      <c r="M175" s="6">
        <f t="shared" si="43"/>
        <v>0</v>
      </c>
      <c r="N175" s="6">
        <f t="shared" si="43"/>
        <v>0</v>
      </c>
      <c r="O175" s="6">
        <f t="shared" si="43"/>
        <v>0</v>
      </c>
      <c r="P175" s="11">
        <f>SUM(D175:O175)</f>
        <v>0</v>
      </c>
      <c r="Q175" s="6"/>
      <c r="R175" s="6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outlineLevel="1">
      <c r="A176" s="178"/>
      <c r="B176" s="182" t="s">
        <v>30</v>
      </c>
      <c r="C176" s="183"/>
      <c r="D176" s="6">
        <f t="shared" si="43"/>
        <v>0</v>
      </c>
      <c r="E176" s="6">
        <f t="shared" si="43"/>
        <v>0</v>
      </c>
      <c r="F176" s="6">
        <f t="shared" si="43"/>
        <v>0</v>
      </c>
      <c r="G176" s="6">
        <f t="shared" si="43"/>
        <v>0</v>
      </c>
      <c r="H176" s="6">
        <f t="shared" si="43"/>
        <v>0</v>
      </c>
      <c r="I176" s="6">
        <f t="shared" si="43"/>
        <v>0</v>
      </c>
      <c r="J176" s="6">
        <f t="shared" si="43"/>
        <v>0</v>
      </c>
      <c r="K176" s="6">
        <f t="shared" si="43"/>
        <v>0</v>
      </c>
      <c r="L176" s="6">
        <f t="shared" si="43"/>
        <v>0</v>
      </c>
      <c r="M176" s="6">
        <f t="shared" si="43"/>
        <v>0</v>
      </c>
      <c r="N176" s="6">
        <f t="shared" si="43"/>
        <v>0</v>
      </c>
      <c r="O176" s="6">
        <f t="shared" si="43"/>
        <v>0</v>
      </c>
      <c r="P176" s="11">
        <f>SUM(D176:O176)</f>
        <v>0</v>
      </c>
      <c r="Q176" s="6"/>
      <c r="R176" s="6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s="152" customFormat="1" ht="15.75" outlineLevel="1" thickBot="1">
      <c r="A177" s="179"/>
      <c r="B177" s="196" t="s">
        <v>20</v>
      </c>
      <c r="C177" s="197"/>
      <c r="D177" s="148">
        <f t="shared" ref="D177:P177" si="44">SUM(D173:D176)</f>
        <v>0</v>
      </c>
      <c r="E177" s="148">
        <f t="shared" si="44"/>
        <v>0</v>
      </c>
      <c r="F177" s="148">
        <f t="shared" si="44"/>
        <v>0</v>
      </c>
      <c r="G177" s="148">
        <f t="shared" si="44"/>
        <v>0</v>
      </c>
      <c r="H177" s="148">
        <f t="shared" si="44"/>
        <v>0</v>
      </c>
      <c r="I177" s="148">
        <f t="shared" si="44"/>
        <v>0</v>
      </c>
      <c r="J177" s="148">
        <f t="shared" si="44"/>
        <v>0</v>
      </c>
      <c r="K177" s="148">
        <f t="shared" si="44"/>
        <v>0</v>
      </c>
      <c r="L177" s="148">
        <f t="shared" si="44"/>
        <v>0</v>
      </c>
      <c r="M177" s="148">
        <f t="shared" si="44"/>
        <v>0</v>
      </c>
      <c r="N177" s="148">
        <f t="shared" si="44"/>
        <v>0</v>
      </c>
      <c r="O177" s="148">
        <f t="shared" si="44"/>
        <v>0</v>
      </c>
      <c r="P177" s="149">
        <f t="shared" si="44"/>
        <v>0</v>
      </c>
      <c r="Q177" s="150"/>
      <c r="R177" s="150"/>
      <c r="S177" s="151"/>
      <c r="T177" s="151"/>
      <c r="U177" s="151"/>
      <c r="V177" s="151"/>
      <c r="W177" s="151"/>
      <c r="X177" s="151"/>
      <c r="Y177" s="151"/>
      <c r="Z177" s="151"/>
      <c r="AA177" s="151"/>
    </row>
    <row r="178" spans="1:27" ht="15.75" outlineLevel="1" thickTop="1">
      <c r="A178" s="177" t="s">
        <v>32</v>
      </c>
      <c r="B178" s="180" t="s">
        <v>27</v>
      </c>
      <c r="C178" s="181"/>
      <c r="D178" s="9">
        <f t="shared" ref="D178:O181" si="45">+D36-D107</f>
        <v>0</v>
      </c>
      <c r="E178" s="9">
        <f t="shared" si="45"/>
        <v>0</v>
      </c>
      <c r="F178" s="9">
        <f t="shared" si="45"/>
        <v>0</v>
      </c>
      <c r="G178" s="9">
        <f t="shared" si="45"/>
        <v>0</v>
      </c>
      <c r="H178" s="9">
        <f t="shared" si="45"/>
        <v>0</v>
      </c>
      <c r="I178" s="9">
        <f t="shared" si="45"/>
        <v>0</v>
      </c>
      <c r="J178" s="9">
        <f t="shared" si="45"/>
        <v>0</v>
      </c>
      <c r="K178" s="9">
        <f t="shared" si="45"/>
        <v>0</v>
      </c>
      <c r="L178" s="9">
        <f t="shared" si="45"/>
        <v>0</v>
      </c>
      <c r="M178" s="9">
        <f t="shared" si="45"/>
        <v>0</v>
      </c>
      <c r="N178" s="9">
        <f t="shared" si="45"/>
        <v>0</v>
      </c>
      <c r="O178" s="9">
        <f t="shared" si="45"/>
        <v>0</v>
      </c>
      <c r="P178" s="10">
        <f>SUM(D178:O178)</f>
        <v>0</v>
      </c>
      <c r="Q178" s="6"/>
      <c r="R178" s="6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outlineLevel="1">
      <c r="A179" s="178"/>
      <c r="B179" s="182" t="s">
        <v>28</v>
      </c>
      <c r="C179" s="183"/>
      <c r="D179" s="6">
        <f t="shared" si="45"/>
        <v>0</v>
      </c>
      <c r="E179" s="6">
        <f t="shared" si="45"/>
        <v>0</v>
      </c>
      <c r="F179" s="6">
        <f t="shared" si="45"/>
        <v>0</v>
      </c>
      <c r="G179" s="6">
        <f t="shared" si="45"/>
        <v>0</v>
      </c>
      <c r="H179" s="6">
        <f t="shared" si="45"/>
        <v>0</v>
      </c>
      <c r="I179" s="6">
        <f t="shared" si="45"/>
        <v>0</v>
      </c>
      <c r="J179" s="6">
        <f t="shared" si="45"/>
        <v>0</v>
      </c>
      <c r="K179" s="6">
        <f t="shared" si="45"/>
        <v>0</v>
      </c>
      <c r="L179" s="6">
        <f t="shared" si="45"/>
        <v>0</v>
      </c>
      <c r="M179" s="6">
        <f t="shared" si="45"/>
        <v>0</v>
      </c>
      <c r="N179" s="6">
        <f t="shared" si="45"/>
        <v>0</v>
      </c>
      <c r="O179" s="6">
        <f t="shared" si="45"/>
        <v>0</v>
      </c>
      <c r="P179" s="11">
        <f>SUM(D179:O179)</f>
        <v>0</v>
      </c>
      <c r="Q179" s="6"/>
      <c r="R179" s="6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outlineLevel="1">
      <c r="A180" s="178"/>
      <c r="B180" s="182" t="s">
        <v>29</v>
      </c>
      <c r="C180" s="183"/>
      <c r="D180" s="6">
        <f t="shared" si="45"/>
        <v>0</v>
      </c>
      <c r="E180" s="6">
        <f t="shared" si="45"/>
        <v>0</v>
      </c>
      <c r="F180" s="6">
        <f t="shared" si="45"/>
        <v>0</v>
      </c>
      <c r="G180" s="6">
        <f t="shared" si="45"/>
        <v>0</v>
      </c>
      <c r="H180" s="6">
        <f t="shared" si="45"/>
        <v>0</v>
      </c>
      <c r="I180" s="6">
        <f t="shared" si="45"/>
        <v>0</v>
      </c>
      <c r="J180" s="6">
        <f t="shared" si="45"/>
        <v>0</v>
      </c>
      <c r="K180" s="6">
        <f t="shared" si="45"/>
        <v>0</v>
      </c>
      <c r="L180" s="6">
        <f t="shared" si="45"/>
        <v>0</v>
      </c>
      <c r="M180" s="6">
        <f t="shared" si="45"/>
        <v>0</v>
      </c>
      <c r="N180" s="6">
        <f t="shared" si="45"/>
        <v>0</v>
      </c>
      <c r="O180" s="6">
        <f t="shared" si="45"/>
        <v>0</v>
      </c>
      <c r="P180" s="11">
        <f>SUM(D180:O180)</f>
        <v>0</v>
      </c>
      <c r="Q180" s="6"/>
      <c r="R180" s="6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outlineLevel="1">
      <c r="A181" s="178"/>
      <c r="B181" s="182" t="s">
        <v>30</v>
      </c>
      <c r="C181" s="183"/>
      <c r="D181" s="6">
        <f t="shared" si="45"/>
        <v>0</v>
      </c>
      <c r="E181" s="6">
        <f t="shared" si="45"/>
        <v>0</v>
      </c>
      <c r="F181" s="6">
        <f t="shared" si="45"/>
        <v>0</v>
      </c>
      <c r="G181" s="6">
        <f t="shared" si="45"/>
        <v>0</v>
      </c>
      <c r="H181" s="6">
        <f t="shared" si="45"/>
        <v>0</v>
      </c>
      <c r="I181" s="6">
        <f t="shared" si="45"/>
        <v>0</v>
      </c>
      <c r="J181" s="6">
        <f t="shared" si="45"/>
        <v>0</v>
      </c>
      <c r="K181" s="6">
        <f t="shared" si="45"/>
        <v>0</v>
      </c>
      <c r="L181" s="6">
        <f t="shared" si="45"/>
        <v>0</v>
      </c>
      <c r="M181" s="6">
        <f t="shared" si="45"/>
        <v>0</v>
      </c>
      <c r="N181" s="6">
        <f t="shared" si="45"/>
        <v>0</v>
      </c>
      <c r="O181" s="6">
        <f t="shared" si="45"/>
        <v>0</v>
      </c>
      <c r="P181" s="11">
        <f>SUM(D181:O181)</f>
        <v>0</v>
      </c>
      <c r="Q181" s="6"/>
      <c r="R181" s="6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outlineLevel="1" thickBot="1">
      <c r="A182" s="179"/>
      <c r="B182" s="184" t="s">
        <v>20</v>
      </c>
      <c r="C182" s="195"/>
      <c r="D182" s="12">
        <f t="shared" ref="D182:P182" si="46">SUM(D178:D181)</f>
        <v>0</v>
      </c>
      <c r="E182" s="12">
        <f t="shared" si="46"/>
        <v>0</v>
      </c>
      <c r="F182" s="12">
        <f t="shared" si="46"/>
        <v>0</v>
      </c>
      <c r="G182" s="12">
        <f t="shared" si="46"/>
        <v>0</v>
      </c>
      <c r="H182" s="12">
        <f t="shared" si="46"/>
        <v>0</v>
      </c>
      <c r="I182" s="12">
        <f t="shared" si="46"/>
        <v>0</v>
      </c>
      <c r="J182" s="12">
        <f t="shared" si="46"/>
        <v>0</v>
      </c>
      <c r="K182" s="12">
        <f t="shared" si="46"/>
        <v>0</v>
      </c>
      <c r="L182" s="12">
        <f t="shared" si="46"/>
        <v>0</v>
      </c>
      <c r="M182" s="12">
        <f t="shared" si="46"/>
        <v>0</v>
      </c>
      <c r="N182" s="12">
        <f t="shared" si="46"/>
        <v>0</v>
      </c>
      <c r="O182" s="12">
        <f t="shared" si="46"/>
        <v>0</v>
      </c>
      <c r="P182" s="13">
        <f t="shared" si="46"/>
        <v>0</v>
      </c>
      <c r="Q182" s="6"/>
      <c r="R182" s="6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.5" outlineLevel="1" thickTop="1" thickBot="1">
      <c r="A183" s="4" t="s">
        <v>33</v>
      </c>
      <c r="B183" s="193" t="s">
        <v>34</v>
      </c>
      <c r="C183" s="194"/>
      <c r="D183" s="20">
        <f t="shared" ref="D183:P183" si="47">SUM(D177,D182)</f>
        <v>0</v>
      </c>
      <c r="E183" s="20">
        <f t="shared" si="47"/>
        <v>0</v>
      </c>
      <c r="F183" s="20">
        <f t="shared" si="47"/>
        <v>0</v>
      </c>
      <c r="G183" s="20">
        <f t="shared" si="47"/>
        <v>0</v>
      </c>
      <c r="H183" s="20">
        <f t="shared" si="47"/>
        <v>0</v>
      </c>
      <c r="I183" s="20">
        <f t="shared" si="47"/>
        <v>0</v>
      </c>
      <c r="J183" s="20">
        <f t="shared" si="47"/>
        <v>0</v>
      </c>
      <c r="K183" s="20">
        <f t="shared" si="47"/>
        <v>0</v>
      </c>
      <c r="L183" s="20">
        <f t="shared" si="47"/>
        <v>0</v>
      </c>
      <c r="M183" s="20">
        <f t="shared" si="47"/>
        <v>0</v>
      </c>
      <c r="N183" s="20">
        <f t="shared" si="47"/>
        <v>0</v>
      </c>
      <c r="O183" s="20">
        <f t="shared" si="47"/>
        <v>0</v>
      </c>
      <c r="P183" s="21">
        <f t="shared" si="47"/>
        <v>0</v>
      </c>
      <c r="Q183" s="6"/>
      <c r="R183" s="6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73"/>
      <c r="B184" s="174"/>
      <c r="C184" s="174"/>
      <c r="D184" s="175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6"/>
      <c r="R184" s="6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thickBot="1">
      <c r="A185" s="174"/>
      <c r="B185" s="174"/>
      <c r="C185" s="174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6"/>
      <c r="R185" s="6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outlineLevel="1" thickTop="1">
      <c r="A186" s="177" t="s">
        <v>35</v>
      </c>
      <c r="B186" s="180" t="s">
        <v>36</v>
      </c>
      <c r="C186" s="181"/>
      <c r="D186" s="9">
        <f t="shared" ref="D186:O189" si="48">+D44-D116</f>
        <v>0</v>
      </c>
      <c r="E186" s="9">
        <f t="shared" si="48"/>
        <v>0</v>
      </c>
      <c r="F186" s="9">
        <f t="shared" si="48"/>
        <v>0</v>
      </c>
      <c r="G186" s="9">
        <f t="shared" si="48"/>
        <v>0</v>
      </c>
      <c r="H186" s="9">
        <f t="shared" si="48"/>
        <v>0</v>
      </c>
      <c r="I186" s="9">
        <f t="shared" si="48"/>
        <v>0</v>
      </c>
      <c r="J186" s="9">
        <f t="shared" si="48"/>
        <v>0</v>
      </c>
      <c r="K186" s="9">
        <f t="shared" si="48"/>
        <v>0</v>
      </c>
      <c r="L186" s="9">
        <f t="shared" si="48"/>
        <v>0</v>
      </c>
      <c r="M186" s="9">
        <f t="shared" si="48"/>
        <v>0</v>
      </c>
      <c r="N186" s="9">
        <f t="shared" si="48"/>
        <v>0</v>
      </c>
      <c r="O186" s="9">
        <f t="shared" si="48"/>
        <v>0</v>
      </c>
      <c r="P186" s="10">
        <f>SUM(D186:O186)</f>
        <v>0</v>
      </c>
      <c r="Q186" s="6"/>
      <c r="R186" s="6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outlineLevel="1">
      <c r="A187" s="178"/>
      <c r="B187" s="182" t="s">
        <v>28</v>
      </c>
      <c r="C187" s="183"/>
      <c r="D187" s="6">
        <f t="shared" si="48"/>
        <v>0</v>
      </c>
      <c r="E187" s="6">
        <f t="shared" si="48"/>
        <v>0</v>
      </c>
      <c r="F187" s="6">
        <f t="shared" ca="1" si="48"/>
        <v>0</v>
      </c>
      <c r="G187" s="6">
        <f t="shared" ca="1" si="48"/>
        <v>0</v>
      </c>
      <c r="H187" s="6">
        <f t="shared" ca="1" si="48"/>
        <v>0</v>
      </c>
      <c r="I187" s="6">
        <f t="shared" ca="1" si="48"/>
        <v>0</v>
      </c>
      <c r="J187" s="6">
        <f t="shared" ca="1" si="48"/>
        <v>0</v>
      </c>
      <c r="K187" s="6">
        <f t="shared" ca="1" si="48"/>
        <v>0</v>
      </c>
      <c r="L187" s="6">
        <f t="shared" ca="1" si="48"/>
        <v>0</v>
      </c>
      <c r="M187" s="6">
        <f t="shared" ca="1" si="48"/>
        <v>0</v>
      </c>
      <c r="N187" s="6">
        <f t="shared" ca="1" si="48"/>
        <v>0</v>
      </c>
      <c r="O187" s="6">
        <f t="shared" ca="1" si="48"/>
        <v>0</v>
      </c>
      <c r="P187" s="22">
        <f ca="1">SUM(D187:O187)</f>
        <v>0</v>
      </c>
      <c r="Q187" s="6"/>
      <c r="R187" s="6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outlineLevel="1">
      <c r="A188" s="178"/>
      <c r="B188" s="182" t="s">
        <v>29</v>
      </c>
      <c r="C188" s="183"/>
      <c r="D188" s="6">
        <f t="shared" si="48"/>
        <v>0</v>
      </c>
      <c r="E188" s="6">
        <f t="shared" si="48"/>
        <v>0</v>
      </c>
      <c r="F188" s="6">
        <f t="shared" ca="1" si="48"/>
        <v>0</v>
      </c>
      <c r="G188" s="6">
        <f t="shared" ca="1" si="48"/>
        <v>0</v>
      </c>
      <c r="H188" s="6">
        <f t="shared" ca="1" si="48"/>
        <v>0</v>
      </c>
      <c r="I188" s="6">
        <f t="shared" ca="1" si="48"/>
        <v>0</v>
      </c>
      <c r="J188" s="6">
        <f t="shared" ca="1" si="48"/>
        <v>0</v>
      </c>
      <c r="K188" s="6">
        <f t="shared" ca="1" si="48"/>
        <v>0</v>
      </c>
      <c r="L188" s="6">
        <f t="shared" ca="1" si="48"/>
        <v>0</v>
      </c>
      <c r="M188" s="6">
        <f t="shared" ca="1" si="48"/>
        <v>0</v>
      </c>
      <c r="N188" s="6">
        <f t="shared" ca="1" si="48"/>
        <v>0</v>
      </c>
      <c r="O188" s="6">
        <f t="shared" ca="1" si="48"/>
        <v>0</v>
      </c>
      <c r="P188" s="22">
        <f ca="1">SUM(D188:O188)</f>
        <v>0</v>
      </c>
      <c r="Q188" s="6"/>
      <c r="R188" s="6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outlineLevel="1">
      <c r="A189" s="178"/>
      <c r="B189" s="182" t="s">
        <v>30</v>
      </c>
      <c r="C189" s="183"/>
      <c r="D189" s="6">
        <f t="shared" si="48"/>
        <v>0</v>
      </c>
      <c r="E189" s="6">
        <f t="shared" si="48"/>
        <v>0</v>
      </c>
      <c r="F189" s="6">
        <f t="shared" si="48"/>
        <v>0</v>
      </c>
      <c r="G189" s="6">
        <f t="shared" si="48"/>
        <v>0</v>
      </c>
      <c r="H189" s="6">
        <f t="shared" si="48"/>
        <v>0</v>
      </c>
      <c r="I189" s="6">
        <f t="shared" si="48"/>
        <v>0</v>
      </c>
      <c r="J189" s="6">
        <f t="shared" si="48"/>
        <v>0</v>
      </c>
      <c r="K189" s="6">
        <f t="shared" si="48"/>
        <v>0</v>
      </c>
      <c r="L189" s="6">
        <f t="shared" si="48"/>
        <v>0</v>
      </c>
      <c r="M189" s="6">
        <f t="shared" si="48"/>
        <v>0</v>
      </c>
      <c r="N189" s="6">
        <f t="shared" si="48"/>
        <v>0</v>
      </c>
      <c r="O189" s="6">
        <f t="shared" si="48"/>
        <v>0</v>
      </c>
      <c r="P189" s="22">
        <f>SUM(D189:O189)</f>
        <v>0</v>
      </c>
      <c r="Q189" s="6"/>
      <c r="R189" s="6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outlineLevel="1" thickBot="1">
      <c r="A190" s="179"/>
      <c r="B190" s="184" t="s">
        <v>20</v>
      </c>
      <c r="C190" s="185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3">
        <f ca="1">SUM(P186:P189)</f>
        <v>0</v>
      </c>
      <c r="Q190" s="6"/>
      <c r="R190" s="6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thickTop="1">
      <c r="A191" s="173"/>
      <c r="B191" s="174"/>
      <c r="C191" s="174"/>
      <c r="D191" s="175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6"/>
      <c r="R191" s="6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thickBot="1">
      <c r="A192" s="174"/>
      <c r="B192" s="174"/>
      <c r="C192" s="174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6"/>
      <c r="R192" s="6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outlineLevel="1" thickTop="1">
      <c r="A193" s="177" t="s">
        <v>37</v>
      </c>
      <c r="B193" s="180" t="s">
        <v>27</v>
      </c>
      <c r="C193" s="181"/>
      <c r="D193" s="9">
        <f t="shared" ref="D193:O196" si="49">+D51-D123</f>
        <v>0</v>
      </c>
      <c r="E193" s="9">
        <f t="shared" si="49"/>
        <v>0</v>
      </c>
      <c r="F193" s="9">
        <f t="shared" si="49"/>
        <v>0</v>
      </c>
      <c r="G193" s="9">
        <f t="shared" si="49"/>
        <v>0</v>
      </c>
      <c r="H193" s="9">
        <f t="shared" si="49"/>
        <v>0</v>
      </c>
      <c r="I193" s="9">
        <f t="shared" si="49"/>
        <v>0</v>
      </c>
      <c r="J193" s="9">
        <f t="shared" si="49"/>
        <v>0</v>
      </c>
      <c r="K193" s="9">
        <f t="shared" si="49"/>
        <v>0</v>
      </c>
      <c r="L193" s="9">
        <f t="shared" si="49"/>
        <v>0</v>
      </c>
      <c r="M193" s="9">
        <f t="shared" si="49"/>
        <v>0</v>
      </c>
      <c r="N193" s="9">
        <f t="shared" si="49"/>
        <v>0</v>
      </c>
      <c r="O193" s="9">
        <f t="shared" si="49"/>
        <v>0</v>
      </c>
      <c r="P193" s="10">
        <f>SUM(D193:O193)</f>
        <v>0</v>
      </c>
      <c r="Q193" s="6"/>
      <c r="R193" s="6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outlineLevel="1">
      <c r="A194" s="178"/>
      <c r="B194" s="182" t="s">
        <v>28</v>
      </c>
      <c r="C194" s="183"/>
      <c r="D194" s="6">
        <f t="shared" si="49"/>
        <v>0</v>
      </c>
      <c r="E194" s="6">
        <f t="shared" si="49"/>
        <v>0</v>
      </c>
      <c r="F194" s="6">
        <f t="shared" si="49"/>
        <v>0</v>
      </c>
      <c r="G194" s="6">
        <f t="shared" si="49"/>
        <v>0</v>
      </c>
      <c r="H194" s="6">
        <f t="shared" si="49"/>
        <v>0</v>
      </c>
      <c r="I194" s="6">
        <f t="shared" si="49"/>
        <v>0</v>
      </c>
      <c r="J194" s="6">
        <f t="shared" si="49"/>
        <v>0</v>
      </c>
      <c r="K194" s="6">
        <f t="shared" si="49"/>
        <v>0</v>
      </c>
      <c r="L194" s="6">
        <f t="shared" si="49"/>
        <v>0</v>
      </c>
      <c r="M194" s="6">
        <f t="shared" si="49"/>
        <v>0</v>
      </c>
      <c r="N194" s="6">
        <f t="shared" si="49"/>
        <v>0</v>
      </c>
      <c r="O194" s="6">
        <f t="shared" si="49"/>
        <v>0</v>
      </c>
      <c r="P194" s="11">
        <f>SUM(D194:O194)</f>
        <v>0</v>
      </c>
      <c r="Q194" s="6"/>
      <c r="R194" s="6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outlineLevel="1">
      <c r="A195" s="178"/>
      <c r="B195" s="182" t="s">
        <v>29</v>
      </c>
      <c r="C195" s="183"/>
      <c r="D195" s="6">
        <f t="shared" si="49"/>
        <v>0</v>
      </c>
      <c r="E195" s="6">
        <f t="shared" si="49"/>
        <v>0</v>
      </c>
      <c r="F195" s="6">
        <f t="shared" si="49"/>
        <v>0</v>
      </c>
      <c r="G195" s="6">
        <f t="shared" si="49"/>
        <v>0</v>
      </c>
      <c r="H195" s="6">
        <f t="shared" si="49"/>
        <v>0</v>
      </c>
      <c r="I195" s="6">
        <f t="shared" si="49"/>
        <v>0</v>
      </c>
      <c r="J195" s="6">
        <f t="shared" si="49"/>
        <v>0</v>
      </c>
      <c r="K195" s="6">
        <f t="shared" si="49"/>
        <v>0</v>
      </c>
      <c r="L195" s="6">
        <f t="shared" si="49"/>
        <v>0</v>
      </c>
      <c r="M195" s="6">
        <f t="shared" si="49"/>
        <v>0</v>
      </c>
      <c r="N195" s="6">
        <f t="shared" si="49"/>
        <v>0</v>
      </c>
      <c r="O195" s="6">
        <f t="shared" si="49"/>
        <v>0</v>
      </c>
      <c r="P195" s="11">
        <f>SUM(D195:O195)</f>
        <v>0</v>
      </c>
      <c r="Q195" s="6"/>
      <c r="R195" s="6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outlineLevel="1">
      <c r="A196" s="178"/>
      <c r="B196" s="182" t="s">
        <v>30</v>
      </c>
      <c r="C196" s="183"/>
      <c r="D196" s="6">
        <f t="shared" si="49"/>
        <v>0</v>
      </c>
      <c r="E196" s="6">
        <f t="shared" si="49"/>
        <v>0</v>
      </c>
      <c r="F196" s="6">
        <f t="shared" si="49"/>
        <v>0</v>
      </c>
      <c r="G196" s="6">
        <f t="shared" si="49"/>
        <v>0</v>
      </c>
      <c r="H196" s="6">
        <f t="shared" si="49"/>
        <v>0</v>
      </c>
      <c r="I196" s="6">
        <f t="shared" si="49"/>
        <v>0</v>
      </c>
      <c r="J196" s="6">
        <f t="shared" si="49"/>
        <v>0</v>
      </c>
      <c r="K196" s="6">
        <f t="shared" si="49"/>
        <v>0</v>
      </c>
      <c r="L196" s="6">
        <f t="shared" si="49"/>
        <v>0</v>
      </c>
      <c r="M196" s="6">
        <f t="shared" si="49"/>
        <v>0</v>
      </c>
      <c r="N196" s="6">
        <f t="shared" si="49"/>
        <v>0</v>
      </c>
      <c r="O196" s="6">
        <f t="shared" si="49"/>
        <v>0</v>
      </c>
      <c r="P196" s="11">
        <f>SUM(D196:O196)</f>
        <v>0</v>
      </c>
      <c r="Q196" s="6"/>
      <c r="R196" s="6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outlineLevel="1" thickBot="1">
      <c r="A197" s="179"/>
      <c r="B197" s="184" t="s">
        <v>20</v>
      </c>
      <c r="C197" s="185"/>
      <c r="D197" s="12">
        <f t="shared" ref="D197:P197" si="50">SUM(D193:D196)</f>
        <v>0</v>
      </c>
      <c r="E197" s="12">
        <f t="shared" si="50"/>
        <v>0</v>
      </c>
      <c r="F197" s="12">
        <f t="shared" si="50"/>
        <v>0</v>
      </c>
      <c r="G197" s="12">
        <f t="shared" si="50"/>
        <v>0</v>
      </c>
      <c r="H197" s="12">
        <f t="shared" si="50"/>
        <v>0</v>
      </c>
      <c r="I197" s="12">
        <f t="shared" si="50"/>
        <v>0</v>
      </c>
      <c r="J197" s="12">
        <f t="shared" si="50"/>
        <v>0</v>
      </c>
      <c r="K197" s="12">
        <f t="shared" si="50"/>
        <v>0</v>
      </c>
      <c r="L197" s="12">
        <f t="shared" si="50"/>
        <v>0</v>
      </c>
      <c r="M197" s="12">
        <f t="shared" si="50"/>
        <v>0</v>
      </c>
      <c r="N197" s="12">
        <f t="shared" si="50"/>
        <v>0</v>
      </c>
      <c r="O197" s="12">
        <f t="shared" si="50"/>
        <v>0</v>
      </c>
      <c r="P197" s="13">
        <f t="shared" si="50"/>
        <v>0</v>
      </c>
      <c r="Q197" s="6"/>
      <c r="R197" s="6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outlineLevel="1" thickTop="1">
      <c r="A198" s="188" t="s">
        <v>38</v>
      </c>
      <c r="B198" s="189" t="s">
        <v>27</v>
      </c>
      <c r="C198" s="181"/>
      <c r="D198" s="9">
        <f t="shared" ref="D198:O201" si="51">+D56-D128</f>
        <v>0</v>
      </c>
      <c r="E198" s="9">
        <f t="shared" si="51"/>
        <v>0</v>
      </c>
      <c r="F198" s="9">
        <f t="shared" si="51"/>
        <v>0</v>
      </c>
      <c r="G198" s="9">
        <f t="shared" si="51"/>
        <v>0</v>
      </c>
      <c r="H198" s="9">
        <f t="shared" si="51"/>
        <v>0</v>
      </c>
      <c r="I198" s="9">
        <f t="shared" si="51"/>
        <v>0</v>
      </c>
      <c r="J198" s="9">
        <f t="shared" si="51"/>
        <v>0</v>
      </c>
      <c r="K198" s="9">
        <f t="shared" si="51"/>
        <v>0</v>
      </c>
      <c r="L198" s="9">
        <f t="shared" si="51"/>
        <v>0</v>
      </c>
      <c r="M198" s="9">
        <f t="shared" si="51"/>
        <v>0</v>
      </c>
      <c r="N198" s="9">
        <f t="shared" si="51"/>
        <v>0</v>
      </c>
      <c r="O198" s="9">
        <f t="shared" si="51"/>
        <v>0</v>
      </c>
      <c r="P198" s="10">
        <f>SUM(D198:O198)</f>
        <v>0</v>
      </c>
      <c r="Q198" s="6"/>
      <c r="R198" s="6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outlineLevel="1">
      <c r="A199" s="178"/>
      <c r="B199" s="190" t="s">
        <v>28</v>
      </c>
      <c r="C199" s="183"/>
      <c r="D199" s="6">
        <f t="shared" si="51"/>
        <v>0</v>
      </c>
      <c r="E199" s="6">
        <f t="shared" si="51"/>
        <v>0</v>
      </c>
      <c r="F199" s="6">
        <f t="shared" si="51"/>
        <v>0</v>
      </c>
      <c r="G199" s="6">
        <f t="shared" si="51"/>
        <v>0</v>
      </c>
      <c r="H199" s="6">
        <f t="shared" si="51"/>
        <v>0</v>
      </c>
      <c r="I199" s="6">
        <f t="shared" si="51"/>
        <v>0</v>
      </c>
      <c r="J199" s="6">
        <f t="shared" si="51"/>
        <v>0</v>
      </c>
      <c r="K199" s="6">
        <f t="shared" si="51"/>
        <v>0</v>
      </c>
      <c r="L199" s="6">
        <f t="shared" si="51"/>
        <v>0</v>
      </c>
      <c r="M199" s="6">
        <f t="shared" si="51"/>
        <v>0</v>
      </c>
      <c r="N199" s="6">
        <f t="shared" si="51"/>
        <v>0</v>
      </c>
      <c r="O199" s="6">
        <f t="shared" si="51"/>
        <v>0</v>
      </c>
      <c r="P199" s="11">
        <f>SUM(D199:O199)</f>
        <v>0</v>
      </c>
      <c r="Q199" s="6"/>
      <c r="R199" s="6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outlineLevel="1">
      <c r="A200" s="178"/>
      <c r="B200" s="190" t="s">
        <v>29</v>
      </c>
      <c r="C200" s="183"/>
      <c r="D200" s="6">
        <f t="shared" si="51"/>
        <v>0</v>
      </c>
      <c r="E200" s="6">
        <f t="shared" si="51"/>
        <v>0</v>
      </c>
      <c r="F200" s="6">
        <f t="shared" si="51"/>
        <v>0</v>
      </c>
      <c r="G200" s="6">
        <f t="shared" si="51"/>
        <v>0</v>
      </c>
      <c r="H200" s="6">
        <f t="shared" si="51"/>
        <v>0</v>
      </c>
      <c r="I200" s="6">
        <f t="shared" si="51"/>
        <v>0</v>
      </c>
      <c r="J200" s="6">
        <f t="shared" si="51"/>
        <v>0</v>
      </c>
      <c r="K200" s="6">
        <f t="shared" si="51"/>
        <v>0</v>
      </c>
      <c r="L200" s="6">
        <f t="shared" si="51"/>
        <v>0</v>
      </c>
      <c r="M200" s="6">
        <f t="shared" si="51"/>
        <v>0</v>
      </c>
      <c r="N200" s="6">
        <f t="shared" si="51"/>
        <v>0</v>
      </c>
      <c r="O200" s="6">
        <f t="shared" si="51"/>
        <v>0</v>
      </c>
      <c r="P200" s="11">
        <f>SUM(D200:O200)</f>
        <v>0</v>
      </c>
      <c r="Q200" s="6"/>
      <c r="R200" s="6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outlineLevel="1">
      <c r="A201" s="178"/>
      <c r="B201" s="190" t="s">
        <v>30</v>
      </c>
      <c r="C201" s="183"/>
      <c r="D201" s="6">
        <f t="shared" si="51"/>
        <v>0</v>
      </c>
      <c r="E201" s="6">
        <f t="shared" si="51"/>
        <v>0</v>
      </c>
      <c r="F201" s="6">
        <f t="shared" si="51"/>
        <v>0</v>
      </c>
      <c r="G201" s="6">
        <f t="shared" si="51"/>
        <v>0</v>
      </c>
      <c r="H201" s="6">
        <f t="shared" si="51"/>
        <v>0</v>
      </c>
      <c r="I201" s="6">
        <f t="shared" si="51"/>
        <v>0</v>
      </c>
      <c r="J201" s="6">
        <f t="shared" si="51"/>
        <v>0</v>
      </c>
      <c r="K201" s="6">
        <f t="shared" si="51"/>
        <v>0</v>
      </c>
      <c r="L201" s="6">
        <f t="shared" si="51"/>
        <v>0</v>
      </c>
      <c r="M201" s="6">
        <f t="shared" si="51"/>
        <v>0</v>
      </c>
      <c r="N201" s="6">
        <f t="shared" si="51"/>
        <v>0</v>
      </c>
      <c r="O201" s="6">
        <f t="shared" si="51"/>
        <v>0</v>
      </c>
      <c r="P201" s="11">
        <f>SUM(D201:O201)</f>
        <v>0</v>
      </c>
      <c r="Q201" s="6"/>
      <c r="R201" s="6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outlineLevel="1" thickBot="1">
      <c r="A202" s="179"/>
      <c r="B202" s="191" t="s">
        <v>20</v>
      </c>
      <c r="C202" s="192"/>
      <c r="D202" s="23">
        <f t="shared" ref="D202:P202" si="52">SUM(D198:D201)</f>
        <v>0</v>
      </c>
      <c r="E202" s="23">
        <f t="shared" si="52"/>
        <v>0</v>
      </c>
      <c r="F202" s="23">
        <f t="shared" si="52"/>
        <v>0</v>
      </c>
      <c r="G202" s="23">
        <f t="shared" si="52"/>
        <v>0</v>
      </c>
      <c r="H202" s="23">
        <f t="shared" si="52"/>
        <v>0</v>
      </c>
      <c r="I202" s="23">
        <f t="shared" si="52"/>
        <v>0</v>
      </c>
      <c r="J202" s="23">
        <f t="shared" si="52"/>
        <v>0</v>
      </c>
      <c r="K202" s="23">
        <f t="shared" si="52"/>
        <v>0</v>
      </c>
      <c r="L202" s="23">
        <f t="shared" si="52"/>
        <v>0</v>
      </c>
      <c r="M202" s="23">
        <f t="shared" si="52"/>
        <v>0</v>
      </c>
      <c r="N202" s="23">
        <f t="shared" si="52"/>
        <v>0</v>
      </c>
      <c r="O202" s="23">
        <f t="shared" si="52"/>
        <v>0</v>
      </c>
      <c r="P202" s="13">
        <f t="shared" si="52"/>
        <v>0</v>
      </c>
      <c r="Q202" s="6"/>
      <c r="R202" s="6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.5" outlineLevel="1" thickTop="1" thickBot="1">
      <c r="A203" s="5" t="s">
        <v>39</v>
      </c>
      <c r="B203" s="186" t="s">
        <v>34</v>
      </c>
      <c r="C203" s="187"/>
      <c r="D203" s="24">
        <f t="shared" ref="D203:P203" si="53">SUM(D197,D202)</f>
        <v>0</v>
      </c>
      <c r="E203" s="24">
        <f t="shared" si="53"/>
        <v>0</v>
      </c>
      <c r="F203" s="24">
        <f t="shared" si="53"/>
        <v>0</v>
      </c>
      <c r="G203" s="24">
        <f t="shared" si="53"/>
        <v>0</v>
      </c>
      <c r="H203" s="24">
        <f t="shared" si="53"/>
        <v>0</v>
      </c>
      <c r="I203" s="24">
        <f t="shared" si="53"/>
        <v>0</v>
      </c>
      <c r="J203" s="24">
        <f t="shared" si="53"/>
        <v>0</v>
      </c>
      <c r="K203" s="24">
        <f t="shared" si="53"/>
        <v>0</v>
      </c>
      <c r="L203" s="24">
        <f t="shared" si="53"/>
        <v>0</v>
      </c>
      <c r="M203" s="24">
        <f t="shared" si="53"/>
        <v>0</v>
      </c>
      <c r="N203" s="24">
        <f t="shared" si="53"/>
        <v>0</v>
      </c>
      <c r="O203" s="24">
        <f t="shared" si="53"/>
        <v>0</v>
      </c>
      <c r="P203" s="25">
        <f t="shared" si="53"/>
        <v>0</v>
      </c>
      <c r="Q203" s="6"/>
      <c r="R203" s="6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thickTop="1">
      <c r="A204" s="173"/>
      <c r="B204" s="174"/>
      <c r="C204" s="174"/>
      <c r="D204" s="175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6"/>
      <c r="R204" s="6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thickBot="1">
      <c r="A205" s="174"/>
      <c r="B205" s="174"/>
      <c r="C205" s="174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6"/>
      <c r="R205" s="6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outlineLevel="1" thickTop="1">
      <c r="A206" s="177" t="s">
        <v>40</v>
      </c>
      <c r="B206" s="180" t="s">
        <v>36</v>
      </c>
      <c r="C206" s="181"/>
      <c r="D206" s="9">
        <f>+D64-D136</f>
        <v>0</v>
      </c>
      <c r="E206" s="9">
        <f t="shared" ref="E206:O209" si="54">+E64-E136</f>
        <v>0</v>
      </c>
      <c r="F206" s="9">
        <f t="shared" si="54"/>
        <v>0</v>
      </c>
      <c r="G206" s="9">
        <f t="shared" si="54"/>
        <v>0</v>
      </c>
      <c r="H206" s="9">
        <f t="shared" si="54"/>
        <v>0</v>
      </c>
      <c r="I206" s="9">
        <f t="shared" si="54"/>
        <v>0</v>
      </c>
      <c r="J206" s="9">
        <f t="shared" si="54"/>
        <v>0</v>
      </c>
      <c r="K206" s="9">
        <f t="shared" si="54"/>
        <v>0</v>
      </c>
      <c r="L206" s="9">
        <f t="shared" si="54"/>
        <v>0</v>
      </c>
      <c r="M206" s="9">
        <f t="shared" si="54"/>
        <v>0</v>
      </c>
      <c r="N206" s="9">
        <f t="shared" si="54"/>
        <v>0</v>
      </c>
      <c r="O206" s="9">
        <f t="shared" si="54"/>
        <v>0</v>
      </c>
      <c r="P206" s="10">
        <f>SUM(D206:O206)</f>
        <v>0</v>
      </c>
      <c r="Q206" s="6"/>
      <c r="R206" s="6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outlineLevel="1">
      <c r="A207" s="178"/>
      <c r="B207" s="182" t="s">
        <v>28</v>
      </c>
      <c r="C207" s="183"/>
      <c r="D207" s="6">
        <f>+D65-D137</f>
        <v>0</v>
      </c>
      <c r="E207" s="6">
        <f t="shared" si="54"/>
        <v>0</v>
      </c>
      <c r="F207" s="6">
        <f t="shared" ca="1" si="54"/>
        <v>0</v>
      </c>
      <c r="G207" s="6">
        <f t="shared" ca="1" si="54"/>
        <v>0</v>
      </c>
      <c r="H207" s="6">
        <f t="shared" ca="1" si="54"/>
        <v>0</v>
      </c>
      <c r="I207" s="6">
        <f t="shared" ca="1" si="54"/>
        <v>0</v>
      </c>
      <c r="J207" s="6">
        <f t="shared" ca="1" si="54"/>
        <v>0</v>
      </c>
      <c r="K207" s="6">
        <f t="shared" ca="1" si="54"/>
        <v>0</v>
      </c>
      <c r="L207" s="6">
        <f t="shared" ca="1" si="54"/>
        <v>0</v>
      </c>
      <c r="M207" s="6">
        <f t="shared" ca="1" si="54"/>
        <v>0</v>
      </c>
      <c r="N207" s="6">
        <f t="shared" ca="1" si="54"/>
        <v>0</v>
      </c>
      <c r="O207" s="6">
        <f t="shared" ca="1" si="54"/>
        <v>0</v>
      </c>
      <c r="P207" s="11">
        <f ca="1">SUM(D207:O207)</f>
        <v>0</v>
      </c>
      <c r="Q207" s="6"/>
      <c r="R207" s="6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outlineLevel="1">
      <c r="A208" s="178"/>
      <c r="B208" s="182" t="s">
        <v>29</v>
      </c>
      <c r="C208" s="183"/>
      <c r="D208" s="6">
        <f>+D66-D138</f>
        <v>0</v>
      </c>
      <c r="E208" s="6">
        <f t="shared" si="54"/>
        <v>0</v>
      </c>
      <c r="F208" s="6">
        <f t="shared" ca="1" si="54"/>
        <v>0</v>
      </c>
      <c r="G208" s="6">
        <f t="shared" ca="1" si="54"/>
        <v>0</v>
      </c>
      <c r="H208" s="6">
        <f t="shared" ca="1" si="54"/>
        <v>0</v>
      </c>
      <c r="I208" s="6">
        <f t="shared" ca="1" si="54"/>
        <v>0</v>
      </c>
      <c r="J208" s="6">
        <f t="shared" ca="1" si="54"/>
        <v>0</v>
      </c>
      <c r="K208" s="6">
        <f t="shared" ca="1" si="54"/>
        <v>0</v>
      </c>
      <c r="L208" s="6">
        <f t="shared" ca="1" si="54"/>
        <v>0</v>
      </c>
      <c r="M208" s="6">
        <f t="shared" ca="1" si="54"/>
        <v>0</v>
      </c>
      <c r="N208" s="6">
        <f t="shared" ca="1" si="54"/>
        <v>0</v>
      </c>
      <c r="O208" s="6">
        <f t="shared" ca="1" si="54"/>
        <v>0</v>
      </c>
      <c r="P208" s="11">
        <f ca="1">SUM(D208:O208)</f>
        <v>0</v>
      </c>
      <c r="Q208" s="6"/>
      <c r="R208" s="6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outlineLevel="1">
      <c r="A209" s="178"/>
      <c r="B209" s="182" t="s">
        <v>30</v>
      </c>
      <c r="C209" s="183"/>
      <c r="D209" s="6">
        <f>+D67-D139</f>
        <v>0</v>
      </c>
      <c r="E209" s="6">
        <f t="shared" si="54"/>
        <v>0</v>
      </c>
      <c r="F209" s="6">
        <f t="shared" si="54"/>
        <v>0</v>
      </c>
      <c r="G209" s="6">
        <f t="shared" si="54"/>
        <v>0</v>
      </c>
      <c r="H209" s="6">
        <f t="shared" si="54"/>
        <v>0</v>
      </c>
      <c r="I209" s="6">
        <f t="shared" si="54"/>
        <v>0</v>
      </c>
      <c r="J209" s="6">
        <f t="shared" si="54"/>
        <v>0</v>
      </c>
      <c r="K209" s="6">
        <f t="shared" si="54"/>
        <v>0</v>
      </c>
      <c r="L209" s="6">
        <f t="shared" si="54"/>
        <v>0</v>
      </c>
      <c r="M209" s="6">
        <f t="shared" si="54"/>
        <v>0</v>
      </c>
      <c r="N209" s="6">
        <f t="shared" si="54"/>
        <v>0</v>
      </c>
      <c r="O209" s="6">
        <f t="shared" si="54"/>
        <v>0</v>
      </c>
      <c r="P209" s="11">
        <f>SUM(D209:O209)</f>
        <v>0</v>
      </c>
      <c r="Q209" s="6"/>
      <c r="R209" s="6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outlineLevel="1" thickBot="1">
      <c r="A210" s="179"/>
      <c r="B210" s="184" t="s">
        <v>20</v>
      </c>
      <c r="C210" s="185"/>
      <c r="D210" s="12">
        <f t="shared" ref="D210:P210" si="55">SUM(D206:D209)</f>
        <v>0</v>
      </c>
      <c r="E210" s="12">
        <f t="shared" si="55"/>
        <v>0</v>
      </c>
      <c r="F210" s="12">
        <f t="shared" ca="1" si="55"/>
        <v>0</v>
      </c>
      <c r="G210" s="12">
        <f t="shared" ca="1" si="55"/>
        <v>0</v>
      </c>
      <c r="H210" s="12">
        <f t="shared" ca="1" si="55"/>
        <v>0</v>
      </c>
      <c r="I210" s="12">
        <f t="shared" ca="1" si="55"/>
        <v>0</v>
      </c>
      <c r="J210" s="12">
        <f t="shared" ca="1" si="55"/>
        <v>0</v>
      </c>
      <c r="K210" s="12">
        <f t="shared" ca="1" si="55"/>
        <v>0</v>
      </c>
      <c r="L210" s="12">
        <f t="shared" ca="1" si="55"/>
        <v>0</v>
      </c>
      <c r="M210" s="12">
        <f t="shared" ca="1" si="55"/>
        <v>0</v>
      </c>
      <c r="N210" s="12">
        <f t="shared" ca="1" si="55"/>
        <v>0</v>
      </c>
      <c r="O210" s="12">
        <f t="shared" ca="1" si="55"/>
        <v>0</v>
      </c>
      <c r="P210" s="13">
        <f t="shared" ca="1" si="55"/>
        <v>0</v>
      </c>
      <c r="Q210" s="6"/>
      <c r="R210" s="6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thickTop="1">
      <c r="A211" s="173"/>
      <c r="B211" s="174"/>
      <c r="C211" s="174"/>
      <c r="D211" s="175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6"/>
      <c r="R211" s="6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thickBot="1">
      <c r="A212" s="174"/>
      <c r="B212" s="174"/>
      <c r="C212" s="174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6"/>
      <c r="R212" s="6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outlineLevel="1" thickTop="1">
      <c r="A213" s="177" t="s">
        <v>41</v>
      </c>
      <c r="B213" s="180" t="s">
        <v>36</v>
      </c>
      <c r="C213" s="181"/>
      <c r="D213" s="9">
        <f>+D71-D143</f>
        <v>0</v>
      </c>
      <c r="E213" s="9">
        <f t="shared" ref="E213:O216" si="56">+E71-E143</f>
        <v>0</v>
      </c>
      <c r="F213" s="9">
        <f t="shared" si="56"/>
        <v>0</v>
      </c>
      <c r="G213" s="9">
        <f t="shared" si="56"/>
        <v>0</v>
      </c>
      <c r="H213" s="9">
        <f t="shared" si="56"/>
        <v>0</v>
      </c>
      <c r="I213" s="9">
        <f t="shared" si="56"/>
        <v>0</v>
      </c>
      <c r="J213" s="9">
        <f t="shared" si="56"/>
        <v>0</v>
      </c>
      <c r="K213" s="9">
        <f t="shared" si="56"/>
        <v>0</v>
      </c>
      <c r="L213" s="9">
        <f t="shared" si="56"/>
        <v>0</v>
      </c>
      <c r="M213" s="9">
        <f t="shared" si="56"/>
        <v>0</v>
      </c>
      <c r="N213" s="9">
        <f t="shared" si="56"/>
        <v>0</v>
      </c>
      <c r="O213" s="26">
        <f t="shared" si="56"/>
        <v>0</v>
      </c>
      <c r="P213" s="6"/>
      <c r="Q213" s="6"/>
      <c r="R213" s="6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outlineLevel="1">
      <c r="A214" s="178"/>
      <c r="B214" s="182" t="s">
        <v>28</v>
      </c>
      <c r="C214" s="183"/>
      <c r="D214" s="6">
        <f>+D72-D144</f>
        <v>0</v>
      </c>
      <c r="E214" s="6">
        <f t="shared" si="56"/>
        <v>0</v>
      </c>
      <c r="F214" s="6">
        <f t="shared" si="56"/>
        <v>0</v>
      </c>
      <c r="G214" s="6">
        <f t="shared" si="56"/>
        <v>0</v>
      </c>
      <c r="H214" s="6">
        <f t="shared" si="56"/>
        <v>0</v>
      </c>
      <c r="I214" s="6">
        <f t="shared" si="56"/>
        <v>0</v>
      </c>
      <c r="J214" s="6">
        <f t="shared" si="56"/>
        <v>0</v>
      </c>
      <c r="K214" s="6">
        <f t="shared" si="56"/>
        <v>0</v>
      </c>
      <c r="L214" s="6">
        <f t="shared" si="56"/>
        <v>0</v>
      </c>
      <c r="M214" s="6">
        <f t="shared" si="56"/>
        <v>0</v>
      </c>
      <c r="N214" s="6">
        <f t="shared" si="56"/>
        <v>0</v>
      </c>
      <c r="O214" s="27">
        <f t="shared" si="56"/>
        <v>0</v>
      </c>
      <c r="P214" s="6"/>
      <c r="Q214" s="6"/>
      <c r="R214" s="6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outlineLevel="1">
      <c r="A215" s="178"/>
      <c r="B215" s="182" t="s">
        <v>29</v>
      </c>
      <c r="C215" s="183"/>
      <c r="D215" s="6">
        <f>+D73-D145</f>
        <v>0</v>
      </c>
      <c r="E215" s="6">
        <f t="shared" si="56"/>
        <v>0</v>
      </c>
      <c r="F215" s="6">
        <f t="shared" si="56"/>
        <v>0</v>
      </c>
      <c r="G215" s="6">
        <f t="shared" si="56"/>
        <v>0</v>
      </c>
      <c r="H215" s="6">
        <f t="shared" si="56"/>
        <v>0</v>
      </c>
      <c r="I215" s="6">
        <f t="shared" si="56"/>
        <v>0</v>
      </c>
      <c r="J215" s="6">
        <f t="shared" si="56"/>
        <v>0</v>
      </c>
      <c r="K215" s="6">
        <f t="shared" si="56"/>
        <v>0</v>
      </c>
      <c r="L215" s="6">
        <f t="shared" si="56"/>
        <v>0</v>
      </c>
      <c r="M215" s="6">
        <f t="shared" si="56"/>
        <v>0</v>
      </c>
      <c r="N215" s="6">
        <f t="shared" si="56"/>
        <v>0</v>
      </c>
      <c r="O215" s="27">
        <f t="shared" si="56"/>
        <v>0</v>
      </c>
      <c r="P215" s="6"/>
      <c r="Q215" s="6"/>
      <c r="R215" s="6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outlineLevel="1">
      <c r="A216" s="178"/>
      <c r="B216" s="182" t="s">
        <v>30</v>
      </c>
      <c r="C216" s="183"/>
      <c r="D216" s="6">
        <f>+D74-D146</f>
        <v>0</v>
      </c>
      <c r="E216" s="6">
        <f t="shared" si="56"/>
        <v>0</v>
      </c>
      <c r="F216" s="6">
        <f t="shared" si="56"/>
        <v>0</v>
      </c>
      <c r="G216" s="6">
        <f t="shared" si="56"/>
        <v>0</v>
      </c>
      <c r="H216" s="6">
        <f t="shared" si="56"/>
        <v>0</v>
      </c>
      <c r="I216" s="6">
        <f t="shared" si="56"/>
        <v>0</v>
      </c>
      <c r="J216" s="6">
        <f t="shared" si="56"/>
        <v>0</v>
      </c>
      <c r="K216" s="6">
        <f t="shared" si="56"/>
        <v>0</v>
      </c>
      <c r="L216" s="6">
        <f t="shared" si="56"/>
        <v>0</v>
      </c>
      <c r="M216" s="6">
        <f t="shared" si="56"/>
        <v>0</v>
      </c>
      <c r="N216" s="6">
        <f t="shared" si="56"/>
        <v>0</v>
      </c>
      <c r="O216" s="27">
        <f t="shared" si="56"/>
        <v>0</v>
      </c>
      <c r="P216" s="6"/>
      <c r="Q216" s="6"/>
      <c r="R216" s="6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outlineLevel="1" thickBot="1">
      <c r="A217" s="179"/>
      <c r="B217" s="184" t="s">
        <v>20</v>
      </c>
      <c r="C217" s="185"/>
      <c r="D217" s="12">
        <f t="shared" ref="D217:O217" si="57">SUM(D213:D216)</f>
        <v>0</v>
      </c>
      <c r="E217" s="12">
        <f t="shared" si="57"/>
        <v>0</v>
      </c>
      <c r="F217" s="12">
        <f t="shared" si="57"/>
        <v>0</v>
      </c>
      <c r="G217" s="12">
        <f t="shared" si="57"/>
        <v>0</v>
      </c>
      <c r="H217" s="12">
        <f t="shared" si="57"/>
        <v>0</v>
      </c>
      <c r="I217" s="12">
        <f t="shared" si="57"/>
        <v>0</v>
      </c>
      <c r="J217" s="12">
        <f t="shared" si="57"/>
        <v>0</v>
      </c>
      <c r="K217" s="12">
        <f t="shared" si="57"/>
        <v>0</v>
      </c>
      <c r="L217" s="12">
        <f t="shared" si="57"/>
        <v>0</v>
      </c>
      <c r="M217" s="12">
        <f t="shared" si="57"/>
        <v>0</v>
      </c>
      <c r="N217" s="12">
        <f t="shared" si="57"/>
        <v>0</v>
      </c>
      <c r="O217" s="28">
        <f t="shared" si="57"/>
        <v>0</v>
      </c>
      <c r="P217" s="6">
        <f ca="1">+P210-O217</f>
        <v>0</v>
      </c>
      <c r="Q217" s="6"/>
      <c r="R217" s="6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thickTop="1">
      <c r="A218" s="3"/>
      <c r="B218" s="3"/>
      <c r="C218" s="3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3"/>
      <c r="B219" s="3"/>
      <c r="C219" s="3"/>
      <c r="D219" s="57"/>
      <c r="E219" s="58"/>
      <c r="F219" s="58"/>
      <c r="G219" s="58"/>
      <c r="H219" s="58"/>
      <c r="I219" s="58"/>
      <c r="J219" s="58"/>
      <c r="K219" s="58"/>
      <c r="L219" s="6"/>
      <c r="M219" s="6"/>
      <c r="N219" s="6"/>
      <c r="O219" s="6"/>
      <c r="P219" s="6"/>
      <c r="Q219" s="6"/>
      <c r="R219" s="6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3"/>
      <c r="B220" s="3"/>
      <c r="C220" s="3"/>
      <c r="D220" s="58"/>
      <c r="E220" s="58"/>
      <c r="F220" s="58"/>
      <c r="G220" s="58"/>
      <c r="H220" s="58"/>
      <c r="I220" s="58"/>
      <c r="J220" s="58"/>
      <c r="K220" s="58"/>
      <c r="L220" s="6"/>
      <c r="M220" s="6"/>
      <c r="N220" s="6"/>
      <c r="O220" s="6"/>
      <c r="P220" s="6"/>
      <c r="Q220" s="6"/>
      <c r="R220" s="6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3"/>
      <c r="B221" s="3"/>
      <c r="C221" s="3"/>
      <c r="D221" s="57"/>
      <c r="E221" s="58"/>
      <c r="F221" s="58"/>
      <c r="G221" s="58"/>
      <c r="H221" s="58"/>
      <c r="I221" s="58"/>
      <c r="J221" s="58"/>
      <c r="K221" s="58"/>
      <c r="L221" s="6"/>
      <c r="M221" s="6"/>
      <c r="N221" s="6"/>
      <c r="O221" s="6"/>
      <c r="P221" s="6"/>
      <c r="Q221" s="6"/>
      <c r="R221" s="6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3"/>
      <c r="B222" s="3"/>
      <c r="C222" s="3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s="37" customFormat="1" ht="15.75" customHeight="1">
      <c r="A223" s="34"/>
      <c r="B223" s="34"/>
      <c r="C223" s="3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15.75" customHeight="1">
      <c r="A224" s="3"/>
      <c r="B224" s="3"/>
      <c r="C224" s="3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3"/>
      <c r="B225" s="3"/>
      <c r="C225" s="3"/>
      <c r="D225" s="3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3"/>
      <c r="B226" s="3"/>
      <c r="C226" s="3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3"/>
      <c r="B227" s="3"/>
      <c r="C227" s="3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3"/>
      <c r="B228" s="3"/>
      <c r="C228" s="3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3"/>
      <c r="B229" s="3"/>
      <c r="C229" s="3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3"/>
      <c r="B230" s="3"/>
      <c r="C230" s="3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3"/>
      <c r="B231" s="3"/>
      <c r="C231" s="3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3"/>
      <c r="B232" s="3"/>
      <c r="C232" s="3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3"/>
      <c r="B233" s="3"/>
      <c r="C233" s="3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3"/>
      <c r="B234" s="3"/>
      <c r="C234" s="3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3"/>
      <c r="B235" s="3"/>
      <c r="C235" s="3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3"/>
      <c r="B236" s="3"/>
      <c r="C236" s="3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3"/>
      <c r="B237" s="3"/>
      <c r="C237" s="3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3"/>
      <c r="B238" s="3"/>
      <c r="C238" s="3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3"/>
      <c r="B239" s="3"/>
      <c r="C239" s="3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3"/>
      <c r="B240" s="3"/>
      <c r="C240" s="3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3"/>
      <c r="B241" s="3"/>
      <c r="C241" s="3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3"/>
      <c r="B242" s="3"/>
      <c r="C242" s="3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3"/>
      <c r="B243" s="3"/>
      <c r="C243" s="3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3"/>
      <c r="B244" s="3"/>
      <c r="C244" s="3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3"/>
      <c r="B245" s="3"/>
      <c r="C245" s="3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3"/>
      <c r="B246" s="3"/>
      <c r="C246" s="3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3"/>
      <c r="B247" s="3"/>
      <c r="C247" s="3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3"/>
      <c r="B248" s="3"/>
      <c r="C248" s="3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3"/>
      <c r="B249" s="3"/>
      <c r="C249" s="3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3"/>
      <c r="B250" s="3"/>
      <c r="C250" s="3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3"/>
      <c r="B251" s="3"/>
      <c r="C251" s="3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3"/>
      <c r="B252" s="3"/>
      <c r="C252" s="3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3"/>
      <c r="B253" s="3"/>
      <c r="C253" s="3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3"/>
      <c r="B254" s="3"/>
      <c r="C254" s="3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3"/>
      <c r="B255" s="3"/>
      <c r="C255" s="3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3"/>
      <c r="B256" s="3"/>
      <c r="C256" s="3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3"/>
      <c r="B257" s="3"/>
      <c r="C257" s="3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3"/>
      <c r="B258" s="3"/>
      <c r="C258" s="3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3"/>
      <c r="B259" s="3"/>
      <c r="C259" s="3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3"/>
      <c r="B260" s="3"/>
      <c r="C260" s="3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3"/>
      <c r="B261" s="3"/>
      <c r="C261" s="3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3"/>
      <c r="B262" s="3"/>
      <c r="C262" s="3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3"/>
      <c r="B263" s="3"/>
      <c r="C263" s="3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3"/>
      <c r="B264" s="3"/>
      <c r="C264" s="3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3"/>
      <c r="B265" s="3"/>
      <c r="C265" s="3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3"/>
      <c r="B266" s="3"/>
      <c r="C266" s="3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3"/>
      <c r="B267" s="3"/>
      <c r="C267" s="3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3"/>
      <c r="B268" s="3"/>
      <c r="C268" s="3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3"/>
      <c r="B269" s="3"/>
      <c r="C269" s="3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3"/>
      <c r="B270" s="3"/>
      <c r="C270" s="3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3"/>
      <c r="B271" s="3"/>
      <c r="C271" s="3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3"/>
      <c r="B272" s="3"/>
      <c r="C272" s="3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3"/>
      <c r="B273" s="3"/>
      <c r="C273" s="3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3"/>
      <c r="B274" s="3"/>
      <c r="C274" s="3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3"/>
      <c r="B275" s="3"/>
      <c r="C275" s="3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3"/>
      <c r="B276" s="3"/>
      <c r="C276" s="3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3"/>
      <c r="B277" s="3"/>
      <c r="C277" s="3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3"/>
      <c r="B278" s="3"/>
      <c r="C278" s="3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3"/>
      <c r="B279" s="3"/>
      <c r="C279" s="3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3"/>
      <c r="B280" s="3"/>
      <c r="C280" s="3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3"/>
      <c r="B281" s="3"/>
      <c r="C281" s="3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3"/>
      <c r="B282" s="3"/>
      <c r="C282" s="3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3"/>
      <c r="B283" s="3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3"/>
      <c r="B284" s="3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3"/>
      <c r="B285" s="3"/>
      <c r="C285" s="3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3"/>
      <c r="B286" s="3"/>
      <c r="C286" s="3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3"/>
      <c r="B287" s="3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3"/>
      <c r="B288" s="3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3"/>
      <c r="B289" s="3"/>
      <c r="C289" s="3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3"/>
      <c r="B290" s="3"/>
      <c r="C290" s="3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3"/>
      <c r="B291" s="3"/>
      <c r="C291" s="3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3"/>
      <c r="B292" s="3"/>
      <c r="C292" s="3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3"/>
      <c r="B293" s="3"/>
      <c r="C293" s="3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3"/>
      <c r="B294" s="3"/>
      <c r="C294" s="3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3"/>
      <c r="B295" s="3"/>
      <c r="C295" s="3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3"/>
      <c r="B296" s="3"/>
      <c r="C296" s="3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3"/>
      <c r="B297" s="3"/>
      <c r="C297" s="3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3"/>
      <c r="B298" s="3"/>
      <c r="C298" s="3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3"/>
      <c r="B299" s="3"/>
      <c r="C299" s="3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3"/>
      <c r="B300" s="3"/>
      <c r="C300" s="3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3"/>
      <c r="B301" s="3"/>
      <c r="C301" s="3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3"/>
      <c r="B302" s="3"/>
      <c r="C302" s="3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3"/>
      <c r="B303" s="3"/>
      <c r="C303" s="3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3"/>
      <c r="B304" s="3"/>
      <c r="C304" s="3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3"/>
      <c r="B305" s="3"/>
      <c r="C305" s="3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3"/>
      <c r="B306" s="3"/>
      <c r="C306" s="3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3"/>
      <c r="B307" s="3"/>
      <c r="C307" s="3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3"/>
      <c r="B308" s="3"/>
      <c r="C308" s="3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3"/>
      <c r="B309" s="3"/>
      <c r="C309" s="3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3"/>
      <c r="B310" s="3"/>
      <c r="C310" s="3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3"/>
      <c r="B311" s="3"/>
      <c r="C311" s="3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3"/>
      <c r="B312" s="3"/>
      <c r="C312" s="3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3"/>
      <c r="B313" s="3"/>
      <c r="C313" s="3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3"/>
      <c r="B314" s="3"/>
      <c r="C314" s="3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3"/>
      <c r="B315" s="3"/>
      <c r="C315" s="3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3"/>
      <c r="B316" s="3"/>
      <c r="C316" s="3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3"/>
      <c r="B317" s="3"/>
      <c r="C317" s="3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3"/>
      <c r="B318" s="3"/>
      <c r="C318" s="3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3"/>
      <c r="B319" s="3"/>
      <c r="C319" s="3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3"/>
      <c r="B320" s="3"/>
      <c r="C320" s="3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3"/>
      <c r="B321" s="3"/>
      <c r="C321" s="3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3"/>
      <c r="B322" s="3"/>
      <c r="C322" s="3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3"/>
      <c r="B323" s="3"/>
      <c r="C323" s="3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3"/>
      <c r="B324" s="3"/>
      <c r="C324" s="3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3"/>
      <c r="B325" s="3"/>
      <c r="C325" s="3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3"/>
      <c r="B326" s="3"/>
      <c r="C326" s="3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3"/>
      <c r="B327" s="3"/>
      <c r="C327" s="3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3"/>
      <c r="B328" s="3"/>
      <c r="C328" s="3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3"/>
      <c r="B329" s="3"/>
      <c r="C329" s="3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3"/>
      <c r="B330" s="3"/>
      <c r="C330" s="3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3"/>
      <c r="B331" s="3"/>
      <c r="C331" s="3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3"/>
      <c r="B332" s="3"/>
      <c r="C332" s="3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3"/>
      <c r="B333" s="3"/>
      <c r="C333" s="3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3"/>
      <c r="B334" s="3"/>
      <c r="C334" s="3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3"/>
      <c r="B335" s="3"/>
      <c r="C335" s="3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3"/>
      <c r="B336" s="3"/>
      <c r="C336" s="3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3"/>
      <c r="B337" s="3"/>
      <c r="C337" s="3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3"/>
      <c r="B338" s="3"/>
      <c r="C338" s="3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3"/>
      <c r="B339" s="3"/>
      <c r="C339" s="3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3"/>
      <c r="B340" s="3"/>
      <c r="C340" s="3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3"/>
      <c r="B341" s="3"/>
      <c r="C341" s="3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3"/>
      <c r="B342" s="3"/>
      <c r="C342" s="3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3"/>
      <c r="B343" s="3"/>
      <c r="C343" s="3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3"/>
      <c r="B344" s="3"/>
      <c r="C344" s="3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3"/>
      <c r="B345" s="3"/>
      <c r="C345" s="3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3"/>
      <c r="B346" s="3"/>
      <c r="C346" s="3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3"/>
      <c r="B347" s="3"/>
      <c r="C347" s="3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3"/>
      <c r="B348" s="3"/>
      <c r="C348" s="3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3"/>
      <c r="B349" s="3"/>
      <c r="C349" s="3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3"/>
      <c r="B350" s="3"/>
      <c r="C350" s="3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3"/>
      <c r="B351" s="3"/>
      <c r="C351" s="3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3"/>
      <c r="B352" s="3"/>
      <c r="C352" s="3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3"/>
      <c r="B353" s="3"/>
      <c r="C353" s="3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3"/>
      <c r="B354" s="3"/>
      <c r="C354" s="3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3"/>
      <c r="B355" s="3"/>
      <c r="C355" s="3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3"/>
      <c r="B356" s="3"/>
      <c r="C356" s="3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3"/>
      <c r="B357" s="3"/>
      <c r="C357" s="3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3"/>
      <c r="B358" s="3"/>
      <c r="C358" s="3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3"/>
      <c r="B359" s="3"/>
      <c r="C359" s="3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3"/>
      <c r="B360" s="3"/>
      <c r="C360" s="3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3"/>
      <c r="B361" s="3"/>
      <c r="C361" s="3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3"/>
      <c r="B362" s="3"/>
      <c r="C362" s="3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3"/>
      <c r="B363" s="3"/>
      <c r="C363" s="3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3"/>
      <c r="B364" s="3"/>
      <c r="C364" s="3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3"/>
      <c r="B365" s="3"/>
      <c r="C365" s="3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3"/>
      <c r="B366" s="3"/>
      <c r="C366" s="3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3"/>
      <c r="B367" s="3"/>
      <c r="C367" s="3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3"/>
      <c r="B368" s="3"/>
      <c r="C368" s="3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3"/>
      <c r="B369" s="3"/>
      <c r="C369" s="3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3"/>
      <c r="B370" s="3"/>
      <c r="C370" s="3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3"/>
      <c r="B371" s="3"/>
      <c r="C371" s="3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3"/>
      <c r="B372" s="3"/>
      <c r="C372" s="3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3"/>
      <c r="B373" s="3"/>
      <c r="C373" s="3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3"/>
      <c r="B374" s="3"/>
      <c r="C374" s="3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3"/>
      <c r="B375" s="3"/>
      <c r="C375" s="3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3"/>
      <c r="B376" s="3"/>
      <c r="C376" s="3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3"/>
      <c r="B377" s="3"/>
      <c r="C377" s="3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3"/>
      <c r="B378" s="3"/>
      <c r="C378" s="3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3"/>
      <c r="B379" s="3"/>
      <c r="C379" s="3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3"/>
      <c r="B380" s="3"/>
      <c r="C380" s="3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3"/>
      <c r="B381" s="3"/>
      <c r="C381" s="3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3"/>
      <c r="B382" s="3"/>
      <c r="C382" s="3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3"/>
      <c r="B383" s="3"/>
      <c r="C383" s="3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3"/>
      <c r="B384" s="3"/>
      <c r="C384" s="3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3"/>
      <c r="B385" s="3"/>
      <c r="C385" s="3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3"/>
      <c r="B386" s="3"/>
      <c r="C386" s="3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3"/>
      <c r="B387" s="3"/>
      <c r="C387" s="3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3"/>
      <c r="B388" s="3"/>
      <c r="C388" s="3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3"/>
      <c r="B389" s="3"/>
      <c r="C389" s="3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3"/>
      <c r="B390" s="3"/>
      <c r="C390" s="3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3"/>
      <c r="B391" s="3"/>
      <c r="C391" s="3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3"/>
      <c r="B392" s="3"/>
      <c r="C392" s="3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3"/>
      <c r="B393" s="3"/>
      <c r="C393" s="3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3"/>
      <c r="B394" s="3"/>
      <c r="C394" s="3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3"/>
      <c r="B395" s="3"/>
      <c r="C395" s="3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3"/>
      <c r="B396" s="3"/>
      <c r="C396" s="3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3"/>
      <c r="B397" s="3"/>
      <c r="C397" s="3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3"/>
      <c r="B398" s="3"/>
      <c r="C398" s="3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3"/>
      <c r="B399" s="3"/>
      <c r="C399" s="3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3"/>
      <c r="B400" s="3"/>
      <c r="C400" s="3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3"/>
      <c r="B401" s="3"/>
      <c r="C401" s="3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3"/>
      <c r="B402" s="3"/>
      <c r="C402" s="3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3"/>
      <c r="B403" s="3"/>
      <c r="C403" s="3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3"/>
      <c r="B404" s="3"/>
      <c r="C404" s="3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3"/>
      <c r="B405" s="3"/>
      <c r="C405" s="3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3"/>
      <c r="B406" s="3"/>
      <c r="C406" s="3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3"/>
      <c r="B407" s="3"/>
      <c r="C407" s="3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3"/>
      <c r="B408" s="3"/>
      <c r="C408" s="3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3"/>
      <c r="B409" s="3"/>
      <c r="C409" s="3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3"/>
      <c r="B410" s="3"/>
      <c r="C410" s="3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3"/>
      <c r="B411" s="3"/>
      <c r="C411" s="3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3"/>
      <c r="B412" s="3"/>
      <c r="C412" s="3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3"/>
      <c r="B413" s="3"/>
      <c r="C413" s="3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3"/>
      <c r="B414" s="3"/>
      <c r="C414" s="3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3"/>
      <c r="B415" s="3"/>
      <c r="C415" s="3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3"/>
      <c r="B416" s="3"/>
      <c r="C416" s="3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3"/>
      <c r="B417" s="3"/>
      <c r="C417" s="3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3"/>
      <c r="B418" s="3"/>
      <c r="C418" s="3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3"/>
      <c r="B419" s="3"/>
      <c r="C419" s="3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3"/>
      <c r="B420" s="3"/>
      <c r="C420" s="3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3"/>
      <c r="B421" s="3"/>
      <c r="C421" s="3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3"/>
      <c r="B422" s="3"/>
      <c r="C422" s="3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3"/>
      <c r="B423" s="3"/>
      <c r="C423" s="3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3"/>
      <c r="B424" s="3"/>
      <c r="C424" s="3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3"/>
      <c r="B425" s="3"/>
      <c r="C425" s="3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3"/>
      <c r="B426" s="3"/>
      <c r="C426" s="3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3"/>
      <c r="B427" s="3"/>
      <c r="C427" s="3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3"/>
      <c r="B428" s="3"/>
      <c r="C428" s="3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3"/>
      <c r="B429" s="3"/>
      <c r="C429" s="3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3"/>
      <c r="B430" s="3"/>
      <c r="C430" s="3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3"/>
      <c r="B431" s="3"/>
      <c r="C431" s="3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3"/>
      <c r="B432" s="3"/>
      <c r="C432" s="3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3"/>
      <c r="B433" s="3"/>
      <c r="C433" s="3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3"/>
      <c r="B434" s="3"/>
      <c r="C434" s="3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3"/>
      <c r="B435" s="3"/>
      <c r="C435" s="3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3"/>
      <c r="B436" s="3"/>
      <c r="C436" s="3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3"/>
      <c r="B437" s="3"/>
      <c r="C437" s="3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3"/>
      <c r="B438" s="3"/>
      <c r="C438" s="3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3"/>
      <c r="B439" s="3"/>
      <c r="C439" s="3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3"/>
      <c r="B440" s="3"/>
      <c r="C440" s="3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3"/>
      <c r="B441" s="3"/>
      <c r="C441" s="3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3"/>
      <c r="B442" s="3"/>
      <c r="C442" s="3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3"/>
      <c r="B443" s="3"/>
      <c r="C443" s="3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3"/>
      <c r="B444" s="3"/>
      <c r="C444" s="3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3"/>
      <c r="B445" s="3"/>
      <c r="C445" s="3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3"/>
      <c r="B446" s="3"/>
      <c r="C446" s="3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3"/>
      <c r="B447" s="3"/>
      <c r="C447" s="3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3"/>
      <c r="B448" s="3"/>
      <c r="C448" s="3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3"/>
      <c r="B449" s="3"/>
      <c r="C449" s="3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3"/>
      <c r="B450" s="3"/>
      <c r="C450" s="3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3"/>
      <c r="B451" s="3"/>
      <c r="C451" s="3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3"/>
      <c r="B452" s="3"/>
      <c r="C452" s="3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3"/>
      <c r="B453" s="3"/>
      <c r="C453" s="3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3"/>
      <c r="B454" s="3"/>
      <c r="C454" s="3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3"/>
      <c r="B455" s="3"/>
      <c r="C455" s="3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3"/>
      <c r="B456" s="3"/>
      <c r="C456" s="3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3"/>
      <c r="B457" s="3"/>
      <c r="C457" s="3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3"/>
      <c r="B458" s="3"/>
      <c r="C458" s="3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3"/>
      <c r="B459" s="3"/>
      <c r="C459" s="3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3"/>
      <c r="B460" s="3"/>
      <c r="C460" s="3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3"/>
      <c r="B461" s="3"/>
      <c r="C461" s="3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3"/>
      <c r="B462" s="3"/>
      <c r="C462" s="3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3"/>
      <c r="B463" s="3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3"/>
      <c r="B464" s="3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3"/>
      <c r="B465" s="3"/>
      <c r="C465" s="3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3"/>
      <c r="B466" s="3"/>
      <c r="C466" s="3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3"/>
      <c r="B467" s="3"/>
      <c r="C467" s="3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3"/>
      <c r="B468" s="3"/>
      <c r="C468" s="3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3"/>
      <c r="B469" s="3"/>
      <c r="C469" s="3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3"/>
      <c r="B470" s="3"/>
      <c r="C470" s="3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3"/>
      <c r="B471" s="3"/>
      <c r="C471" s="3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3"/>
      <c r="B472" s="3"/>
      <c r="C472" s="3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3"/>
      <c r="B473" s="3"/>
      <c r="C473" s="3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3"/>
      <c r="B474" s="3"/>
      <c r="C474" s="3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3"/>
      <c r="B475" s="3"/>
      <c r="C475" s="3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3"/>
      <c r="B476" s="3"/>
      <c r="C476" s="3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3"/>
      <c r="B477" s="3"/>
      <c r="C477" s="3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3"/>
      <c r="B478" s="3"/>
      <c r="C478" s="3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3"/>
      <c r="B479" s="3"/>
      <c r="C479" s="3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3"/>
      <c r="B480" s="3"/>
      <c r="C480" s="3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3"/>
      <c r="B481" s="3"/>
      <c r="C481" s="3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3"/>
      <c r="B482" s="3"/>
      <c r="C482" s="3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3"/>
      <c r="B483" s="3"/>
      <c r="C483" s="3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3"/>
      <c r="B484" s="3"/>
      <c r="C484" s="3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3"/>
      <c r="B485" s="3"/>
      <c r="C485" s="3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3"/>
      <c r="B486" s="3"/>
      <c r="C486" s="3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3"/>
      <c r="B487" s="3"/>
      <c r="C487" s="3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3"/>
      <c r="B488" s="3"/>
      <c r="C488" s="3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3"/>
      <c r="B489" s="3"/>
      <c r="C489" s="3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3"/>
      <c r="B490" s="3"/>
      <c r="C490" s="3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3"/>
      <c r="B491" s="3"/>
      <c r="C491" s="3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3"/>
      <c r="B492" s="3"/>
      <c r="C492" s="3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3"/>
      <c r="B493" s="3"/>
      <c r="C493" s="3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3"/>
      <c r="B494" s="3"/>
      <c r="C494" s="3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3"/>
      <c r="B495" s="3"/>
      <c r="C495" s="3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3"/>
      <c r="B496" s="3"/>
      <c r="C496" s="3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3"/>
      <c r="B497" s="3"/>
      <c r="C497" s="3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3"/>
      <c r="B498" s="3"/>
      <c r="C498" s="3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3"/>
      <c r="B499" s="3"/>
      <c r="C499" s="3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3"/>
      <c r="B500" s="3"/>
      <c r="C500" s="3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3"/>
      <c r="B501" s="3"/>
      <c r="C501" s="3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3"/>
      <c r="B502" s="3"/>
      <c r="C502" s="3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3"/>
      <c r="B503" s="3"/>
      <c r="C503" s="3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3"/>
      <c r="B504" s="3"/>
      <c r="C504" s="3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3"/>
      <c r="B505" s="3"/>
      <c r="C505" s="3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3"/>
      <c r="B506" s="3"/>
      <c r="C506" s="3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3"/>
      <c r="B507" s="3"/>
      <c r="C507" s="3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3"/>
      <c r="B508" s="3"/>
      <c r="C508" s="3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3"/>
      <c r="B509" s="3"/>
      <c r="C509" s="3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3"/>
      <c r="B510" s="3"/>
      <c r="C510" s="3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3"/>
      <c r="B511" s="3"/>
      <c r="C511" s="3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3"/>
      <c r="B512" s="3"/>
      <c r="C512" s="3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3"/>
      <c r="B513" s="3"/>
      <c r="C513" s="3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3"/>
      <c r="B514" s="3"/>
      <c r="C514" s="3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3"/>
      <c r="B515" s="3"/>
      <c r="C515" s="3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3"/>
      <c r="B516" s="3"/>
      <c r="C516" s="3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3"/>
      <c r="B517" s="3"/>
      <c r="C517" s="3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3"/>
      <c r="B518" s="3"/>
      <c r="C518" s="3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3"/>
      <c r="B519" s="3"/>
      <c r="C519" s="3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3"/>
      <c r="B520" s="3"/>
      <c r="C520" s="3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3"/>
      <c r="B521" s="3"/>
      <c r="C521" s="3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3"/>
      <c r="B522" s="3"/>
      <c r="C522" s="3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3"/>
      <c r="B523" s="3"/>
      <c r="C523" s="3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3"/>
      <c r="B524" s="3"/>
      <c r="C524" s="3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3"/>
      <c r="B525" s="3"/>
      <c r="C525" s="3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3"/>
      <c r="B526" s="3"/>
      <c r="C526" s="3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3"/>
      <c r="B527" s="3"/>
      <c r="C527" s="3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3"/>
      <c r="B528" s="3"/>
      <c r="C528" s="3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3"/>
      <c r="B529" s="3"/>
      <c r="C529" s="3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3"/>
      <c r="B530" s="3"/>
      <c r="C530" s="3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3"/>
      <c r="B531" s="3"/>
      <c r="C531" s="3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3"/>
      <c r="B532" s="3"/>
      <c r="C532" s="3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3"/>
      <c r="B533" s="3"/>
      <c r="C533" s="3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3"/>
      <c r="B534" s="3"/>
      <c r="C534" s="3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3"/>
      <c r="B535" s="3"/>
      <c r="C535" s="3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3"/>
      <c r="B536" s="3"/>
      <c r="C536" s="3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3"/>
      <c r="B537" s="3"/>
      <c r="C537" s="3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3"/>
      <c r="B538" s="3"/>
      <c r="C538" s="3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3"/>
      <c r="B539" s="3"/>
      <c r="C539" s="3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3"/>
      <c r="B540" s="3"/>
      <c r="C540" s="3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3"/>
      <c r="B541" s="3"/>
      <c r="C541" s="3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3"/>
      <c r="B542" s="3"/>
      <c r="C542" s="3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3"/>
      <c r="B543" s="3"/>
      <c r="C543" s="3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3"/>
      <c r="B544" s="3"/>
      <c r="C544" s="3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3"/>
      <c r="B545" s="3"/>
      <c r="C545" s="3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3"/>
      <c r="B546" s="3"/>
      <c r="C546" s="3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3"/>
      <c r="B547" s="3"/>
      <c r="C547" s="3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3"/>
      <c r="B548" s="3"/>
      <c r="C548" s="3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3"/>
      <c r="B549" s="3"/>
      <c r="C549" s="3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3"/>
      <c r="B550" s="3"/>
      <c r="C550" s="3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3"/>
      <c r="B551" s="3"/>
      <c r="C551" s="3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3"/>
      <c r="B552" s="3"/>
      <c r="C552" s="3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3"/>
      <c r="B553" s="3"/>
      <c r="C553" s="3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3"/>
      <c r="B554" s="3"/>
      <c r="C554" s="3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3"/>
      <c r="B555" s="3"/>
      <c r="C555" s="3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3"/>
      <c r="B556" s="3"/>
      <c r="C556" s="3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3"/>
      <c r="B557" s="3"/>
      <c r="C557" s="3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3"/>
      <c r="B558" s="3"/>
      <c r="C558" s="3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3"/>
      <c r="B559" s="3"/>
      <c r="C559" s="3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3"/>
      <c r="B560" s="3"/>
      <c r="C560" s="3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3"/>
      <c r="B561" s="3"/>
      <c r="C561" s="3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3"/>
      <c r="B562" s="3"/>
      <c r="C562" s="3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3"/>
      <c r="B563" s="3"/>
      <c r="C563" s="3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3"/>
      <c r="B564" s="3"/>
      <c r="C564" s="3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3"/>
      <c r="B565" s="3"/>
      <c r="C565" s="3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3"/>
      <c r="B566" s="3"/>
      <c r="C566" s="3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3"/>
      <c r="B567" s="3"/>
      <c r="C567" s="3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3"/>
      <c r="B568" s="3"/>
      <c r="C568" s="3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3"/>
      <c r="B569" s="3"/>
      <c r="C569" s="3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3"/>
      <c r="B570" s="3"/>
      <c r="C570" s="3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3"/>
      <c r="B571" s="3"/>
      <c r="C571" s="3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3"/>
      <c r="B572" s="3"/>
      <c r="C572" s="3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3"/>
      <c r="B573" s="3"/>
      <c r="C573" s="3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3"/>
      <c r="B574" s="3"/>
      <c r="C574" s="3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3"/>
      <c r="B575" s="3"/>
      <c r="C575" s="3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3"/>
      <c r="B576" s="3"/>
      <c r="C576" s="3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3"/>
      <c r="B577" s="3"/>
      <c r="C577" s="3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3"/>
      <c r="B578" s="3"/>
      <c r="C578" s="3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3"/>
      <c r="B579" s="3"/>
      <c r="C579" s="3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3"/>
      <c r="B580" s="3"/>
      <c r="C580" s="3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3"/>
      <c r="B581" s="3"/>
      <c r="C581" s="3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3"/>
      <c r="B582" s="3"/>
      <c r="C582" s="3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3"/>
      <c r="B583" s="3"/>
      <c r="C583" s="3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3"/>
      <c r="B584" s="3"/>
      <c r="C584" s="3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3"/>
      <c r="B585" s="3"/>
      <c r="C585" s="3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3"/>
      <c r="B586" s="3"/>
      <c r="C586" s="3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3"/>
      <c r="B587" s="3"/>
      <c r="C587" s="3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3"/>
      <c r="B588" s="3"/>
      <c r="C588" s="3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3"/>
      <c r="B589" s="3"/>
      <c r="C589" s="3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3"/>
      <c r="B590" s="3"/>
      <c r="C590" s="3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3"/>
      <c r="B591" s="3"/>
      <c r="C591" s="3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3"/>
      <c r="B592" s="3"/>
      <c r="C592" s="3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3"/>
      <c r="B593" s="3"/>
      <c r="C593" s="3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3"/>
      <c r="B594" s="3"/>
      <c r="C594" s="3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3"/>
      <c r="B595" s="3"/>
      <c r="C595" s="3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3"/>
      <c r="B596" s="3"/>
      <c r="C596" s="3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3"/>
      <c r="B597" s="3"/>
      <c r="C597" s="3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3"/>
      <c r="B598" s="3"/>
      <c r="C598" s="3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3"/>
      <c r="B599" s="3"/>
      <c r="C599" s="3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3"/>
      <c r="B600" s="3"/>
      <c r="C600" s="3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3"/>
      <c r="B601" s="3"/>
      <c r="C601" s="3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3"/>
      <c r="B602" s="3"/>
      <c r="C602" s="3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3"/>
      <c r="B603" s="3"/>
      <c r="C603" s="3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3"/>
      <c r="B604" s="3"/>
      <c r="C604" s="3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3"/>
      <c r="B605" s="3"/>
      <c r="C605" s="3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3"/>
      <c r="B606" s="3"/>
      <c r="C606" s="3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3"/>
      <c r="B607" s="3"/>
      <c r="C607" s="3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3"/>
      <c r="B608" s="3"/>
      <c r="C608" s="3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3"/>
      <c r="B609" s="3"/>
      <c r="C609" s="3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3"/>
      <c r="B610" s="3"/>
      <c r="C610" s="3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3"/>
      <c r="B611" s="3"/>
      <c r="C611" s="3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3"/>
      <c r="B612" s="3"/>
      <c r="C612" s="3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3"/>
      <c r="B613" s="3"/>
      <c r="C613" s="3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3"/>
      <c r="B614" s="3"/>
      <c r="C614" s="3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3"/>
      <c r="B615" s="3"/>
      <c r="C615" s="3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3"/>
      <c r="B616" s="3"/>
      <c r="C616" s="3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3"/>
      <c r="B617" s="3"/>
      <c r="C617" s="3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3"/>
      <c r="B618" s="3"/>
      <c r="C618" s="3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3"/>
      <c r="B619" s="3"/>
      <c r="C619" s="3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3"/>
      <c r="B620" s="3"/>
      <c r="C620" s="3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3"/>
      <c r="B621" s="3"/>
      <c r="C621" s="3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3"/>
      <c r="B622" s="3"/>
      <c r="C622" s="3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3"/>
      <c r="B623" s="3"/>
      <c r="C623" s="3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3"/>
      <c r="B624" s="3"/>
      <c r="C624" s="3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3"/>
      <c r="B625" s="3"/>
      <c r="C625" s="3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3"/>
      <c r="B626" s="3"/>
      <c r="C626" s="3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3"/>
      <c r="B627" s="3"/>
      <c r="C627" s="3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3"/>
      <c r="B628" s="3"/>
      <c r="C628" s="3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3"/>
      <c r="B629" s="3"/>
      <c r="C629" s="3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3"/>
      <c r="B630" s="3"/>
      <c r="C630" s="3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3"/>
      <c r="B631" s="3"/>
      <c r="C631" s="3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3"/>
      <c r="B632" s="3"/>
      <c r="C632" s="3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3"/>
      <c r="B633" s="3"/>
      <c r="C633" s="3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3"/>
      <c r="B634" s="3"/>
      <c r="C634" s="3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3"/>
      <c r="B635" s="3"/>
      <c r="C635" s="3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3"/>
      <c r="B636" s="3"/>
      <c r="C636" s="3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3"/>
      <c r="B637" s="3"/>
      <c r="C637" s="3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3"/>
      <c r="B638" s="3"/>
      <c r="C638" s="3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3"/>
      <c r="B639" s="3"/>
      <c r="C639" s="3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3"/>
      <c r="B640" s="3"/>
      <c r="C640" s="3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3"/>
      <c r="B641" s="3"/>
      <c r="C641" s="3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3"/>
      <c r="B642" s="3"/>
      <c r="C642" s="3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3"/>
      <c r="B643" s="3"/>
      <c r="C643" s="3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3"/>
      <c r="B644" s="3"/>
      <c r="C644" s="3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3"/>
      <c r="B645" s="3"/>
      <c r="C645" s="3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3"/>
      <c r="B646" s="3"/>
      <c r="C646" s="3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3"/>
      <c r="B647" s="3"/>
      <c r="C647" s="3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3"/>
      <c r="B648" s="3"/>
      <c r="C648" s="3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3"/>
      <c r="B649" s="3"/>
      <c r="C649" s="3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3"/>
      <c r="B650" s="3"/>
      <c r="C650" s="3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3"/>
      <c r="B651" s="3"/>
      <c r="C651" s="3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3"/>
      <c r="B652" s="3"/>
      <c r="C652" s="3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3"/>
      <c r="B653" s="3"/>
      <c r="C653" s="3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3"/>
      <c r="B654" s="3"/>
      <c r="C654" s="3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3"/>
      <c r="B655" s="3"/>
      <c r="C655" s="3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3"/>
      <c r="B656" s="3"/>
      <c r="C656" s="3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3"/>
      <c r="B657" s="3"/>
      <c r="C657" s="3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3"/>
      <c r="B658" s="3"/>
      <c r="C658" s="3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3"/>
      <c r="B659" s="3"/>
      <c r="C659" s="3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3"/>
      <c r="B660" s="3"/>
      <c r="C660" s="3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3"/>
      <c r="B661" s="3"/>
      <c r="C661" s="3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3"/>
      <c r="B662" s="3"/>
      <c r="C662" s="3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3"/>
      <c r="B663" s="3"/>
      <c r="C663" s="3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3"/>
      <c r="B664" s="3"/>
      <c r="C664" s="3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3"/>
      <c r="B665" s="3"/>
      <c r="C665" s="3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3"/>
      <c r="B666" s="3"/>
      <c r="C666" s="3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3"/>
      <c r="B667" s="3"/>
      <c r="C667" s="3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3"/>
      <c r="B668" s="3"/>
      <c r="C668" s="3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3"/>
      <c r="B669" s="3"/>
      <c r="C669" s="3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3"/>
      <c r="B670" s="3"/>
      <c r="C670" s="3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3"/>
      <c r="B671" s="3"/>
      <c r="C671" s="3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3"/>
      <c r="B672" s="3"/>
      <c r="C672" s="3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3"/>
      <c r="B673" s="3"/>
      <c r="C673" s="3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3"/>
      <c r="B674" s="3"/>
      <c r="C674" s="3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3"/>
      <c r="B675" s="3"/>
      <c r="C675" s="3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3"/>
      <c r="B676" s="3"/>
      <c r="C676" s="3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3"/>
      <c r="B677" s="3"/>
      <c r="C677" s="3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3"/>
      <c r="B678" s="3"/>
      <c r="C678" s="3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3"/>
      <c r="B679" s="3"/>
      <c r="C679" s="3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3"/>
      <c r="B680" s="3"/>
      <c r="C680" s="3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3"/>
      <c r="B681" s="3"/>
      <c r="C681" s="3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3"/>
      <c r="B682" s="3"/>
      <c r="C682" s="3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3"/>
      <c r="B683" s="3"/>
      <c r="C683" s="3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3"/>
      <c r="B684" s="3"/>
      <c r="C684" s="3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3"/>
      <c r="B685" s="3"/>
      <c r="C685" s="3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3"/>
      <c r="B686" s="3"/>
      <c r="C686" s="3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3"/>
      <c r="B687" s="3"/>
      <c r="C687" s="3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3"/>
      <c r="B688" s="3"/>
      <c r="C688" s="3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3"/>
      <c r="B689" s="3"/>
      <c r="C689" s="3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3"/>
      <c r="B690" s="3"/>
      <c r="C690" s="3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3"/>
      <c r="B691" s="3"/>
      <c r="C691" s="3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3"/>
      <c r="B692" s="3"/>
      <c r="C692" s="3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3"/>
      <c r="B693" s="3"/>
      <c r="C693" s="3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3"/>
      <c r="B694" s="3"/>
      <c r="C694" s="3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3"/>
      <c r="B695" s="3"/>
      <c r="C695" s="3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3"/>
      <c r="B696" s="3"/>
      <c r="C696" s="3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3"/>
      <c r="B697" s="3"/>
      <c r="C697" s="3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3"/>
      <c r="B698" s="3"/>
      <c r="C698" s="3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3"/>
      <c r="B699" s="3"/>
      <c r="C699" s="3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3"/>
      <c r="B700" s="3"/>
      <c r="C700" s="3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3"/>
      <c r="B701" s="3"/>
      <c r="C701" s="3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3"/>
      <c r="B702" s="3"/>
      <c r="C702" s="3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3"/>
      <c r="B703" s="3"/>
      <c r="C703" s="3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3"/>
      <c r="B704" s="3"/>
      <c r="C704" s="3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3"/>
      <c r="B705" s="3"/>
      <c r="C705" s="3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3"/>
      <c r="B706" s="3"/>
      <c r="C706" s="3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3"/>
      <c r="B707" s="3"/>
      <c r="C707" s="3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3"/>
      <c r="B708" s="3"/>
      <c r="C708" s="3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3"/>
      <c r="B709" s="3"/>
      <c r="C709" s="3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3"/>
      <c r="B710" s="3"/>
      <c r="C710" s="3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3"/>
      <c r="B711" s="3"/>
      <c r="C711" s="3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3"/>
      <c r="B712" s="3"/>
      <c r="C712" s="3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3"/>
      <c r="B713" s="3"/>
      <c r="C713" s="3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3"/>
      <c r="B714" s="3"/>
      <c r="C714" s="3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3"/>
      <c r="B715" s="3"/>
      <c r="C715" s="3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3"/>
      <c r="B716" s="3"/>
      <c r="C716" s="3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3"/>
      <c r="B717" s="3"/>
      <c r="C717" s="3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3"/>
      <c r="B718" s="3"/>
      <c r="C718" s="3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3"/>
      <c r="B719" s="3"/>
      <c r="C719" s="3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3"/>
      <c r="B720" s="3"/>
      <c r="C720" s="3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3"/>
      <c r="B721" s="3"/>
      <c r="C721" s="3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3"/>
      <c r="B722" s="3"/>
      <c r="C722" s="3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3"/>
      <c r="B723" s="3"/>
      <c r="C723" s="3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3"/>
      <c r="B724" s="3"/>
      <c r="C724" s="3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3"/>
      <c r="B725" s="3"/>
      <c r="C725" s="3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3"/>
      <c r="B726" s="3"/>
      <c r="C726" s="3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3"/>
      <c r="B727" s="3"/>
      <c r="C727" s="3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3"/>
      <c r="B728" s="3"/>
      <c r="C728" s="3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3"/>
      <c r="B729" s="3"/>
      <c r="C729" s="3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3"/>
      <c r="B730" s="3"/>
      <c r="C730" s="3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3"/>
      <c r="B731" s="3"/>
      <c r="C731" s="3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3"/>
      <c r="B732" s="3"/>
      <c r="C732" s="3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3"/>
      <c r="B733" s="3"/>
      <c r="C733" s="3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3"/>
      <c r="B734" s="3"/>
      <c r="C734" s="3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3"/>
      <c r="B735" s="3"/>
      <c r="C735" s="3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3"/>
      <c r="B736" s="3"/>
      <c r="C736" s="3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3"/>
      <c r="B737" s="3"/>
      <c r="C737" s="3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3"/>
      <c r="B738" s="3"/>
      <c r="C738" s="3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3"/>
      <c r="B739" s="3"/>
      <c r="C739" s="3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3"/>
      <c r="B740" s="3"/>
      <c r="C740" s="3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3"/>
      <c r="B741" s="3"/>
      <c r="C741" s="3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3"/>
      <c r="B742" s="3"/>
      <c r="C742" s="3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3"/>
      <c r="B743" s="3"/>
      <c r="C743" s="3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3"/>
      <c r="B744" s="3"/>
      <c r="C744" s="3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3"/>
      <c r="B745" s="3"/>
      <c r="C745" s="3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3"/>
      <c r="B746" s="3"/>
      <c r="C746" s="3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3"/>
      <c r="B747" s="3"/>
      <c r="C747" s="3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3"/>
      <c r="B748" s="3"/>
      <c r="C748" s="3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3"/>
      <c r="B749" s="3"/>
      <c r="C749" s="3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3"/>
      <c r="B750" s="3"/>
      <c r="C750" s="3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3"/>
      <c r="B751" s="3"/>
      <c r="C751" s="3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3"/>
      <c r="B752" s="3"/>
      <c r="C752" s="3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3"/>
      <c r="B753" s="3"/>
      <c r="C753" s="3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3"/>
      <c r="B754" s="3"/>
      <c r="C754" s="3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3"/>
      <c r="B755" s="3"/>
      <c r="C755" s="3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3"/>
      <c r="B756" s="3"/>
      <c r="C756" s="3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3"/>
      <c r="B757" s="3"/>
      <c r="C757" s="3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3"/>
      <c r="B758" s="3"/>
      <c r="C758" s="3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3"/>
      <c r="B759" s="3"/>
      <c r="C759" s="3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3"/>
      <c r="B760" s="3"/>
      <c r="C760" s="3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3"/>
      <c r="B761" s="3"/>
      <c r="C761" s="3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3"/>
      <c r="B762" s="3"/>
      <c r="C762" s="3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3"/>
      <c r="B763" s="3"/>
      <c r="C763" s="3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3"/>
      <c r="B764" s="3"/>
      <c r="C764" s="3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3"/>
      <c r="B765" s="3"/>
      <c r="C765" s="3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3"/>
      <c r="B766" s="3"/>
      <c r="C766" s="3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3"/>
      <c r="B767" s="3"/>
      <c r="C767" s="3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3"/>
      <c r="B768" s="3"/>
      <c r="C768" s="3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3"/>
      <c r="B769" s="3"/>
      <c r="C769" s="3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3"/>
      <c r="B770" s="3"/>
      <c r="C770" s="3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3"/>
      <c r="B771" s="3"/>
      <c r="C771" s="3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3"/>
      <c r="B772" s="3"/>
      <c r="C772" s="3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3"/>
      <c r="B773" s="3"/>
      <c r="C773" s="3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3"/>
      <c r="B774" s="3"/>
      <c r="C774" s="3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3"/>
      <c r="B775" s="3"/>
      <c r="C775" s="3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3"/>
      <c r="B776" s="3"/>
      <c r="C776" s="3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3"/>
      <c r="B777" s="3"/>
      <c r="C777" s="3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3"/>
      <c r="B778" s="3"/>
      <c r="C778" s="3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3"/>
      <c r="B779" s="3"/>
      <c r="C779" s="3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3"/>
      <c r="B780" s="3"/>
      <c r="C780" s="3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3"/>
      <c r="B781" s="3"/>
      <c r="C781" s="3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3"/>
      <c r="B782" s="3"/>
      <c r="C782" s="3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3"/>
      <c r="B783" s="3"/>
      <c r="C783" s="3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3"/>
      <c r="B784" s="3"/>
      <c r="C784" s="3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3"/>
      <c r="B785" s="3"/>
      <c r="C785" s="3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3"/>
      <c r="B786" s="3"/>
      <c r="C786" s="3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3"/>
      <c r="B787" s="3"/>
      <c r="C787" s="3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3"/>
      <c r="B788" s="3"/>
      <c r="C788" s="3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3"/>
      <c r="B789" s="3"/>
      <c r="C789" s="3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3"/>
      <c r="B790" s="3"/>
      <c r="C790" s="3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3"/>
      <c r="B791" s="3"/>
      <c r="C791" s="3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3"/>
      <c r="B792" s="3"/>
      <c r="C792" s="3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3"/>
      <c r="B793" s="3"/>
      <c r="C793" s="3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3"/>
      <c r="B794" s="3"/>
      <c r="C794" s="3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3"/>
      <c r="B795" s="3"/>
      <c r="C795" s="3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3"/>
      <c r="B796" s="3"/>
      <c r="C796" s="3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3"/>
      <c r="B797" s="3"/>
      <c r="C797" s="3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3"/>
      <c r="B798" s="3"/>
      <c r="C798" s="3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3"/>
      <c r="B799" s="3"/>
      <c r="C799" s="3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3"/>
      <c r="B800" s="3"/>
      <c r="C800" s="3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3"/>
      <c r="B801" s="3"/>
      <c r="C801" s="3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3"/>
      <c r="B802" s="3"/>
      <c r="C802" s="3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3"/>
      <c r="B803" s="3"/>
      <c r="C803" s="3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3"/>
      <c r="B804" s="3"/>
      <c r="C804" s="3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3"/>
      <c r="B805" s="3"/>
      <c r="C805" s="3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3"/>
      <c r="B806" s="3"/>
      <c r="C806" s="3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3"/>
      <c r="B807" s="3"/>
      <c r="C807" s="3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3"/>
      <c r="B808" s="3"/>
      <c r="C808" s="3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3"/>
      <c r="B809" s="3"/>
      <c r="C809" s="3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3"/>
      <c r="B810" s="3"/>
      <c r="C810" s="3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3"/>
      <c r="B811" s="3"/>
      <c r="C811" s="3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3"/>
      <c r="B812" s="3"/>
      <c r="C812" s="3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3"/>
      <c r="B813" s="3"/>
      <c r="C813" s="3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3"/>
      <c r="B814" s="3"/>
      <c r="C814" s="3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3"/>
      <c r="B815" s="3"/>
      <c r="C815" s="3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3"/>
      <c r="B816" s="3"/>
      <c r="C816" s="3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3"/>
      <c r="B817" s="3"/>
      <c r="C817" s="3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3"/>
      <c r="B818" s="3"/>
      <c r="C818" s="3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3"/>
      <c r="B819" s="3"/>
      <c r="C819" s="3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3"/>
      <c r="B820" s="3"/>
      <c r="C820" s="3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3"/>
      <c r="B821" s="3"/>
      <c r="C821" s="3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3"/>
      <c r="B822" s="3"/>
      <c r="C822" s="3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3"/>
      <c r="B823" s="3"/>
      <c r="C823" s="3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3"/>
      <c r="B824" s="3"/>
      <c r="C824" s="3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3"/>
      <c r="B825" s="3"/>
      <c r="C825" s="3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3"/>
      <c r="B826" s="3"/>
      <c r="C826" s="3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3"/>
      <c r="B827" s="3"/>
      <c r="C827" s="3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3"/>
      <c r="B828" s="3"/>
      <c r="C828" s="3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3"/>
      <c r="B829" s="3"/>
      <c r="C829" s="3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3"/>
      <c r="B830" s="3"/>
      <c r="C830" s="3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3"/>
      <c r="B831" s="3"/>
      <c r="C831" s="3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3"/>
      <c r="B832" s="3"/>
      <c r="C832" s="3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3"/>
      <c r="B833" s="3"/>
      <c r="C833" s="3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3"/>
      <c r="B834" s="3"/>
      <c r="C834" s="3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3"/>
      <c r="B835" s="3"/>
      <c r="C835" s="3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3"/>
      <c r="B836" s="3"/>
      <c r="C836" s="3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3"/>
      <c r="B837" s="3"/>
      <c r="C837" s="3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3"/>
      <c r="B838" s="3"/>
      <c r="C838" s="3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3"/>
      <c r="B839" s="3"/>
      <c r="C839" s="3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3"/>
      <c r="B840" s="3"/>
      <c r="C840" s="3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3"/>
      <c r="B841" s="3"/>
      <c r="C841" s="3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3"/>
      <c r="B842" s="3"/>
      <c r="C842" s="3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3"/>
      <c r="B843" s="3"/>
      <c r="C843" s="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3"/>
      <c r="B844" s="3"/>
      <c r="C844" s="3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3"/>
      <c r="B845" s="3"/>
      <c r="C845" s="3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3"/>
      <c r="B846" s="3"/>
      <c r="C846" s="3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3"/>
      <c r="B847" s="3"/>
      <c r="C847" s="3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3"/>
      <c r="B848" s="3"/>
      <c r="C848" s="3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3"/>
      <c r="B849" s="3"/>
      <c r="C849" s="3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3"/>
      <c r="B850" s="3"/>
      <c r="C850" s="3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3"/>
      <c r="B851" s="3"/>
      <c r="C851" s="3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3"/>
      <c r="B852" s="3"/>
      <c r="C852" s="3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3"/>
      <c r="B853" s="3"/>
      <c r="C853" s="3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3"/>
      <c r="B854" s="3"/>
      <c r="C854" s="3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3"/>
      <c r="B855" s="3"/>
      <c r="C855" s="3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3"/>
      <c r="B856" s="3"/>
      <c r="C856" s="3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3"/>
      <c r="B857" s="3"/>
      <c r="C857" s="3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3"/>
      <c r="B858" s="3"/>
      <c r="C858" s="3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3"/>
      <c r="B859" s="3"/>
      <c r="C859" s="3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3"/>
      <c r="B860" s="3"/>
      <c r="C860" s="3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3"/>
      <c r="B861" s="3"/>
      <c r="C861" s="3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3"/>
      <c r="B862" s="3"/>
      <c r="C862" s="3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3"/>
      <c r="B863" s="3"/>
      <c r="C863" s="3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3"/>
      <c r="B864" s="3"/>
      <c r="C864" s="3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3"/>
      <c r="B865" s="3"/>
      <c r="C865" s="3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3"/>
      <c r="B866" s="3"/>
      <c r="C866" s="3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3"/>
      <c r="B867" s="3"/>
      <c r="C867" s="3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3"/>
      <c r="B868" s="3"/>
      <c r="C868" s="3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3"/>
      <c r="B869" s="3"/>
      <c r="C869" s="3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3"/>
      <c r="B870" s="3"/>
      <c r="C870" s="3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3"/>
      <c r="B871" s="3"/>
      <c r="C871" s="3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3"/>
      <c r="B872" s="3"/>
      <c r="C872" s="3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3"/>
      <c r="B873" s="3"/>
      <c r="C873" s="3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3"/>
      <c r="B874" s="3"/>
      <c r="C874" s="3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3"/>
      <c r="B875" s="3"/>
      <c r="C875" s="3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3"/>
      <c r="B876" s="3"/>
      <c r="C876" s="3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3"/>
      <c r="B877" s="3"/>
      <c r="C877" s="3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3"/>
      <c r="B878" s="3"/>
      <c r="C878" s="3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3"/>
      <c r="B879" s="3"/>
      <c r="C879" s="3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3"/>
      <c r="B880" s="3"/>
      <c r="C880" s="3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3"/>
      <c r="B881" s="3"/>
      <c r="C881" s="3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3"/>
      <c r="B882" s="3"/>
      <c r="C882" s="3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3"/>
      <c r="B883" s="3"/>
      <c r="C883" s="3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3"/>
      <c r="B884" s="3"/>
      <c r="C884" s="3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3"/>
      <c r="B885" s="3"/>
      <c r="C885" s="3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3"/>
      <c r="B886" s="3"/>
      <c r="C886" s="3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3"/>
      <c r="B887" s="3"/>
      <c r="C887" s="3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3"/>
      <c r="B888" s="3"/>
      <c r="C888" s="3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3"/>
      <c r="B889" s="3"/>
      <c r="C889" s="3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3"/>
      <c r="B890" s="3"/>
      <c r="C890" s="3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3"/>
      <c r="B891" s="3"/>
      <c r="C891" s="3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3"/>
      <c r="B892" s="3"/>
      <c r="C892" s="3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3"/>
      <c r="B893" s="3"/>
      <c r="C893" s="3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3"/>
      <c r="B894" s="3"/>
      <c r="C894" s="3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3"/>
      <c r="B895" s="3"/>
      <c r="C895" s="3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3"/>
      <c r="B896" s="3"/>
      <c r="C896" s="3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3"/>
      <c r="B897" s="3"/>
      <c r="C897" s="3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3"/>
      <c r="B898" s="3"/>
      <c r="C898" s="3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3"/>
      <c r="B899" s="3"/>
      <c r="C899" s="3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3"/>
      <c r="B900" s="3"/>
      <c r="C900" s="3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3"/>
      <c r="B901" s="3"/>
      <c r="C901" s="3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3"/>
      <c r="B902" s="3"/>
      <c r="C902" s="3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3"/>
      <c r="B903" s="3"/>
      <c r="C903" s="3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3"/>
      <c r="B904" s="3"/>
      <c r="C904" s="3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3"/>
      <c r="B905" s="3"/>
      <c r="C905" s="3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3"/>
      <c r="B906" s="3"/>
      <c r="C906" s="3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3"/>
      <c r="B907" s="3"/>
      <c r="C907" s="3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3"/>
      <c r="B908" s="3"/>
      <c r="C908" s="3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3"/>
      <c r="B909" s="3"/>
      <c r="C909" s="3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3"/>
      <c r="B910" s="3"/>
      <c r="C910" s="3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3"/>
      <c r="B911" s="3"/>
      <c r="C911" s="3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3"/>
      <c r="B912" s="3"/>
      <c r="C912" s="3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3"/>
      <c r="B913" s="3"/>
      <c r="C913" s="3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3"/>
      <c r="B914" s="3"/>
      <c r="C914" s="3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3"/>
      <c r="B915" s="3"/>
      <c r="C915" s="3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3"/>
      <c r="B916" s="3"/>
      <c r="C916" s="3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3"/>
      <c r="B917" s="3"/>
      <c r="C917" s="3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3"/>
      <c r="B918" s="3"/>
      <c r="C918" s="3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3"/>
      <c r="B919" s="3"/>
      <c r="C919" s="3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3"/>
      <c r="B920" s="3"/>
      <c r="C920" s="3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3"/>
      <c r="B921" s="3"/>
      <c r="C921" s="3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3"/>
      <c r="B922" s="3"/>
      <c r="C922" s="3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3"/>
      <c r="B923" s="3"/>
      <c r="C923" s="3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3"/>
      <c r="B924" s="3"/>
      <c r="C924" s="3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3"/>
      <c r="B925" s="3"/>
      <c r="C925" s="3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3"/>
      <c r="B926" s="3"/>
      <c r="C926" s="3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3"/>
      <c r="B927" s="3"/>
      <c r="C927" s="3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3"/>
      <c r="B928" s="3"/>
      <c r="C928" s="3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3"/>
      <c r="B929" s="3"/>
      <c r="C929" s="3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3"/>
      <c r="B930" s="3"/>
      <c r="C930" s="3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3"/>
      <c r="B931" s="3"/>
      <c r="C931" s="3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3"/>
      <c r="B932" s="3"/>
      <c r="C932" s="3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3"/>
      <c r="B933" s="3"/>
      <c r="C933" s="3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3"/>
      <c r="B934" s="3"/>
      <c r="C934" s="3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3"/>
      <c r="B935" s="3"/>
      <c r="C935" s="3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3"/>
      <c r="B936" s="3"/>
      <c r="C936" s="3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3"/>
      <c r="B937" s="3"/>
      <c r="C937" s="3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3"/>
      <c r="B938" s="3"/>
      <c r="C938" s="3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3"/>
      <c r="B939" s="3"/>
      <c r="C939" s="3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3"/>
      <c r="B940" s="3"/>
      <c r="C940" s="3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3"/>
      <c r="B941" s="3"/>
      <c r="C941" s="3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3"/>
      <c r="B942" s="3"/>
      <c r="C942" s="3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3"/>
      <c r="B943" s="3"/>
      <c r="C943" s="3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3"/>
      <c r="B944" s="3"/>
      <c r="C944" s="3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3"/>
      <c r="B945" s="3"/>
      <c r="C945" s="3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3"/>
      <c r="B946" s="3"/>
      <c r="C946" s="3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3"/>
      <c r="B947" s="3"/>
      <c r="C947" s="3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3"/>
      <c r="B948" s="3"/>
      <c r="C948" s="3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3"/>
      <c r="B949" s="3"/>
      <c r="C949" s="3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3"/>
      <c r="B950" s="3"/>
      <c r="C950" s="3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3"/>
      <c r="B951" s="3"/>
      <c r="C951" s="3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3"/>
      <c r="B952" s="3"/>
      <c r="C952" s="3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3"/>
      <c r="B953" s="3"/>
      <c r="C953" s="3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3"/>
      <c r="B954" s="3"/>
      <c r="C954" s="3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3"/>
      <c r="B955" s="3"/>
      <c r="C955" s="3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3"/>
      <c r="B956" s="3"/>
      <c r="C956" s="3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3"/>
      <c r="B957" s="3"/>
      <c r="C957" s="3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3"/>
      <c r="B958" s="3"/>
      <c r="C958" s="3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3"/>
      <c r="B959" s="3"/>
      <c r="C959" s="3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3"/>
      <c r="B960" s="3"/>
      <c r="C960" s="3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3"/>
      <c r="B961" s="3"/>
      <c r="C961" s="3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3"/>
      <c r="B962" s="3"/>
      <c r="C962" s="3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3"/>
      <c r="B963" s="3"/>
      <c r="C963" s="3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3"/>
      <c r="B964" s="3"/>
      <c r="C964" s="3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3"/>
      <c r="B965" s="3"/>
      <c r="C965" s="3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3"/>
      <c r="B966" s="3"/>
      <c r="C966" s="3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3"/>
      <c r="B967" s="3"/>
      <c r="C967" s="3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3"/>
      <c r="B968" s="3"/>
      <c r="C968" s="3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3"/>
      <c r="B969" s="3"/>
      <c r="C969" s="3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3"/>
      <c r="B970" s="3"/>
      <c r="C970" s="3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3"/>
      <c r="B971" s="3"/>
      <c r="C971" s="3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3"/>
      <c r="B972" s="3"/>
      <c r="C972" s="3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3"/>
      <c r="B973" s="3"/>
      <c r="C973" s="3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3"/>
      <c r="B974" s="3"/>
      <c r="C974" s="3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3"/>
      <c r="B975" s="3"/>
      <c r="C975" s="3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3"/>
      <c r="B976" s="3"/>
      <c r="C976" s="3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3"/>
      <c r="B977" s="3"/>
      <c r="C977" s="3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3"/>
      <c r="B978" s="3"/>
      <c r="C978" s="3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3"/>
      <c r="B979" s="3"/>
      <c r="C979" s="3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3"/>
      <c r="B980" s="3"/>
      <c r="C980" s="3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3"/>
      <c r="B981" s="3"/>
      <c r="C981" s="3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3"/>
      <c r="B982" s="3"/>
      <c r="C982" s="3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3"/>
      <c r="B983" s="3"/>
      <c r="C983" s="3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3"/>
      <c r="B984" s="3"/>
      <c r="C984" s="3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3"/>
      <c r="B985" s="3"/>
      <c r="C985" s="3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3"/>
      <c r="B986" s="3"/>
      <c r="C986" s="3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3"/>
      <c r="B987" s="3"/>
      <c r="C987" s="3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3"/>
      <c r="B988" s="3"/>
      <c r="C988" s="3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3"/>
      <c r="B989" s="3"/>
      <c r="C989" s="3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3"/>
      <c r="B990" s="3"/>
      <c r="C990" s="3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3"/>
      <c r="B991" s="3"/>
      <c r="C991" s="3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3"/>
      <c r="B992" s="3"/>
      <c r="C992" s="3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3"/>
      <c r="B993" s="3"/>
      <c r="C993" s="3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3"/>
      <c r="B994" s="3"/>
      <c r="C994" s="3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3"/>
      <c r="B995" s="3"/>
      <c r="C995" s="3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3"/>
      <c r="B996" s="3"/>
      <c r="C996" s="3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3"/>
      <c r="B997" s="3"/>
      <c r="C997" s="3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3"/>
      <c r="B998" s="3"/>
      <c r="C998" s="3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3"/>
      <c r="B999" s="3"/>
      <c r="C999" s="3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3"/>
      <c r="B1000" s="3"/>
      <c r="C1000" s="3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3"/>
      <c r="B1001" s="3"/>
      <c r="C1001" s="3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3"/>
      <c r="B1002" s="3"/>
      <c r="C1002" s="3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3"/>
      <c r="B1003" s="3"/>
      <c r="C1003" s="3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42">
    <mergeCell ref="B12:C12"/>
    <mergeCell ref="A13:C14"/>
    <mergeCell ref="D13:P14"/>
    <mergeCell ref="A15:A17"/>
    <mergeCell ref="B15:C15"/>
    <mergeCell ref="B16:C16"/>
    <mergeCell ref="B17:C17"/>
    <mergeCell ref="A1:C5"/>
    <mergeCell ref="D1:P5"/>
    <mergeCell ref="B6:C6"/>
    <mergeCell ref="B7:C7"/>
    <mergeCell ref="D7:P7"/>
    <mergeCell ref="A8:A12"/>
    <mergeCell ref="B8:C8"/>
    <mergeCell ref="B9:C9"/>
    <mergeCell ref="B10:C10"/>
    <mergeCell ref="B11:C11"/>
    <mergeCell ref="A24:A28"/>
    <mergeCell ref="B24:C24"/>
    <mergeCell ref="B25:C25"/>
    <mergeCell ref="B26:C26"/>
    <mergeCell ref="B27:C27"/>
    <mergeCell ref="B28:C28"/>
    <mergeCell ref="A18:C19"/>
    <mergeCell ref="D18:P19"/>
    <mergeCell ref="A20:A21"/>
    <mergeCell ref="B20:C20"/>
    <mergeCell ref="B21:C21"/>
    <mergeCell ref="A22:C23"/>
    <mergeCell ref="D22:P23"/>
    <mergeCell ref="A36:A40"/>
    <mergeCell ref="B36:C36"/>
    <mergeCell ref="B37:C37"/>
    <mergeCell ref="B38:C38"/>
    <mergeCell ref="B39:C39"/>
    <mergeCell ref="B40:C40"/>
    <mergeCell ref="A29:C30"/>
    <mergeCell ref="D29:P30"/>
    <mergeCell ref="A31:A35"/>
    <mergeCell ref="B31:C31"/>
    <mergeCell ref="B32:C32"/>
    <mergeCell ref="B33:C33"/>
    <mergeCell ref="B34:C34"/>
    <mergeCell ref="B35:C35"/>
    <mergeCell ref="B41:C41"/>
    <mergeCell ref="A42:C43"/>
    <mergeCell ref="D42:P43"/>
    <mergeCell ref="A44:A48"/>
    <mergeCell ref="B44:C44"/>
    <mergeCell ref="B45:C45"/>
    <mergeCell ref="B46:C46"/>
    <mergeCell ref="B47:C47"/>
    <mergeCell ref="B48:C48"/>
    <mergeCell ref="A56:A60"/>
    <mergeCell ref="B56:C56"/>
    <mergeCell ref="B57:C57"/>
    <mergeCell ref="B58:C58"/>
    <mergeCell ref="B59:C59"/>
    <mergeCell ref="B60:C60"/>
    <mergeCell ref="A49:C50"/>
    <mergeCell ref="D49:P50"/>
    <mergeCell ref="A51:A55"/>
    <mergeCell ref="B51:C51"/>
    <mergeCell ref="B52:C52"/>
    <mergeCell ref="B53:C53"/>
    <mergeCell ref="B54:C54"/>
    <mergeCell ref="B55:C55"/>
    <mergeCell ref="B61:C61"/>
    <mergeCell ref="A62:C63"/>
    <mergeCell ref="D62:P63"/>
    <mergeCell ref="A64:A68"/>
    <mergeCell ref="B64:C64"/>
    <mergeCell ref="B65:C65"/>
    <mergeCell ref="B66:C66"/>
    <mergeCell ref="B67:C67"/>
    <mergeCell ref="B68:C68"/>
    <mergeCell ref="A78:P78"/>
    <mergeCell ref="A79:A83"/>
    <mergeCell ref="B79:C79"/>
    <mergeCell ref="B80:C80"/>
    <mergeCell ref="B81:C81"/>
    <mergeCell ref="B82:C82"/>
    <mergeCell ref="B83:C83"/>
    <mergeCell ref="A69:C70"/>
    <mergeCell ref="D69:P70"/>
    <mergeCell ref="A71:A75"/>
    <mergeCell ref="B71:C71"/>
    <mergeCell ref="B72:C72"/>
    <mergeCell ref="B73:C73"/>
    <mergeCell ref="B74:C74"/>
    <mergeCell ref="B75:C75"/>
    <mergeCell ref="A89:C90"/>
    <mergeCell ref="D89:P90"/>
    <mergeCell ref="A91:A92"/>
    <mergeCell ref="B91:C91"/>
    <mergeCell ref="B92:C92"/>
    <mergeCell ref="A93:C94"/>
    <mergeCell ref="D93:P94"/>
    <mergeCell ref="A84:C85"/>
    <mergeCell ref="D84:P85"/>
    <mergeCell ref="A86:A88"/>
    <mergeCell ref="B86:C86"/>
    <mergeCell ref="B87:C87"/>
    <mergeCell ref="B88:C88"/>
    <mergeCell ref="A100:C101"/>
    <mergeCell ref="D100:P101"/>
    <mergeCell ref="A102:A106"/>
    <mergeCell ref="B102:C102"/>
    <mergeCell ref="B103:C103"/>
    <mergeCell ref="B104:C104"/>
    <mergeCell ref="B105:C105"/>
    <mergeCell ref="B106:C106"/>
    <mergeCell ref="A95:A99"/>
    <mergeCell ref="B95:C95"/>
    <mergeCell ref="B96:C96"/>
    <mergeCell ref="B97:C97"/>
    <mergeCell ref="B98:C98"/>
    <mergeCell ref="B99:C99"/>
    <mergeCell ref="B112:C112"/>
    <mergeCell ref="A116:A120"/>
    <mergeCell ref="B116:C116"/>
    <mergeCell ref="B117:C117"/>
    <mergeCell ref="B118:C118"/>
    <mergeCell ref="B119:C119"/>
    <mergeCell ref="B120:C120"/>
    <mergeCell ref="A107:A111"/>
    <mergeCell ref="B107:C107"/>
    <mergeCell ref="B108:C108"/>
    <mergeCell ref="B109:C109"/>
    <mergeCell ref="B110:C110"/>
    <mergeCell ref="B111:C111"/>
    <mergeCell ref="A128:A132"/>
    <mergeCell ref="B128:C128"/>
    <mergeCell ref="B129:C129"/>
    <mergeCell ref="B130:C130"/>
    <mergeCell ref="B131:C131"/>
    <mergeCell ref="B132:C132"/>
    <mergeCell ref="A121:C122"/>
    <mergeCell ref="D121:P122"/>
    <mergeCell ref="A123:A127"/>
    <mergeCell ref="B123:C123"/>
    <mergeCell ref="B124:C124"/>
    <mergeCell ref="B125:C125"/>
    <mergeCell ref="B126:C126"/>
    <mergeCell ref="B127:C127"/>
    <mergeCell ref="A141:C142"/>
    <mergeCell ref="D141:P142"/>
    <mergeCell ref="A143:A147"/>
    <mergeCell ref="B143:C143"/>
    <mergeCell ref="B144:C144"/>
    <mergeCell ref="B145:C145"/>
    <mergeCell ref="B146:C146"/>
    <mergeCell ref="B147:C147"/>
    <mergeCell ref="B133:C133"/>
    <mergeCell ref="A134:C135"/>
    <mergeCell ref="D134:P135"/>
    <mergeCell ref="A136:A140"/>
    <mergeCell ref="B136:C136"/>
    <mergeCell ref="B137:C137"/>
    <mergeCell ref="B138:C138"/>
    <mergeCell ref="B139:C139"/>
    <mergeCell ref="B140:C140"/>
    <mergeCell ref="A155:C156"/>
    <mergeCell ref="D155:P156"/>
    <mergeCell ref="A157:A159"/>
    <mergeCell ref="B157:C157"/>
    <mergeCell ref="B158:C158"/>
    <mergeCell ref="B159:C159"/>
    <mergeCell ref="A149:C149"/>
    <mergeCell ref="A150:A154"/>
    <mergeCell ref="B150:C150"/>
    <mergeCell ref="B151:C151"/>
    <mergeCell ref="B152:C152"/>
    <mergeCell ref="B153:C153"/>
    <mergeCell ref="B154:C154"/>
    <mergeCell ref="A166:A170"/>
    <mergeCell ref="B166:C166"/>
    <mergeCell ref="B167:C167"/>
    <mergeCell ref="B168:C168"/>
    <mergeCell ref="B169:C169"/>
    <mergeCell ref="B170:C170"/>
    <mergeCell ref="A160:C161"/>
    <mergeCell ref="D160:P161"/>
    <mergeCell ref="A162:A163"/>
    <mergeCell ref="B162:C162"/>
    <mergeCell ref="B163:C163"/>
    <mergeCell ref="A164:C165"/>
    <mergeCell ref="D164:P165"/>
    <mergeCell ref="A178:A182"/>
    <mergeCell ref="B178:C178"/>
    <mergeCell ref="B179:C179"/>
    <mergeCell ref="B180:C180"/>
    <mergeCell ref="B181:C181"/>
    <mergeCell ref="B182:C182"/>
    <mergeCell ref="A171:C172"/>
    <mergeCell ref="D171:P172"/>
    <mergeCell ref="A173:A177"/>
    <mergeCell ref="B173:C173"/>
    <mergeCell ref="B174:C174"/>
    <mergeCell ref="B175:C175"/>
    <mergeCell ref="B176:C176"/>
    <mergeCell ref="B177:C177"/>
    <mergeCell ref="B183:C183"/>
    <mergeCell ref="A184:C185"/>
    <mergeCell ref="D184:P185"/>
    <mergeCell ref="A186:A190"/>
    <mergeCell ref="B186:C186"/>
    <mergeCell ref="B187:C187"/>
    <mergeCell ref="B188:C188"/>
    <mergeCell ref="B189:C189"/>
    <mergeCell ref="B190:C190"/>
    <mergeCell ref="A198:A202"/>
    <mergeCell ref="B198:C198"/>
    <mergeCell ref="B199:C199"/>
    <mergeCell ref="B200:C200"/>
    <mergeCell ref="B201:C201"/>
    <mergeCell ref="B202:C202"/>
    <mergeCell ref="A191:C192"/>
    <mergeCell ref="D191:P192"/>
    <mergeCell ref="A193:A197"/>
    <mergeCell ref="B193:C193"/>
    <mergeCell ref="B194:C194"/>
    <mergeCell ref="B195:C195"/>
    <mergeCell ref="B196:C196"/>
    <mergeCell ref="B197:C197"/>
    <mergeCell ref="A211:C212"/>
    <mergeCell ref="D211:P212"/>
    <mergeCell ref="A213:A217"/>
    <mergeCell ref="B213:C213"/>
    <mergeCell ref="B214:C214"/>
    <mergeCell ref="B215:C215"/>
    <mergeCell ref="B216:C216"/>
    <mergeCell ref="B217:C217"/>
    <mergeCell ref="B203:C203"/>
    <mergeCell ref="A204:C205"/>
    <mergeCell ref="D204:P205"/>
    <mergeCell ref="A206:A210"/>
    <mergeCell ref="B206:C206"/>
    <mergeCell ref="B207:C207"/>
    <mergeCell ref="B208:C208"/>
    <mergeCell ref="B209:C209"/>
    <mergeCell ref="B210:C210"/>
  </mergeCells>
  <conditionalFormatting sqref="D150:P217">
    <cfRule type="top10" dxfId="1" priority="1" rank="10"/>
    <cfRule type="cellIs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GSTR3B</vt:lpstr>
      <vt:lpstr>Setoff</vt:lpstr>
      <vt:lpstr>GSTR3B 2017-18</vt:lpstr>
      <vt:lpstr>Setoff 2017-18</vt:lpstr>
      <vt:lpstr>GSTR3B 2018-19</vt:lpstr>
      <vt:lpstr>Setoff 2018-19</vt:lpstr>
      <vt:lpstr>GSTR3B 2019-20</vt:lpstr>
      <vt:lpstr>Setoff 2019-20</vt:lpstr>
      <vt:lpstr>GSTR3B 2020-21</vt:lpstr>
      <vt:lpstr>Setoff 2020-21</vt:lpstr>
      <vt:lpstr>GSTR3B 2021-22</vt:lpstr>
      <vt:lpstr>Setoff 2021-22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</dc:creator>
  <cp:lastModifiedBy>Pankaj</cp:lastModifiedBy>
  <dcterms:created xsi:type="dcterms:W3CDTF">2020-03-28T19:26:51Z</dcterms:created>
  <dcterms:modified xsi:type="dcterms:W3CDTF">2020-03-30T21:12:09Z</dcterms:modified>
</cp:coreProperties>
</file>