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0" yWindow="0" windowWidth="20490" windowHeight="8355"/>
  </bookViews>
  <sheets>
    <sheet name="Sheet1" sheetId="1" r:id="rId1"/>
    <sheet name="Sheet2" sheetId="2" r:id="rId2"/>
  </sheets>
  <definedNames>
    <definedName name="_xlnm.Print_Area" localSheetId="0">Sheet1!$A$1:$H$25</definedName>
  </definedNames>
  <calcPr calcId="124519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/>
  <c r="B9"/>
  <c r="B10"/>
  <c r="C16" l="1"/>
  <c r="C22" l="1"/>
  <c r="D25"/>
  <c r="C17" l="1"/>
  <c r="C36" l="1"/>
  <c r="C18" s="1"/>
  <c r="E36" s="1"/>
  <c r="E18" s="1"/>
  <c r="D36"/>
  <c r="D17" s="1"/>
  <c r="D22" s="1"/>
  <c r="D23" l="1"/>
  <c r="E27"/>
  <c r="G17"/>
  <c r="D16"/>
  <c r="G27" s="1"/>
  <c r="E24"/>
  <c r="G22" l="1"/>
  <c r="E25"/>
  <c r="E16" s="1"/>
  <c r="E26"/>
  <c r="G18"/>
  <c r="E22"/>
  <c r="G16" l="1"/>
  <c r="H22"/>
</calcChain>
</file>

<file path=xl/sharedStrings.xml><?xml version="1.0" encoding="utf-8"?>
<sst xmlns="http://schemas.openxmlformats.org/spreadsheetml/2006/main" count="40" uniqueCount="28">
  <si>
    <t>Paid through ITC</t>
  </si>
  <si>
    <t>CESS (₹)</t>
  </si>
  <si>
    <t>Integrated Tax</t>
  </si>
  <si>
    <t>Central Tax</t>
  </si>
  <si>
    <t>State/UT Tax</t>
  </si>
  <si>
    <t>CESS</t>
  </si>
  <si>
    <t>Description</t>
  </si>
  <si>
    <t>ITC AVAILIABLE</t>
  </si>
  <si>
    <t>IGST BALANCE</t>
  </si>
  <si>
    <t>CGST BALANCE</t>
  </si>
  <si>
    <t>SGST BALANCE</t>
  </si>
  <si>
    <t>GST Tax Calculation Table</t>
  </si>
  <si>
    <t>Example</t>
  </si>
  <si>
    <t>ITC</t>
  </si>
  <si>
    <t>OUTPUT TAX LIABILITY</t>
  </si>
  <si>
    <t>IGST</t>
  </si>
  <si>
    <t>CGST</t>
  </si>
  <si>
    <t>SGST</t>
  </si>
  <si>
    <t>PURCHASE</t>
  </si>
  <si>
    <t>C.F</t>
  </si>
  <si>
    <t>Output Tax Liability Other Than RCM  Sales &amp; Adv. Rec.</t>
  </si>
  <si>
    <t>TOTAL</t>
  </si>
  <si>
    <t>YEAR</t>
  </si>
  <si>
    <t>MONTH</t>
  </si>
  <si>
    <t>2019-20</t>
  </si>
  <si>
    <t>Tax payable</t>
  </si>
  <si>
    <t>Tax Paid in cash</t>
  </si>
  <si>
    <t>Intt. Paid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</si>
</sst>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rgb="FF212121"/>
      <name val="Verdana"/>
      <family val="2"/>
    </font>
    <font>
      <sz val="11"/>
      <color rgb="FF212121"/>
      <name val="Verdana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Border="1" applyProtection="1">
      <protection hidden="1"/>
    </xf>
    <xf numFmtId="4" fontId="3" fillId="0" borderId="0" xfId="0" applyNumberFormat="1" applyFont="1" applyBorder="1" applyProtection="1">
      <protection hidden="1"/>
    </xf>
    <xf numFmtId="4" fontId="3" fillId="0" borderId="7" xfId="0" applyNumberFormat="1" applyFont="1" applyBorder="1" applyProtection="1">
      <protection hidden="1"/>
    </xf>
    <xf numFmtId="0" fontId="2" fillId="4" borderId="1" xfId="0" applyFont="1" applyFill="1" applyBorder="1" applyAlignment="1" applyProtection="1">
      <alignment vertical="center" wrapText="1"/>
      <protection hidden="1"/>
    </xf>
    <xf numFmtId="1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1" xfId="0" applyNumberFormat="1" applyFont="1" applyFill="1" applyBorder="1" applyAlignment="1" applyProtection="1">
      <alignment horizontal="right" vertical="center" wrapText="1"/>
      <protection hidden="1"/>
    </xf>
    <xf numFmtId="1" fontId="2" fillId="2" borderId="1" xfId="0" applyNumberFormat="1" applyFont="1" applyFill="1" applyBorder="1" applyAlignment="1" applyProtection="1">
      <alignment horizontal="right" vertical="center" wrapText="1"/>
      <protection hidden="1"/>
    </xf>
    <xf numFmtId="1" fontId="5" fillId="2" borderId="14" xfId="0" applyNumberFormat="1" applyFont="1" applyFill="1" applyBorder="1" applyAlignment="1" applyProtection="1">
      <alignment horizontal="right" vertical="center" wrapText="1"/>
    </xf>
    <xf numFmtId="1" fontId="5" fillId="2" borderId="23" xfId="0" applyNumberFormat="1" applyFont="1" applyFill="1" applyBorder="1" applyAlignment="1" applyProtection="1">
      <alignment horizontal="right" vertical="center" wrapText="1"/>
    </xf>
    <xf numFmtId="1" fontId="0" fillId="5" borderId="9" xfId="0" applyNumberFormat="1" applyFill="1" applyBorder="1" applyProtection="1">
      <protection locked="0"/>
    </xf>
    <xf numFmtId="1" fontId="0" fillId="5" borderId="13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1" fontId="2" fillId="5" borderId="1" xfId="0" applyNumberFormat="1" applyFont="1" applyFill="1" applyBorder="1" applyAlignment="1" applyProtection="1">
      <alignment horizontal="right" vertical="center" wrapText="1"/>
    </xf>
    <xf numFmtId="3" fontId="2" fillId="5" borderId="1" xfId="0" applyNumberFormat="1" applyFont="1" applyFill="1" applyBorder="1" applyAlignment="1" applyProtection="1">
      <alignment horizontal="right" vertical="center" wrapText="1"/>
    </xf>
    <xf numFmtId="0" fontId="0" fillId="5" borderId="0" xfId="0" applyFill="1" applyBorder="1" applyAlignment="1" applyProtection="1">
      <alignment horizontal="center"/>
      <protection locked="0"/>
    </xf>
    <xf numFmtId="17" fontId="0" fillId="5" borderId="0" xfId="0" applyNumberFormat="1" applyFill="1" applyBorder="1" applyAlignment="1" applyProtection="1">
      <alignment horizontal="center"/>
      <protection locked="0"/>
    </xf>
    <xf numFmtId="0" fontId="10" fillId="3" borderId="11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2" fillId="7" borderId="12" xfId="0" applyFont="1" applyFill="1" applyBorder="1" applyAlignment="1" applyProtection="1">
      <alignment vertical="center" wrapText="1"/>
    </xf>
    <xf numFmtId="0" fontId="2" fillId="7" borderId="15" xfId="0" applyFont="1" applyFill="1" applyBorder="1" applyAlignment="1" applyProtection="1">
      <alignment vertical="center" wrapText="1"/>
    </xf>
    <xf numFmtId="0" fontId="0" fillId="0" borderId="0" xfId="0" applyProtection="1"/>
    <xf numFmtId="0" fontId="9" fillId="3" borderId="10" xfId="0" applyFont="1" applyFill="1" applyBorder="1" applyAlignment="1" applyProtection="1">
      <alignment horizontal="center" vertical="top" wrapText="1"/>
    </xf>
    <xf numFmtId="0" fontId="9" fillId="3" borderId="18" xfId="0" applyFont="1" applyFill="1" applyBorder="1" applyAlignment="1" applyProtection="1">
      <alignment horizontal="center" vertical="top" wrapText="1"/>
    </xf>
    <xf numFmtId="0" fontId="9" fillId="3" borderId="19" xfId="0" applyFont="1" applyFill="1" applyBorder="1" applyAlignment="1" applyProtection="1">
      <alignment horizontal="center" vertical="top" wrapText="1"/>
    </xf>
    <xf numFmtId="0" fontId="8" fillId="7" borderId="17" xfId="0" applyFont="1" applyFill="1" applyBorder="1" applyProtection="1"/>
    <xf numFmtId="0" fontId="8" fillId="7" borderId="15" xfId="0" applyFont="1" applyFill="1" applyBorder="1" applyProtection="1"/>
    <xf numFmtId="0" fontId="9" fillId="3" borderId="1" xfId="0" applyFont="1" applyFill="1" applyBorder="1" applyAlignment="1" applyProtection="1">
      <alignment horizontal="center" vertical="top" wrapText="1"/>
    </xf>
    <xf numFmtId="0" fontId="2" fillId="6" borderId="12" xfId="0" applyFont="1" applyFill="1" applyBorder="1" applyAlignment="1" applyProtection="1">
      <alignment vertical="center" wrapText="1"/>
    </xf>
    <xf numFmtId="1" fontId="2" fillId="2" borderId="1" xfId="0" applyNumberFormat="1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horizontal="right" vertical="center" wrapText="1"/>
    </xf>
    <xf numFmtId="0" fontId="2" fillId="5" borderId="1" xfId="0" applyFont="1" applyFill="1" applyBorder="1" applyAlignment="1" applyProtection="1">
      <alignment horizontal="right" vertical="center" wrapText="1"/>
    </xf>
    <xf numFmtId="0" fontId="0" fillId="0" borderId="3" xfId="0" applyBorder="1" applyProtection="1"/>
    <xf numFmtId="0" fontId="0" fillId="0" borderId="0" xfId="0" applyBorder="1" applyProtection="1"/>
    <xf numFmtId="0" fontId="3" fillId="0" borderId="0" xfId="0" applyFont="1" applyBorder="1" applyProtection="1"/>
    <xf numFmtId="0" fontId="0" fillId="0" borderId="4" xfId="0" applyBorder="1" applyProtection="1"/>
    <xf numFmtId="0" fontId="6" fillId="7" borderId="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3" fontId="6" fillId="7" borderId="1" xfId="0" applyNumberFormat="1" applyFont="1" applyFill="1" applyBorder="1" applyAlignment="1" applyProtection="1">
      <alignment horizontal="center"/>
    </xf>
    <xf numFmtId="3" fontId="6" fillId="7" borderId="14" xfId="0" applyNumberFormat="1" applyFont="1" applyFill="1" applyBorder="1" applyAlignment="1" applyProtection="1">
      <alignment horizontal="center"/>
    </xf>
    <xf numFmtId="0" fontId="4" fillId="0" borderId="0" xfId="0" applyFont="1" applyBorder="1" applyProtection="1"/>
    <xf numFmtId="0" fontId="3" fillId="0" borderId="4" xfId="0" applyFont="1" applyBorder="1" applyProtection="1"/>
    <xf numFmtId="0" fontId="0" fillId="0" borderId="5" xfId="0" applyBorder="1" applyProtection="1"/>
    <xf numFmtId="0" fontId="0" fillId="0" borderId="7" xfId="0" applyBorder="1" applyProtection="1"/>
    <xf numFmtId="0" fontId="4" fillId="0" borderId="7" xfId="0" applyFont="1" applyBorder="1" applyProtection="1"/>
    <xf numFmtId="0" fontId="3" fillId="0" borderId="8" xfId="0" applyFont="1" applyBorder="1" applyProtection="1"/>
    <xf numFmtId="0" fontId="3" fillId="0" borderId="0" xfId="0" applyFont="1" applyProtection="1"/>
    <xf numFmtId="0" fontId="8" fillId="7" borderId="0" xfId="0" applyFont="1" applyFill="1" applyBorder="1" applyAlignment="1" applyProtection="1">
      <alignment horizontal="right"/>
      <protection locked="0"/>
    </xf>
    <xf numFmtId="1" fontId="0" fillId="0" borderId="0" xfId="0" applyNumberFormat="1" applyProtection="1"/>
    <xf numFmtId="0" fontId="7" fillId="0" borderId="0" xfId="0" applyFont="1" applyAlignment="1" applyProtection="1">
      <alignment horizontal="center"/>
    </xf>
    <xf numFmtId="0" fontId="1" fillId="6" borderId="20" xfId="0" applyFont="1" applyFill="1" applyBorder="1" applyAlignment="1" applyProtection="1">
      <alignment horizontal="left" vertical="top" wrapText="1"/>
    </xf>
    <xf numFmtId="0" fontId="1" fillId="6" borderId="21" xfId="0" applyFont="1" applyFill="1" applyBorder="1" applyAlignment="1" applyProtection="1">
      <alignment horizontal="left" vertical="top" wrapText="1"/>
    </xf>
    <xf numFmtId="0" fontId="1" fillId="6" borderId="22" xfId="0" applyFont="1" applyFill="1" applyBorder="1" applyAlignment="1" applyProtection="1">
      <alignment horizontal="left" vertical="top" wrapText="1"/>
    </xf>
    <xf numFmtId="0" fontId="9" fillId="3" borderId="11" xfId="0" applyFont="1" applyFill="1" applyBorder="1" applyAlignment="1" applyProtection="1">
      <alignment horizontal="center" vertical="top" wrapText="1"/>
    </xf>
    <xf numFmtId="0" fontId="9" fillId="3" borderId="12" xfId="0" applyFont="1" applyFill="1" applyBorder="1" applyAlignment="1" applyProtection="1">
      <alignment horizontal="center" vertical="top" wrapText="1"/>
    </xf>
    <xf numFmtId="0" fontId="9" fillId="3" borderId="2" xfId="0" applyFont="1" applyFill="1" applyBorder="1" applyAlignment="1" applyProtection="1">
      <alignment horizontal="center" vertical="top" wrapText="1"/>
    </xf>
    <xf numFmtId="0" fontId="9" fillId="3" borderId="1" xfId="0" applyFont="1" applyFill="1" applyBorder="1" applyAlignment="1" applyProtection="1">
      <alignment horizontal="center" vertical="top" wrapText="1"/>
    </xf>
    <xf numFmtId="0" fontId="9" fillId="3" borderId="16" xfId="0" applyFont="1" applyFill="1" applyBorder="1" applyAlignment="1" applyProtection="1">
      <alignment horizontal="center" vertical="top" wrapText="1"/>
    </xf>
    <xf numFmtId="0" fontId="9" fillId="3" borderId="13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22</xdr:row>
      <xdr:rowOff>114300</xdr:rowOff>
    </xdr:from>
    <xdr:to>
      <xdr:col>7</xdr:col>
      <xdr:colOff>1200150</xdr:colOff>
      <xdr:row>24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40F6A00-8072-455F-8ED7-9EA1292EFF38}"/>
            </a:ext>
          </a:extLst>
        </xdr:cNvPr>
        <xdr:cNvSpPr txBox="1"/>
      </xdr:nvSpPr>
      <xdr:spPr>
        <a:xfrm>
          <a:off x="7562850" y="3724275"/>
          <a:ext cx="30575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600" b="1" i="1"/>
            <a:t>Credit Balance in Different Heads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6"/>
  <sheetViews>
    <sheetView showGridLines="0" tabSelected="1" view="pageBreakPreview" zoomScaleSheetLayoutView="100" workbookViewId="0">
      <selection activeCell="D15" sqref="D15"/>
    </sheetView>
  </sheetViews>
  <sheetFormatPr defaultRowHeight="15"/>
  <cols>
    <col min="1" max="1" width="21.42578125" style="24" customWidth="1"/>
    <col min="2" max="2" width="15.7109375" style="24" bestFit="1" customWidth="1"/>
    <col min="3" max="3" width="13.5703125" style="24" customWidth="1"/>
    <col min="4" max="4" width="14.140625" style="24" bestFit="1" customWidth="1"/>
    <col min="5" max="5" width="13.7109375" style="24" bestFit="1" customWidth="1"/>
    <col min="6" max="6" width="13.5703125" style="24" hidden="1" customWidth="1"/>
    <col min="7" max="7" width="20.42578125" style="24" bestFit="1" customWidth="1"/>
    <col min="8" max="8" width="14.140625" style="24" bestFit="1" customWidth="1"/>
    <col min="9" max="16384" width="9.140625" style="24"/>
  </cols>
  <sheetData>
    <row r="1" spans="1:8" ht="21">
      <c r="B1" s="53" t="s">
        <v>11</v>
      </c>
      <c r="C1" s="53"/>
      <c r="D1" s="53"/>
      <c r="E1" s="53"/>
      <c r="F1" s="53"/>
      <c r="G1" s="53"/>
      <c r="H1" s="53"/>
    </row>
    <row r="2" spans="1:8" ht="15.75" thickBot="1"/>
    <row r="3" spans="1:8" ht="15.75" thickBot="1">
      <c r="A3" s="25" t="s">
        <v>13</v>
      </c>
      <c r="B3" s="25" t="s">
        <v>15</v>
      </c>
      <c r="C3" s="26" t="s">
        <v>16</v>
      </c>
      <c r="D3" s="27" t="s">
        <v>17</v>
      </c>
    </row>
    <row r="4" spans="1:8">
      <c r="A4" s="28" t="s">
        <v>18</v>
      </c>
      <c r="B4" s="11">
        <v>0</v>
      </c>
      <c r="C4" s="11">
        <v>1411</v>
      </c>
      <c r="D4" s="12">
        <v>1411</v>
      </c>
      <c r="G4" s="51" t="s">
        <v>22</v>
      </c>
      <c r="H4" s="18" t="s">
        <v>24</v>
      </c>
    </row>
    <row r="5" spans="1:8" ht="15.75" thickBot="1">
      <c r="A5" s="29" t="s">
        <v>19</v>
      </c>
      <c r="B5" s="13">
        <v>0</v>
      </c>
      <c r="C5" s="14">
        <v>0</v>
      </c>
      <c r="D5" s="15">
        <v>0</v>
      </c>
      <c r="G5" s="51" t="s">
        <v>23</v>
      </c>
      <c r="H5" s="19">
        <v>43647</v>
      </c>
    </row>
    <row r="6" spans="1:8" ht="15.75" thickBot="1"/>
    <row r="7" spans="1:8">
      <c r="A7" s="20" t="s">
        <v>7</v>
      </c>
      <c r="B7" s="21" t="s">
        <v>21</v>
      </c>
    </row>
    <row r="8" spans="1:8">
      <c r="A8" s="22" t="s">
        <v>2</v>
      </c>
      <c r="B8" s="9">
        <f>B4+B5</f>
        <v>0</v>
      </c>
    </row>
    <row r="9" spans="1:8">
      <c r="A9" s="22" t="s">
        <v>3</v>
      </c>
      <c r="B9" s="9">
        <f>C4+C5</f>
        <v>1411</v>
      </c>
    </row>
    <row r="10" spans="1:8" ht="15.75" thickBot="1">
      <c r="A10" s="23" t="s">
        <v>4</v>
      </c>
      <c r="B10" s="10">
        <f>D4+D5</f>
        <v>1411</v>
      </c>
    </row>
    <row r="11" spans="1:8" ht="15.75" thickBot="1"/>
    <row r="12" spans="1:8" ht="15.75" thickBot="1">
      <c r="A12" s="54" t="s">
        <v>20</v>
      </c>
      <c r="B12" s="55"/>
      <c r="C12" s="55"/>
      <c r="D12" s="55"/>
      <c r="E12" s="55"/>
      <c r="F12" s="55"/>
      <c r="G12" s="55"/>
      <c r="H12" s="56"/>
    </row>
    <row r="13" spans="1:8" ht="15.75" thickBot="1"/>
    <row r="14" spans="1:8" ht="15" customHeight="1">
      <c r="A14" s="57" t="s">
        <v>6</v>
      </c>
      <c r="B14" s="59" t="s">
        <v>25</v>
      </c>
      <c r="C14" s="59" t="s">
        <v>0</v>
      </c>
      <c r="D14" s="59"/>
      <c r="E14" s="59"/>
      <c r="F14" s="59"/>
      <c r="G14" s="59" t="s">
        <v>26</v>
      </c>
      <c r="H14" s="61" t="s">
        <v>27</v>
      </c>
    </row>
    <row r="15" spans="1:8">
      <c r="A15" s="58"/>
      <c r="B15" s="60"/>
      <c r="C15" s="30" t="s">
        <v>15</v>
      </c>
      <c r="D15" s="30" t="s">
        <v>16</v>
      </c>
      <c r="E15" s="30" t="s">
        <v>17</v>
      </c>
      <c r="F15" s="30" t="s">
        <v>1</v>
      </c>
      <c r="G15" s="60"/>
      <c r="H15" s="62"/>
    </row>
    <row r="16" spans="1:8">
      <c r="A16" s="31" t="s">
        <v>2</v>
      </c>
      <c r="B16" s="5">
        <v>1579</v>
      </c>
      <c r="C16" s="16">
        <f>ROUND(IF(B16&lt;B8,B16,B8),0)</f>
        <v>0</v>
      </c>
      <c r="D16" s="16">
        <f>ROUND(IF(D25&lt;D22,IF(B16&lt;C16,0,D25),D22),0)</f>
        <v>1411</v>
      </c>
      <c r="E16" s="16">
        <f>ROUND(IF(E25&lt;E27,IF(B16&lt;G27,0,E25),E27),0)</f>
        <v>168</v>
      </c>
      <c r="F16" s="33"/>
      <c r="G16" s="7">
        <f>ROUND(B16-(C16+D16+E16+F16),0)</f>
        <v>0</v>
      </c>
      <c r="H16" s="34">
        <v>0</v>
      </c>
    </row>
    <row r="17" spans="1:8">
      <c r="A17" s="31" t="s">
        <v>3</v>
      </c>
      <c r="B17" s="6">
        <v>0</v>
      </c>
      <c r="C17" s="17">
        <f>ROUND(IF(B17&lt;C22,B17,C22),0)</f>
        <v>0</v>
      </c>
      <c r="D17" s="17">
        <f>ROUND(IF(D36&lt;B9,D36,B9),0)</f>
        <v>0</v>
      </c>
      <c r="E17" s="4"/>
      <c r="F17" s="33"/>
      <c r="G17" s="7">
        <f>ROUND(B17-(C17+D17+E17+F17),0)</f>
        <v>0</v>
      </c>
      <c r="H17" s="34">
        <v>0</v>
      </c>
    </row>
    <row r="18" spans="1:8">
      <c r="A18" s="31" t="s">
        <v>4</v>
      </c>
      <c r="B18" s="6">
        <v>0</v>
      </c>
      <c r="C18" s="17">
        <f>ROUND(IF(B18&lt;C36,B18,C36),0)</f>
        <v>0</v>
      </c>
      <c r="D18" s="4"/>
      <c r="E18" s="17">
        <f>ROUND(IF(E36&lt;B10,E36,B10),0)</f>
        <v>0</v>
      </c>
      <c r="F18" s="33"/>
      <c r="G18" s="7">
        <f>ROUND(B18-(C18+D18+E18+F18),0)</f>
        <v>0</v>
      </c>
      <c r="H18" s="34">
        <v>0</v>
      </c>
    </row>
    <row r="19" spans="1:8">
      <c r="A19" s="31" t="s">
        <v>5</v>
      </c>
      <c r="B19" s="32"/>
      <c r="C19" s="33"/>
      <c r="D19" s="33"/>
      <c r="E19" s="33"/>
      <c r="F19" s="35">
        <v>0</v>
      </c>
      <c r="G19" s="8">
        <v>0</v>
      </c>
      <c r="H19" s="34">
        <v>0</v>
      </c>
    </row>
    <row r="20" spans="1:8">
      <c r="A20" s="36"/>
      <c r="B20" s="37"/>
      <c r="C20" s="38"/>
      <c r="D20" s="38"/>
      <c r="E20" s="38"/>
      <c r="F20" s="37"/>
      <c r="G20" s="37"/>
      <c r="H20" s="39"/>
    </row>
    <row r="21" spans="1:8">
      <c r="A21" s="36"/>
      <c r="B21" s="37"/>
      <c r="C21" s="1" t="s">
        <v>8</v>
      </c>
      <c r="D21" s="1" t="s">
        <v>9</v>
      </c>
      <c r="E21" s="40" t="s">
        <v>8</v>
      </c>
      <c r="G21" s="40" t="s">
        <v>9</v>
      </c>
      <c r="H21" s="41" t="s">
        <v>10</v>
      </c>
    </row>
    <row r="22" spans="1:8">
      <c r="A22" s="36"/>
      <c r="B22" s="37"/>
      <c r="C22" s="1">
        <f>ROUND(B8-C16,0)</f>
        <v>0</v>
      </c>
      <c r="D22" s="2">
        <f>ROUND(B9-D17,0)</f>
        <v>1411</v>
      </c>
      <c r="E22" s="42">
        <f>ROUND(B8-(C16+C17+C18),0)</f>
        <v>0</v>
      </c>
      <c r="G22" s="42">
        <f>ROUND(B9-(D16+D17),0)</f>
        <v>0</v>
      </c>
      <c r="H22" s="43">
        <f>ROUND(B10-(E16+E18),0)</f>
        <v>1243</v>
      </c>
    </row>
    <row r="23" spans="1:8">
      <c r="A23" s="36"/>
      <c r="B23" s="37"/>
      <c r="C23" s="1"/>
      <c r="D23" s="2">
        <f>B18-E18</f>
        <v>0</v>
      </c>
      <c r="E23" s="1"/>
      <c r="F23" s="44"/>
      <c r="G23" s="44"/>
      <c r="H23" s="45"/>
    </row>
    <row r="24" spans="1:8">
      <c r="A24" s="36"/>
      <c r="B24" s="37"/>
      <c r="C24" s="37"/>
      <c r="D24" s="1"/>
      <c r="E24" s="2">
        <f>IF(C22=0,0,C22-C25)</f>
        <v>0</v>
      </c>
      <c r="F24" s="44"/>
      <c r="G24" s="44"/>
      <c r="H24" s="45"/>
    </row>
    <row r="25" spans="1:8" ht="15.75" thickBot="1">
      <c r="A25" s="46"/>
      <c r="B25" s="47"/>
      <c r="C25" s="47"/>
      <c r="D25" s="3">
        <f>+B16-C16</f>
        <v>1579</v>
      </c>
      <c r="E25" s="3">
        <f>B16-(C16+D16)</f>
        <v>168</v>
      </c>
      <c r="F25" s="48"/>
      <c r="G25" s="48"/>
      <c r="H25" s="49"/>
    </row>
    <row r="26" spans="1:8">
      <c r="C26" s="50"/>
      <c r="D26" s="50"/>
      <c r="E26" s="50">
        <f>+B16-(C16+D16)</f>
        <v>168</v>
      </c>
      <c r="F26" s="50"/>
      <c r="G26" s="50"/>
      <c r="H26" s="50"/>
    </row>
    <row r="27" spans="1:8" ht="15.75" thickBot="1">
      <c r="E27" s="3">
        <f>ROUND(B10-E18,0)</f>
        <v>1411</v>
      </c>
      <c r="G27" s="52">
        <f>C16+D16</f>
        <v>1411</v>
      </c>
    </row>
    <row r="36" spans="3:5">
      <c r="C36" s="1">
        <f>ROUND(B8-C16-C17,0)</f>
        <v>0</v>
      </c>
      <c r="D36" s="1">
        <f>ROUND(B17-C17,0)</f>
        <v>0</v>
      </c>
      <c r="E36" s="1">
        <f>ROUND(B18-C18,0)</f>
        <v>0</v>
      </c>
    </row>
  </sheetData>
  <sheetProtection password="8A49" sheet="1" objects="1" scenarios="1"/>
  <protectedRanges>
    <protectedRange password="C37C" sqref="B8:B10" name="Range1"/>
  </protectedRanges>
  <mergeCells count="7">
    <mergeCell ref="B1:H1"/>
    <mergeCell ref="A12:H12"/>
    <mergeCell ref="A14:A15"/>
    <mergeCell ref="B14:B15"/>
    <mergeCell ref="C14:F14"/>
    <mergeCell ref="G14:G15"/>
    <mergeCell ref="H14:H15"/>
  </mergeCells>
  <pageMargins left="0.55000000000000004" right="0.54" top="0.75" bottom="0.75" header="0.28000000000000003" footer="0.3"/>
  <pageSetup scale="83" orientation="portrait" r:id="rId1"/>
  <ignoredErrors>
    <ignoredError sqref="B8:B1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7:D12"/>
  <sheetViews>
    <sheetView workbookViewId="0">
      <selection activeCell="D13" sqref="D13"/>
    </sheetView>
  </sheetViews>
  <sheetFormatPr defaultRowHeight="15"/>
  <sheetData>
    <row r="7" spans="2:4">
      <c r="C7" t="s">
        <v>12</v>
      </c>
    </row>
    <row r="9" spans="2:4">
      <c r="C9" t="s">
        <v>13</v>
      </c>
      <c r="D9" t="s">
        <v>14</v>
      </c>
    </row>
    <row r="10" spans="2:4">
      <c r="B10" t="s">
        <v>15</v>
      </c>
      <c r="C10">
        <v>422647.92</v>
      </c>
    </row>
    <row r="11" spans="2:4">
      <c r="B11" t="s">
        <v>16</v>
      </c>
      <c r="C11">
        <v>201842</v>
      </c>
      <c r="D11">
        <v>457477</v>
      </c>
    </row>
    <row r="12" spans="2:4">
      <c r="B12" t="s">
        <v>17</v>
      </c>
      <c r="C12">
        <v>201842</v>
      </c>
      <c r="D12">
        <v>457477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Account2</cp:lastModifiedBy>
  <cp:lastPrinted>2019-09-10T12:01:39Z</cp:lastPrinted>
  <dcterms:created xsi:type="dcterms:W3CDTF">2017-08-24T03:50:38Z</dcterms:created>
  <dcterms:modified xsi:type="dcterms:W3CDTF">2019-09-18T07:31:48Z</dcterms:modified>
</cp:coreProperties>
</file>