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9495" windowHeight="2325"/>
  </bookViews>
  <sheets>
    <sheet name="Sale" sheetId="2" r:id="rId1"/>
    <sheet name="Purchase" sheetId="3" r:id="rId2"/>
    <sheet name="Total Sale" sheetId="5" r:id="rId3"/>
    <sheet name="GSTR-3B" sheetId="6" r:id="rId4"/>
    <sheet name="INPUT CREDIT" sheetId="7" r:id="rId5"/>
  </sheets>
  <externalReferences>
    <externalReference r:id="rId6"/>
    <externalReference r:id="rId7"/>
  </externalReferences>
  <definedNames>
    <definedName name="StatesAndUT">OFFSET([1]Master!$C$2,0,0,COUNT([1]Master!$B$2:$B$38),1)</definedName>
  </definedNames>
  <calcPr calcId="124519"/>
</workbook>
</file>

<file path=xl/calcChain.xml><?xml version="1.0" encoding="utf-8"?>
<calcChain xmlns="http://schemas.openxmlformats.org/spreadsheetml/2006/main">
  <c r="K26" i="3"/>
  <c r="J26"/>
  <c r="K25"/>
  <c r="J25"/>
  <c r="K24"/>
  <c r="J24"/>
  <c r="J40" i="2"/>
  <c r="I40"/>
  <c r="K40" s="1"/>
  <c r="J39"/>
  <c r="I39"/>
  <c r="K39" s="1"/>
  <c r="J38"/>
  <c r="I38"/>
  <c r="K38" s="1"/>
  <c r="J37"/>
  <c r="I37"/>
  <c r="K37" s="1"/>
  <c r="J36"/>
  <c r="I36"/>
  <c r="K36" s="1"/>
  <c r="A11"/>
  <c r="A12" s="1"/>
  <c r="A13" s="1"/>
  <c r="A14" s="1"/>
  <c r="A15" s="1"/>
  <c r="A25"/>
  <c r="A26" s="1"/>
  <c r="A27" s="1"/>
  <c r="A28" s="1"/>
  <c r="A49"/>
  <c r="A50" s="1"/>
  <c r="A51" s="1"/>
  <c r="A52" s="1"/>
  <c r="A48"/>
  <c r="L24" i="3" l="1"/>
  <c r="L25"/>
  <c r="L26"/>
  <c r="G28"/>
  <c r="I28"/>
  <c r="K23"/>
  <c r="J23"/>
  <c r="K28" l="1"/>
  <c r="J28"/>
  <c r="Q6" i="2"/>
  <c r="C6" i="7"/>
  <c r="C8" s="1"/>
  <c r="B6"/>
  <c r="B8" s="1"/>
  <c r="A6"/>
  <c r="A8" s="1"/>
  <c r="D6" l="1"/>
  <c r="D8" s="1"/>
  <c r="I10" i="2" l="1"/>
  <c r="L10" s="1"/>
  <c r="I16" i="3" l="1"/>
  <c r="I15"/>
  <c r="I14"/>
  <c r="I13"/>
  <c r="I12"/>
  <c r="I11"/>
  <c r="I10"/>
  <c r="I9"/>
  <c r="I8"/>
  <c r="H53" i="2"/>
  <c r="G53"/>
  <c r="F53"/>
  <c r="H42"/>
  <c r="G42"/>
  <c r="F42"/>
  <c r="D5" i="5" s="1"/>
  <c r="J52" i="2"/>
  <c r="I52"/>
  <c r="K52" s="1"/>
  <c r="J51"/>
  <c r="I51"/>
  <c r="J50"/>
  <c r="I50"/>
  <c r="K50" s="1"/>
  <c r="J49"/>
  <c r="I49"/>
  <c r="J48"/>
  <c r="I48"/>
  <c r="J47"/>
  <c r="J53" s="1"/>
  <c r="I47"/>
  <c r="J35"/>
  <c r="J42" s="1"/>
  <c r="I35"/>
  <c r="K28"/>
  <c r="J28"/>
  <c r="K27"/>
  <c r="J27"/>
  <c r="K26"/>
  <c r="J26"/>
  <c r="L26" s="1"/>
  <c r="K25"/>
  <c r="J25"/>
  <c r="L25" s="1"/>
  <c r="K24"/>
  <c r="J24"/>
  <c r="L24" s="1"/>
  <c r="I15"/>
  <c r="L15" s="1"/>
  <c r="I14"/>
  <c r="L14" s="1"/>
  <c r="I13"/>
  <c r="L13" s="1"/>
  <c r="I12"/>
  <c r="L12" s="1"/>
  <c r="I11"/>
  <c r="L11" s="1"/>
  <c r="L28"/>
  <c r="I29"/>
  <c r="L23" i="3" l="1"/>
  <c r="L28" s="1"/>
  <c r="K47" i="2"/>
  <c r="K49"/>
  <c r="K51"/>
  <c r="L27"/>
  <c r="L29" s="1"/>
  <c r="J29"/>
  <c r="K29"/>
  <c r="K35"/>
  <c r="K48"/>
  <c r="K53" s="1"/>
  <c r="I53"/>
  <c r="I42"/>
  <c r="L15" i="3"/>
  <c r="L11"/>
  <c r="Q7" i="2"/>
  <c r="Q8" s="1"/>
  <c r="Q9" s="1"/>
  <c r="Q10" s="1"/>
  <c r="Q11" s="1"/>
  <c r="Q12" s="1"/>
  <c r="Q13" s="1"/>
  <c r="Q14" s="1"/>
  <c r="Q15" s="1"/>
  <c r="Q16" s="1"/>
  <c r="Q17" s="1"/>
  <c r="Q18" s="1"/>
  <c r="Q19" s="1"/>
  <c r="Q20" s="1"/>
  <c r="Q21" s="1"/>
  <c r="Q22" s="1"/>
  <c r="G17" i="3"/>
  <c r="G16" i="2"/>
  <c r="K42" l="1"/>
  <c r="G29"/>
  <c r="C5" i="5" s="1"/>
  <c r="C11" s="1"/>
  <c r="B5"/>
  <c r="Q24" i="2"/>
  <c r="Q25" s="1"/>
  <c r="Q26" s="1"/>
  <c r="Q27" s="1"/>
  <c r="Q28" s="1"/>
  <c r="Q29" s="1"/>
  <c r="Q30" s="1"/>
  <c r="Q31" s="1"/>
  <c r="Q32" s="1"/>
  <c r="Q23"/>
  <c r="L16" i="3"/>
  <c r="L10"/>
  <c r="L14"/>
  <c r="L12"/>
  <c r="L13"/>
  <c r="I17"/>
  <c r="A17" i="7" s="1"/>
  <c r="K17" i="3"/>
  <c r="C17" i="7" s="1"/>
  <c r="C19" s="1"/>
  <c r="D26" i="6" s="1"/>
  <c r="J16" i="2"/>
  <c r="G5" i="5" s="1"/>
  <c r="K16" i="2"/>
  <c r="H5" i="5" s="1"/>
  <c r="J17" i="3"/>
  <c r="B17" i="7" s="1"/>
  <c r="B19" s="1"/>
  <c r="D25" i="6" s="1"/>
  <c r="L9" i="3"/>
  <c r="L8"/>
  <c r="I16" i="2"/>
  <c r="F5" i="5" s="1"/>
  <c r="A19" i="7" l="1"/>
  <c r="D24" i="6" s="1"/>
  <c r="D17" i="7"/>
  <c r="D19" s="1"/>
  <c r="D11" i="6"/>
  <c r="F11" i="5"/>
  <c r="D12" i="6"/>
  <c r="G11" i="5"/>
  <c r="B11"/>
  <c r="E5"/>
  <c r="E11" s="1"/>
  <c r="D13" i="6"/>
  <c r="H11" i="5"/>
  <c r="L16" i="2"/>
  <c r="L17" i="3"/>
  <c r="F12" i="6" l="1"/>
  <c r="F24" s="1"/>
  <c r="G13"/>
  <c r="L24" s="1"/>
  <c r="E11"/>
  <c r="K25" l="1"/>
  <c r="G24"/>
  <c r="F27"/>
  <c r="F11" s="1"/>
  <c r="E24"/>
  <c r="G26" s="1"/>
  <c r="F25"/>
  <c r="E27"/>
  <c r="E12" l="1"/>
  <c r="I12" s="1"/>
  <c r="I24"/>
  <c r="G27"/>
  <c r="G11" s="1"/>
  <c r="J24" s="1"/>
  <c r="L25"/>
  <c r="E13" s="1"/>
  <c r="I13" s="1"/>
  <c r="K24"/>
  <c r="I11" l="1"/>
  <c r="I21" s="1"/>
  <c r="K27"/>
  <c r="H24"/>
</calcChain>
</file>

<file path=xl/sharedStrings.xml><?xml version="1.0" encoding="utf-8"?>
<sst xmlns="http://schemas.openxmlformats.org/spreadsheetml/2006/main" count="145" uniqueCount="68">
  <si>
    <t>S.no</t>
  </si>
  <si>
    <t>Date</t>
  </si>
  <si>
    <t>Bill. No.</t>
  </si>
  <si>
    <t>IGST</t>
  </si>
  <si>
    <t>CGST</t>
  </si>
  <si>
    <t>SGST/UTGST</t>
  </si>
  <si>
    <t>Party Name</t>
  </si>
  <si>
    <t>State Code</t>
  </si>
  <si>
    <t>Taxable Amount</t>
  </si>
  <si>
    <t>Gross Bill Amount</t>
  </si>
  <si>
    <t>GST Number</t>
  </si>
  <si>
    <t>GROSS TOTAL</t>
  </si>
  <si>
    <t>Supply of Services</t>
  </si>
  <si>
    <t>RATE</t>
  </si>
  <si>
    <t>INTRASTATE</t>
  </si>
  <si>
    <t>INTRASTATE RETAILS INVOICE</t>
  </si>
  <si>
    <t>INTERSTATE RETAILS INVOICE</t>
  </si>
  <si>
    <t>INTERSTATE</t>
  </si>
  <si>
    <t>State</t>
  </si>
  <si>
    <t xml:space="preserve">INTRASTATE 
</t>
  </si>
  <si>
    <t xml:space="preserve">INTRASTATE </t>
  </si>
  <si>
    <t>Nature of Supplies</t>
  </si>
  <si>
    <t>TOTAL TAXABLE VALUE (₹)</t>
  </si>
  <si>
    <t>integrated  (₹)</t>
  </si>
  <si>
    <t>central (₹)</t>
  </si>
  <si>
    <t>state (₹)</t>
  </si>
  <si>
    <t>(a) Outward taxable supplies (other than zero rated, nil rated and exempted)</t>
  </si>
  <si>
    <t>(b) Outward taxable supplies (zero rated )</t>
  </si>
  <si>
    <t>(c) Other outward supplies (Nil rated, exempted)</t>
  </si>
  <si>
    <t>(d) Inward supplies (liable to reverse charge)</t>
  </si>
  <si>
    <t>(e) Non-GST outward supplies</t>
  </si>
  <si>
    <t>TOTAL</t>
  </si>
  <si>
    <t xml:space="preserve">RETAIL </t>
  </si>
  <si>
    <t>GST CALCULATION  SHEET</t>
  </si>
  <si>
    <t>Description</t>
  </si>
  <si>
    <t>Tax payable (₹)</t>
  </si>
  <si>
    <t>Paid through ITC</t>
  </si>
  <si>
    <t>Tax/Cess Paid in cash (₹)</t>
  </si>
  <si>
    <t>Interest Paid in cash (Total in ₹)</t>
  </si>
  <si>
    <t>Late fee Paid in cash (₹)</t>
  </si>
  <si>
    <t>Integrated Tax (₹)</t>
  </si>
  <si>
    <t>Central Tax (₹)</t>
  </si>
  <si>
    <t>State/UT Tax (₹)</t>
  </si>
  <si>
    <t>CESS (₹)</t>
  </si>
  <si>
    <t>Other than reverse charge</t>
  </si>
  <si>
    <t>Integrated Tax</t>
  </si>
  <si>
    <t>Central Tax</t>
  </si>
  <si>
    <t>State/UT Tax</t>
  </si>
  <si>
    <t>CESS</t>
  </si>
  <si>
    <t>Reverse charge</t>
  </si>
  <si>
    <t>GST TAX PAYMENT</t>
  </si>
  <si>
    <t>ITC AVAILIABLE</t>
  </si>
  <si>
    <t>IGST BALANCE</t>
  </si>
  <si>
    <t>CGST BALANCE</t>
  </si>
  <si>
    <t>SGST BALANCE</t>
  </si>
  <si>
    <t>Difference of IGST</t>
  </si>
  <si>
    <t>INTERGRATED ₹</t>
  </si>
  <si>
    <t>CENTRAL  ₹</t>
  </si>
  <si>
    <t>STATE ₹</t>
  </si>
  <si>
    <t>TOTAL ₹</t>
  </si>
  <si>
    <t>ITC BALANCE</t>
  </si>
  <si>
    <t xml:space="preserve">AVAILABE TAX INPUT </t>
  </si>
  <si>
    <t>SALE INVOICE</t>
  </si>
  <si>
    <t>PURCHASE INVOICE</t>
  </si>
  <si>
    <t xml:space="preserve">GSTN NO  </t>
  </si>
  <si>
    <t>MONTH</t>
  </si>
  <si>
    <t>YEAR</t>
  </si>
  <si>
    <t xml:space="preserve">TRADE NAME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</si>
</sst>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i/>
      <sz val="14"/>
      <color theme="1"/>
      <name val="Garamond"/>
      <family val="1"/>
    </font>
    <font>
      <b/>
      <sz val="12"/>
      <color theme="1"/>
      <name val="Garamond"/>
      <family val="1"/>
    </font>
    <font>
      <sz val="14"/>
      <color theme="1"/>
      <name val="Garamond"/>
      <family val="1"/>
    </font>
    <font>
      <sz val="12"/>
      <color theme="1"/>
      <name val="Garamond"/>
      <family val="1"/>
    </font>
    <font>
      <b/>
      <sz val="14"/>
      <color theme="1"/>
      <name val="Garamond"/>
      <family val="1"/>
    </font>
    <font>
      <b/>
      <sz val="16"/>
      <color theme="1"/>
      <name val="Garamond"/>
      <family val="1"/>
    </font>
    <font>
      <sz val="12"/>
      <color rgb="FF000000"/>
      <name val="Cambria"/>
      <family val="2"/>
      <scheme val="major"/>
    </font>
    <font>
      <b/>
      <i/>
      <sz val="18"/>
      <color theme="1"/>
      <name val="Garamond"/>
      <family val="1"/>
    </font>
    <font>
      <b/>
      <sz val="18"/>
      <color theme="1"/>
      <name val="Garamond"/>
      <family val="1"/>
    </font>
    <font>
      <b/>
      <sz val="11"/>
      <name val="Cambria"/>
      <family val="1"/>
      <scheme val="major"/>
    </font>
    <font>
      <b/>
      <sz val="11"/>
      <color theme="1"/>
      <name val="Verdana"/>
      <family val="2"/>
    </font>
    <font>
      <sz val="11"/>
      <name val="Cambria"/>
      <family val="1"/>
      <scheme val="major"/>
    </font>
    <font>
      <b/>
      <sz val="16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Verdana"/>
      <family val="2"/>
    </font>
    <font>
      <b/>
      <sz val="11"/>
      <name val="Verdana"/>
      <family val="2"/>
    </font>
    <font>
      <b/>
      <sz val="14"/>
      <name val="Calibri"/>
      <family val="2"/>
      <scheme val="minor"/>
    </font>
    <font>
      <b/>
      <sz val="26"/>
      <color rgb="FF00B05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FFFFFF"/>
      <name val="Calibri"/>
      <family val="2"/>
    </font>
    <font>
      <sz val="11"/>
      <name val="Verdana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rgb="FF0070C0"/>
      <name val="Verdana"/>
      <family val="2"/>
    </font>
    <font>
      <b/>
      <sz val="9"/>
      <color rgb="FF212121"/>
      <name val="Verdana"/>
      <family val="2"/>
    </font>
    <font>
      <sz val="9"/>
      <color rgb="FF212121"/>
      <name val="Verdana"/>
      <family val="2"/>
    </font>
    <font>
      <b/>
      <sz val="9"/>
      <color rgb="FFFF0000"/>
      <name val="Verdana"/>
      <family val="2"/>
    </font>
    <font>
      <sz val="9"/>
      <color rgb="FFFFFFFF"/>
      <name val="Calibri"/>
      <family val="2"/>
    </font>
    <font>
      <b/>
      <sz val="9"/>
      <color rgb="FF002060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36"/>
      <color rgb="FF7030A0"/>
      <name val="Garamond"/>
      <family val="1"/>
    </font>
    <font>
      <b/>
      <sz val="11"/>
      <color theme="1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DDDDD"/>
      </left>
      <right style="medium">
        <color rgb="FFDDDDDD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quotePrefix="1" applyFont="1" applyBorder="1"/>
    <xf numFmtId="0" fontId="4" fillId="0" borderId="0" xfId="0" applyFont="1"/>
    <xf numFmtId="0" fontId="4" fillId="0" borderId="1" xfId="0" applyFont="1" applyBorder="1"/>
    <xf numFmtId="0" fontId="4" fillId="0" borderId="1" xfId="0" quotePrefix="1" applyFont="1" applyBorder="1"/>
    <xf numFmtId="4" fontId="4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/>
    <xf numFmtId="4" fontId="6" fillId="5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left" vertical="top" wrapText="1"/>
      <protection locked="0"/>
    </xf>
    <xf numFmtId="9" fontId="3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" fontId="3" fillId="5" borderId="1" xfId="0" applyNumberFormat="1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quotePrefix="1" applyFont="1" applyAlignment="1">
      <alignment horizontal="left" vertical="top"/>
    </xf>
    <xf numFmtId="43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0" applyFont="1"/>
    <xf numFmtId="0" fontId="10" fillId="0" borderId="10" xfId="0" applyFont="1" applyFill="1" applyBorder="1" applyAlignment="1">
      <alignment horizontal="center" vertical="top" wrapText="1"/>
    </xf>
    <xf numFmtId="43" fontId="13" fillId="0" borderId="10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43" fontId="16" fillId="0" borderId="0" xfId="0" applyNumberFormat="1" applyFont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vertical="center"/>
    </xf>
    <xf numFmtId="0" fontId="21" fillId="9" borderId="22" xfId="0" applyFont="1" applyFill="1" applyBorder="1" applyAlignment="1"/>
    <xf numFmtId="0" fontId="21" fillId="0" borderId="18" xfId="0" applyFont="1" applyBorder="1" applyAlignment="1"/>
    <xf numFmtId="0" fontId="23" fillId="0" borderId="18" xfId="0" applyFont="1" applyBorder="1" applyAlignment="1"/>
    <xf numFmtId="4" fontId="23" fillId="0" borderId="18" xfId="0" applyNumberFormat="1" applyFont="1" applyBorder="1" applyAlignment="1"/>
    <xf numFmtId="0" fontId="21" fillId="0" borderId="23" xfId="0" applyFont="1" applyBorder="1" applyAlignment="1"/>
    <xf numFmtId="0" fontId="24" fillId="9" borderId="24" xfId="0" applyFont="1" applyFill="1" applyBorder="1" applyAlignment="1">
      <alignment vertical="center" wrapText="1"/>
    </xf>
    <xf numFmtId="0" fontId="23" fillId="0" borderId="24" xfId="0" applyFont="1" applyBorder="1" applyAlignment="1"/>
    <xf numFmtId="4" fontId="23" fillId="0" borderId="13" xfId="0" applyNumberFormat="1" applyFont="1" applyBorder="1" applyAlignment="1" applyProtection="1">
      <protection hidden="1"/>
    </xf>
    <xf numFmtId="0" fontId="22" fillId="0" borderId="13" xfId="0" applyFont="1" applyBorder="1" applyAlignment="1"/>
    <xf numFmtId="0" fontId="23" fillId="0" borderId="13" xfId="0" applyFont="1" applyBorder="1" applyAlignment="1"/>
    <xf numFmtId="4" fontId="23" fillId="0" borderId="13" xfId="0" applyNumberFormat="1" applyFont="1" applyBorder="1" applyAlignment="1"/>
    <xf numFmtId="0" fontId="23" fillId="0" borderId="25" xfId="0" applyFont="1" applyBorder="1" applyAlignment="1"/>
    <xf numFmtId="0" fontId="26" fillId="7" borderId="15" xfId="0" applyFont="1" applyFill="1" applyBorder="1" applyAlignment="1"/>
    <xf numFmtId="0" fontId="17" fillId="7" borderId="1" xfId="0" applyFont="1" applyFill="1" applyBorder="1" applyAlignment="1">
      <alignment horizontal="center" vertical="top" wrapText="1"/>
    </xf>
    <xf numFmtId="0" fontId="17" fillId="9" borderId="1" xfId="0" applyFont="1" applyFill="1" applyBorder="1" applyAlignment="1">
      <alignment vertical="center" wrapText="1"/>
    </xf>
    <xf numFmtId="43" fontId="28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8" fillId="8" borderId="1" xfId="0" applyFont="1" applyFill="1" applyBorder="1" applyAlignment="1" applyProtection="1">
      <alignment horizontal="right" vertical="center" wrapText="1"/>
      <protection hidden="1"/>
    </xf>
    <xf numFmtId="0" fontId="28" fillId="2" borderId="1" xfId="0" applyFont="1" applyFill="1" applyBorder="1" applyAlignment="1">
      <alignment vertical="center" wrapText="1"/>
    </xf>
    <xf numFmtId="4" fontId="28" fillId="8" borderId="1" xfId="0" applyNumberFormat="1" applyFont="1" applyFill="1" applyBorder="1" applyAlignment="1" applyProtection="1">
      <alignment horizontal="right" vertical="center" wrapText="1"/>
      <protection hidden="1"/>
    </xf>
    <xf numFmtId="0" fontId="28" fillId="8" borderId="1" xfId="0" applyFont="1" applyFill="1" applyBorder="1" applyAlignment="1">
      <alignment horizontal="right" vertical="center" wrapText="1"/>
    </xf>
    <xf numFmtId="4" fontId="28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8" fillId="2" borderId="1" xfId="0" applyFont="1" applyFill="1" applyBorder="1" applyAlignment="1" applyProtection="1">
      <alignment vertical="center" wrapText="1"/>
      <protection hidden="1"/>
    </xf>
    <xf numFmtId="0" fontId="28" fillId="2" borderId="1" xfId="0" applyFont="1" applyFill="1" applyBorder="1" applyAlignment="1" applyProtection="1">
      <alignment horizontal="right" vertical="center" wrapText="1"/>
      <protection locked="0"/>
    </xf>
    <xf numFmtId="0" fontId="29" fillId="2" borderId="1" xfId="0" applyFont="1" applyFill="1" applyBorder="1" applyAlignment="1">
      <alignment vertical="center" wrapText="1"/>
    </xf>
    <xf numFmtId="0" fontId="25" fillId="8" borderId="1" xfId="0" applyFont="1" applyFill="1" applyBorder="1" applyAlignment="1"/>
    <xf numFmtId="0" fontId="29" fillId="8" borderId="0" xfId="0" applyFont="1" applyFill="1" applyBorder="1" applyAlignment="1">
      <alignment vertical="center" wrapText="1"/>
    </xf>
    <xf numFmtId="0" fontId="29" fillId="8" borderId="0" xfId="0" applyFont="1" applyFill="1" applyBorder="1" applyAlignment="1">
      <alignment horizontal="right" vertical="center" wrapText="1"/>
    </xf>
    <xf numFmtId="0" fontId="29" fillId="2" borderId="0" xfId="0" applyFont="1" applyFill="1" applyBorder="1" applyAlignment="1">
      <alignment vertical="center" wrapText="1"/>
    </xf>
    <xf numFmtId="0" fontId="25" fillId="8" borderId="0" xfId="0" applyFont="1" applyFill="1" applyBorder="1" applyAlignment="1"/>
    <xf numFmtId="0" fontId="29" fillId="9" borderId="10" xfId="0" applyFont="1" applyFill="1" applyBorder="1" applyAlignment="1">
      <alignment vertical="center" wrapText="1"/>
    </xf>
    <xf numFmtId="4" fontId="30" fillId="9" borderId="10" xfId="0" applyNumberFormat="1" applyFont="1" applyFill="1" applyBorder="1" applyAlignment="1">
      <alignment horizontal="right" vertical="center" wrapText="1"/>
    </xf>
    <xf numFmtId="0" fontId="25" fillId="9" borderId="10" xfId="0" applyFont="1" applyFill="1" applyBorder="1" applyAlignment="1"/>
    <xf numFmtId="0" fontId="25" fillId="0" borderId="17" xfId="0" applyFont="1" applyBorder="1" applyAlignment="1"/>
    <xf numFmtId="0" fontId="25" fillId="0" borderId="0" xfId="0" applyFont="1" applyBorder="1" applyAlignment="1"/>
    <xf numFmtId="0" fontId="31" fillId="0" borderId="0" xfId="0" applyFont="1" applyBorder="1" applyAlignment="1"/>
    <xf numFmtId="0" fontId="26" fillId="0" borderId="1" xfId="0" applyFont="1" applyBorder="1" applyAlignment="1"/>
    <xf numFmtId="0" fontId="31" fillId="0" borderId="0" xfId="0" applyFont="1" applyBorder="1" applyAlignment="1" applyProtection="1">
      <protection hidden="1"/>
    </xf>
    <xf numFmtId="0" fontId="32" fillId="0" borderId="1" xfId="0" applyFont="1" applyBorder="1" applyAlignment="1">
      <alignment horizontal="center"/>
    </xf>
    <xf numFmtId="43" fontId="17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31" fillId="0" borderId="0" xfId="0" applyNumberFormat="1" applyFont="1" applyBorder="1" applyAlignment="1" applyProtection="1">
      <protection hidden="1"/>
    </xf>
    <xf numFmtId="4" fontId="33" fillId="0" borderId="1" xfId="0" applyNumberFormat="1" applyFont="1" applyBorder="1" applyAlignment="1">
      <alignment horizontal="center"/>
    </xf>
    <xf numFmtId="3" fontId="33" fillId="0" borderId="1" xfId="0" applyNumberFormat="1" applyFont="1" applyBorder="1" applyAlignment="1">
      <alignment horizontal="center"/>
    </xf>
    <xf numFmtId="4" fontId="31" fillId="0" borderId="0" xfId="0" applyNumberFormat="1" applyFont="1" applyBorder="1" applyAlignment="1"/>
    <xf numFmtId="0" fontId="26" fillId="0" borderId="0" xfId="0" applyFont="1" applyBorder="1" applyAlignment="1"/>
    <xf numFmtId="0" fontId="34" fillId="0" borderId="0" xfId="0" applyFont="1"/>
    <xf numFmtId="0" fontId="36" fillId="0" borderId="10" xfId="0" applyFont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43" fontId="0" fillId="0" borderId="10" xfId="0" applyNumberFormat="1" applyBorder="1"/>
    <xf numFmtId="0" fontId="0" fillId="0" borderId="10" xfId="0" applyBorder="1"/>
    <xf numFmtId="4" fontId="0" fillId="0" borderId="0" xfId="1" applyNumberFormat="1" applyFont="1"/>
    <xf numFmtId="0" fontId="3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4" fontId="2" fillId="0" borderId="1" xfId="0" applyNumberFormat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4" fontId="38" fillId="2" borderId="1" xfId="0" applyNumberFormat="1" applyFont="1" applyFill="1" applyBorder="1" applyAlignment="1"/>
    <xf numFmtId="0" fontId="38" fillId="0" borderId="0" xfId="0" applyFont="1"/>
    <xf numFmtId="0" fontId="5" fillId="0" borderId="0" xfId="0" quotePrefix="1" applyFont="1"/>
    <xf numFmtId="0" fontId="37" fillId="5" borderId="14" xfId="0" applyFont="1" applyFill="1" applyBorder="1" applyAlignment="1">
      <alignment horizontal="center"/>
    </xf>
    <xf numFmtId="0" fontId="37" fillId="5" borderId="27" xfId="0" applyFont="1" applyFill="1" applyBorder="1" applyAlignment="1">
      <alignment horizontal="center"/>
    </xf>
    <xf numFmtId="0" fontId="37" fillId="5" borderId="16" xfId="0" applyFont="1" applyFill="1" applyBorder="1" applyAlignment="1">
      <alignment horizontal="center"/>
    </xf>
    <xf numFmtId="0" fontId="37" fillId="5" borderId="17" xfId="0" applyFont="1" applyFill="1" applyBorder="1" applyAlignment="1">
      <alignment horizontal="center"/>
    </xf>
    <xf numFmtId="0" fontId="37" fillId="5" borderId="0" xfId="0" applyFont="1" applyFill="1" applyBorder="1" applyAlignment="1">
      <alignment horizontal="center"/>
    </xf>
    <xf numFmtId="0" fontId="37" fillId="5" borderId="18" xfId="0" applyFont="1" applyFill="1" applyBorder="1" applyAlignment="1">
      <alignment horizontal="center"/>
    </xf>
    <xf numFmtId="0" fontId="37" fillId="5" borderId="23" xfId="0" applyFont="1" applyFill="1" applyBorder="1" applyAlignment="1">
      <alignment horizontal="center"/>
    </xf>
    <xf numFmtId="0" fontId="37" fillId="5" borderId="13" xfId="0" applyFont="1" applyFill="1" applyBorder="1" applyAlignment="1">
      <alignment horizontal="center"/>
    </xf>
    <xf numFmtId="0" fontId="37" fillId="5" borderId="25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7" fillId="8" borderId="3" xfId="0" applyFont="1" applyFill="1" applyBorder="1" applyAlignment="1">
      <alignment horizontal="left" vertical="top" wrapText="1"/>
    </xf>
    <xf numFmtId="0" fontId="27" fillId="8" borderId="4" xfId="0" applyFont="1" applyFill="1" applyBorder="1" applyAlignment="1">
      <alignment horizontal="left" vertical="top" wrapText="1"/>
    </xf>
    <xf numFmtId="0" fontId="27" fillId="8" borderId="5" xfId="0" applyFont="1" applyFill="1" applyBorder="1" applyAlignment="1">
      <alignment horizontal="left" vertical="top" wrapText="1"/>
    </xf>
    <xf numFmtId="0" fontId="30" fillId="9" borderId="21" xfId="0" applyFont="1" applyFill="1" applyBorder="1" applyAlignment="1">
      <alignment horizontal="center" vertical="center"/>
    </xf>
    <xf numFmtId="0" fontId="30" fillId="9" borderId="10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5" fillId="0" borderId="14" xfId="0" applyFont="1" applyBorder="1" applyAlignment="1">
      <alignment horizontal="center" wrapText="1"/>
    </xf>
    <xf numFmtId="0" fontId="25" fillId="0" borderId="17" xfId="0" applyFont="1" applyBorder="1" applyAlignment="1">
      <alignment horizontal="center" wrapText="1"/>
    </xf>
    <xf numFmtId="0" fontId="25" fillId="0" borderId="19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21" fillId="0" borderId="20" xfId="0" applyFont="1" applyBorder="1" applyAlignment="1">
      <alignment horizontal="center" wrapText="1"/>
    </xf>
    <xf numFmtId="0" fontId="17" fillId="7" borderId="1" xfId="0" applyFont="1" applyFill="1" applyBorder="1" applyAlignment="1">
      <alignment horizontal="center" vertical="top" wrapText="1"/>
    </xf>
    <xf numFmtId="0" fontId="17" fillId="7" borderId="3" xfId="0" applyFont="1" applyFill="1" applyBorder="1" applyAlignment="1">
      <alignment horizontal="center" vertical="top" wrapText="1"/>
    </xf>
    <xf numFmtId="0" fontId="17" fillId="7" borderId="4" xfId="0" applyFont="1" applyFill="1" applyBorder="1" applyAlignment="1">
      <alignment horizontal="center" vertical="top" wrapText="1"/>
    </xf>
    <xf numFmtId="0" fontId="17" fillId="7" borderId="5" xfId="0" applyFont="1" applyFill="1" applyBorder="1" applyAlignment="1">
      <alignment horizontal="center" vertical="top" wrapText="1"/>
    </xf>
    <xf numFmtId="0" fontId="35" fillId="7" borderId="0" xfId="0" applyFont="1" applyFill="1" applyBorder="1" applyAlignment="1">
      <alignment horizontal="center" vertical="center"/>
    </xf>
    <xf numFmtId="0" fontId="35" fillId="7" borderId="26" xfId="0" applyFont="1" applyFill="1" applyBorder="1" applyAlignment="1">
      <alignment horizontal="center" vertical="center"/>
    </xf>
    <xf numFmtId="0" fontId="35" fillId="7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95189</xdr:colOff>
      <xdr:row>24</xdr:row>
      <xdr:rowOff>132829</xdr:rowOff>
    </xdr:from>
    <xdr:to>
      <xdr:col>9</xdr:col>
      <xdr:colOff>1199782</xdr:colOff>
      <xdr:row>26</xdr:row>
      <xdr:rowOff>37504</xdr:rowOff>
    </xdr:to>
    <xdr:sp macro="" textlink="">
      <xdr:nvSpPr>
        <xdr:cNvPr id="2" name=" "/>
        <xdr:cNvSpPr txBox="1"/>
      </xdr:nvSpPr>
      <xdr:spPr>
        <a:xfrm>
          <a:off x="10220264" y="6600304"/>
          <a:ext cx="3933518" cy="609525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l"/>
          <a:r>
            <a:rPr lang="en-US" altLang="zh-CN" sz="2000" b="0" i="1">
              <a:solidFill>
                <a:srgbClr val="002060"/>
              </a:solidFill>
              <a:latin typeface="Calibri" panose="00000000000000000000" charset="0"/>
              <a:ea typeface="Calibri" panose="00000000000000000000" charset="0"/>
            </a:rPr>
            <a:t>                         </a:t>
          </a:r>
          <a:r>
            <a:rPr lang="en-US" altLang="zh-CN" sz="2000" b="1" i="1">
              <a:solidFill>
                <a:srgbClr val="002060"/>
              </a:solidFill>
              <a:latin typeface="Calibri" panose="00000000000000000000" charset="0"/>
              <a:ea typeface="Calibri" panose="00000000000000000000" charset="0"/>
            </a:rPr>
            <a:t>Credit Balance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/GSTR3B_Excel_Utility/GSTR3B_Excel_Utility_V3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dia/GST%20CALCULATION/GSTR-3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elp Instructions "/>
      <sheetName val="GSTR-3B"/>
      <sheetName val="Master"/>
    </sheetNames>
    <sheetDataSet>
      <sheetData sheetId="0"/>
      <sheetData sheetId="1"/>
      <sheetData sheetId="2">
        <row r="2">
          <cell r="B2">
            <v>2</v>
          </cell>
          <cell r="C2" t="str">
            <v>01-Jammu &amp; Kashmir</v>
          </cell>
        </row>
        <row r="3">
          <cell r="B3">
            <v>3</v>
          </cell>
        </row>
        <row r="4">
          <cell r="B4">
            <v>4</v>
          </cell>
        </row>
        <row r="5">
          <cell r="B5">
            <v>5</v>
          </cell>
        </row>
        <row r="6">
          <cell r="B6">
            <v>6</v>
          </cell>
        </row>
        <row r="7">
          <cell r="B7">
            <v>7</v>
          </cell>
        </row>
        <row r="8">
          <cell r="B8">
            <v>8</v>
          </cell>
        </row>
        <row r="9">
          <cell r="B9">
            <v>9</v>
          </cell>
        </row>
        <row r="10">
          <cell r="B10">
            <v>10</v>
          </cell>
        </row>
        <row r="11">
          <cell r="B11">
            <v>11</v>
          </cell>
        </row>
        <row r="12">
          <cell r="B12">
            <v>12</v>
          </cell>
        </row>
        <row r="13">
          <cell r="B13">
            <v>13</v>
          </cell>
        </row>
        <row r="14">
          <cell r="B14">
            <v>14</v>
          </cell>
        </row>
        <row r="15">
          <cell r="B15">
            <v>15</v>
          </cell>
        </row>
        <row r="16">
          <cell r="B16">
            <v>16</v>
          </cell>
        </row>
        <row r="17">
          <cell r="B17">
            <v>17</v>
          </cell>
        </row>
        <row r="18">
          <cell r="B18">
            <v>18</v>
          </cell>
        </row>
        <row r="19">
          <cell r="B19">
            <v>19</v>
          </cell>
        </row>
        <row r="20">
          <cell r="B20">
            <v>20</v>
          </cell>
        </row>
        <row r="21">
          <cell r="B21">
            <v>21</v>
          </cell>
        </row>
        <row r="22">
          <cell r="B22">
            <v>22</v>
          </cell>
        </row>
        <row r="23">
          <cell r="B23">
            <v>23</v>
          </cell>
        </row>
        <row r="24">
          <cell r="B24">
            <v>24</v>
          </cell>
        </row>
        <row r="25">
          <cell r="B25">
            <v>25</v>
          </cell>
        </row>
        <row r="26">
          <cell r="B26">
            <v>26</v>
          </cell>
        </row>
        <row r="27">
          <cell r="B27">
            <v>27</v>
          </cell>
        </row>
        <row r="28">
          <cell r="B28">
            <v>28</v>
          </cell>
        </row>
        <row r="29">
          <cell r="B29">
            <v>29</v>
          </cell>
        </row>
        <row r="30">
          <cell r="B30">
            <v>30</v>
          </cell>
        </row>
        <row r="31">
          <cell r="B31">
            <v>31</v>
          </cell>
        </row>
        <row r="32">
          <cell r="B32">
            <v>32</v>
          </cell>
        </row>
        <row r="33">
          <cell r="B33">
            <v>33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</row>
        <row r="37">
          <cell r="B37">
            <v>37</v>
          </cell>
        </row>
        <row r="38">
          <cell r="B38">
            <v>38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ALE"/>
      <sheetName val="SALE  INVOICES"/>
      <sheetName val="PURCHASE INVOICES"/>
      <sheetName val="TOTAL SALE  CALCULATION"/>
      <sheetName val="GST CALCULATION"/>
      <sheetName val="AVAILABE TAX INPUT"/>
      <sheetName val="Sheet1"/>
    </sheetNames>
    <sheetDataSet>
      <sheetData sheetId="0"/>
      <sheetData sheetId="1"/>
      <sheetData sheetId="2">
        <row r="20">
          <cell r="I20">
            <v>0</v>
          </cell>
        </row>
        <row r="39">
          <cell r="J39">
            <v>0</v>
          </cell>
          <cell r="K39">
            <v>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3"/>
  <sheetViews>
    <sheetView tabSelected="1" zoomScale="50" zoomScaleNormal="50" workbookViewId="0">
      <selection activeCell="O14" sqref="O14"/>
    </sheetView>
  </sheetViews>
  <sheetFormatPr defaultRowHeight="18.75"/>
  <cols>
    <col min="1" max="1" width="9.140625" style="1"/>
    <col min="2" max="2" width="19.140625" style="1" customWidth="1"/>
    <col min="3" max="3" width="24.5703125" style="1" customWidth="1"/>
    <col min="4" max="4" width="68.85546875" style="1" customWidth="1"/>
    <col min="5" max="5" width="32.42578125" style="1" customWidth="1"/>
    <col min="6" max="6" width="23.42578125" style="1" customWidth="1"/>
    <col min="7" max="7" width="23.28515625" style="1" customWidth="1"/>
    <col min="8" max="8" width="14.85546875" style="1" customWidth="1"/>
    <col min="9" max="9" width="13.5703125" style="1" customWidth="1"/>
    <col min="10" max="10" width="14.42578125" style="1" customWidth="1"/>
    <col min="11" max="11" width="19.5703125" style="1" customWidth="1"/>
    <col min="12" max="12" width="21.5703125" style="1" customWidth="1"/>
    <col min="13" max="14" width="9.140625" style="1"/>
    <col min="15" max="15" width="20.7109375" style="1" customWidth="1"/>
    <col min="16" max="16" width="9.140625" style="1"/>
    <col min="17" max="17" width="0" style="1" hidden="1" customWidth="1"/>
    <col min="18" max="16384" width="9.140625" style="1"/>
  </cols>
  <sheetData>
    <row r="1" spans="1:17">
      <c r="A1" s="99" t="s">
        <v>62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1"/>
      <c r="Q1" s="1">
        <v>1</v>
      </c>
    </row>
    <row r="2" spans="1:17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4"/>
    </row>
    <row r="3" spans="1:17" ht="19.5" thickBot="1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7"/>
    </row>
    <row r="5" spans="1:17">
      <c r="C5" s="92" t="s">
        <v>64</v>
      </c>
      <c r="D5" s="98"/>
      <c r="E5" s="92"/>
      <c r="F5" s="92" t="s">
        <v>65</v>
      </c>
      <c r="G5" s="93"/>
    </row>
    <row r="6" spans="1:17" ht="18.75" customHeight="1">
      <c r="C6" s="92" t="s">
        <v>67</v>
      </c>
      <c r="D6" s="92"/>
      <c r="E6" s="92"/>
      <c r="F6" s="92" t="s">
        <v>66</v>
      </c>
      <c r="G6" s="93"/>
      <c r="Q6" s="1">
        <f>Q1+1</f>
        <v>2</v>
      </c>
    </row>
    <row r="7" spans="1:17" ht="12" customHeight="1">
      <c r="G7" s="91"/>
      <c r="Q7" s="1">
        <f t="shared" ref="Q7:Q32" si="0">Q6+1</f>
        <v>3</v>
      </c>
    </row>
    <row r="8" spans="1:17" ht="27.75" customHeight="1">
      <c r="A8" s="108" t="s">
        <v>17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10"/>
      <c r="Q8" s="1">
        <f t="shared" si="0"/>
        <v>4</v>
      </c>
    </row>
    <row r="9" spans="1:17" ht="36.75" customHeight="1">
      <c r="A9" s="16" t="s">
        <v>0</v>
      </c>
      <c r="B9" s="16" t="s">
        <v>1</v>
      </c>
      <c r="C9" s="16" t="s">
        <v>2</v>
      </c>
      <c r="D9" s="16" t="s">
        <v>6</v>
      </c>
      <c r="E9" s="16" t="s">
        <v>10</v>
      </c>
      <c r="F9" s="17" t="s">
        <v>12</v>
      </c>
      <c r="G9" s="17" t="s">
        <v>8</v>
      </c>
      <c r="H9" s="17" t="s">
        <v>13</v>
      </c>
      <c r="I9" s="16" t="s">
        <v>3</v>
      </c>
      <c r="J9" s="16" t="s">
        <v>4</v>
      </c>
      <c r="K9" s="17" t="s">
        <v>5</v>
      </c>
      <c r="L9" s="17" t="s">
        <v>9</v>
      </c>
      <c r="Q9" s="1">
        <f t="shared" si="0"/>
        <v>5</v>
      </c>
    </row>
    <row r="10" spans="1:17">
      <c r="A10" s="9">
        <v>1</v>
      </c>
      <c r="B10" s="22"/>
      <c r="C10" s="3"/>
      <c r="D10" s="2"/>
      <c r="E10" s="3"/>
      <c r="F10" s="14"/>
      <c r="G10" s="8">
        <v>0</v>
      </c>
      <c r="H10" s="15">
        <v>0</v>
      </c>
      <c r="I10" s="8">
        <f t="shared" ref="I10:I15" si="1">G10*H10</f>
        <v>0</v>
      </c>
      <c r="J10" s="8"/>
      <c r="K10" s="8"/>
      <c r="L10" s="8">
        <f>G10+I10+J10+K10</f>
        <v>0</v>
      </c>
      <c r="Q10" s="1">
        <f t="shared" si="0"/>
        <v>6</v>
      </c>
    </row>
    <row r="11" spans="1:17">
      <c r="A11" s="9">
        <f>A10+1</f>
        <v>2</v>
      </c>
      <c r="B11" s="23"/>
      <c r="C11" s="3"/>
      <c r="D11" s="2"/>
      <c r="E11" s="3"/>
      <c r="F11" s="14"/>
      <c r="G11" s="8">
        <v>0</v>
      </c>
      <c r="H11" s="15">
        <v>0</v>
      </c>
      <c r="I11" s="8">
        <f t="shared" si="1"/>
        <v>0</v>
      </c>
      <c r="J11" s="8"/>
      <c r="K11" s="8"/>
      <c r="L11" s="8">
        <f t="shared" ref="L11:L15" si="2">G11+I11+J11+K11</f>
        <v>0</v>
      </c>
      <c r="Q11" s="1">
        <f t="shared" si="0"/>
        <v>7</v>
      </c>
    </row>
    <row r="12" spans="1:17">
      <c r="A12" s="9">
        <f t="shared" ref="A12:A15" si="3">A11+1</f>
        <v>3</v>
      </c>
      <c r="B12" s="25"/>
      <c r="C12" s="3"/>
      <c r="D12" s="2"/>
      <c r="E12" s="3"/>
      <c r="F12" s="14"/>
      <c r="G12" s="8">
        <v>0</v>
      </c>
      <c r="H12" s="15">
        <v>0</v>
      </c>
      <c r="I12" s="8">
        <f t="shared" si="1"/>
        <v>0</v>
      </c>
      <c r="J12" s="8"/>
      <c r="K12" s="8"/>
      <c r="L12" s="8">
        <f t="shared" si="2"/>
        <v>0</v>
      </c>
      <c r="Q12" s="1">
        <f t="shared" si="0"/>
        <v>8</v>
      </c>
    </row>
    <row r="13" spans="1:17">
      <c r="A13" s="9">
        <f t="shared" si="3"/>
        <v>4</v>
      </c>
      <c r="B13" s="24"/>
      <c r="C13" s="2"/>
      <c r="D13" s="2"/>
      <c r="E13" s="2"/>
      <c r="F13" s="14"/>
      <c r="G13" s="8">
        <v>0</v>
      </c>
      <c r="H13" s="15">
        <v>0</v>
      </c>
      <c r="I13" s="8">
        <f t="shared" si="1"/>
        <v>0</v>
      </c>
      <c r="J13" s="8"/>
      <c r="K13" s="8"/>
      <c r="L13" s="8">
        <f t="shared" si="2"/>
        <v>0</v>
      </c>
      <c r="Q13" s="1">
        <f t="shared" si="0"/>
        <v>9</v>
      </c>
    </row>
    <row r="14" spans="1:17">
      <c r="A14" s="9">
        <f t="shared" si="3"/>
        <v>5</v>
      </c>
      <c r="B14" s="24"/>
      <c r="C14" s="2"/>
      <c r="D14" s="2"/>
      <c r="E14" s="2"/>
      <c r="F14" s="14"/>
      <c r="G14" s="8">
        <v>0</v>
      </c>
      <c r="H14" s="15">
        <v>0</v>
      </c>
      <c r="I14" s="8">
        <f t="shared" si="1"/>
        <v>0</v>
      </c>
      <c r="J14" s="8"/>
      <c r="K14" s="8"/>
      <c r="L14" s="8">
        <f t="shared" si="2"/>
        <v>0</v>
      </c>
      <c r="Q14" s="1">
        <f t="shared" si="0"/>
        <v>10</v>
      </c>
    </row>
    <row r="15" spans="1:17">
      <c r="A15" s="9">
        <f t="shared" si="3"/>
        <v>6</v>
      </c>
      <c r="B15" s="24"/>
      <c r="C15" s="2"/>
      <c r="D15" s="2"/>
      <c r="E15" s="2"/>
      <c r="F15" s="14"/>
      <c r="G15" s="8">
        <v>0</v>
      </c>
      <c r="H15" s="15">
        <v>0</v>
      </c>
      <c r="I15" s="8">
        <f t="shared" si="1"/>
        <v>0</v>
      </c>
      <c r="J15" s="8"/>
      <c r="K15" s="8"/>
      <c r="L15" s="8">
        <f t="shared" si="2"/>
        <v>0</v>
      </c>
      <c r="Q15" s="1">
        <f t="shared" si="0"/>
        <v>11</v>
      </c>
    </row>
    <row r="16" spans="1:17" ht="21">
      <c r="A16" s="114" t="s">
        <v>11</v>
      </c>
      <c r="B16" s="114"/>
      <c r="C16" s="114"/>
      <c r="D16" s="114"/>
      <c r="E16" s="114"/>
      <c r="F16" s="114"/>
      <c r="G16" s="13">
        <f>SUM(G10:G15)</f>
        <v>0</v>
      </c>
      <c r="H16" s="13"/>
      <c r="I16" s="13">
        <f>SUM(I10:I15)</f>
        <v>0</v>
      </c>
      <c r="J16" s="13">
        <f t="shared" ref="J16:L16" si="4">SUM(J10:J15)</f>
        <v>0</v>
      </c>
      <c r="K16" s="13">
        <f t="shared" si="4"/>
        <v>0</v>
      </c>
      <c r="L16" s="13">
        <f t="shared" si="4"/>
        <v>0</v>
      </c>
      <c r="Q16" s="1">
        <f t="shared" si="0"/>
        <v>12</v>
      </c>
    </row>
    <row r="17" spans="1:17">
      <c r="Q17" s="1">
        <f t="shared" si="0"/>
        <v>13</v>
      </c>
    </row>
    <row r="18" spans="1:17">
      <c r="F18" s="18"/>
      <c r="Q18" s="1">
        <f t="shared" si="0"/>
        <v>14</v>
      </c>
    </row>
    <row r="19" spans="1:17">
      <c r="Q19" s="1">
        <f t="shared" si="0"/>
        <v>15</v>
      </c>
    </row>
    <row r="20" spans="1:17">
      <c r="Q20" s="1">
        <f t="shared" si="0"/>
        <v>16</v>
      </c>
    </row>
    <row r="21" spans="1:17">
      <c r="Q21" s="1">
        <f t="shared" si="0"/>
        <v>17</v>
      </c>
    </row>
    <row r="22" spans="1:17" ht="30" customHeight="1">
      <c r="A22" s="111" t="s">
        <v>19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3"/>
      <c r="Q22" s="1">
        <f t="shared" si="0"/>
        <v>18</v>
      </c>
    </row>
    <row r="23" spans="1:17" ht="36.75" customHeight="1">
      <c r="A23" s="16" t="s">
        <v>0</v>
      </c>
      <c r="B23" s="16" t="s">
        <v>1</v>
      </c>
      <c r="C23" s="16" t="s">
        <v>2</v>
      </c>
      <c r="D23" s="16" t="s">
        <v>6</v>
      </c>
      <c r="E23" s="16" t="s">
        <v>10</v>
      </c>
      <c r="F23" s="17" t="s">
        <v>12</v>
      </c>
      <c r="G23" s="17" t="s">
        <v>8</v>
      </c>
      <c r="H23" s="17" t="s">
        <v>13</v>
      </c>
      <c r="I23" s="16" t="s">
        <v>3</v>
      </c>
      <c r="J23" s="16" t="s">
        <v>4</v>
      </c>
      <c r="K23" s="17" t="s">
        <v>5</v>
      </c>
      <c r="L23" s="17" t="s">
        <v>9</v>
      </c>
      <c r="Q23" s="1">
        <f t="shared" si="0"/>
        <v>19</v>
      </c>
    </row>
    <row r="24" spans="1:17">
      <c r="A24" s="9">
        <v>1</v>
      </c>
      <c r="B24" s="3"/>
      <c r="C24" s="2"/>
      <c r="D24" s="2"/>
      <c r="E24" s="3"/>
      <c r="F24" s="14"/>
      <c r="G24" s="8">
        <v>0</v>
      </c>
      <c r="H24" s="15">
        <v>0</v>
      </c>
      <c r="I24" s="8"/>
      <c r="J24" s="8">
        <f t="shared" ref="J24:J28" si="5">G24*H24/2</f>
        <v>0</v>
      </c>
      <c r="K24" s="8">
        <f t="shared" ref="K24:K28" si="6">G24*H24/2</f>
        <v>0</v>
      </c>
      <c r="L24" s="8">
        <f t="shared" ref="L24:L28" si="7">SUM(G24:K24)</f>
        <v>0</v>
      </c>
      <c r="Q24" s="1" t="e">
        <f>#REF!+1</f>
        <v>#REF!</v>
      </c>
    </row>
    <row r="25" spans="1:17">
      <c r="A25" s="9">
        <f>A24+1</f>
        <v>2</v>
      </c>
      <c r="B25" s="2"/>
      <c r="C25" s="2"/>
      <c r="D25" s="2"/>
      <c r="E25" s="2"/>
      <c r="F25" s="14"/>
      <c r="G25" s="8">
        <v>0</v>
      </c>
      <c r="H25" s="15">
        <v>0</v>
      </c>
      <c r="I25" s="8"/>
      <c r="J25" s="8">
        <f t="shared" si="5"/>
        <v>0</v>
      </c>
      <c r="K25" s="8">
        <f t="shared" si="6"/>
        <v>0</v>
      </c>
      <c r="L25" s="8">
        <f t="shared" si="7"/>
        <v>0</v>
      </c>
      <c r="Q25" s="1" t="e">
        <f t="shared" si="0"/>
        <v>#REF!</v>
      </c>
    </row>
    <row r="26" spans="1:17">
      <c r="A26" s="9">
        <f t="shared" ref="A26:A28" si="8">A25+1</f>
        <v>3</v>
      </c>
      <c r="B26" s="2"/>
      <c r="C26" s="2"/>
      <c r="D26" s="2"/>
      <c r="E26" s="2"/>
      <c r="F26" s="14"/>
      <c r="G26" s="8">
        <v>0</v>
      </c>
      <c r="H26" s="15">
        <v>0</v>
      </c>
      <c r="I26" s="8"/>
      <c r="J26" s="8">
        <f t="shared" si="5"/>
        <v>0</v>
      </c>
      <c r="K26" s="8">
        <f t="shared" si="6"/>
        <v>0</v>
      </c>
      <c r="L26" s="8">
        <f t="shared" si="7"/>
        <v>0</v>
      </c>
      <c r="Q26" s="1" t="e">
        <f t="shared" si="0"/>
        <v>#REF!</v>
      </c>
    </row>
    <row r="27" spans="1:17">
      <c r="A27" s="9">
        <f t="shared" si="8"/>
        <v>4</v>
      </c>
      <c r="B27" s="2"/>
      <c r="C27" s="2"/>
      <c r="D27" s="2"/>
      <c r="E27" s="2"/>
      <c r="F27" s="14"/>
      <c r="G27" s="8">
        <v>0</v>
      </c>
      <c r="H27" s="15">
        <v>0</v>
      </c>
      <c r="I27" s="8"/>
      <c r="J27" s="8">
        <f t="shared" si="5"/>
        <v>0</v>
      </c>
      <c r="K27" s="8">
        <f t="shared" si="6"/>
        <v>0</v>
      </c>
      <c r="L27" s="8">
        <f t="shared" si="7"/>
        <v>0</v>
      </c>
      <c r="Q27" s="1" t="e">
        <f t="shared" si="0"/>
        <v>#REF!</v>
      </c>
    </row>
    <row r="28" spans="1:17">
      <c r="A28" s="9">
        <f t="shared" si="8"/>
        <v>5</v>
      </c>
      <c r="B28" s="2"/>
      <c r="C28" s="2"/>
      <c r="D28" s="2"/>
      <c r="E28" s="2"/>
      <c r="F28" s="14"/>
      <c r="G28" s="8">
        <v>0</v>
      </c>
      <c r="H28" s="15">
        <v>0</v>
      </c>
      <c r="I28" s="8"/>
      <c r="J28" s="8">
        <f t="shared" si="5"/>
        <v>0</v>
      </c>
      <c r="K28" s="8">
        <f t="shared" si="6"/>
        <v>0</v>
      </c>
      <c r="L28" s="8">
        <f t="shared" si="7"/>
        <v>0</v>
      </c>
      <c r="Q28" s="1" t="e">
        <f t="shared" si="0"/>
        <v>#REF!</v>
      </c>
    </row>
    <row r="29" spans="1:17" ht="21">
      <c r="A29" s="114" t="s">
        <v>11</v>
      </c>
      <c r="B29" s="114"/>
      <c r="C29" s="114"/>
      <c r="D29" s="114"/>
      <c r="E29" s="114"/>
      <c r="F29" s="114"/>
      <c r="G29" s="13">
        <f>SUM(G10:G28)</f>
        <v>0</v>
      </c>
      <c r="H29" s="13"/>
      <c r="I29" s="13">
        <f>SUM(I24:I28)</f>
        <v>0</v>
      </c>
      <c r="J29" s="13">
        <f>SUM(J24:J28)</f>
        <v>0</v>
      </c>
      <c r="K29" s="13">
        <f>SUM(K24:K28)</f>
        <v>0</v>
      </c>
      <c r="L29" s="13">
        <f>SUM(L24:L28)</f>
        <v>0</v>
      </c>
      <c r="Q29" s="1" t="e">
        <f t="shared" si="0"/>
        <v>#REF!</v>
      </c>
    </row>
    <row r="30" spans="1:17">
      <c r="Q30" s="1" t="e">
        <f t="shared" si="0"/>
        <v>#REF!</v>
      </c>
    </row>
    <row r="31" spans="1:17">
      <c r="Q31" s="1" t="e">
        <f t="shared" si="0"/>
        <v>#REF!</v>
      </c>
    </row>
    <row r="32" spans="1:17" ht="19.5" thickBot="1">
      <c r="Q32" s="1" t="e">
        <f t="shared" si="0"/>
        <v>#REF!</v>
      </c>
    </row>
    <row r="33" spans="1:11" ht="31.5" customHeight="1" thickBot="1">
      <c r="A33" s="118" t="s">
        <v>15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20"/>
    </row>
    <row r="34" spans="1:11" ht="37.5">
      <c r="A34" s="20" t="s">
        <v>0</v>
      </c>
      <c r="B34" s="20" t="s">
        <v>1</v>
      </c>
      <c r="C34" s="20" t="s">
        <v>2</v>
      </c>
      <c r="D34" s="20" t="s">
        <v>6</v>
      </c>
      <c r="E34" s="21" t="s">
        <v>12</v>
      </c>
      <c r="F34" s="21" t="s">
        <v>8</v>
      </c>
      <c r="G34" s="21" t="s">
        <v>13</v>
      </c>
      <c r="H34" s="20" t="s">
        <v>3</v>
      </c>
      <c r="I34" s="20" t="s">
        <v>4</v>
      </c>
      <c r="J34" s="21" t="s">
        <v>5</v>
      </c>
      <c r="K34" s="21" t="s">
        <v>9</v>
      </c>
    </row>
    <row r="35" spans="1:11">
      <c r="A35" s="9">
        <v>1</v>
      </c>
      <c r="B35" s="3"/>
      <c r="C35" s="3"/>
      <c r="D35" s="2"/>
      <c r="E35" s="14"/>
      <c r="F35" s="8">
        <v>0</v>
      </c>
      <c r="G35" s="15">
        <v>0</v>
      </c>
      <c r="H35" s="8"/>
      <c r="I35" s="8">
        <f>F35*G35/2</f>
        <v>0</v>
      </c>
      <c r="J35" s="8">
        <f>F35*G35/2</f>
        <v>0</v>
      </c>
      <c r="K35" s="8">
        <f>SUM(F35:J35)</f>
        <v>0</v>
      </c>
    </row>
    <row r="36" spans="1:11">
      <c r="A36" s="9">
        <v>1</v>
      </c>
      <c r="B36" s="3"/>
      <c r="C36" s="3"/>
      <c r="D36" s="2"/>
      <c r="E36" s="14"/>
      <c r="F36" s="8">
        <v>0</v>
      </c>
      <c r="G36" s="15">
        <v>0</v>
      </c>
      <c r="H36" s="8"/>
      <c r="I36" s="8">
        <f t="shared" ref="I36:I40" si="9">F36*G36/2</f>
        <v>0</v>
      </c>
      <c r="J36" s="8">
        <f t="shared" ref="J36:J40" si="10">F36*G36/2</f>
        <v>0</v>
      </c>
      <c r="K36" s="8">
        <f t="shared" ref="K36:K40" si="11">SUM(F36:J36)</f>
        <v>0</v>
      </c>
    </row>
    <row r="37" spans="1:11">
      <c r="A37" s="9">
        <v>1</v>
      </c>
      <c r="B37" s="3"/>
      <c r="C37" s="3"/>
      <c r="D37" s="2"/>
      <c r="E37" s="14"/>
      <c r="F37" s="8">
        <v>0</v>
      </c>
      <c r="G37" s="15">
        <v>0</v>
      </c>
      <c r="H37" s="8"/>
      <c r="I37" s="8">
        <f t="shared" si="9"/>
        <v>0</v>
      </c>
      <c r="J37" s="8">
        <f t="shared" si="10"/>
        <v>0</v>
      </c>
      <c r="K37" s="8">
        <f t="shared" si="11"/>
        <v>0</v>
      </c>
    </row>
    <row r="38" spans="1:11">
      <c r="A38" s="9">
        <v>1</v>
      </c>
      <c r="B38" s="3"/>
      <c r="C38" s="3"/>
      <c r="D38" s="2"/>
      <c r="E38" s="14"/>
      <c r="F38" s="8">
        <v>0</v>
      </c>
      <c r="G38" s="15">
        <v>0</v>
      </c>
      <c r="H38" s="8"/>
      <c r="I38" s="8">
        <f t="shared" si="9"/>
        <v>0</v>
      </c>
      <c r="J38" s="8">
        <f t="shared" si="10"/>
        <v>0</v>
      </c>
      <c r="K38" s="8">
        <f t="shared" si="11"/>
        <v>0</v>
      </c>
    </row>
    <row r="39" spans="1:11">
      <c r="A39" s="9">
        <v>1</v>
      </c>
      <c r="B39" s="3"/>
      <c r="C39" s="3"/>
      <c r="D39" s="2"/>
      <c r="E39" s="14"/>
      <c r="F39" s="8">
        <v>0</v>
      </c>
      <c r="G39" s="15">
        <v>0</v>
      </c>
      <c r="H39" s="8"/>
      <c r="I39" s="8">
        <f t="shared" si="9"/>
        <v>0</v>
      </c>
      <c r="J39" s="8">
        <f t="shared" si="10"/>
        <v>0</v>
      </c>
      <c r="K39" s="8">
        <f t="shared" si="11"/>
        <v>0</v>
      </c>
    </row>
    <row r="40" spans="1:11">
      <c r="A40" s="9">
        <v>1</v>
      </c>
      <c r="B40" s="3"/>
      <c r="C40" s="3"/>
      <c r="D40" s="2"/>
      <c r="E40" s="14"/>
      <c r="F40" s="8">
        <v>0</v>
      </c>
      <c r="G40" s="15">
        <v>0</v>
      </c>
      <c r="H40" s="8"/>
      <c r="I40" s="8">
        <f t="shared" si="9"/>
        <v>0</v>
      </c>
      <c r="J40" s="8">
        <f t="shared" si="10"/>
        <v>0</v>
      </c>
      <c r="K40" s="8">
        <f t="shared" si="11"/>
        <v>0</v>
      </c>
    </row>
    <row r="41" spans="1:11">
      <c r="A41" s="9"/>
      <c r="B41" s="2"/>
      <c r="C41" s="2"/>
      <c r="D41" s="2"/>
      <c r="E41" s="14"/>
      <c r="F41" s="8"/>
      <c r="G41" s="8"/>
      <c r="H41" s="8"/>
      <c r="I41" s="8"/>
      <c r="J41" s="8"/>
      <c r="K41" s="8"/>
    </row>
    <row r="42" spans="1:11">
      <c r="A42" s="115" t="s">
        <v>11</v>
      </c>
      <c r="B42" s="116"/>
      <c r="C42" s="116"/>
      <c r="D42" s="116"/>
      <c r="E42" s="117"/>
      <c r="F42" s="19">
        <f t="shared" ref="F42:K42" si="12">SUM(F35:F41)</f>
        <v>0</v>
      </c>
      <c r="G42" s="19">
        <f t="shared" si="12"/>
        <v>0</v>
      </c>
      <c r="H42" s="19">
        <f t="shared" si="12"/>
        <v>0</v>
      </c>
      <c r="I42" s="19">
        <f t="shared" si="12"/>
        <v>0</v>
      </c>
      <c r="J42" s="19">
        <f t="shared" si="12"/>
        <v>0</v>
      </c>
      <c r="K42" s="19">
        <f t="shared" si="12"/>
        <v>0</v>
      </c>
    </row>
    <row r="44" spans="1:11" ht="19.5" thickBot="1"/>
    <row r="45" spans="1:11" ht="31.5" customHeight="1" thickBot="1">
      <c r="A45" s="118" t="s">
        <v>16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20"/>
    </row>
    <row r="46" spans="1:11" ht="37.5">
      <c r="A46" s="20" t="s">
        <v>0</v>
      </c>
      <c r="B46" s="20" t="s">
        <v>1</v>
      </c>
      <c r="C46" s="20" t="s">
        <v>2</v>
      </c>
      <c r="D46" s="20" t="s">
        <v>6</v>
      </c>
      <c r="E46" s="21" t="s">
        <v>12</v>
      </c>
      <c r="F46" s="21" t="s">
        <v>8</v>
      </c>
      <c r="G46" s="21" t="s">
        <v>13</v>
      </c>
      <c r="H46" s="20" t="s">
        <v>3</v>
      </c>
      <c r="I46" s="20" t="s">
        <v>4</v>
      </c>
      <c r="J46" s="21" t="s">
        <v>5</v>
      </c>
      <c r="K46" s="21" t="s">
        <v>9</v>
      </c>
    </row>
    <row r="47" spans="1:11">
      <c r="A47" s="9">
        <v>1</v>
      </c>
      <c r="B47" s="3"/>
      <c r="C47" s="3"/>
      <c r="D47" s="2"/>
      <c r="E47" s="14"/>
      <c r="F47" s="8">
        <v>0</v>
      </c>
      <c r="G47" s="15"/>
      <c r="H47" s="8"/>
      <c r="I47" s="8">
        <f>F47*G47/2</f>
        <v>0</v>
      </c>
      <c r="J47" s="8">
        <f>F47*G47/2</f>
        <v>0</v>
      </c>
      <c r="K47" s="8">
        <f>SUM(F47:J47)</f>
        <v>0</v>
      </c>
    </row>
    <row r="48" spans="1:11">
      <c r="A48" s="9">
        <f>A47+1</f>
        <v>2</v>
      </c>
      <c r="B48" s="2"/>
      <c r="C48" s="2"/>
      <c r="D48" s="2"/>
      <c r="E48" s="14"/>
      <c r="F48" s="8">
        <v>0</v>
      </c>
      <c r="G48" s="8"/>
      <c r="H48" s="8"/>
      <c r="I48" s="8">
        <f t="shared" ref="I48:I52" si="13">F48*G48/2</f>
        <v>0</v>
      </c>
      <c r="J48" s="8">
        <f t="shared" ref="J48:J52" si="14">F48*G48/2</f>
        <v>0</v>
      </c>
      <c r="K48" s="8">
        <f t="shared" ref="K48:K52" si="15">SUM(F48:J48)</f>
        <v>0</v>
      </c>
    </row>
    <row r="49" spans="1:11">
      <c r="A49" s="9">
        <f t="shared" ref="A49:A52" si="16">A48+1</f>
        <v>3</v>
      </c>
      <c r="B49" s="2"/>
      <c r="C49" s="2"/>
      <c r="D49" s="2"/>
      <c r="E49" s="14"/>
      <c r="F49" s="8">
        <v>0</v>
      </c>
      <c r="G49" s="8"/>
      <c r="H49" s="8"/>
      <c r="I49" s="8">
        <f t="shared" si="13"/>
        <v>0</v>
      </c>
      <c r="J49" s="8">
        <f t="shared" si="14"/>
        <v>0</v>
      </c>
      <c r="K49" s="8">
        <f t="shared" si="15"/>
        <v>0</v>
      </c>
    </row>
    <row r="50" spans="1:11">
      <c r="A50" s="9">
        <f t="shared" si="16"/>
        <v>4</v>
      </c>
      <c r="B50" s="2"/>
      <c r="C50" s="2"/>
      <c r="D50" s="2"/>
      <c r="E50" s="14"/>
      <c r="F50" s="8">
        <v>0</v>
      </c>
      <c r="G50" s="8"/>
      <c r="H50" s="8"/>
      <c r="I50" s="8">
        <f t="shared" si="13"/>
        <v>0</v>
      </c>
      <c r="J50" s="8">
        <f t="shared" si="14"/>
        <v>0</v>
      </c>
      <c r="K50" s="8">
        <f t="shared" si="15"/>
        <v>0</v>
      </c>
    </row>
    <row r="51" spans="1:11">
      <c r="A51" s="9">
        <f t="shared" si="16"/>
        <v>5</v>
      </c>
      <c r="B51" s="2"/>
      <c r="C51" s="2"/>
      <c r="D51" s="2"/>
      <c r="E51" s="14"/>
      <c r="F51" s="8">
        <v>0</v>
      </c>
      <c r="G51" s="8"/>
      <c r="H51" s="8"/>
      <c r="I51" s="8">
        <f t="shared" si="13"/>
        <v>0</v>
      </c>
      <c r="J51" s="8">
        <f t="shared" si="14"/>
        <v>0</v>
      </c>
      <c r="K51" s="8">
        <f t="shared" si="15"/>
        <v>0</v>
      </c>
    </row>
    <row r="52" spans="1:11">
      <c r="A52" s="9">
        <f t="shared" si="16"/>
        <v>6</v>
      </c>
      <c r="B52" s="2"/>
      <c r="C52" s="2"/>
      <c r="D52" s="2"/>
      <c r="E52" s="14"/>
      <c r="F52" s="8">
        <v>0</v>
      </c>
      <c r="G52" s="8"/>
      <c r="H52" s="8"/>
      <c r="I52" s="8">
        <f t="shared" si="13"/>
        <v>0</v>
      </c>
      <c r="J52" s="8">
        <f t="shared" si="14"/>
        <v>0</v>
      </c>
      <c r="K52" s="8">
        <f t="shared" si="15"/>
        <v>0</v>
      </c>
    </row>
    <row r="53" spans="1:11">
      <c r="A53" s="115" t="s">
        <v>11</v>
      </c>
      <c r="B53" s="116"/>
      <c r="C53" s="116"/>
      <c r="D53" s="116"/>
      <c r="E53" s="117"/>
      <c r="F53" s="19">
        <f>SUM(F47:F52)</f>
        <v>0</v>
      </c>
      <c r="G53" s="19">
        <f t="shared" ref="G53" si="17">SUM(G47:G52)</f>
        <v>0</v>
      </c>
      <c r="H53" s="19">
        <f t="shared" ref="H53" si="18">SUM(H47:H52)</f>
        <v>0</v>
      </c>
      <c r="I53" s="19">
        <f t="shared" ref="I53" si="19">SUM(I47:I52)</f>
        <v>0</v>
      </c>
      <c r="J53" s="19">
        <f t="shared" ref="J53" si="20">SUM(J47:J52)</f>
        <v>0</v>
      </c>
      <c r="K53" s="19">
        <f t="shared" ref="K53" si="21">SUM(K47:K52)</f>
        <v>0</v>
      </c>
    </row>
  </sheetData>
  <mergeCells count="9">
    <mergeCell ref="A1:L3"/>
    <mergeCell ref="A8:L8"/>
    <mergeCell ref="A22:L22"/>
    <mergeCell ref="A29:F29"/>
    <mergeCell ref="A53:E53"/>
    <mergeCell ref="A33:K33"/>
    <mergeCell ref="A45:K45"/>
    <mergeCell ref="A42:E42"/>
    <mergeCell ref="A16:F16"/>
  </mergeCells>
  <dataValidations count="5">
    <dataValidation type="list" allowBlank="1" showInputMessage="1" showErrorMessage="1" sqref="E47:E52 E35:E41 F10:F15 F24:F28">
      <formula1>StatesAndUT</formula1>
    </dataValidation>
    <dataValidation type="whole" allowBlank="1" showInputMessage="1" showErrorMessage="1" sqref="Q5">
      <formula1>Q5</formula1>
      <formula2>Q33</formula2>
    </dataValidation>
    <dataValidation type="whole" allowBlank="1" showInputMessage="1" showErrorMessage="1" sqref="Q4">
      <formula1>Q4</formula1>
      <formula2>Q33</formula2>
    </dataValidation>
    <dataValidation type="whole" allowBlank="1" showInputMessage="1" showErrorMessage="1" sqref="Q1:Q2">
      <formula1>Q1</formula1>
      <formula2>Q32</formula2>
    </dataValidation>
    <dataValidation type="whole" allowBlank="1" showInputMessage="1" showErrorMessage="1" sqref="Q3">
      <formula1>Q3</formula1>
      <formula2>Q33</formula2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8"/>
  <sheetViews>
    <sheetView zoomScale="50" zoomScaleNormal="50" workbookViewId="0">
      <selection activeCell="X20" sqref="X20"/>
    </sheetView>
  </sheetViews>
  <sheetFormatPr defaultRowHeight="15.75"/>
  <cols>
    <col min="1" max="1" width="9.140625" style="4"/>
    <col min="2" max="2" width="16.5703125" style="4" customWidth="1"/>
    <col min="3" max="3" width="28.5703125" style="4" customWidth="1"/>
    <col min="4" max="4" width="53.28515625" style="4" customWidth="1"/>
    <col min="5" max="5" width="28" style="4" customWidth="1"/>
    <col min="6" max="6" width="19.140625" style="4" customWidth="1"/>
    <col min="7" max="7" width="15.5703125" style="4" bestFit="1" customWidth="1"/>
    <col min="8" max="8" width="12.28515625" style="4" customWidth="1"/>
    <col min="9" max="9" width="9.28515625" style="4" bestFit="1" customWidth="1"/>
    <col min="10" max="11" width="13.85546875" style="4" bestFit="1" customWidth="1"/>
    <col min="12" max="12" width="15.5703125" style="4" bestFit="1" customWidth="1"/>
    <col min="13" max="16384" width="9.140625" style="4"/>
  </cols>
  <sheetData>
    <row r="1" spans="1:12">
      <c r="A1" s="99" t="s">
        <v>63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1"/>
    </row>
    <row r="2" spans="1:1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4"/>
    </row>
    <row r="3" spans="1:12" ht="16.5" thickBot="1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7"/>
    </row>
    <row r="6" spans="1:12" ht="18.75">
      <c r="A6" s="124" t="s">
        <v>17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6"/>
    </row>
    <row r="7" spans="1:12" ht="31.5">
      <c r="A7" s="10" t="s">
        <v>0</v>
      </c>
      <c r="B7" s="10" t="s">
        <v>1</v>
      </c>
      <c r="C7" s="10" t="s">
        <v>2</v>
      </c>
      <c r="D7" s="10" t="s">
        <v>6</v>
      </c>
      <c r="E7" s="10" t="s">
        <v>10</v>
      </c>
      <c r="F7" s="11" t="s">
        <v>18</v>
      </c>
      <c r="G7" s="11" t="s">
        <v>8</v>
      </c>
      <c r="H7" s="11" t="s">
        <v>13</v>
      </c>
      <c r="I7" s="10" t="s">
        <v>3</v>
      </c>
      <c r="J7" s="10" t="s">
        <v>4</v>
      </c>
      <c r="K7" s="11" t="s">
        <v>5</v>
      </c>
      <c r="L7" s="11" t="s">
        <v>9</v>
      </c>
    </row>
    <row r="8" spans="1:12">
      <c r="A8" s="5"/>
      <c r="B8" s="5"/>
      <c r="C8" s="5"/>
      <c r="D8" s="5"/>
      <c r="E8" s="5"/>
      <c r="F8" s="14"/>
      <c r="G8" s="7">
        <v>0</v>
      </c>
      <c r="H8" s="7"/>
      <c r="I8" s="7">
        <f t="shared" ref="I8:I16" si="0">G8*H8</f>
        <v>0</v>
      </c>
      <c r="J8" s="7"/>
      <c r="K8" s="7"/>
      <c r="L8" s="7">
        <f>G8+SUM(I8:K8)</f>
        <v>0</v>
      </c>
    </row>
    <row r="9" spans="1:12">
      <c r="A9" s="5"/>
      <c r="B9" s="5"/>
      <c r="C9" s="5"/>
      <c r="D9" s="5"/>
      <c r="E9" s="5"/>
      <c r="F9" s="14"/>
      <c r="G9" s="7">
        <v>0</v>
      </c>
      <c r="H9" s="7"/>
      <c r="I9" s="7">
        <f t="shared" si="0"/>
        <v>0</v>
      </c>
      <c r="J9" s="7"/>
      <c r="K9" s="7"/>
      <c r="L9" s="7">
        <f>G9+SUM(I9:K9)</f>
        <v>0</v>
      </c>
    </row>
    <row r="10" spans="1:12">
      <c r="A10" s="5"/>
      <c r="B10" s="5"/>
      <c r="C10" s="5"/>
      <c r="D10" s="5"/>
      <c r="E10" s="5"/>
      <c r="F10" s="14"/>
      <c r="G10" s="7">
        <v>0</v>
      </c>
      <c r="H10" s="7"/>
      <c r="I10" s="7">
        <f t="shared" si="0"/>
        <v>0</v>
      </c>
      <c r="J10" s="7"/>
      <c r="K10" s="7"/>
      <c r="L10" s="7">
        <f t="shared" ref="L10:L16" si="1">G10+SUM(I10:K10)</f>
        <v>0</v>
      </c>
    </row>
    <row r="11" spans="1:12">
      <c r="A11" s="5"/>
      <c r="B11" s="5"/>
      <c r="C11" s="5"/>
      <c r="D11" s="5"/>
      <c r="E11" s="5"/>
      <c r="F11" s="14"/>
      <c r="G11" s="7">
        <v>0</v>
      </c>
      <c r="H11" s="7"/>
      <c r="I11" s="7">
        <f t="shared" si="0"/>
        <v>0</v>
      </c>
      <c r="J11" s="7"/>
      <c r="K11" s="7"/>
      <c r="L11" s="7">
        <f t="shared" si="1"/>
        <v>0</v>
      </c>
    </row>
    <row r="12" spans="1:12">
      <c r="A12" s="5"/>
      <c r="B12" s="5"/>
      <c r="C12" s="5"/>
      <c r="D12" s="5"/>
      <c r="E12" s="5"/>
      <c r="F12" s="14"/>
      <c r="G12" s="7">
        <v>0</v>
      </c>
      <c r="H12" s="7"/>
      <c r="I12" s="7">
        <f t="shared" si="0"/>
        <v>0</v>
      </c>
      <c r="J12" s="7"/>
      <c r="K12" s="7"/>
      <c r="L12" s="7">
        <f t="shared" si="1"/>
        <v>0</v>
      </c>
    </row>
    <row r="13" spans="1:12">
      <c r="A13" s="5"/>
      <c r="B13" s="5"/>
      <c r="C13" s="5"/>
      <c r="D13" s="5"/>
      <c r="E13" s="5"/>
      <c r="F13" s="14"/>
      <c r="G13" s="7">
        <v>0</v>
      </c>
      <c r="H13" s="7"/>
      <c r="I13" s="7">
        <f t="shared" si="0"/>
        <v>0</v>
      </c>
      <c r="J13" s="7"/>
      <c r="K13" s="7"/>
      <c r="L13" s="7">
        <f t="shared" si="1"/>
        <v>0</v>
      </c>
    </row>
    <row r="14" spans="1:12">
      <c r="A14" s="5"/>
      <c r="B14" s="5"/>
      <c r="C14" s="5"/>
      <c r="D14" s="5"/>
      <c r="E14" s="5"/>
      <c r="F14" s="14"/>
      <c r="G14" s="7">
        <v>0</v>
      </c>
      <c r="H14" s="7"/>
      <c r="I14" s="7">
        <f t="shared" si="0"/>
        <v>0</v>
      </c>
      <c r="J14" s="7"/>
      <c r="K14" s="7"/>
      <c r="L14" s="7">
        <f t="shared" si="1"/>
        <v>0</v>
      </c>
    </row>
    <row r="15" spans="1:12">
      <c r="A15" s="5"/>
      <c r="B15" s="5"/>
      <c r="C15" s="5"/>
      <c r="D15" s="5"/>
      <c r="E15" s="5"/>
      <c r="F15" s="14"/>
      <c r="G15" s="7">
        <v>0</v>
      </c>
      <c r="H15" s="7"/>
      <c r="I15" s="7">
        <f t="shared" si="0"/>
        <v>0</v>
      </c>
      <c r="J15" s="7"/>
      <c r="K15" s="7"/>
      <c r="L15" s="7">
        <f t="shared" si="1"/>
        <v>0</v>
      </c>
    </row>
    <row r="16" spans="1:12">
      <c r="A16" s="5"/>
      <c r="B16" s="5"/>
      <c r="C16" s="5"/>
      <c r="D16" s="5"/>
      <c r="E16" s="5"/>
      <c r="F16" s="14"/>
      <c r="G16" s="7">
        <v>0</v>
      </c>
      <c r="H16" s="7"/>
      <c r="I16" s="7">
        <f t="shared" si="0"/>
        <v>0</v>
      </c>
      <c r="J16" s="7"/>
      <c r="K16" s="7"/>
      <c r="L16" s="7">
        <f t="shared" si="1"/>
        <v>0</v>
      </c>
    </row>
    <row r="17" spans="1:13" ht="18.75">
      <c r="A17" s="121" t="s">
        <v>11</v>
      </c>
      <c r="B17" s="122"/>
      <c r="C17" s="122"/>
      <c r="D17" s="122"/>
      <c r="E17" s="122"/>
      <c r="F17" s="123"/>
      <c r="G17" s="12">
        <f>SUM(G8:G16)</f>
        <v>0</v>
      </c>
      <c r="H17" s="12"/>
      <c r="I17" s="12">
        <f>SUM(I8:I16)</f>
        <v>0</v>
      </c>
      <c r="J17" s="12">
        <f>SUM(J8:J16)</f>
        <v>0</v>
      </c>
      <c r="K17" s="12">
        <f>SUM(K8:K16)</f>
        <v>0</v>
      </c>
      <c r="L17" s="12">
        <f>SUM(L8:L16)</f>
        <v>0</v>
      </c>
    </row>
    <row r="21" spans="1:13" ht="18.75">
      <c r="A21" s="124" t="s">
        <v>20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6"/>
    </row>
    <row r="22" spans="1:13" ht="31.5">
      <c r="A22" s="10" t="s">
        <v>0</v>
      </c>
      <c r="B22" s="10" t="s">
        <v>1</v>
      </c>
      <c r="C22" s="10" t="s">
        <v>2</v>
      </c>
      <c r="D22" s="10" t="s">
        <v>6</v>
      </c>
      <c r="E22" s="10" t="s">
        <v>10</v>
      </c>
      <c r="F22" s="11" t="s">
        <v>7</v>
      </c>
      <c r="G22" s="11" t="s">
        <v>8</v>
      </c>
      <c r="H22" s="11" t="s">
        <v>13</v>
      </c>
      <c r="I22" s="10" t="s">
        <v>3</v>
      </c>
      <c r="J22" s="10" t="s">
        <v>4</v>
      </c>
      <c r="K22" s="11" t="s">
        <v>5</v>
      </c>
      <c r="L22" s="11" t="s">
        <v>9</v>
      </c>
    </row>
    <row r="23" spans="1:13">
      <c r="A23" s="5">
        <v>1</v>
      </c>
      <c r="B23" s="6"/>
      <c r="C23" s="5"/>
      <c r="D23" s="5"/>
      <c r="E23" s="6"/>
      <c r="F23" s="14"/>
      <c r="G23" s="94">
        <v>0</v>
      </c>
      <c r="H23" s="95">
        <v>0</v>
      </c>
      <c r="I23" s="94"/>
      <c r="J23" s="94">
        <f t="shared" ref="J23" si="2">G23*H23/2</f>
        <v>0</v>
      </c>
      <c r="K23" s="94">
        <f t="shared" ref="K23" si="3">G23*H23/2</f>
        <v>0</v>
      </c>
      <c r="L23" s="94">
        <f>G23+SUM(I23:K23)</f>
        <v>0</v>
      </c>
    </row>
    <row r="24" spans="1:13">
      <c r="A24" s="5">
        <v>1</v>
      </c>
      <c r="B24" s="6"/>
      <c r="C24" s="5"/>
      <c r="D24" s="5"/>
      <c r="E24" s="6"/>
      <c r="F24" s="14"/>
      <c r="G24" s="94">
        <v>0</v>
      </c>
      <c r="H24" s="95">
        <v>0</v>
      </c>
      <c r="I24" s="94"/>
      <c r="J24" s="94">
        <f t="shared" ref="J24:J26" si="4">G24*H24/2</f>
        <v>0</v>
      </c>
      <c r="K24" s="94">
        <f t="shared" ref="K24:K26" si="5">G24*H24/2</f>
        <v>0</v>
      </c>
      <c r="L24" s="94">
        <f t="shared" ref="L24:L26" si="6">G24+SUM(I24:K24)</f>
        <v>0</v>
      </c>
    </row>
    <row r="25" spans="1:13">
      <c r="A25" s="5">
        <v>1</v>
      </c>
      <c r="B25" s="6"/>
      <c r="C25" s="5"/>
      <c r="D25" s="5"/>
      <c r="E25" s="6"/>
      <c r="F25" s="14"/>
      <c r="G25" s="94">
        <v>0</v>
      </c>
      <c r="H25" s="95">
        <v>0</v>
      </c>
      <c r="I25" s="94"/>
      <c r="J25" s="94">
        <f t="shared" si="4"/>
        <v>0</v>
      </c>
      <c r="K25" s="94">
        <f t="shared" si="5"/>
        <v>0</v>
      </c>
      <c r="L25" s="94">
        <f t="shared" si="6"/>
        <v>0</v>
      </c>
    </row>
    <row r="26" spans="1:13">
      <c r="A26" s="5">
        <v>1</v>
      </c>
      <c r="B26" s="6"/>
      <c r="C26" s="5"/>
      <c r="D26" s="5"/>
      <c r="E26" s="6"/>
      <c r="F26" s="14"/>
      <c r="G26" s="94">
        <v>0</v>
      </c>
      <c r="H26" s="95">
        <v>0</v>
      </c>
      <c r="I26" s="94"/>
      <c r="J26" s="94">
        <f t="shared" si="4"/>
        <v>0</v>
      </c>
      <c r="K26" s="94">
        <f t="shared" si="5"/>
        <v>0</v>
      </c>
      <c r="L26" s="94">
        <f t="shared" si="6"/>
        <v>0</v>
      </c>
    </row>
    <row r="27" spans="1:13">
      <c r="A27" s="5"/>
      <c r="B27" s="6"/>
      <c r="C27" s="5"/>
      <c r="D27" s="5"/>
      <c r="E27" s="6"/>
      <c r="F27" s="14"/>
      <c r="G27" s="94"/>
      <c r="H27" s="95"/>
      <c r="I27" s="94"/>
      <c r="J27" s="94"/>
      <c r="K27" s="94"/>
      <c r="L27" s="94"/>
    </row>
    <row r="28" spans="1:13" ht="18.75">
      <c r="A28" s="121" t="s">
        <v>11</v>
      </c>
      <c r="B28" s="122"/>
      <c r="C28" s="122"/>
      <c r="D28" s="122"/>
      <c r="E28" s="122"/>
      <c r="F28" s="123"/>
      <c r="G28" s="96">
        <f>SUM(G23:G27)</f>
        <v>0</v>
      </c>
      <c r="H28" s="96"/>
      <c r="I28" s="96">
        <f>SUM(I23:I27)</f>
        <v>0</v>
      </c>
      <c r="J28" s="96">
        <f>SUM(J23:J27)</f>
        <v>0</v>
      </c>
      <c r="K28" s="96">
        <f>SUM(K23:K27)</f>
        <v>0</v>
      </c>
      <c r="L28" s="96">
        <f>SUM(L23:L27)</f>
        <v>0</v>
      </c>
      <c r="M28" s="97"/>
    </row>
    <row r="38" spans="5:5" ht="18.75">
      <c r="E38" s="1"/>
    </row>
  </sheetData>
  <mergeCells count="5">
    <mergeCell ref="A17:F17"/>
    <mergeCell ref="A6:L6"/>
    <mergeCell ref="A28:F28"/>
    <mergeCell ref="A21:L21"/>
    <mergeCell ref="A1:L3"/>
  </mergeCells>
  <dataValidations count="1">
    <dataValidation type="list" allowBlank="1" showInputMessage="1" showErrorMessage="1" sqref="F8:F16 F23:F27">
      <formula1>StatesAndUT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H12"/>
  <sheetViews>
    <sheetView zoomScale="80" zoomScaleNormal="80" workbookViewId="0">
      <selection activeCell="K6" sqref="K6"/>
    </sheetView>
  </sheetViews>
  <sheetFormatPr defaultRowHeight="15"/>
  <cols>
    <col min="1" max="1" width="29.42578125" customWidth="1"/>
    <col min="2" max="2" width="32.7109375" customWidth="1"/>
    <col min="3" max="3" width="26.5703125" customWidth="1"/>
    <col min="4" max="4" width="26.85546875" customWidth="1"/>
    <col min="5" max="5" width="23.5703125" customWidth="1"/>
    <col min="6" max="6" width="20.140625" customWidth="1"/>
    <col min="7" max="7" width="19.5703125" customWidth="1"/>
    <col min="8" max="8" width="16.28515625" customWidth="1"/>
  </cols>
  <sheetData>
    <row r="4" spans="1:8" ht="45" customHeight="1" thickBot="1">
      <c r="A4" s="35" t="s">
        <v>21</v>
      </c>
      <c r="B4" s="36" t="s">
        <v>17</v>
      </c>
      <c r="C4" s="36" t="s">
        <v>14</v>
      </c>
      <c r="D4" s="36" t="s">
        <v>32</v>
      </c>
      <c r="E4" s="36" t="s">
        <v>22</v>
      </c>
      <c r="F4" s="37" t="s">
        <v>23</v>
      </c>
      <c r="G4" s="38" t="s">
        <v>24</v>
      </c>
      <c r="H4" s="38" t="s">
        <v>25</v>
      </c>
    </row>
    <row r="5" spans="1:8" ht="39.75" thickTop="1" thickBot="1">
      <c r="A5" s="32" t="s">
        <v>26</v>
      </c>
      <c r="B5" s="26">
        <f>Sale!G16</f>
        <v>0</v>
      </c>
      <c r="C5" s="26">
        <f>Sale!G29</f>
        <v>0</v>
      </c>
      <c r="D5" s="26">
        <f>Sale!F42+Sale!F53</f>
        <v>0</v>
      </c>
      <c r="E5" s="26">
        <f>B5+C5+D5</f>
        <v>0</v>
      </c>
      <c r="F5" s="34">
        <f>Sale!I16+Sale!I29+Sale!H42+Sale!H53</f>
        <v>0</v>
      </c>
      <c r="G5" s="34">
        <f>Sale!J16+Sale!J29+Sale!I42+Sale!I53</f>
        <v>0</v>
      </c>
      <c r="H5" s="34">
        <f>Sale!K16+Sale!K29+Sale!J42+Sale!J53</f>
        <v>0</v>
      </c>
    </row>
    <row r="6" spans="1:8" ht="26.25" thickBot="1">
      <c r="A6" s="33" t="s">
        <v>27</v>
      </c>
      <c r="B6" s="27"/>
      <c r="C6" s="27"/>
      <c r="D6" s="27"/>
      <c r="E6" s="27"/>
      <c r="F6" s="28"/>
      <c r="G6" s="28"/>
      <c r="H6" s="28"/>
    </row>
    <row r="7" spans="1:8" ht="26.25" thickBot="1">
      <c r="A7" s="33" t="s">
        <v>28</v>
      </c>
      <c r="B7" s="27"/>
      <c r="C7" s="27"/>
      <c r="D7" s="27"/>
      <c r="E7" s="27"/>
      <c r="F7" s="28"/>
      <c r="G7" s="28"/>
      <c r="H7" s="28"/>
    </row>
    <row r="8" spans="1:8" ht="26.25" thickBot="1">
      <c r="A8" s="33" t="s">
        <v>29</v>
      </c>
      <c r="B8" s="27"/>
      <c r="C8" s="27"/>
      <c r="D8" s="27"/>
      <c r="E8" s="27"/>
      <c r="F8" s="28"/>
      <c r="G8" s="28"/>
      <c r="H8" s="28"/>
    </row>
    <row r="9" spans="1:8" ht="15.75" thickBot="1">
      <c r="A9" s="33" t="s">
        <v>30</v>
      </c>
      <c r="B9" s="27"/>
      <c r="C9" s="27"/>
      <c r="D9" s="27"/>
      <c r="E9" s="27"/>
      <c r="F9" s="28"/>
      <c r="G9" s="28"/>
      <c r="H9" s="28"/>
    </row>
    <row r="10" spans="1:8">
      <c r="A10" s="29"/>
      <c r="B10" s="28"/>
      <c r="C10" s="28"/>
      <c r="D10" s="28"/>
      <c r="E10" s="28"/>
      <c r="F10" s="28"/>
      <c r="G10" s="28"/>
      <c r="H10" s="28"/>
    </row>
    <row r="11" spans="1:8" ht="21.75" thickBot="1">
      <c r="A11" s="30" t="s">
        <v>31</v>
      </c>
      <c r="B11" s="31">
        <f t="shared" ref="B11:G11" si="0">SUM(B5:B9)</f>
        <v>0</v>
      </c>
      <c r="C11" s="31">
        <f t="shared" si="0"/>
        <v>0</v>
      </c>
      <c r="D11" s="31"/>
      <c r="E11" s="31">
        <f t="shared" si="0"/>
        <v>0</v>
      </c>
      <c r="F11" s="31">
        <f t="shared" si="0"/>
        <v>0</v>
      </c>
      <c r="G11" s="31">
        <f t="shared" si="0"/>
        <v>0</v>
      </c>
      <c r="H11" s="31">
        <f>SUM(H5:H9)</f>
        <v>0</v>
      </c>
    </row>
    <row r="12" spans="1:8" ht="15.75" thickTop="1"/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3:L27"/>
  <sheetViews>
    <sheetView zoomScale="80" zoomScaleNormal="80" workbookViewId="0">
      <selection activeCell="I33" sqref="I33"/>
    </sheetView>
  </sheetViews>
  <sheetFormatPr defaultRowHeight="15"/>
  <cols>
    <col min="3" max="3" width="21" customWidth="1"/>
    <col min="4" max="4" width="20" customWidth="1"/>
    <col min="5" max="5" width="19.85546875" customWidth="1"/>
    <col min="6" max="6" width="18.28515625" customWidth="1"/>
    <col min="7" max="7" width="20.42578125" customWidth="1"/>
    <col min="8" max="8" width="20.7109375" customWidth="1"/>
    <col min="9" max="9" width="16.7109375" customWidth="1"/>
    <col min="10" max="10" width="17" customWidth="1"/>
    <col min="11" max="11" width="16.140625" customWidth="1"/>
  </cols>
  <sheetData>
    <row r="3" spans="2:12" ht="15" customHeight="1">
      <c r="B3" s="132" t="s">
        <v>33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2:12" ht="15" customHeight="1"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2:12" ht="1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</row>
    <row r="6" spans="2:12" ht="15.75" thickBot="1"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</row>
    <row r="7" spans="2:12">
      <c r="B7" s="134"/>
      <c r="C7" s="51"/>
      <c r="D7" s="51"/>
      <c r="E7" s="51"/>
      <c r="F7" s="51"/>
      <c r="G7" s="51"/>
      <c r="H7" s="51"/>
      <c r="I7" s="51"/>
      <c r="J7" s="51"/>
      <c r="K7" s="51"/>
      <c r="L7" s="137"/>
    </row>
    <row r="8" spans="2:12">
      <c r="B8" s="135"/>
      <c r="C8" s="140" t="s">
        <v>34</v>
      </c>
      <c r="D8" s="140" t="s">
        <v>35</v>
      </c>
      <c r="E8" s="141" t="s">
        <v>36</v>
      </c>
      <c r="F8" s="142"/>
      <c r="G8" s="142"/>
      <c r="H8" s="143"/>
      <c r="I8" s="140" t="s">
        <v>37</v>
      </c>
      <c r="J8" s="140" t="s">
        <v>38</v>
      </c>
      <c r="K8" s="140" t="s">
        <v>39</v>
      </c>
      <c r="L8" s="138"/>
    </row>
    <row r="9" spans="2:12">
      <c r="B9" s="135"/>
      <c r="C9" s="140"/>
      <c r="D9" s="140"/>
      <c r="E9" s="52" t="s">
        <v>40</v>
      </c>
      <c r="F9" s="52" t="s">
        <v>41</v>
      </c>
      <c r="G9" s="52" t="s">
        <v>42</v>
      </c>
      <c r="H9" s="52" t="s">
        <v>43</v>
      </c>
      <c r="I9" s="140"/>
      <c r="J9" s="140"/>
      <c r="K9" s="140"/>
      <c r="L9" s="138"/>
    </row>
    <row r="10" spans="2:12" ht="15" customHeight="1">
      <c r="B10" s="135"/>
      <c r="C10" s="127" t="s">
        <v>44</v>
      </c>
      <c r="D10" s="128"/>
      <c r="E10" s="128"/>
      <c r="F10" s="128"/>
      <c r="G10" s="128"/>
      <c r="H10" s="128"/>
      <c r="I10" s="128"/>
      <c r="J10" s="128"/>
      <c r="K10" s="129"/>
      <c r="L10" s="138"/>
    </row>
    <row r="11" spans="2:12" ht="15" customHeight="1">
      <c r="B11" s="135"/>
      <c r="C11" s="53" t="s">
        <v>45</v>
      </c>
      <c r="D11" s="54">
        <f>'Total Sale'!F5</f>
        <v>0</v>
      </c>
      <c r="E11" s="55">
        <f>ROUND(IF(D11&lt;D24,D11,D24),0)</f>
        <v>0</v>
      </c>
      <c r="F11" s="55">
        <f>ROUND(IF(F27&lt;F24,IF(D11&lt;E11,0,F27),F24),0)</f>
        <v>0</v>
      </c>
      <c r="G11" s="55">
        <f>ROUND(IF(G27&lt;G24,IF(E11&lt;F11,0,G27),G24),0)</f>
        <v>0</v>
      </c>
      <c r="H11" s="56"/>
      <c r="I11" s="57">
        <f>ROUND(D11-(E11+F11+G11+H11),0)</f>
        <v>0</v>
      </c>
      <c r="J11" s="58">
        <v>0</v>
      </c>
      <c r="K11" s="56"/>
      <c r="L11" s="138"/>
    </row>
    <row r="12" spans="2:12">
      <c r="B12" s="135"/>
      <c r="C12" s="53" t="s">
        <v>46</v>
      </c>
      <c r="D12" s="59">
        <f>'Total Sale'!G5</f>
        <v>0</v>
      </c>
      <c r="E12" s="57">
        <f>ROUND(IF(E27&lt;E24,IF(D12&gt;F12,E27,0),E24),0)</f>
        <v>0</v>
      </c>
      <c r="F12" s="57">
        <f>ROUND(IF(D12&lt;D25,D12,D25),0)</f>
        <v>0</v>
      </c>
      <c r="G12" s="60"/>
      <c r="H12" s="56"/>
      <c r="I12" s="57">
        <f>ROUND(D12-(E12+F12+G12+H12),0)</f>
        <v>0</v>
      </c>
      <c r="J12" s="58">
        <v>0</v>
      </c>
      <c r="K12" s="58">
        <v>0</v>
      </c>
      <c r="L12" s="138"/>
    </row>
    <row r="13" spans="2:12">
      <c r="B13" s="135"/>
      <c r="C13" s="53" t="s">
        <v>47</v>
      </c>
      <c r="D13" s="59">
        <f>'Total Sale'!H5</f>
        <v>0</v>
      </c>
      <c r="E13" s="57">
        <f>ROUND(L25,0)</f>
        <v>0</v>
      </c>
      <c r="F13" s="60"/>
      <c r="G13" s="57">
        <f>ROUND(IF(D13&gt;D26,D26,D13),0)</f>
        <v>0</v>
      </c>
      <c r="H13" s="56"/>
      <c r="I13" s="57">
        <f>ROUND(D13-(E13+F13+G13+H13),0)</f>
        <v>0</v>
      </c>
      <c r="J13" s="58">
        <v>0</v>
      </c>
      <c r="K13" s="58">
        <v>0</v>
      </c>
      <c r="L13" s="138"/>
    </row>
    <row r="14" spans="2:12">
      <c r="B14" s="135"/>
      <c r="C14" s="53" t="s">
        <v>48</v>
      </c>
      <c r="D14" s="61"/>
      <c r="E14" s="56"/>
      <c r="F14" s="56"/>
      <c r="G14" s="56"/>
      <c r="H14" s="58">
        <v>0</v>
      </c>
      <c r="I14" s="55">
        <v>0</v>
      </c>
      <c r="J14" s="58">
        <v>0</v>
      </c>
      <c r="K14" s="56"/>
      <c r="L14" s="138"/>
    </row>
    <row r="15" spans="2:12">
      <c r="B15" s="135"/>
      <c r="C15" s="127" t="s">
        <v>49</v>
      </c>
      <c r="D15" s="128"/>
      <c r="E15" s="128"/>
      <c r="F15" s="128"/>
      <c r="G15" s="128"/>
      <c r="H15" s="128"/>
      <c r="I15" s="128"/>
      <c r="J15" s="128"/>
      <c r="K15" s="129"/>
      <c r="L15" s="138"/>
    </row>
    <row r="16" spans="2:12">
      <c r="B16" s="135"/>
      <c r="C16" s="53" t="s">
        <v>45</v>
      </c>
      <c r="D16" s="58">
        <v>0</v>
      </c>
      <c r="E16" s="56"/>
      <c r="F16" s="56"/>
      <c r="G16" s="56"/>
      <c r="H16" s="56"/>
      <c r="I16" s="58">
        <v>0</v>
      </c>
      <c r="J16" s="56"/>
      <c r="K16" s="62"/>
      <c r="L16" s="138"/>
    </row>
    <row r="17" spans="2:12">
      <c r="B17" s="135"/>
      <c r="C17" s="53" t="s">
        <v>46</v>
      </c>
      <c r="D17" s="58">
        <v>0</v>
      </c>
      <c r="E17" s="56"/>
      <c r="F17" s="56"/>
      <c r="G17" s="56"/>
      <c r="H17" s="56"/>
      <c r="I17" s="58">
        <v>0</v>
      </c>
      <c r="J17" s="56"/>
      <c r="K17" s="62"/>
      <c r="L17" s="138"/>
    </row>
    <row r="18" spans="2:12">
      <c r="B18" s="135"/>
      <c r="C18" s="53" t="s">
        <v>47</v>
      </c>
      <c r="D18" s="58">
        <v>0</v>
      </c>
      <c r="E18" s="56"/>
      <c r="F18" s="56"/>
      <c r="G18" s="56"/>
      <c r="H18" s="56"/>
      <c r="I18" s="58">
        <v>0</v>
      </c>
      <c r="J18" s="56"/>
      <c r="K18" s="62"/>
      <c r="L18" s="138"/>
    </row>
    <row r="19" spans="2:12">
      <c r="B19" s="135"/>
      <c r="C19" s="53" t="s">
        <v>48</v>
      </c>
      <c r="D19" s="58">
        <v>0</v>
      </c>
      <c r="E19" s="56"/>
      <c r="F19" s="56"/>
      <c r="G19" s="56"/>
      <c r="H19" s="56"/>
      <c r="I19" s="58">
        <v>0</v>
      </c>
      <c r="J19" s="56"/>
      <c r="K19" s="63"/>
      <c r="L19" s="138"/>
    </row>
    <row r="20" spans="2:12">
      <c r="B20" s="136"/>
      <c r="C20" s="64"/>
      <c r="D20" s="65"/>
      <c r="E20" s="66"/>
      <c r="F20" s="66"/>
      <c r="G20" s="66"/>
      <c r="H20" s="66"/>
      <c r="I20" s="65"/>
      <c r="J20" s="66"/>
      <c r="K20" s="67"/>
      <c r="L20" s="139"/>
    </row>
    <row r="21" spans="2:12" ht="15.75" thickBot="1">
      <c r="B21" s="130" t="s">
        <v>50</v>
      </c>
      <c r="C21" s="131"/>
      <c r="D21" s="68"/>
      <c r="E21" s="68"/>
      <c r="F21" s="68"/>
      <c r="G21" s="68"/>
      <c r="H21" s="68"/>
      <c r="I21" s="69">
        <f>I11+I12+I13+I14+I16+I17+I18+I19</f>
        <v>0</v>
      </c>
      <c r="J21" s="68"/>
      <c r="K21" s="70"/>
      <c r="L21" s="39"/>
    </row>
    <row r="22" spans="2:12" ht="15.75" thickTop="1">
      <c r="B22" s="71"/>
      <c r="C22" s="72"/>
      <c r="D22" s="72"/>
      <c r="E22" s="73"/>
      <c r="F22" s="73"/>
      <c r="G22" s="73"/>
      <c r="H22" s="72"/>
      <c r="I22" s="72"/>
      <c r="J22" s="72"/>
      <c r="K22" s="72"/>
      <c r="L22" s="40"/>
    </row>
    <row r="23" spans="2:12">
      <c r="B23" s="71"/>
      <c r="C23" s="53" t="s">
        <v>51</v>
      </c>
      <c r="D23" s="74"/>
      <c r="E23" s="75" t="s">
        <v>52</v>
      </c>
      <c r="F23" s="75" t="s">
        <v>53</v>
      </c>
      <c r="G23" s="75" t="s">
        <v>54</v>
      </c>
      <c r="H23" s="76" t="s">
        <v>52</v>
      </c>
      <c r="I23" s="76" t="s">
        <v>53</v>
      </c>
      <c r="J23" s="76" t="s">
        <v>54</v>
      </c>
      <c r="K23" s="73"/>
      <c r="L23" s="41"/>
    </row>
    <row r="24" spans="2:12">
      <c r="B24" s="71"/>
      <c r="C24" s="53" t="s">
        <v>45</v>
      </c>
      <c r="D24" s="77">
        <f>'INPUT CREDIT'!A19+'INPUT CREDIT'!A8</f>
        <v>0</v>
      </c>
      <c r="E24" s="75">
        <f>ROUND(D24-E11,0)</f>
        <v>0</v>
      </c>
      <c r="F24" s="78">
        <f>ROUND(D25-F12,0)</f>
        <v>0</v>
      </c>
      <c r="G24" s="78">
        <f>ROUND(D26-G13,0)</f>
        <v>0</v>
      </c>
      <c r="H24" s="79">
        <f>ROUND(D24-(E11+E12+E13),0)</f>
        <v>0</v>
      </c>
      <c r="I24" s="79">
        <f>ROUND(D25-(F11+F12),0)</f>
        <v>0</v>
      </c>
      <c r="J24" s="80">
        <f>ROUND(D26-(G11+G13),0)</f>
        <v>0</v>
      </c>
      <c r="K24" s="81">
        <f>G26</f>
        <v>0</v>
      </c>
      <c r="L24" s="42">
        <f>D13-G13</f>
        <v>0</v>
      </c>
    </row>
    <row r="25" spans="2:12">
      <c r="B25" s="71"/>
      <c r="C25" s="53" t="s">
        <v>46</v>
      </c>
      <c r="D25" s="77">
        <f>'INPUT CREDIT'!B19+'INPUT CREDIT'!B8</f>
        <v>0</v>
      </c>
      <c r="E25" s="75"/>
      <c r="F25" s="78">
        <f>D13-G13</f>
        <v>0</v>
      </c>
      <c r="G25" s="75"/>
      <c r="H25" s="82"/>
      <c r="I25" s="82"/>
      <c r="J25" s="73"/>
      <c r="K25" s="81">
        <f>D13-G13</f>
        <v>0</v>
      </c>
      <c r="L25" s="41">
        <f>IF(G26&gt;=0,IF(L24&gt;=G26,G26,L24),0)</f>
        <v>0</v>
      </c>
    </row>
    <row r="26" spans="2:12">
      <c r="B26" s="71"/>
      <c r="C26" s="53" t="s">
        <v>47</v>
      </c>
      <c r="D26" s="77">
        <f>'INPUT CREDIT'!C19+'INPUT CREDIT'!C8</f>
        <v>0</v>
      </c>
      <c r="E26" s="78"/>
      <c r="F26" s="75"/>
      <c r="G26" s="78">
        <f>IF(E24=0,0,E24-E27)</f>
        <v>0</v>
      </c>
      <c r="H26" s="82"/>
      <c r="I26" s="83"/>
      <c r="J26" s="73"/>
      <c r="K26" s="73"/>
      <c r="L26" s="41"/>
    </row>
    <row r="27" spans="2:12" ht="15.75" thickBot="1">
      <c r="B27" s="43"/>
      <c r="C27" s="44"/>
      <c r="D27" s="45" t="s">
        <v>55</v>
      </c>
      <c r="E27" s="46">
        <f>D12-F12</f>
        <v>0</v>
      </c>
      <c r="F27" s="46">
        <f>+D11-E11</f>
        <v>0</v>
      </c>
      <c r="G27" s="46">
        <f>D11-(E11+F11)</f>
        <v>0</v>
      </c>
      <c r="H27" s="47"/>
      <c r="I27" s="47"/>
      <c r="J27" s="48"/>
      <c r="K27" s="49">
        <f>D24-(E11+E12)</f>
        <v>0</v>
      </c>
      <c r="L27" s="50"/>
    </row>
  </sheetData>
  <mergeCells count="13">
    <mergeCell ref="C10:K10"/>
    <mergeCell ref="C15:K15"/>
    <mergeCell ref="B21:C21"/>
    <mergeCell ref="B3:L5"/>
    <mergeCell ref="B6:L6"/>
    <mergeCell ref="B7:B20"/>
    <mergeCell ref="L7:L20"/>
    <mergeCell ref="C8:C9"/>
    <mergeCell ref="D8:D9"/>
    <mergeCell ref="E8:H8"/>
    <mergeCell ref="I8:I9"/>
    <mergeCell ref="J8:J9"/>
    <mergeCell ref="K8:K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0"/>
  <sheetViews>
    <sheetView topLeftCell="A4" workbookViewId="0">
      <selection activeCell="H11" sqref="H11"/>
    </sheetView>
  </sheetViews>
  <sheetFormatPr defaultRowHeight="15"/>
  <cols>
    <col min="1" max="1" width="20.42578125" customWidth="1"/>
    <col min="2" max="2" width="21.85546875" customWidth="1"/>
    <col min="3" max="3" width="28.42578125" customWidth="1"/>
    <col min="4" max="4" width="30.5703125" customWidth="1"/>
  </cols>
  <sheetData>
    <row r="1" spans="1:4">
      <c r="A1" s="144" t="s">
        <v>60</v>
      </c>
      <c r="B1" s="144"/>
      <c r="C1" s="144"/>
      <c r="D1" s="144"/>
    </row>
    <row r="2" spans="1:4">
      <c r="A2" s="144"/>
      <c r="B2" s="144"/>
      <c r="C2" s="144"/>
      <c r="D2" s="144"/>
    </row>
    <row r="3" spans="1:4">
      <c r="A3" s="145"/>
      <c r="B3" s="145"/>
      <c r="C3" s="145"/>
      <c r="D3" s="145"/>
    </row>
    <row r="4" spans="1:4" ht="15.75" thickBot="1">
      <c r="A4" s="84" t="s">
        <v>56</v>
      </c>
      <c r="B4" s="84" t="s">
        <v>57</v>
      </c>
      <c r="C4" s="84" t="s">
        <v>58</v>
      </c>
      <c r="D4" s="85" t="s">
        <v>59</v>
      </c>
    </row>
    <row r="5" spans="1:4" ht="15.75" thickTop="1"/>
    <row r="6" spans="1:4">
      <c r="A6" s="86">
        <f>'[2]PURCHASE INVOICES'!I20</f>
        <v>0</v>
      </c>
      <c r="B6" s="87">
        <f>'[2]PURCHASE INVOICES'!J39</f>
        <v>0</v>
      </c>
      <c r="C6" s="87">
        <f>'[2]PURCHASE INVOICES'!K39</f>
        <v>0</v>
      </c>
      <c r="D6" s="87">
        <f>SUM(A6:C6)</f>
        <v>0</v>
      </c>
    </row>
    <row r="8" spans="1:4" ht="15.75" thickBot="1">
      <c r="A8" s="88">
        <f>SUM(A6:A7)</f>
        <v>0</v>
      </c>
      <c r="B8" s="88">
        <f>SUM(B6:B7)</f>
        <v>0</v>
      </c>
      <c r="C8" s="88">
        <f>SUM(C6:C7)</f>
        <v>0</v>
      </c>
      <c r="D8" s="89">
        <f>SUM(D5:D7)</f>
        <v>0</v>
      </c>
    </row>
    <row r="9" spans="1:4" ht="15.75" thickTop="1"/>
    <row r="12" spans="1:4">
      <c r="A12" s="146" t="s">
        <v>61</v>
      </c>
      <c r="B12" s="146"/>
      <c r="C12" s="146"/>
      <c r="D12" s="146"/>
    </row>
    <row r="13" spans="1:4">
      <c r="A13" s="146"/>
      <c r="B13" s="146"/>
      <c r="C13" s="146"/>
      <c r="D13" s="146"/>
    </row>
    <row r="14" spans="1:4">
      <c r="A14" s="146"/>
      <c r="B14" s="146"/>
      <c r="C14" s="146"/>
      <c r="D14" s="146"/>
    </row>
    <row r="15" spans="1:4" ht="15.75" thickBot="1">
      <c r="A15" s="84" t="s">
        <v>56</v>
      </c>
      <c r="B15" s="84" t="s">
        <v>57</v>
      </c>
      <c r="C15" s="84" t="s">
        <v>58</v>
      </c>
      <c r="D15" s="85" t="s">
        <v>59</v>
      </c>
    </row>
    <row r="16" spans="1:4" ht="15.75" thickTop="1"/>
    <row r="17" spans="1:4">
      <c r="A17" s="90">
        <f>Purchase!I17+Purchase!I28</f>
        <v>0</v>
      </c>
      <c r="B17" s="87">
        <f>Purchase!J17+Purchase!J28</f>
        <v>0</v>
      </c>
      <c r="C17" s="87">
        <f>Purchase!K17+Purchase!K28</f>
        <v>0</v>
      </c>
      <c r="D17" s="87">
        <f>SUM(A17:C17)</f>
        <v>0</v>
      </c>
    </row>
    <row r="19" spans="1:4" ht="15.75" thickBot="1">
      <c r="A19" s="88">
        <f>SUM(A17:A18)</f>
        <v>0</v>
      </c>
      <c r="B19" s="88">
        <f t="shared" ref="B19:D19" si="0">SUM(B17:B18)</f>
        <v>0</v>
      </c>
      <c r="C19" s="88">
        <f t="shared" si="0"/>
        <v>0</v>
      </c>
      <c r="D19" s="88">
        <f t="shared" si="0"/>
        <v>0</v>
      </c>
    </row>
    <row r="20" spans="1:4" ht="15.75" thickTop="1"/>
  </sheetData>
  <mergeCells count="2">
    <mergeCell ref="A1:D3"/>
    <mergeCell ref="A12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Sale</vt:lpstr>
      <vt:lpstr>Purchase</vt:lpstr>
      <vt:lpstr>Total Sale</vt:lpstr>
      <vt:lpstr>GSTR-3B</vt:lpstr>
      <vt:lpstr>INPUT CREDIT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Afroz</dc:creator>
  <cp:lastModifiedBy>MUKESH MAHTO</cp:lastModifiedBy>
  <dcterms:created xsi:type="dcterms:W3CDTF">2017-08-14T06:17:14Z</dcterms:created>
  <dcterms:modified xsi:type="dcterms:W3CDTF">2019-08-19T08:53:46Z</dcterms:modified>
</cp:coreProperties>
</file>