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YOUR RETURN" sheetId="1" r:id="rId1"/>
    <sheet name="MONTH WISE DETAIL" sheetId="2" r:id="rId2"/>
  </sheets>
  <calcPr calcId="124519"/>
</workbook>
</file>

<file path=xl/calcChain.xml><?xml version="1.0" encoding="utf-8"?>
<calcChain xmlns="http://schemas.openxmlformats.org/spreadsheetml/2006/main">
  <c r="E25" i="1"/>
  <c r="E24"/>
  <c r="E23"/>
  <c r="D23"/>
  <c r="C23"/>
  <c r="B23"/>
  <c r="E22"/>
  <c r="E22" i="2" l="1"/>
  <c r="E21"/>
  <c r="E20"/>
  <c r="E19"/>
  <c r="E18"/>
  <c r="E17"/>
  <c r="E16"/>
  <c r="E15"/>
  <c r="E11"/>
  <c r="E10"/>
  <c r="E9"/>
  <c r="E8"/>
  <c r="E7"/>
  <c r="E6"/>
  <c r="E5"/>
  <c r="E4"/>
  <c r="B30"/>
  <c r="C5"/>
  <c r="B5"/>
  <c r="B11" s="1"/>
  <c r="B23"/>
  <c r="C22"/>
  <c r="B22"/>
  <c r="D11"/>
  <c r="C11"/>
  <c r="B12" l="1"/>
</calcChain>
</file>

<file path=xl/comments1.xml><?xml version="1.0" encoding="utf-8"?>
<comments xmlns="http://schemas.openxmlformats.org/spreadsheetml/2006/main">
  <authors>
    <author>user</author>
  </authors>
  <commentList>
    <comment ref="A5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RS. 1017.61 NOT ENTER IN LEDGER.</t>
        </r>
      </text>
    </comment>
    <comment ref="A6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RS. 4942 M/S FITNESS SHOPEE BILL NOT ENTER IN LEDGER</t>
        </r>
      </text>
    </comment>
    <comment ref="A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RS. 450.00 CGST ADD IN LEDGER</t>
        </r>
      </text>
    </comment>
  </commentList>
</comments>
</file>

<file path=xl/sharedStrings.xml><?xml version="1.0" encoding="utf-8"?>
<sst xmlns="http://schemas.openxmlformats.org/spreadsheetml/2006/main" count="41" uniqueCount="37">
  <si>
    <t>INTERSTATE PAPER PURCHASE</t>
  </si>
  <si>
    <t>CGST</t>
  </si>
  <si>
    <t>SGST</t>
  </si>
  <si>
    <t>IGST</t>
  </si>
  <si>
    <t>PURCHASE @ 5%</t>
  </si>
  <si>
    <t>TOTAL</t>
  </si>
  <si>
    <t>DETAIL OF CGST+SGST+IGST RECONCILATION</t>
  </si>
  <si>
    <t>PURCHASE</t>
  </si>
  <si>
    <t>Find difference of Rs. 24,840.75 ?</t>
  </si>
  <si>
    <t>MONTH</t>
  </si>
  <si>
    <t>GST DETAIL MONTH WISE RETURN AS PER RETURN</t>
  </si>
  <si>
    <t>GST DETAIL MONTH WISE AS PER LEDGER</t>
  </si>
  <si>
    <t>TOTAL AS PER LEDGER</t>
  </si>
  <si>
    <t>TOTAL AS PER RETURN</t>
  </si>
  <si>
    <t>less: m/s fitness shopee bill</t>
  </si>
  <si>
    <t>add: sheetal traders agra</t>
  </si>
  <si>
    <t>add: anu solar solution bill</t>
  </si>
  <si>
    <t>total diff in ledger</t>
  </si>
  <si>
    <t>LOCAL TAXABLE PURCHASE 12% paper</t>
  </si>
  <si>
    <t>STATIONARY @ 12%</t>
  </si>
  <si>
    <t>PRINTING JOB WORK @ 18%</t>
  </si>
  <si>
    <t>CAR BATTARY PURCHASE @28%</t>
  </si>
  <si>
    <t>STATIONARY @ 5%</t>
  </si>
  <si>
    <t>PRINTING JOB WORK @ 5%</t>
  </si>
  <si>
    <t>Advertisement@18%</t>
  </si>
  <si>
    <t>Telephone exp. 18%</t>
  </si>
  <si>
    <t>Computer Repair 18%</t>
  </si>
  <si>
    <t>Printing job work @ 12%</t>
  </si>
  <si>
    <t>Printing job work @18%</t>
  </si>
  <si>
    <t>Repair and maintenece Printer18%</t>
  </si>
  <si>
    <t>Repair and maintenece computer18%</t>
  </si>
  <si>
    <t>Software Charges18%</t>
  </si>
  <si>
    <t>Electrical Equipment28%</t>
  </si>
  <si>
    <t xml:space="preserve"> BATTARY PURCHASE @18%</t>
  </si>
  <si>
    <t>total</t>
  </si>
  <si>
    <t>difference</t>
  </si>
  <si>
    <t>Mobile Phone@12%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</si>
</sst>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2" fillId="0" borderId="5" xfId="0" applyFont="1" applyBorder="1"/>
    <xf numFmtId="0" fontId="2" fillId="0" borderId="4" xfId="0" applyFont="1" applyBorder="1" applyAlignment="1">
      <alignment horizontal="center"/>
    </xf>
    <xf numFmtId="2" fontId="4" fillId="0" borderId="0" xfId="0" applyNumberFormat="1" applyFont="1" applyBorder="1"/>
    <xf numFmtId="2" fontId="1" fillId="0" borderId="0" xfId="0" applyNumberFormat="1" applyFont="1" applyBorder="1"/>
    <xf numFmtId="2" fontId="1" fillId="0" borderId="4" xfId="0" applyNumberFormat="1" applyFont="1" applyBorder="1"/>
    <xf numFmtId="0" fontId="0" fillId="0" borderId="6" xfId="0" applyBorder="1"/>
    <xf numFmtId="0" fontId="0" fillId="0" borderId="7" xfId="0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0" fillId="0" borderId="12" xfId="0" applyBorder="1"/>
    <xf numFmtId="0" fontId="0" fillId="0" borderId="11" xfId="0" applyBorder="1"/>
    <xf numFmtId="2" fontId="0" fillId="0" borderId="12" xfId="0" applyNumberFormat="1" applyBorder="1"/>
    <xf numFmtId="0" fontId="2" fillId="0" borderId="14" xfId="0" applyFont="1" applyBorder="1"/>
    <xf numFmtId="2" fontId="2" fillId="0" borderId="14" xfId="0" applyNumberFormat="1" applyFont="1" applyBorder="1"/>
    <xf numFmtId="2" fontId="2" fillId="0" borderId="15" xfId="0" applyNumberFormat="1" applyFont="1" applyBorder="1"/>
    <xf numFmtId="2" fontId="2" fillId="0" borderId="16" xfId="0" applyNumberFormat="1" applyFont="1" applyBorder="1"/>
    <xf numFmtId="0" fontId="1" fillId="0" borderId="12" xfId="0" applyFont="1" applyBorder="1"/>
    <xf numFmtId="0" fontId="1" fillId="0" borderId="13" xfId="0" applyFont="1" applyBorder="1"/>
    <xf numFmtId="2" fontId="0" fillId="0" borderId="0" xfId="0" applyNumberFormat="1" applyBorder="1"/>
    <xf numFmtId="0" fontId="2" fillId="2" borderId="12" xfId="0" applyFont="1" applyFill="1" applyBorder="1"/>
    <xf numFmtId="0" fontId="0" fillId="2" borderId="0" xfId="0" applyFill="1" applyBorder="1"/>
    <xf numFmtId="0" fontId="2" fillId="2" borderId="0" xfId="0" applyFont="1" applyFill="1" applyBorder="1"/>
    <xf numFmtId="0" fontId="2" fillId="2" borderId="4" xfId="0" applyFont="1" applyFill="1" applyBorder="1"/>
    <xf numFmtId="2" fontId="2" fillId="2" borderId="4" xfId="0" applyNumberFormat="1" applyFont="1" applyFill="1" applyBorder="1"/>
    <xf numFmtId="0" fontId="0" fillId="2" borderId="12" xfId="0" applyFill="1" applyBorder="1"/>
    <xf numFmtId="2" fontId="0" fillId="2" borderId="4" xfId="0" applyNumberFormat="1" applyFill="1" applyBorder="1"/>
    <xf numFmtId="2" fontId="0" fillId="0" borderId="0" xfId="0" applyNumberFormat="1"/>
    <xf numFmtId="2" fontId="2" fillId="2" borderId="0" xfId="0" applyNumberFormat="1" applyFont="1" applyFill="1" applyBorder="1"/>
    <xf numFmtId="17" fontId="0" fillId="0" borderId="0" xfId="0" applyNumberFormat="1"/>
    <xf numFmtId="0" fontId="2" fillId="0" borderId="0" xfId="0" applyFont="1" applyAlignment="1">
      <alignment horizontal="center"/>
    </xf>
    <xf numFmtId="2" fontId="1" fillId="0" borderId="0" xfId="0" applyNumberFormat="1" applyFont="1"/>
    <xf numFmtId="0" fontId="2" fillId="0" borderId="17" xfId="0" applyFont="1" applyBorder="1"/>
    <xf numFmtId="0" fontId="0" fillId="0" borderId="17" xfId="0" applyBorder="1"/>
    <xf numFmtId="0" fontId="2" fillId="0" borderId="17" xfId="0" applyFont="1" applyBorder="1" applyAlignment="1">
      <alignment horizontal="center"/>
    </xf>
    <xf numFmtId="17" fontId="0" fillId="0" borderId="17" xfId="0" applyNumberFormat="1" applyBorder="1"/>
    <xf numFmtId="2" fontId="0" fillId="0" borderId="17" xfId="0" applyNumberFormat="1" applyBorder="1"/>
    <xf numFmtId="2" fontId="1" fillId="0" borderId="17" xfId="0" applyNumberFormat="1" applyFont="1" applyBorder="1"/>
    <xf numFmtId="0" fontId="0" fillId="0" borderId="0" xfId="0" applyFill="1" applyBorder="1"/>
    <xf numFmtId="2" fontId="0" fillId="0" borderId="0" xfId="0" applyNumberFormat="1" applyFill="1" applyBorder="1"/>
    <xf numFmtId="0" fontId="1" fillId="0" borderId="0" xfId="0" applyFont="1"/>
    <xf numFmtId="17" fontId="1" fillId="0" borderId="0" xfId="0" applyNumberFormat="1" applyFont="1"/>
    <xf numFmtId="2" fontId="2" fillId="0" borderId="18" xfId="0" applyNumberFormat="1" applyFont="1" applyFill="1" applyBorder="1"/>
    <xf numFmtId="2" fontId="2" fillId="0" borderId="18" xfId="0" applyNumberFormat="1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12" xfId="1" applyBorder="1" applyAlignment="1" applyProtection="1"/>
    <xf numFmtId="2" fontId="0" fillId="0" borderId="14" xfId="0" applyNumberFormat="1" applyFont="1" applyBorder="1"/>
    <xf numFmtId="0" fontId="0" fillId="0" borderId="12" xfId="0" applyFont="1" applyBorder="1" applyAlignment="1">
      <alignment horizontal="right"/>
    </xf>
    <xf numFmtId="2" fontId="9" fillId="0" borderId="17" xfId="0" applyNumberFormat="1" applyFont="1" applyFill="1" applyBorder="1"/>
    <xf numFmtId="0" fontId="0" fillId="0" borderId="12" xfId="0" applyFill="1" applyBorder="1"/>
    <xf numFmtId="2" fontId="0" fillId="0" borderId="12" xfId="0" applyNumberForma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rinting@18%25" TargetMode="External"/><Relationship Id="rId1" Type="http://schemas.openxmlformats.org/officeDocument/2006/relationships/hyperlink" Target="mailto:Advertisement@18%25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>
      <selection activeCell="I18" sqref="I18"/>
    </sheetView>
  </sheetViews>
  <sheetFormatPr defaultRowHeight="15"/>
  <cols>
    <col min="1" max="1" width="34.42578125" customWidth="1"/>
    <col min="2" max="2" width="16.28515625" customWidth="1"/>
    <col min="3" max="3" width="12" customWidth="1"/>
    <col min="4" max="4" width="12.5703125" customWidth="1"/>
    <col min="5" max="5" width="11" customWidth="1"/>
    <col min="7" max="7" width="9.5703125" bestFit="1" customWidth="1"/>
  </cols>
  <sheetData>
    <row r="1" spans="1:5" ht="21.75" thickBot="1">
      <c r="A1" s="49" t="s">
        <v>6</v>
      </c>
      <c r="B1" s="50"/>
      <c r="C1" s="50"/>
      <c r="D1" s="50"/>
      <c r="E1" s="1"/>
    </row>
    <row r="2" spans="1:5" ht="15.75" thickBot="1">
      <c r="A2" s="11"/>
      <c r="B2" s="12" t="s">
        <v>7</v>
      </c>
      <c r="C2" s="12" t="s">
        <v>1</v>
      </c>
      <c r="D2" s="12" t="s">
        <v>2</v>
      </c>
      <c r="E2" s="13" t="s">
        <v>3</v>
      </c>
    </row>
    <row r="3" spans="1:5">
      <c r="A3" s="14" t="s">
        <v>0</v>
      </c>
      <c r="B3" s="16">
        <v>472212.15</v>
      </c>
      <c r="C3" s="16"/>
      <c r="D3" s="16"/>
      <c r="E3" s="3">
        <v>56665.46</v>
      </c>
    </row>
    <row r="4" spans="1:5">
      <c r="A4" s="15" t="s">
        <v>18</v>
      </c>
      <c r="B4" s="15">
        <v>4831480.58</v>
      </c>
      <c r="C4" s="15">
        <v>289889.01</v>
      </c>
      <c r="D4" s="15">
        <v>289889.01</v>
      </c>
      <c r="E4" s="3"/>
    </row>
    <row r="5" spans="1:5">
      <c r="A5" s="15" t="s">
        <v>19</v>
      </c>
      <c r="B5" s="15">
        <v>64548.56</v>
      </c>
      <c r="C5" s="15">
        <v>3872.92</v>
      </c>
      <c r="D5" s="15">
        <v>3872.92</v>
      </c>
      <c r="E5" s="3"/>
    </row>
    <row r="6" spans="1:5">
      <c r="A6" s="15" t="s">
        <v>20</v>
      </c>
      <c r="B6" s="17">
        <v>35213</v>
      </c>
      <c r="C6" s="15">
        <v>3128.67</v>
      </c>
      <c r="D6" s="15">
        <v>3128.67</v>
      </c>
      <c r="E6" s="3"/>
    </row>
    <row r="7" spans="1:5">
      <c r="A7" s="15" t="s">
        <v>21</v>
      </c>
      <c r="B7" s="15">
        <v>4953.12</v>
      </c>
      <c r="C7" s="15">
        <v>693.44</v>
      </c>
      <c r="D7" s="15">
        <v>693.44</v>
      </c>
      <c r="E7" s="3"/>
    </row>
    <row r="8" spans="1:5">
      <c r="A8" s="15" t="s">
        <v>4</v>
      </c>
      <c r="B8" s="15">
        <v>36086.44</v>
      </c>
      <c r="C8" s="15">
        <v>902.67</v>
      </c>
      <c r="D8" s="15">
        <v>902.67</v>
      </c>
      <c r="E8" s="3"/>
    </row>
    <row r="9" spans="1:5">
      <c r="A9" s="15" t="s">
        <v>22</v>
      </c>
      <c r="B9" s="15">
        <v>3571.44</v>
      </c>
      <c r="C9" s="15">
        <v>89.29</v>
      </c>
      <c r="D9" s="15">
        <v>89.29</v>
      </c>
      <c r="E9" s="3"/>
    </row>
    <row r="10" spans="1:5">
      <c r="A10" s="15" t="s">
        <v>23</v>
      </c>
      <c r="B10" s="17">
        <v>32515</v>
      </c>
      <c r="C10" s="15">
        <v>813.38</v>
      </c>
      <c r="D10" s="15">
        <v>813.37</v>
      </c>
      <c r="E10" s="3"/>
    </row>
    <row r="11" spans="1:5" ht="15.75" thickBot="1">
      <c r="A11" s="51" t="s">
        <v>24</v>
      </c>
      <c r="B11" s="52">
        <v>12500</v>
      </c>
      <c r="C11" s="52">
        <v>1125</v>
      </c>
      <c r="D11" s="52">
        <v>1125</v>
      </c>
      <c r="E11" s="4"/>
    </row>
    <row r="12" spans="1:5" ht="15.75" thickTop="1">
      <c r="A12" s="15" t="s">
        <v>25</v>
      </c>
      <c r="B12" s="53">
        <v>8732.32</v>
      </c>
      <c r="C12" s="53">
        <v>785.91</v>
      </c>
      <c r="D12" s="53">
        <v>785.91</v>
      </c>
      <c r="E12" s="5"/>
    </row>
    <row r="13" spans="1:5">
      <c r="A13" s="15" t="s">
        <v>26</v>
      </c>
      <c r="B13" s="17">
        <v>720.34</v>
      </c>
      <c r="C13" s="17">
        <v>64.83</v>
      </c>
      <c r="D13" s="17">
        <v>64.83</v>
      </c>
      <c r="E13" s="3"/>
    </row>
    <row r="14" spans="1:5">
      <c r="A14" s="15" t="s">
        <v>27</v>
      </c>
      <c r="B14" s="17">
        <v>311223</v>
      </c>
      <c r="C14" s="15">
        <v>18674.04</v>
      </c>
      <c r="D14" s="15">
        <v>18673.36</v>
      </c>
      <c r="E14" s="3"/>
    </row>
    <row r="15" spans="1:5">
      <c r="A15" s="51" t="s">
        <v>28</v>
      </c>
      <c r="B15" s="17">
        <v>274226</v>
      </c>
      <c r="C15" s="15">
        <v>24678.38</v>
      </c>
      <c r="D15" s="15">
        <v>24678.38</v>
      </c>
      <c r="E15" s="3"/>
    </row>
    <row r="16" spans="1:5">
      <c r="A16" s="15" t="s">
        <v>23</v>
      </c>
      <c r="B16" s="17">
        <v>494128</v>
      </c>
      <c r="C16" s="15">
        <v>12359.75</v>
      </c>
      <c r="D16" s="15">
        <v>12359.25</v>
      </c>
      <c r="E16" s="3"/>
    </row>
    <row r="17" spans="1:7">
      <c r="A17" s="55" t="s">
        <v>29</v>
      </c>
      <c r="B17" s="54">
        <v>8600</v>
      </c>
      <c r="C17" s="54">
        <v>774</v>
      </c>
      <c r="D17" s="54">
        <v>774</v>
      </c>
      <c r="E17" s="3"/>
    </row>
    <row r="18" spans="1:7">
      <c r="A18" s="15" t="s">
        <v>30</v>
      </c>
      <c r="B18" s="17">
        <v>3220.34</v>
      </c>
      <c r="C18" s="15">
        <v>289.83</v>
      </c>
      <c r="D18" s="15">
        <v>289.83</v>
      </c>
      <c r="E18" s="3"/>
    </row>
    <row r="19" spans="1:7">
      <c r="A19" s="15" t="s">
        <v>31</v>
      </c>
      <c r="B19" s="17">
        <v>51186.44</v>
      </c>
      <c r="C19" s="15">
        <v>4606.78</v>
      </c>
      <c r="D19" s="15">
        <v>4606.78</v>
      </c>
      <c r="E19" s="3"/>
    </row>
    <row r="20" spans="1:7">
      <c r="A20" s="15" t="s">
        <v>32</v>
      </c>
      <c r="B20" s="17">
        <v>26562.5</v>
      </c>
      <c r="C20" s="15">
        <v>3718.75</v>
      </c>
      <c r="D20" s="15">
        <v>3718.75</v>
      </c>
      <c r="E20" s="3"/>
    </row>
    <row r="21" spans="1:7" ht="15.75" thickBot="1">
      <c r="A21" s="15" t="s">
        <v>33</v>
      </c>
      <c r="B21" s="19">
        <v>7161.02</v>
      </c>
      <c r="C21" s="19">
        <v>644.49</v>
      </c>
      <c r="D21" s="19">
        <v>644.49</v>
      </c>
      <c r="E21" s="18"/>
      <c r="G21" s="32"/>
    </row>
    <row r="22" spans="1:7" ht="15.75" thickTop="1">
      <c r="A22" s="15" t="s">
        <v>36</v>
      </c>
      <c r="B22" s="56">
        <v>51928</v>
      </c>
      <c r="C22" s="56">
        <v>3115.8</v>
      </c>
      <c r="D22" s="56">
        <v>3115.8</v>
      </c>
      <c r="E22" s="3">
        <f>E3</f>
        <v>56665.46</v>
      </c>
    </row>
    <row r="23" spans="1:7">
      <c r="A23" s="15"/>
      <c r="B23" s="20">
        <f>SUM(B3:B22)</f>
        <v>6730768.2500000009</v>
      </c>
      <c r="C23" s="21">
        <f>SUM(C4:C22)</f>
        <v>370226.93999999994</v>
      </c>
      <c r="D23" s="21">
        <f>SUM(D4:D22)</f>
        <v>370225.74999999994</v>
      </c>
      <c r="E23" s="3">
        <f>SUM(E22)</f>
        <v>56665.46</v>
      </c>
    </row>
    <row r="24" spans="1:7">
      <c r="A24" s="30" t="s">
        <v>34</v>
      </c>
      <c r="B24" s="26"/>
      <c r="C24" s="26"/>
      <c r="D24" s="26"/>
      <c r="E24" s="31">
        <f>C23+D23+E23</f>
        <v>797118.14999999991</v>
      </c>
    </row>
    <row r="25" spans="1:7">
      <c r="A25" s="25" t="s">
        <v>35</v>
      </c>
      <c r="B25" s="26"/>
      <c r="C25" s="33"/>
      <c r="D25" s="27"/>
      <c r="E25" s="29">
        <f>E26-E24</f>
        <v>5456.8500000000931</v>
      </c>
    </row>
    <row r="26" spans="1:7">
      <c r="A26" s="25"/>
      <c r="B26" s="26"/>
      <c r="C26" s="33"/>
      <c r="D26" s="33"/>
      <c r="E26" s="28">
        <v>802575</v>
      </c>
      <c r="G26" s="32"/>
    </row>
    <row r="27" spans="1:7">
      <c r="A27" s="25"/>
      <c r="B27" s="26"/>
      <c r="C27" s="27"/>
      <c r="D27" s="27"/>
      <c r="E27" s="29"/>
    </row>
    <row r="28" spans="1:7">
      <c r="A28" s="22"/>
      <c r="B28" s="24"/>
      <c r="C28" s="6"/>
      <c r="D28" s="7"/>
      <c r="E28" s="8"/>
    </row>
    <row r="29" spans="1:7">
      <c r="A29" s="15"/>
      <c r="B29" s="2"/>
      <c r="C29" s="2"/>
      <c r="D29" s="2"/>
      <c r="E29" s="3"/>
    </row>
    <row r="30" spans="1:7">
      <c r="A30" s="23"/>
      <c r="B30" s="9"/>
      <c r="C30" s="9"/>
      <c r="D30" s="9"/>
      <c r="E30" s="10"/>
    </row>
    <row r="32" spans="1:7">
      <c r="A32" t="s">
        <v>8</v>
      </c>
    </row>
    <row r="35" spans="1:1">
      <c r="A35" s="34"/>
    </row>
  </sheetData>
  <mergeCells count="1">
    <mergeCell ref="A1:D1"/>
  </mergeCells>
  <hyperlinks>
    <hyperlink ref="A11" r:id="rId1"/>
    <hyperlink ref="A15" r:id="rId2" display="Printing@18%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sqref="A1:E30"/>
    </sheetView>
  </sheetViews>
  <sheetFormatPr defaultRowHeight="15"/>
  <cols>
    <col min="1" max="1" width="27.140625" customWidth="1"/>
    <col min="2" max="2" width="13.42578125" customWidth="1"/>
    <col min="3" max="3" width="15.28515625" customWidth="1"/>
    <col min="4" max="4" width="11.7109375" customWidth="1"/>
    <col min="5" max="5" width="9.5703125" bestFit="1" customWidth="1"/>
  </cols>
  <sheetData>
    <row r="1" spans="1:6">
      <c r="A1" s="37" t="s">
        <v>11</v>
      </c>
      <c r="B1" s="38"/>
      <c r="C1" s="38"/>
      <c r="D1" s="38"/>
    </row>
    <row r="2" spans="1:6">
      <c r="A2" s="38"/>
      <c r="B2" s="38"/>
      <c r="C2" s="38"/>
      <c r="D2" s="38"/>
    </row>
    <row r="3" spans="1:6">
      <c r="A3" s="39" t="s">
        <v>9</v>
      </c>
      <c r="B3" s="39" t="s">
        <v>1</v>
      </c>
      <c r="C3" s="39" t="s">
        <v>2</v>
      </c>
      <c r="D3" s="39" t="s">
        <v>3</v>
      </c>
      <c r="E3" s="35" t="s">
        <v>5</v>
      </c>
    </row>
    <row r="4" spans="1:6">
      <c r="A4" s="40">
        <v>42979</v>
      </c>
      <c r="B4" s="38">
        <v>13335.37</v>
      </c>
      <c r="C4" s="38">
        <v>13335.69</v>
      </c>
      <c r="D4" s="38"/>
      <c r="E4" s="43">
        <f>B4+C4</f>
        <v>26671.06</v>
      </c>
    </row>
    <row r="5" spans="1:6">
      <c r="A5" s="40">
        <v>43009</v>
      </c>
      <c r="B5" s="38">
        <f>122129.39+1014.75</f>
        <v>123144.14</v>
      </c>
      <c r="C5" s="38">
        <f>122129.39+1014.75</f>
        <v>123144.14</v>
      </c>
      <c r="D5" s="38"/>
      <c r="E5" s="44">
        <f>B5+C5</f>
        <v>246288.28</v>
      </c>
    </row>
    <row r="6" spans="1:6">
      <c r="A6" s="40">
        <v>43040</v>
      </c>
      <c r="B6" s="38">
        <v>84390.47</v>
      </c>
      <c r="C6" s="38">
        <v>84390.47</v>
      </c>
      <c r="D6" s="38">
        <v>56665.46</v>
      </c>
      <c r="E6" s="44">
        <f>B6+C6+D6</f>
        <v>225446.39999999999</v>
      </c>
    </row>
    <row r="7" spans="1:6">
      <c r="A7" s="40">
        <v>43070</v>
      </c>
      <c r="B7" s="38">
        <v>55748.36</v>
      </c>
      <c r="C7" s="38">
        <v>55748.86</v>
      </c>
      <c r="D7" s="38"/>
      <c r="E7" s="44">
        <f>B7+C7</f>
        <v>111497.22</v>
      </c>
    </row>
    <row r="8" spans="1:6">
      <c r="A8" s="40">
        <v>43101</v>
      </c>
      <c r="B8" s="38">
        <v>75473.429999999993</v>
      </c>
      <c r="C8" s="38">
        <v>75472.929999999993</v>
      </c>
      <c r="D8" s="38"/>
      <c r="E8" s="44">
        <f>B8+C8</f>
        <v>150946.35999999999</v>
      </c>
    </row>
    <row r="9" spans="1:6">
      <c r="A9" s="40">
        <v>43132</v>
      </c>
      <c r="B9" s="38">
        <v>15921.56</v>
      </c>
      <c r="C9" s="38">
        <v>15921.55</v>
      </c>
      <c r="D9" s="38"/>
      <c r="E9" s="44">
        <f>B9+C9</f>
        <v>31843.11</v>
      </c>
    </row>
    <row r="10" spans="1:6">
      <c r="A10" s="40">
        <v>43160</v>
      </c>
      <c r="B10" s="41">
        <v>4940.3</v>
      </c>
      <c r="C10" s="41">
        <v>4940.3</v>
      </c>
      <c r="D10" s="38"/>
      <c r="E10" s="44">
        <f>B10+C10</f>
        <v>9880.6</v>
      </c>
    </row>
    <row r="11" spans="1:6" ht="15.75" thickBot="1">
      <c r="A11" s="38"/>
      <c r="B11" s="38">
        <f>B4+B5+B6+B7+B8+B9+B10</f>
        <v>372953.63</v>
      </c>
      <c r="C11" s="41">
        <f>C4+C5+C6+C7+C8+C9+C10</f>
        <v>372953.93999999994</v>
      </c>
      <c r="D11" s="38">
        <f>D6</f>
        <v>56665.46</v>
      </c>
      <c r="E11" s="47">
        <f>E4+E5+E6+E7+E8+E9+E10</f>
        <v>802573.02999999991</v>
      </c>
    </row>
    <row r="12" spans="1:6">
      <c r="A12" s="37" t="s">
        <v>12</v>
      </c>
      <c r="B12" s="42">
        <f>B11+C11+D11</f>
        <v>802573.02999999991</v>
      </c>
      <c r="C12" s="38"/>
      <c r="D12" s="38"/>
      <c r="E12" s="43"/>
    </row>
    <row r="13" spans="1:6">
      <c r="A13" s="37" t="s">
        <v>10</v>
      </c>
      <c r="B13" s="38"/>
      <c r="C13" s="38"/>
      <c r="D13" s="38"/>
      <c r="E13" s="43"/>
    </row>
    <row r="14" spans="1:6">
      <c r="A14" s="38"/>
      <c r="B14" s="38"/>
      <c r="C14" s="38"/>
      <c r="D14" s="38"/>
      <c r="E14" s="43"/>
    </row>
    <row r="15" spans="1:6">
      <c r="A15" s="40">
        <v>42979</v>
      </c>
      <c r="B15" s="41">
        <v>13335</v>
      </c>
      <c r="C15" s="41">
        <v>13335</v>
      </c>
      <c r="D15" s="41"/>
      <c r="E15" s="32">
        <f>B15+C15</f>
        <v>26670</v>
      </c>
    </row>
    <row r="16" spans="1:6">
      <c r="A16" s="40">
        <v>43009</v>
      </c>
      <c r="B16" s="41">
        <v>123147</v>
      </c>
      <c r="C16" s="41">
        <v>123147</v>
      </c>
      <c r="D16" s="41"/>
      <c r="E16" s="32">
        <f>B16+C16</f>
        <v>246294</v>
      </c>
      <c r="F16" s="36"/>
    </row>
    <row r="17" spans="1:6">
      <c r="A17" s="40">
        <v>43040</v>
      </c>
      <c r="B17" s="41">
        <v>84390</v>
      </c>
      <c r="C17" s="41">
        <v>84390</v>
      </c>
      <c r="D17" s="41">
        <v>56665</v>
      </c>
      <c r="E17" s="32">
        <f>B17+C17+D17</f>
        <v>225445</v>
      </c>
      <c r="F17" s="36"/>
    </row>
    <row r="18" spans="1:6">
      <c r="A18" s="40">
        <v>43070</v>
      </c>
      <c r="B18" s="41">
        <v>55748</v>
      </c>
      <c r="C18" s="41">
        <v>55748</v>
      </c>
      <c r="D18" s="41"/>
      <c r="E18" s="32">
        <f>B18+C18</f>
        <v>111496</v>
      </c>
      <c r="F18" s="36"/>
    </row>
    <row r="19" spans="1:6">
      <c r="A19" s="40">
        <v>43101</v>
      </c>
      <c r="B19" s="41">
        <v>75473</v>
      </c>
      <c r="C19" s="41">
        <v>75473</v>
      </c>
      <c r="D19" s="41"/>
      <c r="E19" s="32">
        <f>B19+C19</f>
        <v>150946</v>
      </c>
      <c r="F19" s="36"/>
    </row>
    <row r="20" spans="1:6">
      <c r="A20" s="40">
        <v>43132</v>
      </c>
      <c r="B20" s="41">
        <v>15922</v>
      </c>
      <c r="C20" s="41">
        <v>15922</v>
      </c>
      <c r="D20" s="41"/>
      <c r="E20" s="32">
        <f>B20+C20</f>
        <v>31844</v>
      </c>
      <c r="F20" s="36"/>
    </row>
    <row r="21" spans="1:6">
      <c r="A21" s="40">
        <v>43160</v>
      </c>
      <c r="B21" s="41">
        <v>4940</v>
      </c>
      <c r="C21" s="41">
        <v>4940</v>
      </c>
      <c r="D21" s="41"/>
      <c r="E21" s="32">
        <f>B21+C21</f>
        <v>9880</v>
      </c>
      <c r="F21" s="36"/>
    </row>
    <row r="22" spans="1:6" ht="15.75" thickBot="1">
      <c r="A22" s="38"/>
      <c r="B22" s="41">
        <f>SUM(B15:B21)</f>
        <v>372955</v>
      </c>
      <c r="C22" s="41">
        <f>SUM(C15:C21)</f>
        <v>372955</v>
      </c>
      <c r="D22" s="41">
        <v>56665</v>
      </c>
      <c r="E22" s="48">
        <f>B22+C22+D22</f>
        <v>802575</v>
      </c>
      <c r="F22" s="36"/>
    </row>
    <row r="23" spans="1:6">
      <c r="A23" s="37" t="s">
        <v>13</v>
      </c>
      <c r="B23" s="42">
        <f>B22+C22+D22</f>
        <v>802575</v>
      </c>
      <c r="C23" s="38"/>
      <c r="D23" s="38"/>
    </row>
    <row r="26" spans="1:6">
      <c r="A26" s="45" t="s">
        <v>14</v>
      </c>
      <c r="B26" s="36">
        <v>4941</v>
      </c>
      <c r="C26" s="46">
        <v>43040</v>
      </c>
    </row>
    <row r="27" spans="1:6">
      <c r="A27" s="45" t="s">
        <v>15</v>
      </c>
      <c r="B27" s="45">
        <v>1014.75</v>
      </c>
      <c r="C27" s="46">
        <v>43009</v>
      </c>
    </row>
    <row r="28" spans="1:6">
      <c r="A28" s="45" t="s">
        <v>16</v>
      </c>
      <c r="B28" s="36">
        <v>450</v>
      </c>
      <c r="C28" s="46">
        <v>43101</v>
      </c>
    </row>
    <row r="30" spans="1:6">
      <c r="A30" t="s">
        <v>17</v>
      </c>
      <c r="B30" s="36">
        <f>B23-B12</f>
        <v>1.9700000000884756</v>
      </c>
    </row>
  </sheetData>
  <pageMargins left="0.7" right="0.7" top="0.75" bottom="0.75" header="0.3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YOUR RETURN</vt:lpstr>
      <vt:lpstr>MONTH WISE DETAIL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2019-06-19T05:13:39Z</cp:lastPrinted>
  <dcterms:created xsi:type="dcterms:W3CDTF">2019-06-17T11:10:30Z</dcterms:created>
  <dcterms:modified xsi:type="dcterms:W3CDTF">2019-06-21T13:39:56Z</dcterms:modified>
</cp:coreProperties>
</file>