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600" windowHeight="7935"/>
  </bookViews>
  <sheets>
    <sheet name="Late Filling" sheetId="1" r:id="rId1"/>
  </sheets>
  <calcPr calcId="124519"/>
</workbook>
</file>

<file path=xl/calcChain.xml><?xml version="1.0" encoding="utf-8"?>
<calcChain xmlns="http://schemas.openxmlformats.org/spreadsheetml/2006/main">
  <c r="K25" i="1"/>
  <c r="J25"/>
  <c r="I25"/>
  <c r="G25"/>
  <c r="J24"/>
  <c r="K24" s="1"/>
  <c r="J22"/>
  <c r="G24"/>
  <c r="I24"/>
  <c r="K7"/>
  <c r="K6"/>
  <c r="K5"/>
  <c r="K10"/>
  <c r="K11"/>
  <c r="K12"/>
  <c r="K13"/>
  <c r="K15"/>
  <c r="K16"/>
  <c r="K17"/>
  <c r="K18"/>
  <c r="K19"/>
  <c r="K20"/>
  <c r="K21"/>
  <c r="K22"/>
  <c r="K23"/>
  <c r="K8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G23" l="1"/>
  <c r="J23" s="1"/>
  <c r="G22"/>
  <c r="G21"/>
  <c r="J21" s="1"/>
  <c r="G20"/>
  <c r="J20" s="1"/>
  <c r="G19"/>
  <c r="J19" s="1"/>
  <c r="G18"/>
  <c r="G17"/>
  <c r="J17" l="1"/>
  <c r="J18"/>
  <c r="G16"/>
  <c r="G15"/>
  <c r="G14"/>
  <c r="G13"/>
  <c r="G12"/>
  <c r="G11"/>
  <c r="G10"/>
  <c r="G9"/>
  <c r="G8"/>
  <c r="G7"/>
  <c r="G6"/>
  <c r="G5"/>
  <c r="J11" l="1"/>
  <c r="J15"/>
  <c r="J10"/>
  <c r="J14"/>
  <c r="K14" s="1"/>
  <c r="K27" s="1"/>
  <c r="J9"/>
  <c r="K9" s="1"/>
  <c r="J13"/>
  <c r="J8"/>
  <c r="J12"/>
  <c r="J16"/>
  <c r="G27"/>
  <c r="J27" l="1"/>
</calcChain>
</file>

<file path=xl/sharedStrings.xml><?xml version="1.0" encoding="utf-8"?>
<sst xmlns="http://schemas.openxmlformats.org/spreadsheetml/2006/main" count="57" uniqueCount="34">
  <si>
    <t>3B Period</t>
  </si>
  <si>
    <t>Due Date</t>
  </si>
  <si>
    <t>20th September 2017</t>
  </si>
  <si>
    <t>20th October 2017</t>
  </si>
  <si>
    <t>20th November 2017</t>
  </si>
  <si>
    <t>20th December 2017</t>
  </si>
  <si>
    <t>22nd January 2018</t>
  </si>
  <si>
    <t>20th February 2018</t>
  </si>
  <si>
    <t>20th March 2018</t>
  </si>
  <si>
    <t>20th April 2018</t>
  </si>
  <si>
    <t>20th June 2018</t>
  </si>
  <si>
    <t>20th July 2018</t>
  </si>
  <si>
    <t>20th August 2017</t>
  </si>
  <si>
    <t>Filling Date</t>
  </si>
  <si>
    <t>Diff. Days</t>
  </si>
  <si>
    <t>Per Day</t>
  </si>
  <si>
    <t>Total Fee For the Month</t>
  </si>
  <si>
    <t>Total</t>
  </si>
  <si>
    <t>22th May 2018</t>
  </si>
  <si>
    <t>24th August 2018</t>
  </si>
  <si>
    <t>20th September 2018</t>
  </si>
  <si>
    <t>25th October 2018</t>
  </si>
  <si>
    <t>20th November 2018</t>
  </si>
  <si>
    <t>20th December 2018</t>
  </si>
  <si>
    <t>20th January 2019</t>
  </si>
  <si>
    <t>22th February 2019</t>
  </si>
  <si>
    <t>20th March 2019</t>
  </si>
  <si>
    <t>20th April 2019</t>
  </si>
  <si>
    <t>Due Date Changed</t>
  </si>
  <si>
    <t>Y</t>
  </si>
  <si>
    <t>N</t>
  </si>
  <si>
    <t>Return Nil Type</t>
  </si>
  <si>
    <t>Anil Pedhadiya</t>
  </si>
  <si>
    <t>GSTR-3B Late Filling Fees Calcultion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</si>
</sst>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8"/>
      <color rgb="FFFF0000"/>
      <name val="Brush Script MT"/>
      <family val="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7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14" fontId="2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43" fontId="2" fillId="0" borderId="1" xfId="0" applyNumberFormat="1" applyFont="1" applyFill="1" applyBorder="1" applyAlignment="1">
      <alignment horizontal="left"/>
    </xf>
    <xf numFmtId="43" fontId="2" fillId="0" borderId="2" xfId="1" applyFont="1" applyFill="1" applyBorder="1" applyAlignment="1">
      <alignment horizontal="left"/>
    </xf>
    <xf numFmtId="43" fontId="2" fillId="0" borderId="1" xfId="1" applyFont="1" applyFill="1" applyBorder="1" applyAlignment="1">
      <alignment horizontal="left"/>
    </xf>
    <xf numFmtId="43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4" fontId="2" fillId="0" borderId="1" xfId="0" applyNumberFormat="1" applyFont="1" applyFill="1" applyBorder="1" applyAlignment="1" applyProtection="1">
      <alignment horizontal="left" wrapText="1"/>
      <protection locked="0"/>
    </xf>
    <xf numFmtId="14" fontId="2" fillId="0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showGridLines="0" tabSelected="1" workbookViewId="0">
      <selection activeCell="H15" sqref="H15"/>
    </sheetView>
  </sheetViews>
  <sheetFormatPr defaultColWidth="0" defaultRowHeight="14.25" zeroHeight="1"/>
  <cols>
    <col min="1" max="2" width="9.140625" style="1" customWidth="1"/>
    <col min="3" max="5" width="21.5703125" style="1" customWidth="1"/>
    <col min="6" max="6" width="12.140625" style="1" bestFit="1" customWidth="1"/>
    <col min="7" max="8" width="10.5703125" style="1" customWidth="1"/>
    <col min="9" max="9" width="9.140625" style="1" customWidth="1"/>
    <col min="10" max="10" width="14.28515625" style="1" hidden="1" customWidth="1"/>
    <col min="11" max="11" width="12.7109375" style="1" bestFit="1" customWidth="1"/>
    <col min="12" max="12" width="9.5703125" style="1" hidden="1" customWidth="1"/>
    <col min="13" max="13" width="0" style="1" hidden="1" customWidth="1"/>
    <col min="14" max="14" width="9.140625" style="1" customWidth="1"/>
    <col min="15" max="16384" width="9.140625" style="1" hidden="1"/>
  </cols>
  <sheetData>
    <row r="1" spans="2:13">
      <c r="L1" s="1">
        <v>10000</v>
      </c>
    </row>
    <row r="2" spans="2:13">
      <c r="B2" s="21" t="s">
        <v>33</v>
      </c>
      <c r="C2" s="21"/>
      <c r="D2" s="21"/>
      <c r="E2" s="21"/>
      <c r="F2" s="21"/>
      <c r="G2" s="21"/>
      <c r="H2" s="21"/>
      <c r="I2" s="21"/>
      <c r="J2" s="21"/>
      <c r="K2" s="21"/>
    </row>
    <row r="3" spans="2:13"/>
    <row r="4" spans="2:13" s="13" customFormat="1" ht="42.75">
      <c r="B4" s="2" t="s">
        <v>0</v>
      </c>
      <c r="C4" s="2" t="s">
        <v>1</v>
      </c>
      <c r="D4" s="2" t="s">
        <v>1</v>
      </c>
      <c r="E4" s="2" t="s">
        <v>28</v>
      </c>
      <c r="F4" s="2" t="s">
        <v>13</v>
      </c>
      <c r="G4" s="2" t="s">
        <v>14</v>
      </c>
      <c r="H4" s="2" t="s">
        <v>31</v>
      </c>
      <c r="I4" s="2" t="s">
        <v>15</v>
      </c>
      <c r="J4" s="3" t="s">
        <v>16</v>
      </c>
      <c r="K4" s="2" t="s">
        <v>16</v>
      </c>
      <c r="L4" s="13" t="s">
        <v>29</v>
      </c>
      <c r="M4" s="13">
        <v>20</v>
      </c>
    </row>
    <row r="5" spans="2:13">
      <c r="B5" s="4">
        <v>42917</v>
      </c>
      <c r="C5" s="5" t="s">
        <v>12</v>
      </c>
      <c r="D5" s="6">
        <v>42967</v>
      </c>
      <c r="E5" s="18">
        <v>43556</v>
      </c>
      <c r="F5" s="19">
        <v>43573</v>
      </c>
      <c r="G5" s="7">
        <f>F5-D5</f>
        <v>606</v>
      </c>
      <c r="H5" s="14" t="s">
        <v>29</v>
      </c>
      <c r="I5" s="7">
        <f>+VLOOKUP(H5,L$4:M$5,2,0)</f>
        <v>20</v>
      </c>
      <c r="J5" s="8"/>
      <c r="K5" s="9">
        <f t="shared" ref="K5:K7" si="0">+MIN(J5,L$1)</f>
        <v>10000</v>
      </c>
      <c r="L5" s="1" t="s">
        <v>30</v>
      </c>
      <c r="M5" s="1">
        <v>50</v>
      </c>
    </row>
    <row r="6" spans="2:13">
      <c r="B6" s="4">
        <v>42948</v>
      </c>
      <c r="C6" s="5" t="s">
        <v>2</v>
      </c>
      <c r="D6" s="6">
        <v>42998</v>
      </c>
      <c r="E6" s="18">
        <v>43556</v>
      </c>
      <c r="F6" s="19">
        <v>43574</v>
      </c>
      <c r="G6" s="7">
        <f t="shared" ref="G6:G16" si="1">F6-D6</f>
        <v>576</v>
      </c>
      <c r="H6" s="14" t="s">
        <v>29</v>
      </c>
      <c r="I6" s="7">
        <f t="shared" ref="I6:I23" si="2">+VLOOKUP(H6,L$4:M$5,2,0)</f>
        <v>20</v>
      </c>
      <c r="J6" s="8"/>
      <c r="K6" s="9">
        <f t="shared" si="0"/>
        <v>10000</v>
      </c>
    </row>
    <row r="7" spans="2:13">
      <c r="B7" s="4">
        <v>42979</v>
      </c>
      <c r="C7" s="5" t="s">
        <v>3</v>
      </c>
      <c r="D7" s="6">
        <v>43028</v>
      </c>
      <c r="E7" s="18">
        <v>43556</v>
      </c>
      <c r="F7" s="19">
        <v>43575</v>
      </c>
      <c r="G7" s="7">
        <f t="shared" si="1"/>
        <v>547</v>
      </c>
      <c r="H7" s="14" t="s">
        <v>29</v>
      </c>
      <c r="I7" s="7">
        <f t="shared" si="2"/>
        <v>20</v>
      </c>
      <c r="J7" s="8"/>
      <c r="K7" s="9">
        <f t="shared" si="0"/>
        <v>10000</v>
      </c>
    </row>
    <row r="8" spans="2:13">
      <c r="B8" s="4">
        <v>43009</v>
      </c>
      <c r="C8" s="5" t="s">
        <v>4</v>
      </c>
      <c r="D8" s="6">
        <v>43059</v>
      </c>
      <c r="E8" s="18">
        <v>43556</v>
      </c>
      <c r="F8" s="19">
        <v>43576</v>
      </c>
      <c r="G8" s="7">
        <f t="shared" si="1"/>
        <v>517</v>
      </c>
      <c r="H8" s="14" t="s">
        <v>29</v>
      </c>
      <c r="I8" s="7">
        <f t="shared" si="2"/>
        <v>20</v>
      </c>
      <c r="J8" s="10">
        <f>G8*I8</f>
        <v>10340</v>
      </c>
      <c r="K8" s="9">
        <f>+MIN(J8,L$1)</f>
        <v>10000</v>
      </c>
    </row>
    <row r="9" spans="2:13">
      <c r="B9" s="4">
        <v>43040</v>
      </c>
      <c r="C9" s="5" t="s">
        <v>5</v>
      </c>
      <c r="D9" s="6">
        <v>43089</v>
      </c>
      <c r="E9" s="18">
        <v>43556</v>
      </c>
      <c r="F9" s="19">
        <v>43577</v>
      </c>
      <c r="G9" s="7">
        <f t="shared" si="1"/>
        <v>488</v>
      </c>
      <c r="H9" s="14" t="s">
        <v>29</v>
      </c>
      <c r="I9" s="7">
        <f t="shared" si="2"/>
        <v>20</v>
      </c>
      <c r="J9" s="10">
        <f t="shared" ref="J9:J25" si="3">G9*I9</f>
        <v>9760</v>
      </c>
      <c r="K9" s="9">
        <f t="shared" ref="K9:K25" si="4">+MIN(J9,L$1)</f>
        <v>9760</v>
      </c>
    </row>
    <row r="10" spans="2:13">
      <c r="B10" s="4">
        <v>43070</v>
      </c>
      <c r="C10" s="5" t="s">
        <v>6</v>
      </c>
      <c r="D10" s="6">
        <v>43122</v>
      </c>
      <c r="E10" s="18">
        <v>43556</v>
      </c>
      <c r="F10" s="19">
        <v>43578</v>
      </c>
      <c r="G10" s="7">
        <f t="shared" si="1"/>
        <v>456</v>
      </c>
      <c r="H10" s="14" t="s">
        <v>29</v>
      </c>
      <c r="I10" s="7">
        <f t="shared" si="2"/>
        <v>20</v>
      </c>
      <c r="J10" s="10">
        <f t="shared" si="3"/>
        <v>9120</v>
      </c>
      <c r="K10" s="9">
        <f t="shared" si="4"/>
        <v>9120</v>
      </c>
    </row>
    <row r="11" spans="2:13">
      <c r="B11" s="4">
        <v>43101</v>
      </c>
      <c r="C11" s="5" t="s">
        <v>7</v>
      </c>
      <c r="D11" s="6">
        <v>43151</v>
      </c>
      <c r="E11" s="18">
        <v>43556</v>
      </c>
      <c r="F11" s="19">
        <v>43579</v>
      </c>
      <c r="G11" s="7">
        <f t="shared" si="1"/>
        <v>428</v>
      </c>
      <c r="H11" s="14" t="s">
        <v>29</v>
      </c>
      <c r="I11" s="7">
        <f t="shared" si="2"/>
        <v>20</v>
      </c>
      <c r="J11" s="10">
        <f t="shared" si="3"/>
        <v>8560</v>
      </c>
      <c r="K11" s="9">
        <f t="shared" si="4"/>
        <v>8560</v>
      </c>
    </row>
    <row r="12" spans="2:13">
      <c r="B12" s="4">
        <v>43132</v>
      </c>
      <c r="C12" s="5" t="s">
        <v>8</v>
      </c>
      <c r="D12" s="6">
        <v>43179</v>
      </c>
      <c r="E12" s="18">
        <v>43556</v>
      </c>
      <c r="F12" s="19">
        <v>43580</v>
      </c>
      <c r="G12" s="7">
        <f t="shared" si="1"/>
        <v>401</v>
      </c>
      <c r="H12" s="14" t="s">
        <v>29</v>
      </c>
      <c r="I12" s="7">
        <f t="shared" si="2"/>
        <v>20</v>
      </c>
      <c r="J12" s="10">
        <f t="shared" si="3"/>
        <v>8020</v>
      </c>
      <c r="K12" s="9">
        <f t="shared" si="4"/>
        <v>8020</v>
      </c>
    </row>
    <row r="13" spans="2:13">
      <c r="B13" s="4">
        <v>43160</v>
      </c>
      <c r="C13" s="5" t="s">
        <v>9</v>
      </c>
      <c r="D13" s="6">
        <v>43210</v>
      </c>
      <c r="E13" s="18">
        <v>43556</v>
      </c>
      <c r="F13" s="19">
        <v>43581</v>
      </c>
      <c r="G13" s="7">
        <f t="shared" si="1"/>
        <v>371</v>
      </c>
      <c r="H13" s="14" t="s">
        <v>29</v>
      </c>
      <c r="I13" s="7">
        <f t="shared" si="2"/>
        <v>20</v>
      </c>
      <c r="J13" s="10">
        <f t="shared" si="3"/>
        <v>7420</v>
      </c>
      <c r="K13" s="9">
        <f t="shared" si="4"/>
        <v>7420</v>
      </c>
    </row>
    <row r="14" spans="2:13">
      <c r="B14" s="4">
        <v>43191</v>
      </c>
      <c r="C14" s="5" t="s">
        <v>18</v>
      </c>
      <c r="D14" s="6">
        <v>43242</v>
      </c>
      <c r="E14" s="18">
        <v>43556</v>
      </c>
      <c r="F14" s="19">
        <v>43582</v>
      </c>
      <c r="G14" s="7">
        <f t="shared" si="1"/>
        <v>340</v>
      </c>
      <c r="H14" s="14" t="s">
        <v>29</v>
      </c>
      <c r="I14" s="7">
        <f t="shared" si="2"/>
        <v>20</v>
      </c>
      <c r="J14" s="10">
        <f t="shared" si="3"/>
        <v>6800</v>
      </c>
      <c r="K14" s="9">
        <f t="shared" si="4"/>
        <v>6800</v>
      </c>
    </row>
    <row r="15" spans="2:13">
      <c r="B15" s="4">
        <v>43221</v>
      </c>
      <c r="C15" s="5" t="s">
        <v>10</v>
      </c>
      <c r="D15" s="6">
        <v>43271</v>
      </c>
      <c r="E15" s="18">
        <v>43556</v>
      </c>
      <c r="F15" s="19">
        <v>43583</v>
      </c>
      <c r="G15" s="7">
        <f t="shared" si="1"/>
        <v>312</v>
      </c>
      <c r="H15" s="14" t="s">
        <v>29</v>
      </c>
      <c r="I15" s="7">
        <f t="shared" si="2"/>
        <v>20</v>
      </c>
      <c r="J15" s="10">
        <f t="shared" si="3"/>
        <v>6240</v>
      </c>
      <c r="K15" s="9">
        <f t="shared" si="4"/>
        <v>6240</v>
      </c>
    </row>
    <row r="16" spans="2:13">
      <c r="B16" s="4">
        <v>43252</v>
      </c>
      <c r="C16" s="5" t="s">
        <v>11</v>
      </c>
      <c r="D16" s="6">
        <v>43301</v>
      </c>
      <c r="E16" s="18">
        <v>43556</v>
      </c>
      <c r="F16" s="19">
        <v>43584</v>
      </c>
      <c r="G16" s="7">
        <f t="shared" si="1"/>
        <v>283</v>
      </c>
      <c r="H16" s="14" t="s">
        <v>29</v>
      </c>
      <c r="I16" s="7">
        <f t="shared" si="2"/>
        <v>20</v>
      </c>
      <c r="J16" s="10">
        <f t="shared" si="3"/>
        <v>5660</v>
      </c>
      <c r="K16" s="9">
        <f t="shared" si="4"/>
        <v>5660</v>
      </c>
    </row>
    <row r="17" spans="2:12">
      <c r="B17" s="4">
        <v>43282</v>
      </c>
      <c r="C17" s="5" t="s">
        <v>19</v>
      </c>
      <c r="D17" s="6">
        <v>43336</v>
      </c>
      <c r="E17" s="18">
        <v>43556</v>
      </c>
      <c r="F17" s="19">
        <v>43585</v>
      </c>
      <c r="G17" s="7">
        <f t="shared" ref="G17" si="5">F17-D17</f>
        <v>249</v>
      </c>
      <c r="H17" s="14" t="s">
        <v>29</v>
      </c>
      <c r="I17" s="7">
        <f t="shared" si="2"/>
        <v>20</v>
      </c>
      <c r="J17" s="10">
        <f t="shared" si="3"/>
        <v>4980</v>
      </c>
      <c r="K17" s="9">
        <f t="shared" si="4"/>
        <v>4980</v>
      </c>
    </row>
    <row r="18" spans="2:12">
      <c r="B18" s="4">
        <v>43313</v>
      </c>
      <c r="C18" s="5" t="s">
        <v>20</v>
      </c>
      <c r="D18" s="6">
        <v>43363</v>
      </c>
      <c r="E18" s="18">
        <v>43556</v>
      </c>
      <c r="F18" s="19">
        <v>43586</v>
      </c>
      <c r="G18" s="7">
        <f t="shared" ref="G18:G19" si="6">F18-D18</f>
        <v>223</v>
      </c>
      <c r="H18" s="14" t="s">
        <v>29</v>
      </c>
      <c r="I18" s="7">
        <f t="shared" si="2"/>
        <v>20</v>
      </c>
      <c r="J18" s="10">
        <f t="shared" si="3"/>
        <v>4460</v>
      </c>
      <c r="K18" s="9">
        <f t="shared" si="4"/>
        <v>4460</v>
      </c>
    </row>
    <row r="19" spans="2:12">
      <c r="B19" s="4">
        <v>43344</v>
      </c>
      <c r="C19" s="5" t="s">
        <v>21</v>
      </c>
      <c r="D19" s="6">
        <v>43393</v>
      </c>
      <c r="E19" s="18">
        <v>43556</v>
      </c>
      <c r="F19" s="19">
        <v>43587</v>
      </c>
      <c r="G19" s="7">
        <f t="shared" si="6"/>
        <v>194</v>
      </c>
      <c r="H19" s="14" t="s">
        <v>29</v>
      </c>
      <c r="I19" s="7">
        <f t="shared" si="2"/>
        <v>20</v>
      </c>
      <c r="J19" s="10">
        <f t="shared" si="3"/>
        <v>3880</v>
      </c>
      <c r="K19" s="9">
        <f t="shared" si="4"/>
        <v>3880</v>
      </c>
    </row>
    <row r="20" spans="2:12">
      <c r="B20" s="4">
        <v>43374</v>
      </c>
      <c r="C20" s="5" t="s">
        <v>22</v>
      </c>
      <c r="D20" s="6">
        <v>43424</v>
      </c>
      <c r="E20" s="18">
        <v>43424</v>
      </c>
      <c r="F20" s="19">
        <v>43588</v>
      </c>
      <c r="G20" s="7">
        <f t="shared" ref="G20:G23" si="7">F20-D20</f>
        <v>164</v>
      </c>
      <c r="H20" s="14" t="s">
        <v>29</v>
      </c>
      <c r="I20" s="7">
        <f t="shared" si="2"/>
        <v>20</v>
      </c>
      <c r="J20" s="10">
        <f t="shared" si="3"/>
        <v>3280</v>
      </c>
      <c r="K20" s="9">
        <f t="shared" si="4"/>
        <v>3280</v>
      </c>
    </row>
    <row r="21" spans="2:12">
      <c r="B21" s="4">
        <v>43405</v>
      </c>
      <c r="C21" s="5" t="s">
        <v>23</v>
      </c>
      <c r="D21" s="6">
        <v>43454</v>
      </c>
      <c r="E21" s="18">
        <v>43454</v>
      </c>
      <c r="F21" s="19">
        <v>43589</v>
      </c>
      <c r="G21" s="7">
        <f t="shared" si="7"/>
        <v>135</v>
      </c>
      <c r="H21" s="14" t="s">
        <v>29</v>
      </c>
      <c r="I21" s="7">
        <f t="shared" si="2"/>
        <v>20</v>
      </c>
      <c r="J21" s="10">
        <f t="shared" si="3"/>
        <v>2700</v>
      </c>
      <c r="K21" s="9">
        <f t="shared" si="4"/>
        <v>2700</v>
      </c>
    </row>
    <row r="22" spans="2:12">
      <c r="B22" s="4">
        <v>43435</v>
      </c>
      <c r="C22" s="5" t="s">
        <v>24</v>
      </c>
      <c r="D22" s="6">
        <v>43485</v>
      </c>
      <c r="E22" s="18">
        <v>43485</v>
      </c>
      <c r="F22" s="19">
        <v>43590</v>
      </c>
      <c r="G22" s="7">
        <f t="shared" si="7"/>
        <v>105</v>
      </c>
      <c r="H22" s="14" t="s">
        <v>29</v>
      </c>
      <c r="I22" s="7">
        <f t="shared" si="2"/>
        <v>20</v>
      </c>
      <c r="J22" s="10">
        <f t="shared" si="3"/>
        <v>2100</v>
      </c>
      <c r="K22" s="9">
        <f t="shared" si="4"/>
        <v>2100</v>
      </c>
    </row>
    <row r="23" spans="2:12">
      <c r="B23" s="4">
        <v>43466</v>
      </c>
      <c r="C23" s="5" t="s">
        <v>25</v>
      </c>
      <c r="D23" s="6">
        <v>43518</v>
      </c>
      <c r="E23" s="18">
        <v>43518</v>
      </c>
      <c r="F23" s="19">
        <v>43591</v>
      </c>
      <c r="G23" s="7">
        <f t="shared" si="7"/>
        <v>73</v>
      </c>
      <c r="H23" s="14" t="s">
        <v>29</v>
      </c>
      <c r="I23" s="7">
        <f t="shared" si="2"/>
        <v>20</v>
      </c>
      <c r="J23" s="10">
        <f t="shared" si="3"/>
        <v>1460</v>
      </c>
      <c r="K23" s="9">
        <f t="shared" si="4"/>
        <v>1460</v>
      </c>
    </row>
    <row r="24" spans="2:12">
      <c r="B24" s="4">
        <v>43497</v>
      </c>
      <c r="C24" s="5" t="s">
        <v>26</v>
      </c>
      <c r="D24" s="6">
        <v>43544</v>
      </c>
      <c r="E24" s="18">
        <v>43544</v>
      </c>
      <c r="F24" s="19">
        <v>43592</v>
      </c>
      <c r="G24" s="7">
        <f t="shared" ref="G24:G25" si="8">F24-D24</f>
        <v>48</v>
      </c>
      <c r="H24" s="14" t="s">
        <v>29</v>
      </c>
      <c r="I24" s="7">
        <f t="shared" ref="I24:I25" si="9">+VLOOKUP(H24,L$4:M$5,2,0)</f>
        <v>20</v>
      </c>
      <c r="J24" s="10">
        <f t="shared" si="3"/>
        <v>960</v>
      </c>
      <c r="K24" s="9">
        <f t="shared" si="4"/>
        <v>960</v>
      </c>
    </row>
    <row r="25" spans="2:12">
      <c r="B25" s="4">
        <v>43525</v>
      </c>
      <c r="C25" s="5" t="s">
        <v>27</v>
      </c>
      <c r="D25" s="6">
        <v>43575</v>
      </c>
      <c r="E25" s="18">
        <v>43575</v>
      </c>
      <c r="F25" s="19">
        <v>43593</v>
      </c>
      <c r="G25" s="7">
        <f t="shared" si="8"/>
        <v>18</v>
      </c>
      <c r="H25" s="14" t="s">
        <v>29</v>
      </c>
      <c r="I25" s="7">
        <f t="shared" si="9"/>
        <v>20</v>
      </c>
      <c r="J25" s="10">
        <f t="shared" si="3"/>
        <v>360</v>
      </c>
      <c r="K25" s="9">
        <f t="shared" si="4"/>
        <v>360</v>
      </c>
    </row>
    <row r="26" spans="2:12">
      <c r="B26" s="16"/>
      <c r="C26" s="17"/>
      <c r="D26" s="17"/>
      <c r="E26" s="17"/>
      <c r="F26" s="17"/>
      <c r="G26" s="17"/>
      <c r="H26" s="17"/>
      <c r="I26" s="17"/>
      <c r="J26" s="17"/>
    </row>
    <row r="27" spans="2:12">
      <c r="B27" s="7"/>
      <c r="C27" s="7"/>
      <c r="D27" s="15" t="s">
        <v>17</v>
      </c>
      <c r="E27" s="15"/>
      <c r="F27" s="15"/>
      <c r="G27" s="7">
        <f>SUM(G5:G26)</f>
        <v>6534</v>
      </c>
      <c r="H27" s="7"/>
      <c r="I27" s="7"/>
      <c r="J27" s="11">
        <f>SUM(J5:J26)</f>
        <v>96100</v>
      </c>
      <c r="K27" s="9">
        <f>SUM(K5:K26)</f>
        <v>125760</v>
      </c>
    </row>
    <row r="28" spans="2:12">
      <c r="L28" s="12"/>
    </row>
    <row r="29" spans="2:12"/>
    <row r="30" spans="2:12" ht="24.75">
      <c r="I30" s="20" t="s">
        <v>32</v>
      </c>
    </row>
  </sheetData>
  <sheetProtection password="C60B" sheet="1" objects="1" scenarios="1" selectLockedCells="1"/>
  <mergeCells count="3">
    <mergeCell ref="D27:F27"/>
    <mergeCell ref="B26:J26"/>
    <mergeCell ref="B2:K2"/>
  </mergeCells>
  <dataValidations count="1">
    <dataValidation type="list" allowBlank="1" showInputMessage="1" showErrorMessage="1" sqref="H5:H25">
      <formula1>"Y,N"</formula1>
    </dataValidation>
  </dataValidations>
  <printOptions horizontalCentered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Late Filling</vt:lpstr>
    </vt:vector>
  </TitlesOfParts>
  <Company>HEAVEN KILLERS RELEASE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2018-12-19T12:42:34Z</cp:lastPrinted>
  <dcterms:created xsi:type="dcterms:W3CDTF">2018-05-16T14:37:00Z</dcterms:created>
  <dcterms:modified xsi:type="dcterms:W3CDTF">2019-04-19T10:03:32Z</dcterms:modified>
</cp:coreProperties>
</file>