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hp\d\VIDHI DESAI &amp; ASSOCIATES\GST\GST Important Files\"/>
    </mc:Choice>
  </mc:AlternateContent>
  <bookViews>
    <workbookView xWindow="0" yWindow="0" windowWidth="20490" windowHeight="7650" tabRatio="441"/>
  </bookViews>
  <sheets>
    <sheet name="Sales" sheetId="2" r:id="rId1"/>
    <sheet name="Purchase" sheetId="3" r:id="rId2"/>
    <sheet name="Summary" sheetId="1" r:id="rId3"/>
  </sheets>
  <definedNames>
    <definedName name="_xlnm.Print_Area" localSheetId="1">Purchase!$A$1:$N$75</definedName>
    <definedName name="_xlnm.Print_Area" localSheetId="0">Sales!$A$1:$DF$109</definedName>
    <definedName name="_xlnm.Print_Area" localSheetId="2">Summary!$A$1:$Z$60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3" i="1"/>
  <c r="L16" i="2" l="1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K16" i="2"/>
  <c r="M16" i="2" s="1"/>
  <c r="N16" i="2" s="1"/>
  <c r="K17" i="2"/>
  <c r="K18" i="2"/>
  <c r="M18" i="2" s="1"/>
  <c r="N18" i="2" s="1"/>
  <c r="K19" i="2"/>
  <c r="K20" i="2"/>
  <c r="M20" i="2" s="1"/>
  <c r="N20" i="2" s="1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M46" i="2" s="1"/>
  <c r="N46" i="2" s="1"/>
  <c r="K47" i="2"/>
  <c r="K48" i="2"/>
  <c r="M48" i="2" s="1"/>
  <c r="N48" i="2" s="1"/>
  <c r="K49" i="2"/>
  <c r="K50" i="2"/>
  <c r="K51" i="2"/>
  <c r="K52" i="2"/>
  <c r="K53" i="2"/>
  <c r="K54" i="2"/>
  <c r="K55" i="2"/>
  <c r="K56" i="2"/>
  <c r="K57" i="2"/>
  <c r="K58" i="2"/>
  <c r="K59" i="2"/>
  <c r="K60" i="2"/>
  <c r="M60" i="2" s="1"/>
  <c r="N60" i="2" s="1"/>
  <c r="K61" i="2"/>
  <c r="K62" i="2"/>
  <c r="M62" i="2" s="1"/>
  <c r="N62" i="2" s="1"/>
  <c r="K63" i="2"/>
  <c r="K64" i="2"/>
  <c r="M64" i="2" s="1"/>
  <c r="N64" i="2" s="1"/>
  <c r="K65" i="2"/>
  <c r="K66" i="2"/>
  <c r="M66" i="2" s="1"/>
  <c r="N66" i="2" s="1"/>
  <c r="K67" i="2"/>
  <c r="K68" i="2"/>
  <c r="M68" i="2" s="1"/>
  <c r="N68" i="2" s="1"/>
  <c r="K69" i="2"/>
  <c r="K70" i="2"/>
  <c r="M70" i="2" s="1"/>
  <c r="N70" i="2" s="1"/>
  <c r="K71" i="2"/>
  <c r="K72" i="2"/>
  <c r="K73" i="2"/>
  <c r="K74" i="2"/>
  <c r="K75" i="2"/>
  <c r="K76" i="2"/>
  <c r="K77" i="2"/>
  <c r="K78" i="2"/>
  <c r="K79" i="2"/>
  <c r="K80" i="2"/>
  <c r="K81" i="2"/>
  <c r="K82" i="2"/>
  <c r="M82" i="2" s="1"/>
  <c r="N82" i="2" s="1"/>
  <c r="J16" i="2"/>
  <c r="J17" i="2"/>
  <c r="M17" i="2" s="1"/>
  <c r="N17" i="2" s="1"/>
  <c r="J18" i="2"/>
  <c r="J19" i="2"/>
  <c r="M19" i="2" s="1"/>
  <c r="N19" i="2" s="1"/>
  <c r="J20" i="2"/>
  <c r="J21" i="2"/>
  <c r="M21" i="2" s="1"/>
  <c r="N21" i="2" s="1"/>
  <c r="J22" i="2"/>
  <c r="J23" i="2"/>
  <c r="M23" i="2" s="1"/>
  <c r="N23" i="2" s="1"/>
  <c r="J24" i="2"/>
  <c r="J25" i="2"/>
  <c r="M25" i="2" s="1"/>
  <c r="N25" i="2" s="1"/>
  <c r="J26" i="2"/>
  <c r="J27" i="2"/>
  <c r="M27" i="2" s="1"/>
  <c r="N27" i="2" s="1"/>
  <c r="J28" i="2"/>
  <c r="J29" i="2"/>
  <c r="M29" i="2" s="1"/>
  <c r="N29" i="2" s="1"/>
  <c r="J30" i="2"/>
  <c r="J31" i="2"/>
  <c r="M31" i="2" s="1"/>
  <c r="N31" i="2" s="1"/>
  <c r="J32" i="2"/>
  <c r="J33" i="2"/>
  <c r="M33" i="2" s="1"/>
  <c r="N33" i="2" s="1"/>
  <c r="J34" i="2"/>
  <c r="J35" i="2"/>
  <c r="M35" i="2" s="1"/>
  <c r="N35" i="2" s="1"/>
  <c r="J36" i="2"/>
  <c r="J37" i="2"/>
  <c r="M37" i="2" s="1"/>
  <c r="N37" i="2" s="1"/>
  <c r="J38" i="2"/>
  <c r="J39" i="2"/>
  <c r="M39" i="2" s="1"/>
  <c r="N39" i="2" s="1"/>
  <c r="J40" i="2"/>
  <c r="J41" i="2"/>
  <c r="M41" i="2" s="1"/>
  <c r="N41" i="2" s="1"/>
  <c r="J42" i="2"/>
  <c r="J43" i="2"/>
  <c r="M43" i="2" s="1"/>
  <c r="N43" i="2" s="1"/>
  <c r="J44" i="2"/>
  <c r="J45" i="2"/>
  <c r="M45" i="2" s="1"/>
  <c r="N45" i="2" s="1"/>
  <c r="J46" i="2"/>
  <c r="J47" i="2"/>
  <c r="M47" i="2" s="1"/>
  <c r="N47" i="2" s="1"/>
  <c r="J48" i="2"/>
  <c r="J49" i="2"/>
  <c r="M49" i="2" s="1"/>
  <c r="N49" i="2" s="1"/>
  <c r="J50" i="2"/>
  <c r="J51" i="2"/>
  <c r="M51" i="2" s="1"/>
  <c r="N51" i="2" s="1"/>
  <c r="J52" i="2"/>
  <c r="J53" i="2"/>
  <c r="M53" i="2" s="1"/>
  <c r="N53" i="2" s="1"/>
  <c r="J54" i="2"/>
  <c r="J55" i="2"/>
  <c r="M55" i="2" s="1"/>
  <c r="N55" i="2" s="1"/>
  <c r="J56" i="2"/>
  <c r="J57" i="2"/>
  <c r="M57" i="2" s="1"/>
  <c r="N57" i="2" s="1"/>
  <c r="J58" i="2"/>
  <c r="J59" i="2"/>
  <c r="M59" i="2" s="1"/>
  <c r="N59" i="2" s="1"/>
  <c r="J60" i="2"/>
  <c r="J61" i="2"/>
  <c r="M61" i="2" s="1"/>
  <c r="N61" i="2" s="1"/>
  <c r="J62" i="2"/>
  <c r="J63" i="2"/>
  <c r="M63" i="2" s="1"/>
  <c r="N63" i="2" s="1"/>
  <c r="J64" i="2"/>
  <c r="J65" i="2"/>
  <c r="M65" i="2" s="1"/>
  <c r="N65" i="2" s="1"/>
  <c r="J66" i="2"/>
  <c r="J67" i="2"/>
  <c r="M67" i="2" s="1"/>
  <c r="N67" i="2" s="1"/>
  <c r="J68" i="2"/>
  <c r="J69" i="2"/>
  <c r="M69" i="2" s="1"/>
  <c r="N69" i="2" s="1"/>
  <c r="J70" i="2"/>
  <c r="J71" i="2"/>
  <c r="M71" i="2" s="1"/>
  <c r="N71" i="2" s="1"/>
  <c r="J72" i="2"/>
  <c r="J73" i="2"/>
  <c r="M73" i="2" s="1"/>
  <c r="N73" i="2" s="1"/>
  <c r="J74" i="2"/>
  <c r="J75" i="2"/>
  <c r="M75" i="2" s="1"/>
  <c r="N75" i="2" s="1"/>
  <c r="J76" i="2"/>
  <c r="J77" i="2"/>
  <c r="M77" i="2" s="1"/>
  <c r="N77" i="2" s="1"/>
  <c r="J78" i="2"/>
  <c r="J79" i="2"/>
  <c r="M79" i="2" s="1"/>
  <c r="N79" i="2" s="1"/>
  <c r="J80" i="2"/>
  <c r="J81" i="2"/>
  <c r="M81" i="2" s="1"/>
  <c r="N81" i="2" s="1"/>
  <c r="J82" i="2"/>
  <c r="B6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89" i="2"/>
  <c r="M58" i="2" l="1"/>
  <c r="N58" i="2" s="1"/>
  <c r="M56" i="2"/>
  <c r="N56" i="2" s="1"/>
  <c r="M54" i="2"/>
  <c r="N54" i="2" s="1"/>
  <c r="M52" i="2"/>
  <c r="N52" i="2" s="1"/>
  <c r="M50" i="2"/>
  <c r="N50" i="2" s="1"/>
  <c r="M44" i="2"/>
  <c r="N44" i="2" s="1"/>
  <c r="M42" i="2"/>
  <c r="N42" i="2" s="1"/>
  <c r="M40" i="2"/>
  <c r="N40" i="2" s="1"/>
  <c r="M38" i="2"/>
  <c r="N38" i="2" s="1"/>
  <c r="M36" i="2"/>
  <c r="N36" i="2" s="1"/>
  <c r="M34" i="2"/>
  <c r="N34" i="2" s="1"/>
  <c r="M32" i="2"/>
  <c r="N32" i="2" s="1"/>
  <c r="M30" i="2"/>
  <c r="N30" i="2" s="1"/>
  <c r="M28" i="2"/>
  <c r="N28" i="2" s="1"/>
  <c r="M26" i="2"/>
  <c r="N26" i="2" s="1"/>
  <c r="M24" i="2"/>
  <c r="N24" i="2" s="1"/>
  <c r="M80" i="2"/>
  <c r="N80" i="2" s="1"/>
  <c r="M78" i="2"/>
  <c r="N78" i="2" s="1"/>
  <c r="M76" i="2"/>
  <c r="N76" i="2" s="1"/>
  <c r="M74" i="2"/>
  <c r="N74" i="2" s="1"/>
  <c r="M72" i="2"/>
  <c r="N72" i="2" s="1"/>
  <c r="M22" i="2"/>
  <c r="N22" i="2" s="1"/>
  <c r="B5" i="1"/>
  <c r="C8" i="1" s="1"/>
  <c r="H90" i="2" l="1"/>
  <c r="H91" i="2"/>
  <c r="G92" i="2"/>
  <c r="H93" i="2"/>
  <c r="G94" i="2"/>
  <c r="H95" i="2"/>
  <c r="G96" i="2"/>
  <c r="H97" i="2"/>
  <c r="G98" i="2"/>
  <c r="H99" i="2"/>
  <c r="G100" i="2"/>
  <c r="H101" i="2"/>
  <c r="G102" i="2"/>
  <c r="H103" i="2"/>
  <c r="H89" i="2"/>
  <c r="F102" i="2" l="1"/>
  <c r="F100" i="2"/>
  <c r="F98" i="2"/>
  <c r="F96" i="2"/>
  <c r="F94" i="2"/>
  <c r="F92" i="2"/>
  <c r="G103" i="2"/>
  <c r="G101" i="2"/>
  <c r="G99" i="2"/>
  <c r="G97" i="2"/>
  <c r="G95" i="2"/>
  <c r="G93" i="2"/>
  <c r="G91" i="2"/>
  <c r="H102" i="2"/>
  <c r="H100" i="2"/>
  <c r="H98" i="2"/>
  <c r="H96" i="2"/>
  <c r="H94" i="2"/>
  <c r="H92" i="2"/>
  <c r="F103" i="2"/>
  <c r="F101" i="2"/>
  <c r="F99" i="2"/>
  <c r="F97" i="2"/>
  <c r="F95" i="2"/>
  <c r="F93" i="2"/>
  <c r="F91" i="2"/>
  <c r="G89" i="2"/>
  <c r="F89" i="2"/>
  <c r="F90" i="2"/>
  <c r="G90" i="2"/>
  <c r="D104" i="2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8" i="3"/>
  <c r="I91" i="2" l="1"/>
  <c r="I99" i="2"/>
  <c r="J93" i="2"/>
  <c r="F104" i="2"/>
  <c r="J91" i="2"/>
  <c r="J101" i="2"/>
  <c r="J95" i="2"/>
  <c r="J99" i="2"/>
  <c r="J97" i="2"/>
  <c r="J103" i="2"/>
  <c r="I97" i="2"/>
  <c r="I95" i="2"/>
  <c r="I103" i="2"/>
  <c r="I93" i="2"/>
  <c r="I101" i="2"/>
  <c r="J50" i="3"/>
  <c r="L50" i="3"/>
  <c r="G104" i="2"/>
  <c r="J90" i="2"/>
  <c r="I90" i="2"/>
  <c r="J94" i="2"/>
  <c r="I94" i="2"/>
  <c r="J98" i="2"/>
  <c r="I98" i="2"/>
  <c r="J102" i="2"/>
  <c r="I102" i="2"/>
  <c r="J92" i="2"/>
  <c r="I92" i="2"/>
  <c r="J96" i="2"/>
  <c r="I96" i="2"/>
  <c r="J100" i="2"/>
  <c r="I100" i="2"/>
  <c r="H104" i="2"/>
  <c r="I89" i="2"/>
  <c r="J89" i="2"/>
  <c r="K50" i="3"/>
  <c r="M11" i="3"/>
  <c r="N11" i="3" s="1"/>
  <c r="M43" i="3"/>
  <c r="N43" i="3" s="1"/>
  <c r="M13" i="3"/>
  <c r="N13" i="3" s="1"/>
  <c r="M17" i="3"/>
  <c r="N17" i="3" s="1"/>
  <c r="M21" i="3"/>
  <c r="N21" i="3" s="1"/>
  <c r="M25" i="3"/>
  <c r="N25" i="3" s="1"/>
  <c r="M29" i="3"/>
  <c r="N29" i="3" s="1"/>
  <c r="M33" i="3"/>
  <c r="N33" i="3" s="1"/>
  <c r="M35" i="3"/>
  <c r="N35" i="3" s="1"/>
  <c r="M37" i="3"/>
  <c r="N37" i="3" s="1"/>
  <c r="M41" i="3"/>
  <c r="N41" i="3" s="1"/>
  <c r="M45" i="3"/>
  <c r="N45" i="3" s="1"/>
  <c r="M49" i="3"/>
  <c r="N49" i="3" s="1"/>
  <c r="M12" i="3"/>
  <c r="N12" i="3" s="1"/>
  <c r="M16" i="3"/>
  <c r="N16" i="3" s="1"/>
  <c r="M20" i="3"/>
  <c r="N20" i="3" s="1"/>
  <c r="M24" i="3"/>
  <c r="N24" i="3" s="1"/>
  <c r="M28" i="3"/>
  <c r="N28" i="3" s="1"/>
  <c r="M32" i="3"/>
  <c r="N32" i="3" s="1"/>
  <c r="M36" i="3"/>
  <c r="N36" i="3" s="1"/>
  <c r="M40" i="3"/>
  <c r="N40" i="3" s="1"/>
  <c r="M44" i="3"/>
  <c r="N44" i="3" s="1"/>
  <c r="M48" i="3"/>
  <c r="N48" i="3" s="1"/>
  <c r="L15" i="2"/>
  <c r="K15" i="2"/>
  <c r="J15" i="2"/>
  <c r="M15" i="2" s="1"/>
  <c r="G83" i="2"/>
  <c r="D107" i="2" s="1"/>
  <c r="C14" i="1" s="1"/>
  <c r="G75" i="3"/>
  <c r="G50" i="3"/>
  <c r="M27" i="3"/>
  <c r="N27" i="3" s="1"/>
  <c r="M19" i="3"/>
  <c r="N19" i="3" s="1"/>
  <c r="H11" i="1"/>
  <c r="F12" i="1" l="1"/>
  <c r="F13" i="1"/>
  <c r="E12" i="1"/>
  <c r="E13" i="1"/>
  <c r="G12" i="1"/>
  <c r="G13" i="1"/>
  <c r="J104" i="2"/>
  <c r="I104" i="2"/>
  <c r="M42" i="3"/>
  <c r="N42" i="3" s="1"/>
  <c r="M34" i="3"/>
  <c r="N34" i="3" s="1"/>
  <c r="M26" i="3"/>
  <c r="N26" i="3" s="1"/>
  <c r="M18" i="3"/>
  <c r="N18" i="3" s="1"/>
  <c r="M47" i="3"/>
  <c r="N47" i="3" s="1"/>
  <c r="M46" i="3"/>
  <c r="N46" i="3" s="1"/>
  <c r="M38" i="3"/>
  <c r="N38" i="3" s="1"/>
  <c r="M30" i="3"/>
  <c r="N30" i="3" s="1"/>
  <c r="M22" i="3"/>
  <c r="N22" i="3" s="1"/>
  <c r="M14" i="3"/>
  <c r="N14" i="3" s="1"/>
  <c r="M10" i="3"/>
  <c r="N10" i="3" s="1"/>
  <c r="M39" i="3"/>
  <c r="N39" i="3" s="1"/>
  <c r="M31" i="3"/>
  <c r="N31" i="3" s="1"/>
  <c r="M23" i="3"/>
  <c r="N23" i="3" s="1"/>
  <c r="M15" i="3"/>
  <c r="N15" i="3" s="1"/>
  <c r="L83" i="2"/>
  <c r="G107" i="2" s="1"/>
  <c r="G14" i="1" s="1"/>
  <c r="M9" i="3"/>
  <c r="N9" i="3" s="1"/>
  <c r="M8" i="3"/>
  <c r="N8" i="3" s="1"/>
  <c r="K83" i="2"/>
  <c r="F107" i="2" s="1"/>
  <c r="F14" i="1" s="1"/>
  <c r="J83" i="2"/>
  <c r="E107" i="2" s="1"/>
  <c r="E14" i="1" s="1"/>
  <c r="N15" i="2"/>
  <c r="E16" i="1" l="1"/>
  <c r="O20" i="1" s="1"/>
  <c r="N83" i="2"/>
  <c r="I107" i="2" s="1"/>
  <c r="N50" i="3"/>
  <c r="M50" i="3"/>
  <c r="M83" i="2"/>
  <c r="H107" i="2" l="1"/>
  <c r="H14" i="1" s="1"/>
  <c r="I14" i="1" s="1"/>
  <c r="F16" i="1"/>
  <c r="P20" i="1" s="1"/>
  <c r="R17" i="1"/>
  <c r="E17" i="1" s="1"/>
  <c r="O17" i="1" s="1"/>
  <c r="G16" i="1" l="1"/>
  <c r="O24" i="1"/>
  <c r="S17" i="1"/>
  <c r="E18" i="1" l="1"/>
  <c r="P17" i="1" s="1"/>
  <c r="P24" i="1"/>
  <c r="F17" i="1"/>
  <c r="E20" i="1"/>
  <c r="H16" i="1"/>
  <c r="I16" i="1" s="1"/>
  <c r="G18" i="1" l="1"/>
  <c r="G20" i="1" s="1"/>
  <c r="E19" i="1"/>
  <c r="T17" i="1"/>
  <c r="F20" i="1"/>
  <c r="F19" i="1"/>
  <c r="G19" i="1" l="1"/>
  <c r="H19" i="1" s="1"/>
</calcChain>
</file>

<file path=xl/sharedStrings.xml><?xml version="1.0" encoding="utf-8"?>
<sst xmlns="http://schemas.openxmlformats.org/spreadsheetml/2006/main" count="225" uniqueCount="138">
  <si>
    <t>GSTIN-</t>
  </si>
  <si>
    <t xml:space="preserve"> </t>
  </si>
  <si>
    <t>Period</t>
  </si>
  <si>
    <t>April,2018</t>
  </si>
  <si>
    <t xml:space="preserve">GST SUMMARY for the month ending on </t>
  </si>
  <si>
    <t>Sr. No.</t>
  </si>
  <si>
    <t>Particulars</t>
  </si>
  <si>
    <t>Taxable Supplies Amount</t>
  </si>
  <si>
    <t>IGST</t>
  </si>
  <si>
    <t>SGST</t>
  </si>
  <si>
    <t>CGST</t>
  </si>
  <si>
    <t>TOTAL AMOUNT</t>
  </si>
  <si>
    <t>Balance of credit brought forward</t>
  </si>
  <si>
    <t>N.A</t>
  </si>
  <si>
    <t>Add:- Total outward supplies during the month</t>
  </si>
  <si>
    <t>Balance of Credit carried forward/ Tax Payable</t>
  </si>
  <si>
    <t>Instructions:-</t>
  </si>
  <si>
    <t>1. Please read, select and fill all the details carefully</t>
  </si>
  <si>
    <t>2. Please don’t write on the cells with formulas</t>
  </si>
  <si>
    <t>3. Incase of any suggestions/ doubts, please feel free to contact us</t>
  </si>
  <si>
    <t>(M) 09662932401</t>
  </si>
  <si>
    <t>July, 2017</t>
  </si>
  <si>
    <t>August, 2017</t>
  </si>
  <si>
    <t>September, 2017</t>
  </si>
  <si>
    <t>October, 2017</t>
  </si>
  <si>
    <t>Novmber, 2017</t>
  </si>
  <si>
    <t>December, 2017</t>
  </si>
  <si>
    <t>January, 2018</t>
  </si>
  <si>
    <t>February, 2018</t>
  </si>
  <si>
    <t>March, 2018</t>
  </si>
  <si>
    <t>May,2018</t>
  </si>
  <si>
    <t>June,2018</t>
  </si>
  <si>
    <t>July,2018</t>
  </si>
  <si>
    <t>August,2018</t>
  </si>
  <si>
    <t>September,2018</t>
  </si>
  <si>
    <t>October, 2018</t>
  </si>
  <si>
    <t>November,2018</t>
  </si>
  <si>
    <t>December,2018</t>
  </si>
  <si>
    <t>January, 2019</t>
  </si>
  <si>
    <t>February, 2019</t>
  </si>
  <si>
    <t>March, 2019</t>
  </si>
  <si>
    <t>DETAILS OF INWARD SUPPLIES/PURCHASE</t>
  </si>
  <si>
    <t>1.From Registered Taxable Person</t>
  </si>
  <si>
    <t xml:space="preserve">
Name of Registered supplier</t>
  </si>
  <si>
    <t>GSTIN</t>
  </si>
  <si>
    <t>Invoice Details</t>
  </si>
  <si>
    <t>Total GST</t>
  </si>
  <si>
    <t>Total Value</t>
  </si>
  <si>
    <t>Invoice No.</t>
  </si>
  <si>
    <t>Invoice Date</t>
  </si>
  <si>
    <t>Goods/ Service</t>
  </si>
  <si>
    <t>HSN/SAC</t>
  </si>
  <si>
    <t>Taxable Value</t>
  </si>
  <si>
    <t>Rate of GST</t>
  </si>
  <si>
    <t>TOTAL</t>
  </si>
  <si>
    <t>2. Other Inward Supplies</t>
  </si>
  <si>
    <t>Invoice No.'</t>
  </si>
  <si>
    <t>Nature of Service</t>
  </si>
  <si>
    <t>Invoice Amount</t>
  </si>
  <si>
    <t>DETAILS OF OUTWARD SUPPLIES/SALES</t>
  </si>
  <si>
    <t>Total Invoice Value</t>
  </si>
  <si>
    <t>HSN/SAC(If required)</t>
  </si>
  <si>
    <t>Goods</t>
  </si>
  <si>
    <t>Services</t>
  </si>
  <si>
    <t>Type Of Supply</t>
  </si>
  <si>
    <t>INTER</t>
  </si>
  <si>
    <t>INTRA</t>
  </si>
  <si>
    <t>Less:- Total inward supplies during the month(IGST)</t>
  </si>
  <si>
    <t>Less:- Total inward supplies during the month(CGST)</t>
  </si>
  <si>
    <t>Less:- Total inward supplies during the month(SGST)</t>
  </si>
  <si>
    <t>IGST-IGST</t>
  </si>
  <si>
    <t>IGST-CGST</t>
  </si>
  <si>
    <t>IGST-SGST</t>
  </si>
  <si>
    <t>IGST TO CGST</t>
  </si>
  <si>
    <t>IGST TO SGST</t>
  </si>
  <si>
    <t>CGST after IGST Credit</t>
  </si>
  <si>
    <t>SGST after IGST Credit</t>
  </si>
  <si>
    <t>Credit Unutilised</t>
  </si>
  <si>
    <t>TOTAL GST payable.</t>
  </si>
  <si>
    <t>States</t>
  </si>
  <si>
    <t>Total Outward Supplies ( Registered + Unregistered Supplies)</t>
  </si>
  <si>
    <t>GSTIN:-</t>
  </si>
  <si>
    <t>Contact Details:-</t>
  </si>
  <si>
    <t>JAMMU AND KASHMIR</t>
  </si>
  <si>
    <t>HIMACHAL PRADESH</t>
  </si>
  <si>
    <t>PUNJAB</t>
  </si>
  <si>
    <t>CHANDIGARH</t>
  </si>
  <si>
    <t>UTTARAKHAND</t>
  </si>
  <si>
    <t>HARYANA</t>
  </si>
  <si>
    <t>DELHI</t>
  </si>
  <si>
    <t>RAJASTHAN</t>
  </si>
  <si>
    <t>UTTAR PRADESH</t>
  </si>
  <si>
    <t>BIHAR</t>
  </si>
  <si>
    <t>SIKKIM</t>
  </si>
  <si>
    <t>ARUNACHAL PRADESH</t>
  </si>
  <si>
    <t>NAGALAND</t>
  </si>
  <si>
    <t>MANIPUR</t>
  </si>
  <si>
    <t>MIZORAM</t>
  </si>
  <si>
    <t>TRIPURA</t>
  </si>
  <si>
    <t>MEGHLAYA</t>
  </si>
  <si>
    <t>ASSAM</t>
  </si>
  <si>
    <t>WEST BENGAL</t>
  </si>
  <si>
    <t>JHARKHAND</t>
  </si>
  <si>
    <t>ODISHA</t>
  </si>
  <si>
    <t>CHATTISGARH</t>
  </si>
  <si>
    <t>MADHYA PRADESH</t>
  </si>
  <si>
    <t>GUJARAT</t>
  </si>
  <si>
    <t>DAMAN AND DIU</t>
  </si>
  <si>
    <t>DADRA AND NAGAR HAVELI</t>
  </si>
  <si>
    <t>MAHARASHTRA</t>
  </si>
  <si>
    <t>ANDHRA PRADESH(BEFORE DIVISION)</t>
  </si>
  <si>
    <t>KARNATAKA</t>
  </si>
  <si>
    <t>GOA</t>
  </si>
  <si>
    <t>LAKSHWADEEP</t>
  </si>
  <si>
    <t>KERALA</t>
  </si>
  <si>
    <t>TAMIL NADU</t>
  </si>
  <si>
    <t>PUDUCHERRY</t>
  </si>
  <si>
    <t>ANDAMAN AND NICOBAR ISLANDS</t>
  </si>
  <si>
    <t>TELANGANA</t>
  </si>
  <si>
    <t>ANDHRA PRADESH (NEW)</t>
  </si>
  <si>
    <t>State Code</t>
  </si>
  <si>
    <t>State Code:-</t>
  </si>
  <si>
    <t>Name of Assessee:-</t>
  </si>
  <si>
    <t>Period of Filing:-</t>
  </si>
  <si>
    <t>-</t>
  </si>
  <si>
    <t>4. Don’t forget to carry forward Tax Credit Balance in Cell E11, F11 and G11</t>
  </si>
  <si>
    <t>State Name:-</t>
  </si>
  <si>
    <t>N.A.</t>
  </si>
  <si>
    <t>Credit of the period</t>
  </si>
  <si>
    <t>Total Credit</t>
  </si>
  <si>
    <t xml:space="preserve"> 2. Other Outward Supplies/ Unregistered Supplies (B2C)</t>
  </si>
  <si>
    <t>1.To Registered Taxable Person (B2B)</t>
  </si>
  <si>
    <t>Vidhi Desai &amp; Associates.</t>
  </si>
  <si>
    <t>Chartered Accountants</t>
  </si>
  <si>
    <t>Contact No:-(M)9662932401 (O)079-40051681</t>
  </si>
  <si>
    <t>Drafted and Compiled by Hemil K. Joshi</t>
  </si>
  <si>
    <t>Name of the Company:-</t>
  </si>
  <si>
    <t xml:space="preserve">ABC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</si>
</sst>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20"/>
      <name val="Times New Roman"/>
      <family val="1"/>
    </font>
    <font>
      <b/>
      <sz val="22"/>
      <name val="Times New Roman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9"/>
      </bottom>
      <diagonal/>
    </border>
  </borders>
  <cellStyleXfs count="2">
    <xf numFmtId="0" fontId="0" fillId="0" borderId="0"/>
    <xf numFmtId="0" fontId="6" fillId="0" borderId="0"/>
  </cellStyleXfs>
  <cellXfs count="153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17" fontId="0" fillId="0" borderId="0" xfId="0" applyNumberFormat="1" applyProtection="1">
      <protection hidden="1"/>
    </xf>
    <xf numFmtId="17" fontId="4" fillId="0" borderId="0" xfId="0" applyNumberFormat="1" applyFont="1" applyAlignment="1" applyProtection="1">
      <alignment horizontal="left"/>
      <protection hidden="1"/>
    </xf>
    <xf numFmtId="0" fontId="1" fillId="2" borderId="2" xfId="0" applyFont="1" applyFill="1" applyBorder="1" applyProtection="1">
      <protection hidden="1"/>
    </xf>
    <xf numFmtId="0" fontId="1" fillId="2" borderId="3" xfId="0" applyFont="1" applyFill="1" applyBorder="1" applyProtection="1">
      <protection hidden="1"/>
    </xf>
    <xf numFmtId="0" fontId="1" fillId="2" borderId="3" xfId="0" applyFont="1" applyFill="1" applyBorder="1" applyAlignment="1" applyProtection="1">
      <alignment wrapText="1"/>
      <protection hidden="1"/>
    </xf>
    <xf numFmtId="0" fontId="1" fillId="2" borderId="4" xfId="0" applyFont="1" applyFill="1" applyBorder="1" applyProtection="1">
      <protection hidden="1"/>
    </xf>
    <xf numFmtId="0" fontId="0" fillId="5" borderId="21" xfId="0" applyFill="1" applyBorder="1" applyProtection="1"/>
    <xf numFmtId="0" fontId="0" fillId="5" borderId="22" xfId="0" applyFill="1" applyBorder="1" applyProtection="1"/>
    <xf numFmtId="0" fontId="0" fillId="5" borderId="35" xfId="0" applyFill="1" applyBorder="1" applyProtection="1"/>
    <xf numFmtId="0" fontId="0" fillId="5" borderId="4" xfId="0" applyFill="1" applyBorder="1" applyProtection="1"/>
    <xf numFmtId="0" fontId="0" fillId="7" borderId="5" xfId="0" applyFill="1" applyBorder="1" applyProtection="1">
      <protection hidden="1"/>
    </xf>
    <xf numFmtId="0" fontId="0" fillId="7" borderId="5" xfId="0" applyFill="1" applyBorder="1" applyAlignment="1" applyProtection="1">
      <alignment wrapText="1"/>
      <protection hidden="1"/>
    </xf>
    <xf numFmtId="0" fontId="0" fillId="7" borderId="6" xfId="0" applyFill="1" applyBorder="1" applyProtection="1">
      <protection hidden="1"/>
    </xf>
    <xf numFmtId="0" fontId="0" fillId="7" borderId="0" xfId="0" applyFill="1" applyProtection="1">
      <protection hidden="1"/>
    </xf>
    <xf numFmtId="0" fontId="0" fillId="8" borderId="3" xfId="0" applyFill="1" applyBorder="1" applyAlignment="1" applyProtection="1">
      <alignment vertical="center"/>
      <protection hidden="1"/>
    </xf>
    <xf numFmtId="0" fontId="0" fillId="8" borderId="3" xfId="0" applyFill="1" applyBorder="1" applyAlignment="1" applyProtection="1">
      <alignment wrapText="1"/>
      <protection hidden="1"/>
    </xf>
    <xf numFmtId="0" fontId="0" fillId="8" borderId="3" xfId="0" applyFill="1" applyBorder="1" applyProtection="1">
      <protection hidden="1"/>
    </xf>
    <xf numFmtId="0" fontId="2" fillId="8" borderId="3" xfId="0" applyFont="1" applyFill="1" applyBorder="1" applyProtection="1">
      <protection hidden="1"/>
    </xf>
    <xf numFmtId="0" fontId="0" fillId="8" borderId="4" xfId="0" applyFill="1" applyBorder="1" applyProtection="1">
      <protection hidden="1"/>
    </xf>
    <xf numFmtId="0" fontId="0" fillId="6" borderId="33" xfId="0" applyFill="1" applyBorder="1" applyProtection="1">
      <protection locked="0"/>
    </xf>
    <xf numFmtId="14" fontId="0" fillId="6" borderId="33" xfId="0" applyNumberFormat="1" applyFill="1" applyBorder="1" applyProtection="1">
      <protection locked="0"/>
    </xf>
    <xf numFmtId="0" fontId="0" fillId="6" borderId="33" xfId="0" applyFill="1" applyBorder="1" applyProtection="1"/>
    <xf numFmtId="0" fontId="0" fillId="6" borderId="34" xfId="0" applyFill="1" applyBorder="1" applyProtection="1">
      <protection locked="0"/>
    </xf>
    <xf numFmtId="0" fontId="0" fillId="6" borderId="34" xfId="0" applyFill="1" applyBorder="1" applyProtection="1"/>
    <xf numFmtId="0" fontId="0" fillId="6" borderId="40" xfId="0" applyFill="1" applyBorder="1" applyProtection="1">
      <protection locked="0"/>
    </xf>
    <xf numFmtId="0" fontId="0" fillId="6" borderId="28" xfId="0" applyFill="1" applyBorder="1" applyProtection="1">
      <protection locked="0"/>
    </xf>
    <xf numFmtId="0" fontId="0" fillId="6" borderId="41" xfId="0" applyFill="1" applyBorder="1" applyProtection="1">
      <protection locked="0"/>
    </xf>
    <xf numFmtId="0" fontId="0" fillId="6" borderId="37" xfId="0" applyFill="1" applyBorder="1" applyProtection="1">
      <protection locked="0"/>
    </xf>
    <xf numFmtId="0" fontId="0" fillId="6" borderId="38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6" borderId="39" xfId="0" applyFill="1" applyBorder="1" applyProtection="1">
      <protection locked="0"/>
    </xf>
    <xf numFmtId="14" fontId="0" fillId="6" borderId="28" xfId="0" applyNumberFormat="1" applyFill="1" applyBorder="1" applyProtection="1">
      <protection locked="0"/>
    </xf>
    <xf numFmtId="0" fontId="0" fillId="6" borderId="28" xfId="0" applyFill="1" applyBorder="1" applyProtection="1"/>
    <xf numFmtId="0" fontId="0" fillId="5" borderId="3" xfId="0" applyFill="1" applyBorder="1" applyProtection="1"/>
    <xf numFmtId="0" fontId="0" fillId="6" borderId="41" xfId="0" applyFill="1" applyBorder="1" applyProtection="1"/>
    <xf numFmtId="0" fontId="0" fillId="6" borderId="36" xfId="0" applyFill="1" applyBorder="1" applyProtection="1">
      <protection locked="0"/>
    </xf>
    <xf numFmtId="0" fontId="3" fillId="5" borderId="21" xfId="0" applyFont="1" applyFill="1" applyBorder="1" applyAlignment="1" applyProtection="1">
      <alignment horizontal="center"/>
    </xf>
    <xf numFmtId="17" fontId="12" fillId="9" borderId="1" xfId="0" applyNumberFormat="1" applyFont="1" applyFill="1" applyBorder="1" applyAlignment="1" applyProtection="1">
      <alignment horizontal="left"/>
      <protection locked="0"/>
    </xf>
    <xf numFmtId="0" fontId="12" fillId="9" borderId="1" xfId="0" applyFont="1" applyFill="1" applyBorder="1" applyAlignment="1" applyProtection="1">
      <alignment horizontal="left"/>
      <protection locked="0"/>
    </xf>
    <xf numFmtId="0" fontId="12" fillId="9" borderId="28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hidden="1"/>
    </xf>
    <xf numFmtId="17" fontId="3" fillId="0" borderId="0" xfId="0" applyNumberFormat="1" applyFont="1" applyAlignment="1" applyProtection="1">
      <alignment horizontal="left"/>
      <protection hidden="1"/>
    </xf>
    <xf numFmtId="0" fontId="0" fillId="7" borderId="30" xfId="0" applyFill="1" applyBorder="1" applyAlignment="1" applyProtection="1">
      <alignment horizontal="center"/>
      <protection hidden="1"/>
    </xf>
    <xf numFmtId="0" fontId="0" fillId="7" borderId="13" xfId="0" applyFill="1" applyBorder="1" applyAlignment="1" applyProtection="1">
      <alignment horizontal="center"/>
      <protection hidden="1"/>
    </xf>
    <xf numFmtId="0" fontId="1" fillId="7" borderId="5" xfId="0" applyFont="1" applyFill="1" applyBorder="1" applyAlignment="1" applyProtection="1">
      <alignment wrapText="1"/>
      <protection hidden="1"/>
    </xf>
    <xf numFmtId="0" fontId="1" fillId="7" borderId="5" xfId="0" applyFont="1" applyFill="1" applyBorder="1" applyProtection="1">
      <protection hidden="1"/>
    </xf>
    <xf numFmtId="0" fontId="1" fillId="7" borderId="6" xfId="0" applyFont="1" applyFill="1" applyBorder="1" applyProtection="1">
      <protection hidden="1"/>
    </xf>
    <xf numFmtId="0" fontId="0" fillId="0" borderId="12" xfId="0" applyBorder="1" applyProtection="1"/>
    <xf numFmtId="0" fontId="0" fillId="0" borderId="13" xfId="0" applyBorder="1" applyProtection="1"/>
    <xf numFmtId="0" fontId="0" fillId="0" borderId="0" xfId="0" applyBorder="1" applyProtection="1"/>
    <xf numFmtId="0" fontId="0" fillId="0" borderId="6" xfId="0" applyBorder="1" applyProtection="1"/>
    <xf numFmtId="0" fontId="2" fillId="9" borderId="27" xfId="0" applyFont="1" applyFill="1" applyBorder="1" applyProtection="1"/>
    <xf numFmtId="0" fontId="12" fillId="9" borderId="1" xfId="0" applyFont="1" applyFill="1" applyBorder="1" applyAlignment="1" applyProtection="1">
      <alignment horizontal="left"/>
    </xf>
    <xf numFmtId="0" fontId="2" fillId="0" borderId="0" xfId="0" applyFont="1" applyBorder="1" applyProtection="1"/>
    <xf numFmtId="0" fontId="2" fillId="9" borderId="31" xfId="0" applyFont="1" applyFill="1" applyBorder="1" applyProtection="1"/>
    <xf numFmtId="0" fontId="0" fillId="0" borderId="27" xfId="0" applyBorder="1" applyProtection="1"/>
    <xf numFmtId="0" fontId="2" fillId="0" borderId="27" xfId="0" applyFont="1" applyBorder="1" applyProtection="1"/>
    <xf numFmtId="0" fontId="6" fillId="5" borderId="16" xfId="1" applyFill="1" applyBorder="1" applyAlignment="1" applyProtection="1">
      <alignment vertical="top" wrapText="1"/>
    </xf>
    <xf numFmtId="0" fontId="9" fillId="5" borderId="16" xfId="1" applyFont="1" applyFill="1" applyBorder="1" applyAlignment="1" applyProtection="1">
      <alignment vertical="top" wrapText="1"/>
    </xf>
    <xf numFmtId="0" fontId="7" fillId="5" borderId="32" xfId="1" applyFont="1" applyFill="1" applyBorder="1" applyAlignment="1" applyProtection="1">
      <alignment horizontal="left" vertical="top" wrapText="1"/>
    </xf>
    <xf numFmtId="0" fontId="7" fillId="5" borderId="3" xfId="1" applyFont="1" applyFill="1" applyBorder="1" applyAlignment="1" applyProtection="1">
      <alignment horizontal="left" vertical="top" wrapText="1"/>
    </xf>
    <xf numFmtId="0" fontId="0" fillId="5" borderId="32" xfId="0" applyFill="1" applyBorder="1" applyProtection="1"/>
    <xf numFmtId="0" fontId="3" fillId="5" borderId="3" xfId="0" applyFont="1" applyFill="1" applyBorder="1" applyProtection="1"/>
    <xf numFmtId="0" fontId="3" fillId="5" borderId="20" xfId="0" applyFont="1" applyFill="1" applyBorder="1" applyProtection="1"/>
    <xf numFmtId="0" fontId="0" fillId="0" borderId="29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0" borderId="0" xfId="0" applyProtection="1"/>
    <xf numFmtId="0" fontId="0" fillId="6" borderId="33" xfId="0" applyFill="1" applyBorder="1" applyProtection="1">
      <protection locked="0" hidden="1"/>
    </xf>
    <xf numFmtId="0" fontId="2" fillId="0" borderId="0" xfId="0" applyFont="1" applyProtection="1"/>
    <xf numFmtId="0" fontId="8" fillId="5" borderId="24" xfId="1" applyFont="1" applyFill="1" applyBorder="1" applyAlignment="1" applyProtection="1">
      <alignment horizontal="center" vertical="top" wrapText="1"/>
    </xf>
    <xf numFmtId="0" fontId="6" fillId="5" borderId="34" xfId="1" applyFill="1" applyBorder="1" applyAlignment="1" applyProtection="1">
      <alignment vertical="top" wrapText="1"/>
    </xf>
    <xf numFmtId="0" fontId="9" fillId="5" borderId="32" xfId="1" applyFont="1" applyFill="1" applyBorder="1" applyAlignment="1" applyProtection="1">
      <alignment vertical="top" wrapText="1"/>
    </xf>
    <xf numFmtId="0" fontId="9" fillId="5" borderId="42" xfId="1" applyFont="1" applyFill="1" applyBorder="1" applyAlignment="1" applyProtection="1">
      <alignment vertical="top" wrapText="1"/>
    </xf>
    <xf numFmtId="0" fontId="6" fillId="5" borderId="21" xfId="1" applyFill="1" applyBorder="1" applyAlignment="1" applyProtection="1">
      <alignment vertical="top" wrapText="1"/>
    </xf>
    <xf numFmtId="0" fontId="9" fillId="5" borderId="21" xfId="1" applyFont="1" applyFill="1" applyBorder="1" applyAlignment="1" applyProtection="1">
      <alignment vertical="top" wrapText="1"/>
    </xf>
    <xf numFmtId="0" fontId="6" fillId="5" borderId="22" xfId="1" applyFill="1" applyBorder="1" applyAlignment="1" applyProtection="1">
      <alignment vertical="top" wrapText="1"/>
    </xf>
    <xf numFmtId="0" fontId="0" fillId="5" borderId="26" xfId="0" applyFill="1" applyBorder="1" applyProtection="1"/>
    <xf numFmtId="14" fontId="0" fillId="0" borderId="0" xfId="0" applyNumberFormat="1" applyProtection="1"/>
    <xf numFmtId="9" fontId="0" fillId="0" borderId="0" xfId="0" applyNumberFormat="1" applyProtection="1"/>
    <xf numFmtId="17" fontId="0" fillId="0" borderId="0" xfId="0" applyNumberFormat="1" applyProtection="1"/>
    <xf numFmtId="0" fontId="2" fillId="4" borderId="30" xfId="0" applyFont="1" applyFill="1" applyBorder="1" applyAlignment="1" applyProtection="1">
      <alignment horizontal="left"/>
    </xf>
    <xf numFmtId="0" fontId="2" fillId="4" borderId="31" xfId="0" applyFont="1" applyFill="1" applyBorder="1" applyAlignment="1" applyProtection="1">
      <alignment horizontal="left"/>
    </xf>
    <xf numFmtId="0" fontId="13" fillId="4" borderId="8" xfId="0" applyFont="1" applyFill="1" applyBorder="1" applyAlignment="1" applyProtection="1">
      <alignment horizontal="left"/>
      <protection locked="0"/>
    </xf>
    <xf numFmtId="0" fontId="13" fillId="4" borderId="28" xfId="0" applyFont="1" applyFill="1" applyBorder="1" applyAlignment="1" applyProtection="1">
      <alignment horizontal="left"/>
      <protection locked="0"/>
    </xf>
    <xf numFmtId="0" fontId="8" fillId="5" borderId="13" xfId="1" applyFont="1" applyFill="1" applyBorder="1" applyAlignment="1" applyProtection="1">
      <alignment horizontal="center" vertical="top" wrapText="1"/>
    </xf>
    <xf numFmtId="0" fontId="8" fillId="5" borderId="18" xfId="1" applyFont="1" applyFill="1" applyBorder="1" applyAlignment="1" applyProtection="1">
      <alignment horizontal="center" vertical="top" wrapText="1"/>
    </xf>
    <xf numFmtId="0" fontId="3" fillId="5" borderId="2" xfId="0" applyFont="1" applyFill="1" applyBorder="1" applyAlignment="1" applyProtection="1">
      <alignment horizontal="center"/>
    </xf>
    <xf numFmtId="0" fontId="3" fillId="5" borderId="20" xfId="0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8" fillId="5" borderId="25" xfId="1" applyFont="1" applyFill="1" applyBorder="1" applyAlignment="1" applyProtection="1">
      <alignment horizontal="center" vertical="top" wrapText="1"/>
    </xf>
    <xf numFmtId="0" fontId="8" fillId="5" borderId="12" xfId="1" applyFont="1" applyFill="1" applyBorder="1" applyAlignment="1" applyProtection="1">
      <alignment horizontal="center" vertical="top" wrapText="1"/>
    </xf>
    <xf numFmtId="0" fontId="8" fillId="5" borderId="24" xfId="1" applyFont="1" applyFill="1" applyBorder="1" applyAlignment="1" applyProtection="1">
      <alignment horizontal="center" vertical="top" wrapText="1"/>
    </xf>
    <xf numFmtId="0" fontId="11" fillId="0" borderId="27" xfId="1" applyFont="1" applyFill="1" applyBorder="1" applyAlignment="1" applyProtection="1">
      <alignment horizontal="center" vertical="top"/>
    </xf>
    <xf numFmtId="0" fontId="11" fillId="0" borderId="0" xfId="1" applyFont="1" applyFill="1" applyBorder="1" applyAlignment="1" applyProtection="1">
      <alignment horizontal="center" vertical="top"/>
    </xf>
    <xf numFmtId="0" fontId="7" fillId="5" borderId="7" xfId="1" applyFont="1" applyFill="1" applyBorder="1" applyAlignment="1" applyProtection="1">
      <alignment horizontal="left" vertical="top" wrapText="1"/>
    </xf>
    <xf numFmtId="0" fontId="6" fillId="5" borderId="14" xfId="1" applyFill="1" applyBorder="1" applyAlignment="1" applyProtection="1">
      <alignment horizontal="left" vertical="top" wrapText="1"/>
    </xf>
    <xf numFmtId="0" fontId="8" fillId="5" borderId="8" xfId="1" applyFont="1" applyFill="1" applyBorder="1" applyAlignment="1" applyProtection="1">
      <alignment horizontal="left" vertical="center" wrapText="1"/>
    </xf>
    <xf numFmtId="0" fontId="8" fillId="5" borderId="15" xfId="1" applyFont="1" applyFill="1" applyBorder="1" applyAlignment="1" applyProtection="1">
      <alignment horizontal="left" vertical="center" wrapText="1"/>
    </xf>
    <xf numFmtId="0" fontId="8" fillId="5" borderId="8" xfId="1" applyFont="1" applyFill="1" applyBorder="1" applyAlignment="1" applyProtection="1">
      <alignment horizontal="center" vertical="top" wrapText="1"/>
    </xf>
    <xf numFmtId="0" fontId="8" fillId="5" borderId="15" xfId="1" applyFont="1" applyFill="1" applyBorder="1" applyAlignment="1" applyProtection="1">
      <alignment horizontal="center" vertical="top" wrapText="1"/>
    </xf>
    <xf numFmtId="0" fontId="8" fillId="5" borderId="17" xfId="1" applyFont="1" applyFill="1" applyBorder="1" applyAlignment="1" applyProtection="1">
      <alignment horizontal="center" vertical="top" wrapText="1"/>
    </xf>
    <xf numFmtId="0" fontId="2" fillId="0" borderId="27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3" fillId="5" borderId="35" xfId="0" applyFont="1" applyFill="1" applyBorder="1" applyAlignment="1" applyProtection="1">
      <alignment horizontal="center"/>
    </xf>
    <xf numFmtId="0" fontId="3" fillId="5" borderId="2" xfId="0" applyFont="1" applyFill="1" applyBorder="1" applyAlignment="1" applyProtection="1">
      <alignment horizontal="center" wrapText="1"/>
    </xf>
    <xf numFmtId="0" fontId="3" fillId="5" borderId="20" xfId="0" applyFont="1" applyFill="1" applyBorder="1" applyAlignment="1" applyProtection="1">
      <alignment horizontal="center" wrapText="1"/>
    </xf>
    <xf numFmtId="0" fontId="3" fillId="5" borderId="42" xfId="0" applyFont="1" applyFill="1" applyBorder="1" applyAlignment="1" applyProtection="1">
      <alignment horizontal="center" wrapText="1"/>
    </xf>
    <xf numFmtId="0" fontId="8" fillId="5" borderId="2" xfId="1" applyFont="1" applyFill="1" applyBorder="1" applyAlignment="1" applyProtection="1">
      <alignment horizontal="center" vertical="top" wrapText="1"/>
    </xf>
    <xf numFmtId="0" fontId="8" fillId="5" borderId="20" xfId="1" applyFont="1" applyFill="1" applyBorder="1" applyAlignment="1" applyProtection="1">
      <alignment horizontal="center" vertical="top" wrapText="1"/>
    </xf>
    <xf numFmtId="0" fontId="8" fillId="5" borderId="4" xfId="1" applyFont="1" applyFill="1" applyBorder="1" applyAlignment="1" applyProtection="1">
      <alignment horizontal="center" vertical="top" wrapText="1"/>
    </xf>
    <xf numFmtId="0" fontId="8" fillId="5" borderId="30" xfId="1" applyFont="1" applyFill="1" applyBorder="1" applyAlignment="1" applyProtection="1">
      <alignment horizontal="center" vertical="top" wrapText="1"/>
    </xf>
    <xf numFmtId="0" fontId="1" fillId="5" borderId="29" xfId="0" applyFont="1" applyFill="1" applyBorder="1" applyAlignment="1" applyProtection="1">
      <alignment horizontal="center"/>
    </xf>
    <xf numFmtId="0" fontId="1" fillId="5" borderId="17" xfId="0" applyFont="1" applyFill="1" applyBorder="1" applyAlignment="1" applyProtection="1">
      <alignment horizontal="center"/>
    </xf>
    <xf numFmtId="0" fontId="1" fillId="5" borderId="18" xfId="0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 vertical="top"/>
    </xf>
    <xf numFmtId="0" fontId="6" fillId="5" borderId="19" xfId="1" applyFill="1" applyBorder="1" applyAlignment="1" applyProtection="1">
      <alignment horizontal="left" vertical="top" wrapText="1"/>
    </xf>
    <xf numFmtId="0" fontId="8" fillId="5" borderId="1" xfId="1" applyFont="1" applyFill="1" applyBorder="1" applyAlignment="1" applyProtection="1">
      <alignment horizontal="left" vertical="center" wrapText="1"/>
    </xf>
    <xf numFmtId="0" fontId="8" fillId="5" borderId="9" xfId="1" applyFont="1" applyFill="1" applyBorder="1" applyAlignment="1" applyProtection="1">
      <alignment horizontal="center" vertical="top" wrapText="1"/>
    </xf>
    <xf numFmtId="0" fontId="8" fillId="5" borderId="10" xfId="1" applyFont="1" applyFill="1" applyBorder="1" applyAlignment="1" applyProtection="1">
      <alignment horizontal="center" vertical="top" wrapText="1"/>
    </xf>
    <xf numFmtId="0" fontId="8" fillId="5" borderId="11" xfId="1" applyFont="1" applyFill="1" applyBorder="1" applyAlignment="1" applyProtection="1">
      <alignment horizontal="center" vertical="top" wrapText="1"/>
    </xf>
    <xf numFmtId="0" fontId="8" fillId="5" borderId="1" xfId="1" applyFont="1" applyFill="1" applyBorder="1" applyAlignment="1" applyProtection="1">
      <alignment horizontal="center" vertical="top" wrapText="1"/>
    </xf>
    <xf numFmtId="0" fontId="8" fillId="5" borderId="0" xfId="1" applyFont="1" applyFill="1" applyBorder="1" applyAlignment="1" applyProtection="1">
      <alignment horizontal="center" vertical="top" wrapText="1"/>
    </xf>
    <xf numFmtId="0" fontId="8" fillId="5" borderId="6" xfId="1" applyFont="1" applyFill="1" applyBorder="1" applyAlignment="1" applyProtection="1">
      <alignment horizontal="center" vertical="top" wrapText="1"/>
    </xf>
    <xf numFmtId="0" fontId="0" fillId="8" borderId="2" xfId="0" applyFill="1" applyBorder="1" applyAlignment="1" applyProtection="1">
      <alignment horizontal="center"/>
      <protection hidden="1"/>
    </xf>
    <xf numFmtId="0" fontId="0" fillId="8" borderId="4" xfId="0" applyFill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0" fillId="7" borderId="5" xfId="0" applyFill="1" applyBorder="1" applyAlignment="1" applyProtection="1">
      <alignment horizontal="right" vertical="top"/>
      <protection hidden="1"/>
    </xf>
    <xf numFmtId="0" fontId="0" fillId="7" borderId="26" xfId="0" applyFill="1" applyBorder="1" applyAlignment="1" applyProtection="1">
      <alignment horizontal="right" vertical="top"/>
      <protection hidden="1"/>
    </xf>
    <xf numFmtId="0" fontId="1" fillId="2" borderId="2" xfId="0" applyFont="1" applyFill="1" applyBorder="1" applyAlignment="1" applyProtection="1">
      <alignment horizontal="center" wrapText="1"/>
      <protection hidden="1"/>
    </xf>
    <xf numFmtId="0" fontId="1" fillId="2" borderId="4" xfId="0" applyFont="1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/>
      <protection hidden="1"/>
    </xf>
    <xf numFmtId="0" fontId="0" fillId="7" borderId="13" xfId="0" applyFill="1" applyBorder="1" applyAlignment="1" applyProtection="1">
      <alignment horizontal="center"/>
      <protection hidden="1"/>
    </xf>
    <xf numFmtId="0" fontId="1" fillId="7" borderId="30" xfId="0" applyFont="1" applyFill="1" applyBorder="1" applyAlignment="1" applyProtection="1">
      <alignment horizontal="center"/>
      <protection hidden="1"/>
    </xf>
    <xf numFmtId="0" fontId="1" fillId="7" borderId="13" xfId="0" applyFont="1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/>
      <protection hidden="1"/>
    </xf>
    <xf numFmtId="0" fontId="0" fillId="7" borderId="6" xfId="0" applyFill="1" applyBorder="1" applyAlignment="1" applyProtection="1">
      <alignment horizontal="center"/>
      <protection hidden="1"/>
    </xf>
    <xf numFmtId="0" fontId="0" fillId="7" borderId="29" xfId="0" applyFill="1" applyBorder="1" applyAlignment="1" applyProtection="1">
      <alignment horizontal="center"/>
      <protection hidden="1"/>
    </xf>
    <xf numFmtId="0" fontId="0" fillId="7" borderId="18" xfId="0" applyFill="1" applyBorder="1" applyAlignment="1" applyProtection="1">
      <alignment horizontal="center"/>
      <protection hidden="1"/>
    </xf>
    <xf numFmtId="0" fontId="16" fillId="0" borderId="12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43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 wrapText="1"/>
    </xf>
    <xf numFmtId="0" fontId="14" fillId="0" borderId="0" xfId="0" applyFont="1" applyAlignment="1" applyProtection="1">
      <protection hidden="1"/>
    </xf>
    <xf numFmtId="0" fontId="3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264584</xdr:colOff>
      <xdr:row>0</xdr:row>
      <xdr:rowOff>43390</xdr:rowOff>
    </xdr:from>
    <xdr:to>
      <xdr:col>7</xdr:col>
      <xdr:colOff>740833</xdr:colOff>
      <xdr:row>6</xdr:row>
      <xdr:rowOff>74082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08" t="38590" r="62709" b="35044"/>
        <a:stretch/>
      </xdr:blipFill>
      <xdr:spPr>
        <a:xfrm>
          <a:off x="10498667" y="43390"/>
          <a:ext cx="1375833" cy="1385359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645584</xdr:colOff>
      <xdr:row>0</xdr:row>
      <xdr:rowOff>137583</xdr:rowOff>
    </xdr:from>
    <xdr:to>
      <xdr:col>5</xdr:col>
      <xdr:colOff>550333</xdr:colOff>
      <xdr:row>5</xdr:row>
      <xdr:rowOff>116416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56" t="40577" r="62709" b="37030"/>
        <a:stretch/>
      </xdr:blipFill>
      <xdr:spPr>
        <a:xfrm>
          <a:off x="4878917" y="137583"/>
          <a:ext cx="1629833" cy="1312333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5"/>
  <sheetViews>
    <sheetView showGridLines="0" tabSelected="1" showWhiteSpace="0" view="pageBreakPreview" zoomScale="90" zoomScaleNormal="100" zoomScaleSheetLayoutView="90" zoomScalePageLayoutView="50" workbookViewId="0">
      <selection activeCell="B15" sqref="B15"/>
    </sheetView>
  </sheetViews>
  <sheetFormatPr defaultColWidth="0" defaultRowHeight="15" zeroHeight="1" x14ac:dyDescent="0.25"/>
  <cols>
    <col min="1" max="1" width="45.85546875" style="73" customWidth="1"/>
    <col min="2" max="2" width="29" style="73" customWidth="1"/>
    <col min="3" max="3" width="28.140625" style="73" bestFit="1" customWidth="1"/>
    <col min="4" max="4" width="18.28515625" style="73" customWidth="1"/>
    <col min="5" max="5" width="20" style="73" customWidth="1"/>
    <col min="6" max="6" width="12.28515625" style="73" customWidth="1"/>
    <col min="7" max="7" width="13.42578125" style="73" customWidth="1"/>
    <col min="8" max="9" width="11.5703125" style="73" customWidth="1"/>
    <col min="10" max="10" width="10.28515625" style="73" customWidth="1"/>
    <col min="11" max="11" width="10.140625" style="73" customWidth="1"/>
    <col min="12" max="12" width="10.42578125" style="73" customWidth="1"/>
    <col min="13" max="13" width="11.28515625" style="73" customWidth="1"/>
    <col min="14" max="14" width="11.140625" style="73" customWidth="1"/>
    <col min="15" max="15" width="9.140625" style="73" hidden="1" customWidth="1"/>
    <col min="16" max="16" width="10.85546875" style="73" hidden="1" customWidth="1"/>
    <col min="17" max="35" width="9.140625" style="73" hidden="1" customWidth="1"/>
    <col min="36" max="16384" width="9.140625" style="1" hidden="1"/>
  </cols>
  <sheetData>
    <row r="1" spans="1:29" x14ac:dyDescent="0.25">
      <c r="A1" s="87" t="s">
        <v>122</v>
      </c>
      <c r="B1" s="89" t="s">
        <v>137</v>
      </c>
      <c r="C1" s="53"/>
      <c r="D1" s="53"/>
      <c r="E1" s="53"/>
      <c r="F1" s="53"/>
      <c r="G1" s="53"/>
      <c r="H1" s="53"/>
      <c r="I1" s="145" t="s">
        <v>132</v>
      </c>
      <c r="J1" s="145"/>
      <c r="K1" s="145"/>
      <c r="L1" s="145"/>
      <c r="M1" s="53"/>
      <c r="N1" s="54"/>
      <c r="AC1" s="86">
        <v>43466</v>
      </c>
    </row>
    <row r="2" spans="1:29" x14ac:dyDescent="0.25">
      <c r="A2" s="88"/>
      <c r="B2" s="90"/>
      <c r="C2" s="55"/>
      <c r="D2" s="55"/>
      <c r="E2" s="55"/>
      <c r="F2" s="55"/>
      <c r="G2" s="55"/>
      <c r="H2" s="55"/>
      <c r="I2" s="146"/>
      <c r="J2" s="146"/>
      <c r="K2" s="146"/>
      <c r="L2" s="146"/>
      <c r="M2" s="55"/>
      <c r="N2" s="56"/>
      <c r="AC2" s="86">
        <v>43497</v>
      </c>
    </row>
    <row r="3" spans="1:29" ht="19.5" thickBot="1" x14ac:dyDescent="0.35">
      <c r="A3" s="57" t="s">
        <v>123</v>
      </c>
      <c r="B3" s="43">
        <v>43497</v>
      </c>
      <c r="C3" s="55"/>
      <c r="D3" s="55"/>
      <c r="E3" s="55"/>
      <c r="F3" s="55"/>
      <c r="G3" s="55"/>
      <c r="H3" s="55"/>
      <c r="I3" s="147"/>
      <c r="J3" s="147"/>
      <c r="K3" s="147"/>
      <c r="L3" s="147"/>
      <c r="M3" s="55"/>
      <c r="N3" s="56"/>
      <c r="AC3" s="86">
        <v>43525</v>
      </c>
    </row>
    <row r="4" spans="1:29" ht="18.75" x14ac:dyDescent="0.3">
      <c r="A4" s="57" t="s">
        <v>81</v>
      </c>
      <c r="B4" s="44"/>
      <c r="C4" s="55"/>
      <c r="D4" s="55"/>
      <c r="E4" s="55"/>
      <c r="F4" s="55"/>
      <c r="G4" s="55"/>
      <c r="H4" s="55"/>
      <c r="I4" s="148" t="s">
        <v>133</v>
      </c>
      <c r="J4" s="148"/>
      <c r="K4" s="148"/>
      <c r="L4" s="148"/>
      <c r="M4" s="55"/>
      <c r="N4" s="56"/>
      <c r="AC4" s="86">
        <v>43556</v>
      </c>
    </row>
    <row r="5" spans="1:29" ht="18.75" x14ac:dyDescent="0.3">
      <c r="A5" s="57" t="s">
        <v>126</v>
      </c>
      <c r="B5" s="44" t="s">
        <v>106</v>
      </c>
      <c r="C5" s="55"/>
      <c r="D5" s="55"/>
      <c r="E5" s="55"/>
      <c r="F5" s="55"/>
      <c r="G5" s="55"/>
      <c r="H5" s="55"/>
      <c r="I5" s="148"/>
      <c r="J5" s="148"/>
      <c r="K5" s="148"/>
      <c r="L5" s="148"/>
      <c r="M5" s="55"/>
      <c r="N5" s="56"/>
      <c r="AC5" s="86">
        <v>43586</v>
      </c>
    </row>
    <row r="6" spans="1:29" ht="18.75" x14ac:dyDescent="0.3">
      <c r="A6" s="57" t="s">
        <v>121</v>
      </c>
      <c r="B6" s="58">
        <f>+VLOOKUP(B5,AD89:AE125,2,FALSE)</f>
        <v>24</v>
      </c>
      <c r="C6" s="59"/>
      <c r="D6" s="55"/>
      <c r="E6" s="55"/>
      <c r="F6" s="55"/>
      <c r="G6" s="55"/>
      <c r="H6" s="55"/>
      <c r="I6" s="149" t="s">
        <v>134</v>
      </c>
      <c r="J6" s="149"/>
      <c r="K6" s="149"/>
      <c r="L6" s="149"/>
      <c r="M6" s="55"/>
      <c r="N6" s="56"/>
      <c r="AC6" s="86">
        <v>43617</v>
      </c>
    </row>
    <row r="7" spans="1:29" ht="18.75" x14ac:dyDescent="0.3">
      <c r="A7" s="60" t="s">
        <v>82</v>
      </c>
      <c r="B7" s="4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AC7" s="86">
        <v>43647</v>
      </c>
    </row>
    <row r="8" spans="1:29" x14ac:dyDescent="0.25">
      <c r="A8" s="6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  <c r="AC8" s="86">
        <v>43678</v>
      </c>
    </row>
    <row r="9" spans="1:29" ht="27" x14ac:dyDescent="0.25">
      <c r="A9" s="99" t="s">
        <v>59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56"/>
      <c r="AC9" s="86">
        <v>43709</v>
      </c>
    </row>
    <row r="10" spans="1:29" x14ac:dyDescent="0.25">
      <c r="A10" s="61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AC10" s="86">
        <v>43739</v>
      </c>
    </row>
    <row r="11" spans="1:29" ht="18.75" x14ac:dyDescent="0.3">
      <c r="A11" s="62" t="s">
        <v>131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6"/>
      <c r="AC11" s="86">
        <v>43770</v>
      </c>
    </row>
    <row r="12" spans="1:29" ht="15.75" thickBot="1" x14ac:dyDescent="0.3">
      <c r="A12" s="61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AC12" s="86">
        <v>43800</v>
      </c>
    </row>
    <row r="13" spans="1:29" ht="22.5" customHeight="1" x14ac:dyDescent="0.25">
      <c r="A13" s="101" t="s">
        <v>43</v>
      </c>
      <c r="B13" s="103" t="s">
        <v>44</v>
      </c>
      <c r="C13" s="96" t="s">
        <v>45</v>
      </c>
      <c r="D13" s="97"/>
      <c r="E13" s="97"/>
      <c r="F13" s="97"/>
      <c r="G13" s="97"/>
      <c r="H13" s="97"/>
      <c r="I13" s="98"/>
      <c r="J13" s="105" t="s">
        <v>8</v>
      </c>
      <c r="K13" s="105" t="s">
        <v>10</v>
      </c>
      <c r="L13" s="97" t="s">
        <v>9</v>
      </c>
      <c r="M13" s="105" t="s">
        <v>46</v>
      </c>
      <c r="N13" s="91" t="s">
        <v>60</v>
      </c>
    </row>
    <row r="14" spans="1:29" ht="33.75" customHeight="1" thickBot="1" x14ac:dyDescent="0.3">
      <c r="A14" s="102"/>
      <c r="B14" s="104"/>
      <c r="C14" s="63" t="s">
        <v>48</v>
      </c>
      <c r="D14" s="63" t="s">
        <v>49</v>
      </c>
      <c r="E14" s="63" t="s">
        <v>50</v>
      </c>
      <c r="F14" s="64" t="s">
        <v>61</v>
      </c>
      <c r="G14" s="63" t="s">
        <v>52</v>
      </c>
      <c r="H14" s="63" t="s">
        <v>53</v>
      </c>
      <c r="I14" s="63" t="s">
        <v>64</v>
      </c>
      <c r="J14" s="106"/>
      <c r="K14" s="106"/>
      <c r="L14" s="107"/>
      <c r="M14" s="106"/>
      <c r="N14" s="92"/>
    </row>
    <row r="15" spans="1:29" x14ac:dyDescent="0.25">
      <c r="A15" s="29"/>
      <c r="B15" s="30"/>
      <c r="C15" s="30"/>
      <c r="D15" s="37"/>
      <c r="E15" s="30"/>
      <c r="F15" s="30"/>
      <c r="G15" s="30"/>
      <c r="H15" s="30"/>
      <c r="I15" s="30"/>
      <c r="J15" s="38">
        <f>+IF($I15=$X$15,$G15*$H15/100,0)</f>
        <v>0</v>
      </c>
      <c r="K15" s="38">
        <f>+IF($I15=$X$16,$G15*$H15/200,0)</f>
        <v>0</v>
      </c>
      <c r="L15" s="38">
        <f>+IF($I15=$X$16,$G15*$H15/200,0)</f>
        <v>0</v>
      </c>
      <c r="M15" s="38">
        <f>SUM(J15:L15)</f>
        <v>0</v>
      </c>
      <c r="N15" s="40">
        <f>SUM(G15+M15)</f>
        <v>0</v>
      </c>
      <c r="P15" s="84">
        <v>43191</v>
      </c>
      <c r="W15" s="73">
        <v>0</v>
      </c>
      <c r="X15" s="73" t="s">
        <v>65</v>
      </c>
    </row>
    <row r="16" spans="1:29" x14ac:dyDescent="0.25">
      <c r="A16" s="32"/>
      <c r="B16" s="24"/>
      <c r="C16" s="24"/>
      <c r="D16" s="25"/>
      <c r="E16" s="24"/>
      <c r="F16" s="24"/>
      <c r="G16" s="30"/>
      <c r="H16" s="74"/>
      <c r="I16" s="74"/>
      <c r="J16" s="38">
        <f t="shared" ref="J16:J79" si="0">+IF($I16=$X$15,$G16*$H16/100,0)</f>
        <v>0</v>
      </c>
      <c r="K16" s="38">
        <f t="shared" ref="K16:L79" si="1">+IF($I16=$X$16,$G16*$H16/200,0)</f>
        <v>0</v>
      </c>
      <c r="L16" s="38">
        <f t="shared" si="1"/>
        <v>0</v>
      </c>
      <c r="M16" s="38">
        <f t="shared" ref="M16:M79" si="2">SUM(J16:L16)</f>
        <v>0</v>
      </c>
      <c r="N16" s="40">
        <f t="shared" ref="N16:N79" si="3">SUM(G16+M16)</f>
        <v>0</v>
      </c>
      <c r="P16" s="84">
        <v>43921</v>
      </c>
      <c r="W16" s="73">
        <v>5</v>
      </c>
      <c r="X16" s="73" t="s">
        <v>66</v>
      </c>
    </row>
    <row r="17" spans="1:23" x14ac:dyDescent="0.25">
      <c r="A17" s="32"/>
      <c r="B17" s="24"/>
      <c r="C17" s="24"/>
      <c r="D17" s="24"/>
      <c r="E17" s="24"/>
      <c r="F17" s="24"/>
      <c r="G17" s="30"/>
      <c r="H17" s="24"/>
      <c r="I17" s="24"/>
      <c r="J17" s="38">
        <f t="shared" si="0"/>
        <v>0</v>
      </c>
      <c r="K17" s="38">
        <f t="shared" si="1"/>
        <v>0</v>
      </c>
      <c r="L17" s="38">
        <f t="shared" si="1"/>
        <v>0</v>
      </c>
      <c r="M17" s="38">
        <f t="shared" si="2"/>
        <v>0</v>
      </c>
      <c r="N17" s="40">
        <f t="shared" si="3"/>
        <v>0</v>
      </c>
      <c r="W17" s="73">
        <v>12</v>
      </c>
    </row>
    <row r="18" spans="1:23" x14ac:dyDescent="0.25">
      <c r="A18" s="32"/>
      <c r="B18" s="24"/>
      <c r="C18" s="24"/>
      <c r="D18" s="24"/>
      <c r="E18" s="24"/>
      <c r="F18" s="24"/>
      <c r="G18" s="30"/>
      <c r="H18" s="24"/>
      <c r="I18" s="24"/>
      <c r="J18" s="38">
        <f t="shared" si="0"/>
        <v>0</v>
      </c>
      <c r="K18" s="38">
        <f t="shared" si="1"/>
        <v>0</v>
      </c>
      <c r="L18" s="38">
        <f t="shared" si="1"/>
        <v>0</v>
      </c>
      <c r="M18" s="38">
        <f t="shared" si="2"/>
        <v>0</v>
      </c>
      <c r="N18" s="40">
        <f t="shared" si="3"/>
        <v>0</v>
      </c>
      <c r="W18" s="73">
        <v>18</v>
      </c>
    </row>
    <row r="19" spans="1:23" x14ac:dyDescent="0.25">
      <c r="A19" s="32"/>
      <c r="B19" s="24"/>
      <c r="C19" s="24"/>
      <c r="D19" s="24"/>
      <c r="E19" s="24"/>
      <c r="F19" s="24"/>
      <c r="G19" s="30"/>
      <c r="H19" s="24"/>
      <c r="I19" s="24"/>
      <c r="J19" s="38">
        <f t="shared" si="0"/>
        <v>0</v>
      </c>
      <c r="K19" s="38">
        <f t="shared" si="1"/>
        <v>0</v>
      </c>
      <c r="L19" s="38">
        <f t="shared" si="1"/>
        <v>0</v>
      </c>
      <c r="M19" s="38">
        <f t="shared" si="2"/>
        <v>0</v>
      </c>
      <c r="N19" s="40">
        <f t="shared" si="3"/>
        <v>0</v>
      </c>
      <c r="W19" s="73">
        <v>28</v>
      </c>
    </row>
    <row r="20" spans="1:23" x14ac:dyDescent="0.25">
      <c r="A20" s="32"/>
      <c r="B20" s="24"/>
      <c r="C20" s="24"/>
      <c r="D20" s="25"/>
      <c r="E20" s="24"/>
      <c r="F20" s="24"/>
      <c r="G20" s="30"/>
      <c r="H20" s="24"/>
      <c r="I20" s="24"/>
      <c r="J20" s="38">
        <f t="shared" si="0"/>
        <v>0</v>
      </c>
      <c r="K20" s="38">
        <f t="shared" si="1"/>
        <v>0</v>
      </c>
      <c r="L20" s="38">
        <f t="shared" si="1"/>
        <v>0</v>
      </c>
      <c r="M20" s="38">
        <f t="shared" si="2"/>
        <v>0</v>
      </c>
      <c r="N20" s="40">
        <f t="shared" si="3"/>
        <v>0</v>
      </c>
    </row>
    <row r="21" spans="1:23" x14ac:dyDescent="0.25">
      <c r="A21" s="32"/>
      <c r="B21" s="24"/>
      <c r="C21" s="24"/>
      <c r="D21" s="24"/>
      <c r="E21" s="24"/>
      <c r="F21" s="24"/>
      <c r="G21" s="30"/>
      <c r="H21" s="24"/>
      <c r="I21" s="24"/>
      <c r="J21" s="38">
        <f t="shared" si="0"/>
        <v>0</v>
      </c>
      <c r="K21" s="38">
        <f t="shared" si="1"/>
        <v>0</v>
      </c>
      <c r="L21" s="38">
        <f t="shared" si="1"/>
        <v>0</v>
      </c>
      <c r="M21" s="38">
        <f t="shared" si="2"/>
        <v>0</v>
      </c>
      <c r="N21" s="40">
        <f t="shared" si="3"/>
        <v>0</v>
      </c>
    </row>
    <row r="22" spans="1:23" x14ac:dyDescent="0.25">
      <c r="A22" s="32"/>
      <c r="B22" s="24"/>
      <c r="C22" s="24"/>
      <c r="D22" s="24"/>
      <c r="E22" s="24"/>
      <c r="F22" s="24"/>
      <c r="G22" s="30"/>
      <c r="H22" s="24"/>
      <c r="I22" s="24"/>
      <c r="J22" s="38">
        <f t="shared" si="0"/>
        <v>0</v>
      </c>
      <c r="K22" s="38">
        <f t="shared" si="1"/>
        <v>0</v>
      </c>
      <c r="L22" s="38">
        <f t="shared" si="1"/>
        <v>0</v>
      </c>
      <c r="M22" s="38">
        <f t="shared" si="2"/>
        <v>0</v>
      </c>
      <c r="N22" s="40">
        <f t="shared" si="3"/>
        <v>0</v>
      </c>
    </row>
    <row r="23" spans="1:23" x14ac:dyDescent="0.25">
      <c r="A23" s="32"/>
      <c r="B23" s="24"/>
      <c r="C23" s="24"/>
      <c r="D23" s="24"/>
      <c r="E23" s="24"/>
      <c r="F23" s="24"/>
      <c r="G23" s="30"/>
      <c r="H23" s="24"/>
      <c r="I23" s="24"/>
      <c r="J23" s="38">
        <f t="shared" si="0"/>
        <v>0</v>
      </c>
      <c r="K23" s="38">
        <f t="shared" si="1"/>
        <v>0</v>
      </c>
      <c r="L23" s="38">
        <f t="shared" si="1"/>
        <v>0</v>
      </c>
      <c r="M23" s="38">
        <f t="shared" si="2"/>
        <v>0</v>
      </c>
      <c r="N23" s="40">
        <f t="shared" si="3"/>
        <v>0</v>
      </c>
      <c r="W23" s="73" t="s">
        <v>62</v>
      </c>
    </row>
    <row r="24" spans="1:23" x14ac:dyDescent="0.25">
      <c r="A24" s="32"/>
      <c r="B24" s="24"/>
      <c r="C24" s="24"/>
      <c r="D24" s="25"/>
      <c r="E24" s="24"/>
      <c r="F24" s="24"/>
      <c r="G24" s="30"/>
      <c r="H24" s="24"/>
      <c r="I24" s="24"/>
      <c r="J24" s="38">
        <f t="shared" si="0"/>
        <v>0</v>
      </c>
      <c r="K24" s="38">
        <f t="shared" si="1"/>
        <v>0</v>
      </c>
      <c r="L24" s="38">
        <f t="shared" si="1"/>
        <v>0</v>
      </c>
      <c r="M24" s="38">
        <f t="shared" si="2"/>
        <v>0</v>
      </c>
      <c r="N24" s="40">
        <f t="shared" si="3"/>
        <v>0</v>
      </c>
      <c r="W24" s="73" t="s">
        <v>63</v>
      </c>
    </row>
    <row r="25" spans="1:23" x14ac:dyDescent="0.25">
      <c r="A25" s="32"/>
      <c r="B25" s="24"/>
      <c r="C25" s="24"/>
      <c r="D25" s="24"/>
      <c r="E25" s="24"/>
      <c r="F25" s="24"/>
      <c r="G25" s="30"/>
      <c r="H25" s="24"/>
      <c r="I25" s="24"/>
      <c r="J25" s="38">
        <f t="shared" si="0"/>
        <v>0</v>
      </c>
      <c r="K25" s="38">
        <f t="shared" si="1"/>
        <v>0</v>
      </c>
      <c r="L25" s="38">
        <f t="shared" si="1"/>
        <v>0</v>
      </c>
      <c r="M25" s="38">
        <f t="shared" si="2"/>
        <v>0</v>
      </c>
      <c r="N25" s="40">
        <f t="shared" si="3"/>
        <v>0</v>
      </c>
    </row>
    <row r="26" spans="1:23" x14ac:dyDescent="0.25">
      <c r="A26" s="32"/>
      <c r="B26" s="24"/>
      <c r="C26" s="24"/>
      <c r="D26" s="24"/>
      <c r="E26" s="24"/>
      <c r="F26" s="24"/>
      <c r="G26" s="30"/>
      <c r="H26" s="24"/>
      <c r="I26" s="24"/>
      <c r="J26" s="38">
        <f t="shared" si="0"/>
        <v>0</v>
      </c>
      <c r="K26" s="38">
        <f t="shared" si="1"/>
        <v>0</v>
      </c>
      <c r="L26" s="38">
        <f t="shared" si="1"/>
        <v>0</v>
      </c>
      <c r="M26" s="38">
        <f t="shared" si="2"/>
        <v>0</v>
      </c>
      <c r="N26" s="40">
        <f t="shared" si="3"/>
        <v>0</v>
      </c>
    </row>
    <row r="27" spans="1:23" x14ac:dyDescent="0.25">
      <c r="A27" s="32"/>
      <c r="B27" s="24"/>
      <c r="C27" s="24"/>
      <c r="D27" s="24"/>
      <c r="E27" s="24"/>
      <c r="F27" s="24"/>
      <c r="G27" s="30"/>
      <c r="H27" s="24"/>
      <c r="I27" s="24"/>
      <c r="J27" s="38">
        <f t="shared" si="0"/>
        <v>0</v>
      </c>
      <c r="K27" s="38">
        <f t="shared" si="1"/>
        <v>0</v>
      </c>
      <c r="L27" s="38">
        <f t="shared" si="1"/>
        <v>0</v>
      </c>
      <c r="M27" s="38">
        <f t="shared" si="2"/>
        <v>0</v>
      </c>
      <c r="N27" s="40">
        <f t="shared" si="3"/>
        <v>0</v>
      </c>
    </row>
    <row r="28" spans="1:23" x14ac:dyDescent="0.25">
      <c r="A28" s="32"/>
      <c r="B28" s="24"/>
      <c r="C28" s="24"/>
      <c r="D28" s="24"/>
      <c r="E28" s="24"/>
      <c r="F28" s="24"/>
      <c r="G28" s="30"/>
      <c r="H28" s="24"/>
      <c r="I28" s="24"/>
      <c r="J28" s="38">
        <f t="shared" si="0"/>
        <v>0</v>
      </c>
      <c r="K28" s="38">
        <f t="shared" si="1"/>
        <v>0</v>
      </c>
      <c r="L28" s="38">
        <f t="shared" si="1"/>
        <v>0</v>
      </c>
      <c r="M28" s="38">
        <f t="shared" si="2"/>
        <v>0</v>
      </c>
      <c r="N28" s="40">
        <f t="shared" si="3"/>
        <v>0</v>
      </c>
    </row>
    <row r="29" spans="1:23" x14ac:dyDescent="0.25">
      <c r="A29" s="32"/>
      <c r="B29" s="24"/>
      <c r="C29" s="24"/>
      <c r="D29" s="24"/>
      <c r="E29" s="24"/>
      <c r="F29" s="24"/>
      <c r="G29" s="30"/>
      <c r="H29" s="24"/>
      <c r="I29" s="24"/>
      <c r="J29" s="38">
        <f t="shared" si="0"/>
        <v>0</v>
      </c>
      <c r="K29" s="38">
        <f t="shared" si="1"/>
        <v>0</v>
      </c>
      <c r="L29" s="38">
        <f t="shared" si="1"/>
        <v>0</v>
      </c>
      <c r="M29" s="38">
        <f t="shared" si="2"/>
        <v>0</v>
      </c>
      <c r="N29" s="40">
        <f t="shared" si="3"/>
        <v>0</v>
      </c>
    </row>
    <row r="30" spans="1:23" x14ac:dyDescent="0.25">
      <c r="A30" s="32"/>
      <c r="B30" s="24"/>
      <c r="C30" s="24"/>
      <c r="D30" s="24"/>
      <c r="E30" s="24"/>
      <c r="F30" s="24"/>
      <c r="G30" s="30"/>
      <c r="H30" s="24"/>
      <c r="I30" s="24"/>
      <c r="J30" s="38">
        <f t="shared" si="0"/>
        <v>0</v>
      </c>
      <c r="K30" s="38">
        <f t="shared" si="1"/>
        <v>0</v>
      </c>
      <c r="L30" s="38">
        <f t="shared" si="1"/>
        <v>0</v>
      </c>
      <c r="M30" s="38">
        <f t="shared" si="2"/>
        <v>0</v>
      </c>
      <c r="N30" s="40">
        <f t="shared" si="3"/>
        <v>0</v>
      </c>
    </row>
    <row r="31" spans="1:23" x14ac:dyDescent="0.25">
      <c r="A31" s="32"/>
      <c r="B31" s="24"/>
      <c r="C31" s="24"/>
      <c r="D31" s="24"/>
      <c r="E31" s="24"/>
      <c r="F31" s="24"/>
      <c r="G31" s="30"/>
      <c r="H31" s="24"/>
      <c r="I31" s="24"/>
      <c r="J31" s="38">
        <f t="shared" si="0"/>
        <v>0</v>
      </c>
      <c r="K31" s="38">
        <f t="shared" si="1"/>
        <v>0</v>
      </c>
      <c r="L31" s="38">
        <f t="shared" si="1"/>
        <v>0</v>
      </c>
      <c r="M31" s="38">
        <f t="shared" si="2"/>
        <v>0</v>
      </c>
      <c r="N31" s="40">
        <f t="shared" si="3"/>
        <v>0</v>
      </c>
    </row>
    <row r="32" spans="1:23" x14ac:dyDescent="0.25">
      <c r="A32" s="32"/>
      <c r="B32" s="24"/>
      <c r="C32" s="24"/>
      <c r="D32" s="24"/>
      <c r="E32" s="24"/>
      <c r="F32" s="24"/>
      <c r="G32" s="30"/>
      <c r="H32" s="24"/>
      <c r="I32" s="24"/>
      <c r="J32" s="38">
        <f t="shared" si="0"/>
        <v>0</v>
      </c>
      <c r="K32" s="38">
        <f t="shared" si="1"/>
        <v>0</v>
      </c>
      <c r="L32" s="38">
        <f t="shared" si="1"/>
        <v>0</v>
      </c>
      <c r="M32" s="38">
        <f t="shared" si="2"/>
        <v>0</v>
      </c>
      <c r="N32" s="40">
        <f t="shared" si="3"/>
        <v>0</v>
      </c>
    </row>
    <row r="33" spans="1:14" x14ac:dyDescent="0.25">
      <c r="A33" s="32"/>
      <c r="B33" s="24"/>
      <c r="C33" s="24"/>
      <c r="D33" s="24"/>
      <c r="E33" s="24"/>
      <c r="F33" s="24"/>
      <c r="G33" s="30"/>
      <c r="H33" s="24"/>
      <c r="I33" s="24"/>
      <c r="J33" s="38">
        <f t="shared" si="0"/>
        <v>0</v>
      </c>
      <c r="K33" s="38">
        <f t="shared" si="1"/>
        <v>0</v>
      </c>
      <c r="L33" s="38">
        <f t="shared" si="1"/>
        <v>0</v>
      </c>
      <c r="M33" s="38">
        <f t="shared" si="2"/>
        <v>0</v>
      </c>
      <c r="N33" s="40">
        <f t="shared" si="3"/>
        <v>0</v>
      </c>
    </row>
    <row r="34" spans="1:14" x14ac:dyDescent="0.25">
      <c r="A34" s="32"/>
      <c r="B34" s="24"/>
      <c r="C34" s="24"/>
      <c r="D34" s="24"/>
      <c r="E34" s="24"/>
      <c r="F34" s="24"/>
      <c r="G34" s="30"/>
      <c r="H34" s="24"/>
      <c r="I34" s="24"/>
      <c r="J34" s="38">
        <f t="shared" si="0"/>
        <v>0</v>
      </c>
      <c r="K34" s="38">
        <f t="shared" si="1"/>
        <v>0</v>
      </c>
      <c r="L34" s="38">
        <f t="shared" si="1"/>
        <v>0</v>
      </c>
      <c r="M34" s="38">
        <f t="shared" si="2"/>
        <v>0</v>
      </c>
      <c r="N34" s="40">
        <f t="shared" si="3"/>
        <v>0</v>
      </c>
    </row>
    <row r="35" spans="1:14" x14ac:dyDescent="0.25">
      <c r="A35" s="32"/>
      <c r="B35" s="24"/>
      <c r="C35" s="24"/>
      <c r="D35" s="24"/>
      <c r="E35" s="24"/>
      <c r="F35" s="24"/>
      <c r="G35" s="30"/>
      <c r="H35" s="24"/>
      <c r="I35" s="24"/>
      <c r="J35" s="38">
        <f t="shared" si="0"/>
        <v>0</v>
      </c>
      <c r="K35" s="38">
        <f t="shared" si="1"/>
        <v>0</v>
      </c>
      <c r="L35" s="38">
        <f t="shared" si="1"/>
        <v>0</v>
      </c>
      <c r="M35" s="38">
        <f t="shared" si="2"/>
        <v>0</v>
      </c>
      <c r="N35" s="40">
        <f t="shared" si="3"/>
        <v>0</v>
      </c>
    </row>
    <row r="36" spans="1:14" x14ac:dyDescent="0.25">
      <c r="A36" s="32"/>
      <c r="B36" s="24"/>
      <c r="C36" s="24"/>
      <c r="D36" s="24"/>
      <c r="E36" s="24"/>
      <c r="F36" s="24"/>
      <c r="G36" s="30"/>
      <c r="H36" s="24"/>
      <c r="I36" s="24"/>
      <c r="J36" s="38">
        <f t="shared" si="0"/>
        <v>0</v>
      </c>
      <c r="K36" s="38">
        <f t="shared" si="1"/>
        <v>0</v>
      </c>
      <c r="L36" s="38">
        <f t="shared" si="1"/>
        <v>0</v>
      </c>
      <c r="M36" s="38">
        <f t="shared" si="2"/>
        <v>0</v>
      </c>
      <c r="N36" s="40">
        <f t="shared" si="3"/>
        <v>0</v>
      </c>
    </row>
    <row r="37" spans="1:14" x14ac:dyDescent="0.25">
      <c r="A37" s="32"/>
      <c r="B37" s="24"/>
      <c r="C37" s="24"/>
      <c r="D37" s="24"/>
      <c r="E37" s="24"/>
      <c r="F37" s="24"/>
      <c r="G37" s="30"/>
      <c r="H37" s="24"/>
      <c r="I37" s="24"/>
      <c r="J37" s="38">
        <f t="shared" si="0"/>
        <v>0</v>
      </c>
      <c r="K37" s="38">
        <f t="shared" si="1"/>
        <v>0</v>
      </c>
      <c r="L37" s="38">
        <f t="shared" si="1"/>
        <v>0</v>
      </c>
      <c r="M37" s="38">
        <f t="shared" si="2"/>
        <v>0</v>
      </c>
      <c r="N37" s="40">
        <f t="shared" si="3"/>
        <v>0</v>
      </c>
    </row>
    <row r="38" spans="1:14" x14ac:dyDescent="0.25">
      <c r="A38" s="32"/>
      <c r="B38" s="24"/>
      <c r="C38" s="24"/>
      <c r="D38" s="24"/>
      <c r="E38" s="24"/>
      <c r="F38" s="24"/>
      <c r="G38" s="30"/>
      <c r="H38" s="24"/>
      <c r="I38" s="24"/>
      <c r="J38" s="38">
        <f t="shared" si="0"/>
        <v>0</v>
      </c>
      <c r="K38" s="38">
        <f t="shared" si="1"/>
        <v>0</v>
      </c>
      <c r="L38" s="38">
        <f t="shared" si="1"/>
        <v>0</v>
      </c>
      <c r="M38" s="38">
        <f t="shared" si="2"/>
        <v>0</v>
      </c>
      <c r="N38" s="40">
        <f t="shared" si="3"/>
        <v>0</v>
      </c>
    </row>
    <row r="39" spans="1:14" x14ac:dyDescent="0.25">
      <c r="A39" s="32"/>
      <c r="B39" s="24"/>
      <c r="C39" s="24"/>
      <c r="D39" s="24"/>
      <c r="E39" s="24"/>
      <c r="F39" s="24"/>
      <c r="G39" s="30"/>
      <c r="H39" s="24"/>
      <c r="I39" s="24"/>
      <c r="J39" s="38">
        <f t="shared" si="0"/>
        <v>0</v>
      </c>
      <c r="K39" s="38">
        <f t="shared" si="1"/>
        <v>0</v>
      </c>
      <c r="L39" s="38">
        <f t="shared" si="1"/>
        <v>0</v>
      </c>
      <c r="M39" s="38">
        <f t="shared" si="2"/>
        <v>0</v>
      </c>
      <c r="N39" s="40">
        <f t="shared" si="3"/>
        <v>0</v>
      </c>
    </row>
    <row r="40" spans="1:14" x14ac:dyDescent="0.25">
      <c r="A40" s="32"/>
      <c r="B40" s="24"/>
      <c r="C40" s="24"/>
      <c r="D40" s="24"/>
      <c r="E40" s="24"/>
      <c r="F40" s="24"/>
      <c r="G40" s="30"/>
      <c r="H40" s="24"/>
      <c r="I40" s="24"/>
      <c r="J40" s="38">
        <f t="shared" si="0"/>
        <v>0</v>
      </c>
      <c r="K40" s="38">
        <f t="shared" si="1"/>
        <v>0</v>
      </c>
      <c r="L40" s="38">
        <f t="shared" si="1"/>
        <v>0</v>
      </c>
      <c r="M40" s="38">
        <f t="shared" si="2"/>
        <v>0</v>
      </c>
      <c r="N40" s="40">
        <f t="shared" si="3"/>
        <v>0</v>
      </c>
    </row>
    <row r="41" spans="1:14" x14ac:dyDescent="0.25">
      <c r="A41" s="32"/>
      <c r="B41" s="24"/>
      <c r="C41" s="24"/>
      <c r="D41" s="24"/>
      <c r="E41" s="24"/>
      <c r="F41" s="24"/>
      <c r="G41" s="30"/>
      <c r="H41" s="24"/>
      <c r="I41" s="24"/>
      <c r="J41" s="38">
        <f t="shared" si="0"/>
        <v>0</v>
      </c>
      <c r="K41" s="38">
        <f t="shared" si="1"/>
        <v>0</v>
      </c>
      <c r="L41" s="38">
        <f t="shared" si="1"/>
        <v>0</v>
      </c>
      <c r="M41" s="38">
        <f t="shared" si="2"/>
        <v>0</v>
      </c>
      <c r="N41" s="40">
        <f t="shared" si="3"/>
        <v>0</v>
      </c>
    </row>
    <row r="42" spans="1:14" x14ac:dyDescent="0.25">
      <c r="A42" s="32"/>
      <c r="B42" s="24"/>
      <c r="C42" s="24"/>
      <c r="D42" s="24"/>
      <c r="E42" s="24"/>
      <c r="F42" s="24"/>
      <c r="G42" s="30"/>
      <c r="H42" s="24"/>
      <c r="I42" s="24"/>
      <c r="J42" s="38">
        <f t="shared" si="0"/>
        <v>0</v>
      </c>
      <c r="K42" s="38">
        <f t="shared" si="1"/>
        <v>0</v>
      </c>
      <c r="L42" s="38">
        <f t="shared" si="1"/>
        <v>0</v>
      </c>
      <c r="M42" s="38">
        <f t="shared" si="2"/>
        <v>0</v>
      </c>
      <c r="N42" s="40">
        <f t="shared" si="3"/>
        <v>0</v>
      </c>
    </row>
    <row r="43" spans="1:14" x14ac:dyDescent="0.25">
      <c r="A43" s="32"/>
      <c r="B43" s="24"/>
      <c r="C43" s="24"/>
      <c r="D43" s="24"/>
      <c r="E43" s="24"/>
      <c r="F43" s="24"/>
      <c r="G43" s="30"/>
      <c r="H43" s="24"/>
      <c r="I43" s="24"/>
      <c r="J43" s="38">
        <f t="shared" si="0"/>
        <v>0</v>
      </c>
      <c r="K43" s="38">
        <f t="shared" si="1"/>
        <v>0</v>
      </c>
      <c r="L43" s="38">
        <f t="shared" si="1"/>
        <v>0</v>
      </c>
      <c r="M43" s="38">
        <f t="shared" si="2"/>
        <v>0</v>
      </c>
      <c r="N43" s="40">
        <f t="shared" si="3"/>
        <v>0</v>
      </c>
    </row>
    <row r="44" spans="1:14" x14ac:dyDescent="0.25">
      <c r="A44" s="32"/>
      <c r="B44" s="24"/>
      <c r="C44" s="24"/>
      <c r="D44" s="24"/>
      <c r="E44" s="24"/>
      <c r="F44" s="24"/>
      <c r="G44" s="30"/>
      <c r="H44" s="24"/>
      <c r="I44" s="24"/>
      <c r="J44" s="38">
        <f t="shared" si="0"/>
        <v>0</v>
      </c>
      <c r="K44" s="38">
        <f t="shared" si="1"/>
        <v>0</v>
      </c>
      <c r="L44" s="38">
        <f t="shared" si="1"/>
        <v>0</v>
      </c>
      <c r="M44" s="38">
        <f t="shared" si="2"/>
        <v>0</v>
      </c>
      <c r="N44" s="40">
        <f t="shared" si="3"/>
        <v>0</v>
      </c>
    </row>
    <row r="45" spans="1:14" x14ac:dyDescent="0.25">
      <c r="A45" s="32"/>
      <c r="B45" s="24"/>
      <c r="C45" s="24"/>
      <c r="D45" s="24"/>
      <c r="E45" s="24"/>
      <c r="F45" s="24"/>
      <c r="G45" s="30"/>
      <c r="H45" s="24"/>
      <c r="I45" s="24"/>
      <c r="J45" s="38">
        <f t="shared" si="0"/>
        <v>0</v>
      </c>
      <c r="K45" s="38">
        <f t="shared" si="1"/>
        <v>0</v>
      </c>
      <c r="L45" s="38">
        <f t="shared" si="1"/>
        <v>0</v>
      </c>
      <c r="M45" s="38">
        <f t="shared" si="2"/>
        <v>0</v>
      </c>
      <c r="N45" s="40">
        <f t="shared" si="3"/>
        <v>0</v>
      </c>
    </row>
    <row r="46" spans="1:14" x14ac:dyDescent="0.25">
      <c r="A46" s="32"/>
      <c r="B46" s="24"/>
      <c r="C46" s="24"/>
      <c r="D46" s="24"/>
      <c r="E46" s="24"/>
      <c r="F46" s="24"/>
      <c r="G46" s="30"/>
      <c r="H46" s="24"/>
      <c r="I46" s="24"/>
      <c r="J46" s="38">
        <f t="shared" si="0"/>
        <v>0</v>
      </c>
      <c r="K46" s="38">
        <f t="shared" si="1"/>
        <v>0</v>
      </c>
      <c r="L46" s="38">
        <f t="shared" si="1"/>
        <v>0</v>
      </c>
      <c r="M46" s="38">
        <f t="shared" si="2"/>
        <v>0</v>
      </c>
      <c r="N46" s="40">
        <f t="shared" si="3"/>
        <v>0</v>
      </c>
    </row>
    <row r="47" spans="1:14" x14ac:dyDescent="0.25">
      <c r="A47" s="32"/>
      <c r="B47" s="24"/>
      <c r="C47" s="24"/>
      <c r="D47" s="24"/>
      <c r="E47" s="24"/>
      <c r="F47" s="24"/>
      <c r="G47" s="30"/>
      <c r="H47" s="24"/>
      <c r="I47" s="24"/>
      <c r="J47" s="38">
        <f t="shared" si="0"/>
        <v>0</v>
      </c>
      <c r="K47" s="38">
        <f t="shared" si="1"/>
        <v>0</v>
      </c>
      <c r="L47" s="38">
        <f t="shared" si="1"/>
        <v>0</v>
      </c>
      <c r="M47" s="38">
        <f t="shared" si="2"/>
        <v>0</v>
      </c>
      <c r="N47" s="40">
        <f t="shared" si="3"/>
        <v>0</v>
      </c>
    </row>
    <row r="48" spans="1:14" x14ac:dyDescent="0.25">
      <c r="A48" s="32"/>
      <c r="B48" s="24"/>
      <c r="C48" s="24"/>
      <c r="D48" s="25"/>
      <c r="E48" s="24"/>
      <c r="F48" s="24"/>
      <c r="G48" s="30"/>
      <c r="H48" s="24"/>
      <c r="I48" s="24"/>
      <c r="J48" s="38">
        <f t="shared" si="0"/>
        <v>0</v>
      </c>
      <c r="K48" s="38">
        <f t="shared" si="1"/>
        <v>0</v>
      </c>
      <c r="L48" s="38">
        <f t="shared" si="1"/>
        <v>0</v>
      </c>
      <c r="M48" s="38">
        <f t="shared" si="2"/>
        <v>0</v>
      </c>
      <c r="N48" s="40">
        <f t="shared" si="3"/>
        <v>0</v>
      </c>
    </row>
    <row r="49" spans="1:14" x14ac:dyDescent="0.25">
      <c r="A49" s="32"/>
      <c r="B49" s="24"/>
      <c r="C49" s="24"/>
      <c r="D49" s="24"/>
      <c r="E49" s="24"/>
      <c r="F49" s="24"/>
      <c r="G49" s="30"/>
      <c r="H49" s="24"/>
      <c r="I49" s="24"/>
      <c r="J49" s="38">
        <f t="shared" si="0"/>
        <v>0</v>
      </c>
      <c r="K49" s="38">
        <f t="shared" si="1"/>
        <v>0</v>
      </c>
      <c r="L49" s="38">
        <f t="shared" si="1"/>
        <v>0</v>
      </c>
      <c r="M49" s="38">
        <f t="shared" si="2"/>
        <v>0</v>
      </c>
      <c r="N49" s="40">
        <f t="shared" si="3"/>
        <v>0</v>
      </c>
    </row>
    <row r="50" spans="1:14" x14ac:dyDescent="0.25">
      <c r="A50" s="32"/>
      <c r="B50" s="24"/>
      <c r="C50" s="24"/>
      <c r="D50" s="24"/>
      <c r="E50" s="24"/>
      <c r="F50" s="24"/>
      <c r="G50" s="30"/>
      <c r="H50" s="24"/>
      <c r="I50" s="24"/>
      <c r="J50" s="38">
        <f t="shared" si="0"/>
        <v>0</v>
      </c>
      <c r="K50" s="38">
        <f t="shared" si="1"/>
        <v>0</v>
      </c>
      <c r="L50" s="38">
        <f t="shared" si="1"/>
        <v>0</v>
      </c>
      <c r="M50" s="38">
        <f t="shared" si="2"/>
        <v>0</v>
      </c>
      <c r="N50" s="40">
        <f t="shared" si="3"/>
        <v>0</v>
      </c>
    </row>
    <row r="51" spans="1:14" x14ac:dyDescent="0.25">
      <c r="A51" s="32"/>
      <c r="B51" s="24"/>
      <c r="C51" s="24"/>
      <c r="D51" s="24"/>
      <c r="E51" s="24"/>
      <c r="F51" s="24"/>
      <c r="G51" s="30"/>
      <c r="H51" s="24"/>
      <c r="I51" s="24"/>
      <c r="J51" s="38">
        <f t="shared" si="0"/>
        <v>0</v>
      </c>
      <c r="K51" s="38">
        <f t="shared" si="1"/>
        <v>0</v>
      </c>
      <c r="L51" s="38">
        <f t="shared" si="1"/>
        <v>0</v>
      </c>
      <c r="M51" s="38">
        <f t="shared" si="2"/>
        <v>0</v>
      </c>
      <c r="N51" s="40">
        <f t="shared" si="3"/>
        <v>0</v>
      </c>
    </row>
    <row r="52" spans="1:14" x14ac:dyDescent="0.25">
      <c r="A52" s="32"/>
      <c r="B52" s="24"/>
      <c r="C52" s="24"/>
      <c r="D52" s="24"/>
      <c r="E52" s="24"/>
      <c r="F52" s="24"/>
      <c r="G52" s="30"/>
      <c r="H52" s="24"/>
      <c r="I52" s="24"/>
      <c r="J52" s="38">
        <f t="shared" si="0"/>
        <v>0</v>
      </c>
      <c r="K52" s="38">
        <f t="shared" si="1"/>
        <v>0</v>
      </c>
      <c r="L52" s="38">
        <f t="shared" si="1"/>
        <v>0</v>
      </c>
      <c r="M52" s="38">
        <f t="shared" si="2"/>
        <v>0</v>
      </c>
      <c r="N52" s="40">
        <f t="shared" si="3"/>
        <v>0</v>
      </c>
    </row>
    <row r="53" spans="1:14" x14ac:dyDescent="0.25">
      <c r="A53" s="32"/>
      <c r="B53" s="24"/>
      <c r="C53" s="24"/>
      <c r="D53" s="24"/>
      <c r="E53" s="24"/>
      <c r="F53" s="24"/>
      <c r="G53" s="30"/>
      <c r="H53" s="24"/>
      <c r="I53" s="24"/>
      <c r="J53" s="38">
        <f t="shared" si="0"/>
        <v>0</v>
      </c>
      <c r="K53" s="38">
        <f t="shared" si="1"/>
        <v>0</v>
      </c>
      <c r="L53" s="38">
        <f t="shared" si="1"/>
        <v>0</v>
      </c>
      <c r="M53" s="38">
        <f t="shared" si="2"/>
        <v>0</v>
      </c>
      <c r="N53" s="40">
        <f t="shared" si="3"/>
        <v>0</v>
      </c>
    </row>
    <row r="54" spans="1:14" x14ac:dyDescent="0.25">
      <c r="A54" s="32"/>
      <c r="B54" s="24"/>
      <c r="C54" s="24"/>
      <c r="D54" s="24"/>
      <c r="E54" s="24"/>
      <c r="F54" s="24"/>
      <c r="G54" s="30"/>
      <c r="H54" s="24"/>
      <c r="I54" s="24"/>
      <c r="J54" s="38">
        <f t="shared" si="0"/>
        <v>0</v>
      </c>
      <c r="K54" s="38">
        <f t="shared" si="1"/>
        <v>0</v>
      </c>
      <c r="L54" s="38">
        <f t="shared" si="1"/>
        <v>0</v>
      </c>
      <c r="M54" s="38">
        <f t="shared" si="2"/>
        <v>0</v>
      </c>
      <c r="N54" s="40">
        <f t="shared" si="3"/>
        <v>0</v>
      </c>
    </row>
    <row r="55" spans="1:14" x14ac:dyDescent="0.25">
      <c r="A55" s="32"/>
      <c r="B55" s="24"/>
      <c r="C55" s="24"/>
      <c r="D55" s="24"/>
      <c r="E55" s="24"/>
      <c r="F55" s="24"/>
      <c r="G55" s="30"/>
      <c r="H55" s="24"/>
      <c r="I55" s="24"/>
      <c r="J55" s="38">
        <f t="shared" si="0"/>
        <v>0</v>
      </c>
      <c r="K55" s="38">
        <f t="shared" si="1"/>
        <v>0</v>
      </c>
      <c r="L55" s="38">
        <f t="shared" si="1"/>
        <v>0</v>
      </c>
      <c r="M55" s="38">
        <f t="shared" si="2"/>
        <v>0</v>
      </c>
      <c r="N55" s="40">
        <f t="shared" si="3"/>
        <v>0</v>
      </c>
    </row>
    <row r="56" spans="1:14" x14ac:dyDescent="0.25">
      <c r="A56" s="32"/>
      <c r="B56" s="24"/>
      <c r="C56" s="24"/>
      <c r="D56" s="24"/>
      <c r="E56" s="24"/>
      <c r="F56" s="24"/>
      <c r="G56" s="30"/>
      <c r="H56" s="24"/>
      <c r="I56" s="24"/>
      <c r="J56" s="38">
        <f t="shared" si="0"/>
        <v>0</v>
      </c>
      <c r="K56" s="38">
        <f t="shared" si="1"/>
        <v>0</v>
      </c>
      <c r="L56" s="38">
        <f t="shared" si="1"/>
        <v>0</v>
      </c>
      <c r="M56" s="38">
        <f t="shared" si="2"/>
        <v>0</v>
      </c>
      <c r="N56" s="40">
        <f t="shared" si="3"/>
        <v>0</v>
      </c>
    </row>
    <row r="57" spans="1:14" x14ac:dyDescent="0.25">
      <c r="A57" s="32"/>
      <c r="B57" s="24"/>
      <c r="C57" s="24"/>
      <c r="D57" s="24"/>
      <c r="E57" s="24"/>
      <c r="F57" s="24"/>
      <c r="G57" s="30"/>
      <c r="H57" s="24"/>
      <c r="I57" s="24"/>
      <c r="J57" s="38">
        <f t="shared" si="0"/>
        <v>0</v>
      </c>
      <c r="K57" s="38">
        <f t="shared" si="1"/>
        <v>0</v>
      </c>
      <c r="L57" s="38">
        <f t="shared" si="1"/>
        <v>0</v>
      </c>
      <c r="M57" s="38">
        <f t="shared" si="2"/>
        <v>0</v>
      </c>
      <c r="N57" s="40">
        <f t="shared" si="3"/>
        <v>0</v>
      </c>
    </row>
    <row r="58" spans="1:14" x14ac:dyDescent="0.25">
      <c r="A58" s="32"/>
      <c r="B58" s="24"/>
      <c r="C58" s="24"/>
      <c r="D58" s="24"/>
      <c r="E58" s="24"/>
      <c r="F58" s="24"/>
      <c r="G58" s="30"/>
      <c r="H58" s="24"/>
      <c r="I58" s="24"/>
      <c r="J58" s="38">
        <f t="shared" si="0"/>
        <v>0</v>
      </c>
      <c r="K58" s="38">
        <f t="shared" si="1"/>
        <v>0</v>
      </c>
      <c r="L58" s="38">
        <f t="shared" si="1"/>
        <v>0</v>
      </c>
      <c r="M58" s="38">
        <f t="shared" si="2"/>
        <v>0</v>
      </c>
      <c r="N58" s="40">
        <f t="shared" si="3"/>
        <v>0</v>
      </c>
    </row>
    <row r="59" spans="1:14" x14ac:dyDescent="0.25">
      <c r="A59" s="32"/>
      <c r="B59" s="24"/>
      <c r="C59" s="24"/>
      <c r="D59" s="24"/>
      <c r="E59" s="24"/>
      <c r="F59" s="24"/>
      <c r="G59" s="30"/>
      <c r="H59" s="24"/>
      <c r="I59" s="24"/>
      <c r="J59" s="38">
        <f t="shared" si="0"/>
        <v>0</v>
      </c>
      <c r="K59" s="38">
        <f t="shared" si="1"/>
        <v>0</v>
      </c>
      <c r="L59" s="38">
        <f t="shared" si="1"/>
        <v>0</v>
      </c>
      <c r="M59" s="38">
        <f t="shared" si="2"/>
        <v>0</v>
      </c>
      <c r="N59" s="40">
        <f t="shared" si="3"/>
        <v>0</v>
      </c>
    </row>
    <row r="60" spans="1:14" x14ac:dyDescent="0.25">
      <c r="A60" s="32"/>
      <c r="B60" s="24"/>
      <c r="C60" s="24"/>
      <c r="D60" s="24"/>
      <c r="E60" s="24"/>
      <c r="F60" s="24"/>
      <c r="G60" s="30"/>
      <c r="H60" s="24"/>
      <c r="I60" s="24"/>
      <c r="J60" s="38">
        <f t="shared" si="0"/>
        <v>0</v>
      </c>
      <c r="K60" s="38">
        <f t="shared" si="1"/>
        <v>0</v>
      </c>
      <c r="L60" s="38">
        <f t="shared" si="1"/>
        <v>0</v>
      </c>
      <c r="M60" s="38">
        <f t="shared" si="2"/>
        <v>0</v>
      </c>
      <c r="N60" s="40">
        <f t="shared" si="3"/>
        <v>0</v>
      </c>
    </row>
    <row r="61" spans="1:14" x14ac:dyDescent="0.25">
      <c r="A61" s="32"/>
      <c r="B61" s="24"/>
      <c r="C61" s="24"/>
      <c r="D61" s="24"/>
      <c r="E61" s="24"/>
      <c r="F61" s="24"/>
      <c r="G61" s="30"/>
      <c r="H61" s="24"/>
      <c r="I61" s="24"/>
      <c r="J61" s="38">
        <f t="shared" si="0"/>
        <v>0</v>
      </c>
      <c r="K61" s="38">
        <f t="shared" si="1"/>
        <v>0</v>
      </c>
      <c r="L61" s="38">
        <f t="shared" si="1"/>
        <v>0</v>
      </c>
      <c r="M61" s="38">
        <f t="shared" si="2"/>
        <v>0</v>
      </c>
      <c r="N61" s="40">
        <f t="shared" si="3"/>
        <v>0</v>
      </c>
    </row>
    <row r="62" spans="1:14" x14ac:dyDescent="0.25">
      <c r="A62" s="32"/>
      <c r="B62" s="24"/>
      <c r="C62" s="24"/>
      <c r="D62" s="24"/>
      <c r="E62" s="24"/>
      <c r="F62" s="24"/>
      <c r="G62" s="30"/>
      <c r="H62" s="24"/>
      <c r="I62" s="24"/>
      <c r="J62" s="38">
        <f t="shared" si="0"/>
        <v>0</v>
      </c>
      <c r="K62" s="38">
        <f t="shared" si="1"/>
        <v>0</v>
      </c>
      <c r="L62" s="38">
        <f t="shared" si="1"/>
        <v>0</v>
      </c>
      <c r="M62" s="38">
        <f t="shared" si="2"/>
        <v>0</v>
      </c>
      <c r="N62" s="40">
        <f t="shared" si="3"/>
        <v>0</v>
      </c>
    </row>
    <row r="63" spans="1:14" x14ac:dyDescent="0.25">
      <c r="A63" s="32"/>
      <c r="B63" s="24"/>
      <c r="C63" s="24"/>
      <c r="D63" s="24"/>
      <c r="E63" s="24"/>
      <c r="F63" s="24"/>
      <c r="G63" s="30"/>
      <c r="H63" s="24"/>
      <c r="I63" s="24"/>
      <c r="J63" s="38">
        <f t="shared" si="0"/>
        <v>0</v>
      </c>
      <c r="K63" s="38">
        <f t="shared" si="1"/>
        <v>0</v>
      </c>
      <c r="L63" s="38">
        <f t="shared" si="1"/>
        <v>0</v>
      </c>
      <c r="M63" s="38">
        <f t="shared" si="2"/>
        <v>0</v>
      </c>
      <c r="N63" s="40">
        <f t="shared" si="3"/>
        <v>0</v>
      </c>
    </row>
    <row r="64" spans="1:14" x14ac:dyDescent="0.25">
      <c r="A64" s="32"/>
      <c r="B64" s="24"/>
      <c r="C64" s="24"/>
      <c r="D64" s="24"/>
      <c r="E64" s="24"/>
      <c r="F64" s="24"/>
      <c r="G64" s="30"/>
      <c r="H64" s="24"/>
      <c r="I64" s="24"/>
      <c r="J64" s="38">
        <f t="shared" si="0"/>
        <v>0</v>
      </c>
      <c r="K64" s="38">
        <f t="shared" si="1"/>
        <v>0</v>
      </c>
      <c r="L64" s="38">
        <f t="shared" si="1"/>
        <v>0</v>
      </c>
      <c r="M64" s="38">
        <f t="shared" si="2"/>
        <v>0</v>
      </c>
      <c r="N64" s="40">
        <f t="shared" si="3"/>
        <v>0</v>
      </c>
    </row>
    <row r="65" spans="1:14" x14ac:dyDescent="0.25">
      <c r="A65" s="32"/>
      <c r="B65" s="24"/>
      <c r="C65" s="24"/>
      <c r="D65" s="24"/>
      <c r="E65" s="24"/>
      <c r="F65" s="24"/>
      <c r="G65" s="30"/>
      <c r="H65" s="24"/>
      <c r="I65" s="24"/>
      <c r="J65" s="38">
        <f t="shared" si="0"/>
        <v>0</v>
      </c>
      <c r="K65" s="38">
        <f t="shared" si="1"/>
        <v>0</v>
      </c>
      <c r="L65" s="38">
        <f t="shared" si="1"/>
        <v>0</v>
      </c>
      <c r="M65" s="38">
        <f t="shared" si="2"/>
        <v>0</v>
      </c>
      <c r="N65" s="40">
        <f t="shared" si="3"/>
        <v>0</v>
      </c>
    </row>
    <row r="66" spans="1:14" x14ac:dyDescent="0.25">
      <c r="A66" s="32"/>
      <c r="B66" s="24"/>
      <c r="C66" s="24"/>
      <c r="D66" s="24"/>
      <c r="E66" s="24"/>
      <c r="F66" s="24"/>
      <c r="G66" s="30"/>
      <c r="H66" s="24"/>
      <c r="I66" s="24"/>
      <c r="J66" s="38">
        <f t="shared" si="0"/>
        <v>0</v>
      </c>
      <c r="K66" s="38">
        <f t="shared" si="1"/>
        <v>0</v>
      </c>
      <c r="L66" s="38">
        <f t="shared" si="1"/>
        <v>0</v>
      </c>
      <c r="M66" s="38">
        <f t="shared" si="2"/>
        <v>0</v>
      </c>
      <c r="N66" s="40">
        <f t="shared" si="3"/>
        <v>0</v>
      </c>
    </row>
    <row r="67" spans="1:14" x14ac:dyDescent="0.25">
      <c r="A67" s="32"/>
      <c r="B67" s="24"/>
      <c r="C67" s="24"/>
      <c r="D67" s="24"/>
      <c r="E67" s="24"/>
      <c r="F67" s="24"/>
      <c r="G67" s="30"/>
      <c r="H67" s="24"/>
      <c r="I67" s="24"/>
      <c r="J67" s="38">
        <f t="shared" si="0"/>
        <v>0</v>
      </c>
      <c r="K67" s="38">
        <f t="shared" si="1"/>
        <v>0</v>
      </c>
      <c r="L67" s="38">
        <f t="shared" si="1"/>
        <v>0</v>
      </c>
      <c r="M67" s="38">
        <f t="shared" si="2"/>
        <v>0</v>
      </c>
      <c r="N67" s="40">
        <f t="shared" si="3"/>
        <v>0</v>
      </c>
    </row>
    <row r="68" spans="1:14" x14ac:dyDescent="0.25">
      <c r="A68" s="32"/>
      <c r="B68" s="24"/>
      <c r="C68" s="24"/>
      <c r="D68" s="24"/>
      <c r="E68" s="24"/>
      <c r="F68" s="24"/>
      <c r="G68" s="30"/>
      <c r="H68" s="24"/>
      <c r="I68" s="24"/>
      <c r="J68" s="38">
        <f t="shared" si="0"/>
        <v>0</v>
      </c>
      <c r="K68" s="38">
        <f t="shared" si="1"/>
        <v>0</v>
      </c>
      <c r="L68" s="38">
        <f t="shared" si="1"/>
        <v>0</v>
      </c>
      <c r="M68" s="38">
        <f t="shared" si="2"/>
        <v>0</v>
      </c>
      <c r="N68" s="40">
        <f t="shared" si="3"/>
        <v>0</v>
      </c>
    </row>
    <row r="69" spans="1:14" x14ac:dyDescent="0.25">
      <c r="A69" s="32"/>
      <c r="B69" s="24"/>
      <c r="C69" s="24"/>
      <c r="D69" s="24"/>
      <c r="E69" s="24"/>
      <c r="F69" s="24"/>
      <c r="G69" s="30"/>
      <c r="H69" s="24"/>
      <c r="I69" s="24"/>
      <c r="J69" s="38">
        <f t="shared" si="0"/>
        <v>0</v>
      </c>
      <c r="K69" s="38">
        <f t="shared" si="1"/>
        <v>0</v>
      </c>
      <c r="L69" s="38">
        <f t="shared" si="1"/>
        <v>0</v>
      </c>
      <c r="M69" s="38">
        <f t="shared" si="2"/>
        <v>0</v>
      </c>
      <c r="N69" s="40">
        <f t="shared" si="3"/>
        <v>0</v>
      </c>
    </row>
    <row r="70" spans="1:14" x14ac:dyDescent="0.25">
      <c r="A70" s="32"/>
      <c r="B70" s="24"/>
      <c r="C70" s="24"/>
      <c r="D70" s="24"/>
      <c r="E70" s="24"/>
      <c r="F70" s="24"/>
      <c r="G70" s="30"/>
      <c r="H70" s="24"/>
      <c r="I70" s="24"/>
      <c r="J70" s="38">
        <f t="shared" si="0"/>
        <v>0</v>
      </c>
      <c r="K70" s="38">
        <f t="shared" si="1"/>
        <v>0</v>
      </c>
      <c r="L70" s="38">
        <f t="shared" si="1"/>
        <v>0</v>
      </c>
      <c r="M70" s="38">
        <f t="shared" si="2"/>
        <v>0</v>
      </c>
      <c r="N70" s="40">
        <f t="shared" si="3"/>
        <v>0</v>
      </c>
    </row>
    <row r="71" spans="1:14" x14ac:dyDescent="0.25">
      <c r="A71" s="32"/>
      <c r="B71" s="24"/>
      <c r="C71" s="24"/>
      <c r="D71" s="24"/>
      <c r="E71" s="24"/>
      <c r="F71" s="24"/>
      <c r="G71" s="30"/>
      <c r="H71" s="24"/>
      <c r="I71" s="24"/>
      <c r="J71" s="38">
        <f t="shared" si="0"/>
        <v>0</v>
      </c>
      <c r="K71" s="38">
        <f t="shared" si="1"/>
        <v>0</v>
      </c>
      <c r="L71" s="38">
        <f t="shared" si="1"/>
        <v>0</v>
      </c>
      <c r="M71" s="38">
        <f t="shared" si="2"/>
        <v>0</v>
      </c>
      <c r="N71" s="40">
        <f t="shared" si="3"/>
        <v>0</v>
      </c>
    </row>
    <row r="72" spans="1:14" x14ac:dyDescent="0.25">
      <c r="A72" s="32"/>
      <c r="B72" s="24"/>
      <c r="C72" s="24"/>
      <c r="D72" s="24"/>
      <c r="E72" s="24"/>
      <c r="F72" s="24"/>
      <c r="G72" s="30"/>
      <c r="H72" s="24"/>
      <c r="I72" s="24"/>
      <c r="J72" s="38">
        <f t="shared" si="0"/>
        <v>0</v>
      </c>
      <c r="K72" s="38">
        <f t="shared" si="1"/>
        <v>0</v>
      </c>
      <c r="L72" s="38">
        <f t="shared" si="1"/>
        <v>0</v>
      </c>
      <c r="M72" s="38">
        <f t="shared" si="2"/>
        <v>0</v>
      </c>
      <c r="N72" s="40">
        <f t="shared" si="3"/>
        <v>0</v>
      </c>
    </row>
    <row r="73" spans="1:14" x14ac:dyDescent="0.25">
      <c r="A73" s="32"/>
      <c r="B73" s="24"/>
      <c r="C73" s="24"/>
      <c r="D73" s="24"/>
      <c r="E73" s="24"/>
      <c r="F73" s="24"/>
      <c r="G73" s="30"/>
      <c r="H73" s="24"/>
      <c r="I73" s="24"/>
      <c r="J73" s="38">
        <f t="shared" si="0"/>
        <v>0</v>
      </c>
      <c r="K73" s="38">
        <f t="shared" si="1"/>
        <v>0</v>
      </c>
      <c r="L73" s="38">
        <f t="shared" si="1"/>
        <v>0</v>
      </c>
      <c r="M73" s="38">
        <f t="shared" si="2"/>
        <v>0</v>
      </c>
      <c r="N73" s="40">
        <f t="shared" si="3"/>
        <v>0</v>
      </c>
    </row>
    <row r="74" spans="1:14" x14ac:dyDescent="0.25">
      <c r="A74" s="32"/>
      <c r="B74" s="24"/>
      <c r="C74" s="24"/>
      <c r="D74" s="24"/>
      <c r="E74" s="24"/>
      <c r="F74" s="24"/>
      <c r="G74" s="30"/>
      <c r="H74" s="24"/>
      <c r="I74" s="24"/>
      <c r="J74" s="38">
        <f t="shared" si="0"/>
        <v>0</v>
      </c>
      <c r="K74" s="38">
        <f t="shared" si="1"/>
        <v>0</v>
      </c>
      <c r="L74" s="38">
        <f t="shared" si="1"/>
        <v>0</v>
      </c>
      <c r="M74" s="38">
        <f t="shared" si="2"/>
        <v>0</v>
      </c>
      <c r="N74" s="40">
        <f t="shared" si="3"/>
        <v>0</v>
      </c>
    </row>
    <row r="75" spans="1:14" x14ac:dyDescent="0.25">
      <c r="A75" s="32"/>
      <c r="B75" s="24"/>
      <c r="C75" s="24"/>
      <c r="D75" s="24"/>
      <c r="E75" s="24"/>
      <c r="F75" s="24"/>
      <c r="G75" s="30"/>
      <c r="H75" s="24"/>
      <c r="I75" s="24"/>
      <c r="J75" s="38">
        <f t="shared" si="0"/>
        <v>0</v>
      </c>
      <c r="K75" s="38">
        <f t="shared" si="1"/>
        <v>0</v>
      </c>
      <c r="L75" s="38">
        <f t="shared" si="1"/>
        <v>0</v>
      </c>
      <c r="M75" s="38">
        <f t="shared" si="2"/>
        <v>0</v>
      </c>
      <c r="N75" s="40">
        <f t="shared" si="3"/>
        <v>0</v>
      </c>
    </row>
    <row r="76" spans="1:14" x14ac:dyDescent="0.25">
      <c r="A76" s="32"/>
      <c r="B76" s="24"/>
      <c r="C76" s="24"/>
      <c r="D76" s="25"/>
      <c r="E76" s="24"/>
      <c r="F76" s="24"/>
      <c r="G76" s="30"/>
      <c r="H76" s="24"/>
      <c r="I76" s="24"/>
      <c r="J76" s="38">
        <f t="shared" si="0"/>
        <v>0</v>
      </c>
      <c r="K76" s="38">
        <f t="shared" si="1"/>
        <v>0</v>
      </c>
      <c r="L76" s="38">
        <f t="shared" si="1"/>
        <v>0</v>
      </c>
      <c r="M76" s="38">
        <f t="shared" si="2"/>
        <v>0</v>
      </c>
      <c r="N76" s="40">
        <f t="shared" si="3"/>
        <v>0</v>
      </c>
    </row>
    <row r="77" spans="1:14" x14ac:dyDescent="0.25">
      <c r="A77" s="32"/>
      <c r="B77" s="24"/>
      <c r="C77" s="24"/>
      <c r="D77" s="24"/>
      <c r="E77" s="24"/>
      <c r="F77" s="24"/>
      <c r="G77" s="30"/>
      <c r="H77" s="24"/>
      <c r="I77" s="24"/>
      <c r="J77" s="38">
        <f t="shared" si="0"/>
        <v>0</v>
      </c>
      <c r="K77" s="38">
        <f t="shared" si="1"/>
        <v>0</v>
      </c>
      <c r="L77" s="38">
        <f t="shared" si="1"/>
        <v>0</v>
      </c>
      <c r="M77" s="38">
        <f t="shared" si="2"/>
        <v>0</v>
      </c>
      <c r="N77" s="40">
        <f t="shared" si="3"/>
        <v>0</v>
      </c>
    </row>
    <row r="78" spans="1:14" x14ac:dyDescent="0.25">
      <c r="A78" s="32"/>
      <c r="B78" s="24"/>
      <c r="C78" s="24"/>
      <c r="D78" s="24"/>
      <c r="E78" s="24"/>
      <c r="F78" s="24"/>
      <c r="G78" s="30"/>
      <c r="H78" s="24"/>
      <c r="I78" s="24"/>
      <c r="J78" s="38">
        <f t="shared" si="0"/>
        <v>0</v>
      </c>
      <c r="K78" s="38">
        <f t="shared" si="1"/>
        <v>0</v>
      </c>
      <c r="L78" s="38">
        <f t="shared" si="1"/>
        <v>0</v>
      </c>
      <c r="M78" s="38">
        <f t="shared" si="2"/>
        <v>0</v>
      </c>
      <c r="N78" s="40">
        <f t="shared" si="3"/>
        <v>0</v>
      </c>
    </row>
    <row r="79" spans="1:14" x14ac:dyDescent="0.25">
      <c r="A79" s="32"/>
      <c r="B79" s="24"/>
      <c r="C79" s="24"/>
      <c r="D79" s="24"/>
      <c r="E79" s="24"/>
      <c r="F79" s="24"/>
      <c r="G79" s="30"/>
      <c r="H79" s="24"/>
      <c r="I79" s="24"/>
      <c r="J79" s="38">
        <f t="shared" si="0"/>
        <v>0</v>
      </c>
      <c r="K79" s="38">
        <f t="shared" si="1"/>
        <v>0</v>
      </c>
      <c r="L79" s="38">
        <f t="shared" si="1"/>
        <v>0</v>
      </c>
      <c r="M79" s="38">
        <f t="shared" si="2"/>
        <v>0</v>
      </c>
      <c r="N79" s="40">
        <f t="shared" si="3"/>
        <v>0</v>
      </c>
    </row>
    <row r="80" spans="1:14" x14ac:dyDescent="0.25">
      <c r="A80" s="32"/>
      <c r="B80" s="24"/>
      <c r="C80" s="24"/>
      <c r="D80" s="24"/>
      <c r="E80" s="24"/>
      <c r="F80" s="24"/>
      <c r="G80" s="30"/>
      <c r="H80" s="24"/>
      <c r="I80" s="24"/>
      <c r="J80" s="38">
        <f t="shared" ref="J80:J82" si="4">+IF($I80=$X$15,$G80*$H80/100,0)</f>
        <v>0</v>
      </c>
      <c r="K80" s="38">
        <f t="shared" ref="K80:L82" si="5">+IF($I80=$X$16,$G80*$H80/200,0)</f>
        <v>0</v>
      </c>
      <c r="L80" s="38">
        <f t="shared" si="5"/>
        <v>0</v>
      </c>
      <c r="M80" s="38">
        <f t="shared" ref="M80:M82" si="6">SUM(J80:L80)</f>
        <v>0</v>
      </c>
      <c r="N80" s="40">
        <f t="shared" ref="N80:N82" si="7">SUM(G80+M80)</f>
        <v>0</v>
      </c>
    </row>
    <row r="81" spans="1:31" x14ac:dyDescent="0.25">
      <c r="A81" s="32"/>
      <c r="B81" s="24"/>
      <c r="C81" s="24"/>
      <c r="D81" s="24"/>
      <c r="E81" s="24"/>
      <c r="F81" s="24"/>
      <c r="G81" s="30"/>
      <c r="H81" s="24"/>
      <c r="I81" s="24"/>
      <c r="J81" s="38">
        <f t="shared" si="4"/>
        <v>0</v>
      </c>
      <c r="K81" s="38">
        <f t="shared" si="5"/>
        <v>0</v>
      </c>
      <c r="L81" s="38">
        <f t="shared" si="5"/>
        <v>0</v>
      </c>
      <c r="M81" s="38">
        <f t="shared" si="6"/>
        <v>0</v>
      </c>
      <c r="N81" s="40">
        <f t="shared" si="7"/>
        <v>0</v>
      </c>
    </row>
    <row r="82" spans="1:31" ht="15.75" thickBot="1" x14ac:dyDescent="0.3">
      <c r="A82" s="41"/>
      <c r="B82" s="27"/>
      <c r="C82" s="24"/>
      <c r="D82" s="27"/>
      <c r="E82" s="27"/>
      <c r="F82" s="27"/>
      <c r="G82" s="30"/>
      <c r="H82" s="27"/>
      <c r="I82" s="27"/>
      <c r="J82" s="38">
        <f t="shared" si="4"/>
        <v>0</v>
      </c>
      <c r="K82" s="38">
        <f t="shared" si="5"/>
        <v>0</v>
      </c>
      <c r="L82" s="38">
        <f t="shared" si="5"/>
        <v>0</v>
      </c>
      <c r="M82" s="38">
        <f t="shared" si="6"/>
        <v>0</v>
      </c>
      <c r="N82" s="40">
        <f t="shared" si="7"/>
        <v>0</v>
      </c>
    </row>
    <row r="83" spans="1:31" ht="16.5" thickBot="1" x14ac:dyDescent="0.3">
      <c r="A83" s="93" t="s">
        <v>54</v>
      </c>
      <c r="B83" s="94"/>
      <c r="C83" s="94"/>
      <c r="D83" s="94"/>
      <c r="E83" s="94"/>
      <c r="F83" s="95"/>
      <c r="G83" s="11">
        <f>SUM(G15:G82)</f>
        <v>0</v>
      </c>
      <c r="H83" s="11"/>
      <c r="I83" s="11"/>
      <c r="J83" s="11">
        <f>SUM(J15:J82)</f>
        <v>0</v>
      </c>
      <c r="K83" s="11">
        <f>SUM(K15:K82)</f>
        <v>0</v>
      </c>
      <c r="L83" s="11">
        <f>SUM(L15:L82)</f>
        <v>0</v>
      </c>
      <c r="M83" s="11">
        <f>SUM(M15:M82)</f>
        <v>0</v>
      </c>
      <c r="N83" s="12">
        <f>SUM(N15:N82)</f>
        <v>0</v>
      </c>
    </row>
    <row r="84" spans="1:31" x14ac:dyDescent="0.25">
      <c r="A84" s="61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6"/>
    </row>
    <row r="85" spans="1:31" ht="18.75" x14ac:dyDescent="0.3">
      <c r="A85" s="108" t="s">
        <v>130</v>
      </c>
      <c r="B85" s="109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6"/>
    </row>
    <row r="86" spans="1:31" ht="15.75" thickBot="1" x14ac:dyDescent="0.3">
      <c r="A86" s="61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6"/>
    </row>
    <row r="87" spans="1:31" ht="16.5" thickBot="1" x14ac:dyDescent="0.3">
      <c r="A87" s="114" t="s">
        <v>45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6"/>
      <c r="M87" s="55"/>
      <c r="N87" s="56"/>
    </row>
    <row r="88" spans="1:31" ht="48" thickBot="1" x14ac:dyDescent="0.3">
      <c r="A88" s="65" t="s">
        <v>48</v>
      </c>
      <c r="B88" s="65" t="s">
        <v>49</v>
      </c>
      <c r="C88" s="65" t="s">
        <v>50</v>
      </c>
      <c r="D88" s="65" t="s">
        <v>52</v>
      </c>
      <c r="E88" s="65" t="s">
        <v>53</v>
      </c>
      <c r="F88" s="65" t="s">
        <v>8</v>
      </c>
      <c r="G88" s="65" t="s">
        <v>10</v>
      </c>
      <c r="H88" s="65" t="s">
        <v>9</v>
      </c>
      <c r="I88" s="65" t="s">
        <v>46</v>
      </c>
      <c r="J88" s="65" t="s">
        <v>60</v>
      </c>
      <c r="K88" s="65" t="s">
        <v>79</v>
      </c>
      <c r="L88" s="66" t="s">
        <v>120</v>
      </c>
      <c r="M88" s="55"/>
      <c r="N88" s="56"/>
      <c r="AC88" s="73">
        <v>0</v>
      </c>
      <c r="AD88" s="73" t="s">
        <v>124</v>
      </c>
      <c r="AE88" s="73">
        <v>0</v>
      </c>
    </row>
    <row r="89" spans="1:31" x14ac:dyDescent="0.25">
      <c r="A89" s="29"/>
      <c r="B89" s="37"/>
      <c r="C89" s="30"/>
      <c r="D89" s="30"/>
      <c r="E89" s="30"/>
      <c r="F89" s="38">
        <f t="shared" ref="F89:F103" si="8">IF($B$6=L89,0,D89*E89/100)</f>
        <v>0</v>
      </c>
      <c r="G89" s="38">
        <f t="shared" ref="G89:G103" si="9">+IF($B$6=L89,D89*E89/200,0)</f>
        <v>0</v>
      </c>
      <c r="H89" s="38">
        <f t="shared" ref="H89:H103" si="10">IF($B$6=L89,D89*E89/200,0)</f>
        <v>0</v>
      </c>
      <c r="I89" s="38">
        <f>+SUM(F89:H89)</f>
        <v>0</v>
      </c>
      <c r="J89" s="38">
        <f>+D89+F89+G89+H89</f>
        <v>0</v>
      </c>
      <c r="K89" s="30" t="s">
        <v>124</v>
      </c>
      <c r="L89" s="40">
        <f>VLOOKUP(K89,$AD$88:$AE$125,2,FALSE)</f>
        <v>0</v>
      </c>
      <c r="M89" s="55"/>
      <c r="N89" s="56"/>
      <c r="AC89" s="73">
        <v>1</v>
      </c>
      <c r="AD89" s="73" t="s">
        <v>83</v>
      </c>
      <c r="AE89" s="73">
        <v>1</v>
      </c>
    </row>
    <row r="90" spans="1:31" x14ac:dyDescent="0.25">
      <c r="A90" s="32"/>
      <c r="B90" s="25"/>
      <c r="C90" s="24"/>
      <c r="D90" s="24"/>
      <c r="E90" s="24"/>
      <c r="F90" s="26">
        <f t="shared" si="8"/>
        <v>0</v>
      </c>
      <c r="G90" s="26">
        <f t="shared" si="9"/>
        <v>0</v>
      </c>
      <c r="H90" s="26">
        <f t="shared" si="10"/>
        <v>0</v>
      </c>
      <c r="I90" s="26">
        <f t="shared" ref="I90:I103" si="11">+SUM(F90:H90)</f>
        <v>0</v>
      </c>
      <c r="J90" s="26">
        <f t="shared" ref="J90:J103" si="12">+D90+F90+G90+H90</f>
        <v>0</v>
      </c>
      <c r="K90" s="30" t="s">
        <v>124</v>
      </c>
      <c r="L90" s="40">
        <f t="shared" ref="L90:L103" si="13">VLOOKUP(K90,$AD$88:$AE$125,2,FALSE)</f>
        <v>0</v>
      </c>
      <c r="M90" s="55"/>
      <c r="N90" s="56"/>
      <c r="AC90" s="73">
        <v>2</v>
      </c>
      <c r="AD90" s="73" t="s">
        <v>84</v>
      </c>
      <c r="AE90" s="73">
        <v>2</v>
      </c>
    </row>
    <row r="91" spans="1:31" x14ac:dyDescent="0.25">
      <c r="A91" s="32"/>
      <c r="B91" s="24"/>
      <c r="C91" s="24"/>
      <c r="D91" s="24"/>
      <c r="E91" s="24"/>
      <c r="F91" s="26">
        <f t="shared" si="8"/>
        <v>0</v>
      </c>
      <c r="G91" s="26">
        <f t="shared" si="9"/>
        <v>0</v>
      </c>
      <c r="H91" s="26">
        <f t="shared" si="10"/>
        <v>0</v>
      </c>
      <c r="I91" s="26">
        <f t="shared" si="11"/>
        <v>0</v>
      </c>
      <c r="J91" s="26">
        <f t="shared" si="12"/>
        <v>0</v>
      </c>
      <c r="K91" s="30" t="s">
        <v>124</v>
      </c>
      <c r="L91" s="40">
        <f t="shared" si="13"/>
        <v>0</v>
      </c>
      <c r="M91" s="55"/>
      <c r="N91" s="56"/>
      <c r="AC91" s="73">
        <v>3</v>
      </c>
      <c r="AD91" s="73" t="s">
        <v>85</v>
      </c>
      <c r="AE91" s="73">
        <v>3</v>
      </c>
    </row>
    <row r="92" spans="1:31" x14ac:dyDescent="0.25">
      <c r="A92" s="32"/>
      <c r="B92" s="24"/>
      <c r="C92" s="24"/>
      <c r="D92" s="24"/>
      <c r="E92" s="24"/>
      <c r="F92" s="26">
        <f t="shared" si="8"/>
        <v>0</v>
      </c>
      <c r="G92" s="26">
        <f t="shared" si="9"/>
        <v>0</v>
      </c>
      <c r="H92" s="26">
        <f t="shared" si="10"/>
        <v>0</v>
      </c>
      <c r="I92" s="26">
        <f t="shared" si="11"/>
        <v>0</v>
      </c>
      <c r="J92" s="26">
        <f t="shared" si="12"/>
        <v>0</v>
      </c>
      <c r="K92" s="30" t="s">
        <v>124</v>
      </c>
      <c r="L92" s="40">
        <f t="shared" si="13"/>
        <v>0</v>
      </c>
      <c r="M92" s="55"/>
      <c r="N92" s="56"/>
      <c r="AC92" s="73">
        <v>4</v>
      </c>
      <c r="AD92" s="73" t="s">
        <v>86</v>
      </c>
      <c r="AE92" s="73">
        <v>4</v>
      </c>
    </row>
    <row r="93" spans="1:31" x14ac:dyDescent="0.25">
      <c r="A93" s="32"/>
      <c r="B93" s="24"/>
      <c r="C93" s="24"/>
      <c r="D93" s="24"/>
      <c r="E93" s="24"/>
      <c r="F93" s="26">
        <f t="shared" si="8"/>
        <v>0</v>
      </c>
      <c r="G93" s="26">
        <f t="shared" si="9"/>
        <v>0</v>
      </c>
      <c r="H93" s="26">
        <f t="shared" si="10"/>
        <v>0</v>
      </c>
      <c r="I93" s="26">
        <f t="shared" si="11"/>
        <v>0</v>
      </c>
      <c r="J93" s="26">
        <f t="shared" si="12"/>
        <v>0</v>
      </c>
      <c r="K93" s="30" t="s">
        <v>124</v>
      </c>
      <c r="L93" s="40">
        <f t="shared" si="13"/>
        <v>0</v>
      </c>
      <c r="M93" s="55"/>
      <c r="N93" s="56"/>
      <c r="AC93" s="73">
        <v>5</v>
      </c>
      <c r="AD93" s="73" t="s">
        <v>87</v>
      </c>
      <c r="AE93" s="73">
        <v>5</v>
      </c>
    </row>
    <row r="94" spans="1:31" x14ac:dyDescent="0.25">
      <c r="A94" s="32"/>
      <c r="B94" s="24"/>
      <c r="C94" s="24"/>
      <c r="D94" s="24"/>
      <c r="E94" s="24"/>
      <c r="F94" s="26">
        <f t="shared" si="8"/>
        <v>0</v>
      </c>
      <c r="G94" s="26">
        <f t="shared" si="9"/>
        <v>0</v>
      </c>
      <c r="H94" s="26">
        <f t="shared" si="10"/>
        <v>0</v>
      </c>
      <c r="I94" s="26">
        <f t="shared" si="11"/>
        <v>0</v>
      </c>
      <c r="J94" s="26">
        <f t="shared" si="12"/>
        <v>0</v>
      </c>
      <c r="K94" s="30" t="s">
        <v>124</v>
      </c>
      <c r="L94" s="40">
        <f t="shared" si="13"/>
        <v>0</v>
      </c>
      <c r="M94" s="55"/>
      <c r="N94" s="56"/>
      <c r="AC94" s="73">
        <v>6</v>
      </c>
      <c r="AD94" s="73" t="s">
        <v>88</v>
      </c>
      <c r="AE94" s="73">
        <v>6</v>
      </c>
    </row>
    <row r="95" spans="1:31" x14ac:dyDescent="0.25">
      <c r="A95" s="32"/>
      <c r="B95" s="24"/>
      <c r="C95" s="24"/>
      <c r="D95" s="24"/>
      <c r="E95" s="24"/>
      <c r="F95" s="26">
        <f t="shared" si="8"/>
        <v>0</v>
      </c>
      <c r="G95" s="26">
        <f t="shared" si="9"/>
        <v>0</v>
      </c>
      <c r="H95" s="26">
        <f t="shared" si="10"/>
        <v>0</v>
      </c>
      <c r="I95" s="26">
        <f t="shared" si="11"/>
        <v>0</v>
      </c>
      <c r="J95" s="26">
        <f t="shared" si="12"/>
        <v>0</v>
      </c>
      <c r="K95" s="30" t="s">
        <v>124</v>
      </c>
      <c r="L95" s="40">
        <f t="shared" si="13"/>
        <v>0</v>
      </c>
      <c r="M95" s="55"/>
      <c r="N95" s="56"/>
      <c r="AC95" s="73">
        <v>7</v>
      </c>
      <c r="AD95" s="73" t="s">
        <v>89</v>
      </c>
      <c r="AE95" s="73">
        <v>7</v>
      </c>
    </row>
    <row r="96" spans="1:31" x14ac:dyDescent="0.25">
      <c r="A96" s="32"/>
      <c r="B96" s="24"/>
      <c r="C96" s="24"/>
      <c r="D96" s="24"/>
      <c r="E96" s="24"/>
      <c r="F96" s="26">
        <f t="shared" si="8"/>
        <v>0</v>
      </c>
      <c r="G96" s="26">
        <f t="shared" si="9"/>
        <v>0</v>
      </c>
      <c r="H96" s="26">
        <f t="shared" si="10"/>
        <v>0</v>
      </c>
      <c r="I96" s="26">
        <f t="shared" si="11"/>
        <v>0</v>
      </c>
      <c r="J96" s="26">
        <f t="shared" si="12"/>
        <v>0</v>
      </c>
      <c r="K96" s="30" t="s">
        <v>124</v>
      </c>
      <c r="L96" s="40">
        <f t="shared" si="13"/>
        <v>0</v>
      </c>
      <c r="M96" s="55"/>
      <c r="N96" s="56"/>
      <c r="AC96" s="73">
        <v>8</v>
      </c>
      <c r="AD96" s="73" t="s">
        <v>90</v>
      </c>
      <c r="AE96" s="73">
        <v>8</v>
      </c>
    </row>
    <row r="97" spans="1:31" x14ac:dyDescent="0.25">
      <c r="A97" s="32"/>
      <c r="B97" s="24"/>
      <c r="C97" s="24"/>
      <c r="D97" s="24"/>
      <c r="E97" s="24"/>
      <c r="F97" s="26">
        <f t="shared" si="8"/>
        <v>0</v>
      </c>
      <c r="G97" s="26">
        <f t="shared" si="9"/>
        <v>0</v>
      </c>
      <c r="H97" s="26">
        <f t="shared" si="10"/>
        <v>0</v>
      </c>
      <c r="I97" s="26">
        <f t="shared" si="11"/>
        <v>0</v>
      </c>
      <c r="J97" s="26">
        <f t="shared" si="12"/>
        <v>0</v>
      </c>
      <c r="K97" s="30" t="s">
        <v>124</v>
      </c>
      <c r="L97" s="40">
        <f t="shared" si="13"/>
        <v>0</v>
      </c>
      <c r="M97" s="55"/>
      <c r="N97" s="56"/>
      <c r="AC97" s="73">
        <v>9</v>
      </c>
      <c r="AD97" s="73" t="s">
        <v>91</v>
      </c>
      <c r="AE97" s="73">
        <v>9</v>
      </c>
    </row>
    <row r="98" spans="1:31" x14ac:dyDescent="0.25">
      <c r="A98" s="32"/>
      <c r="B98" s="24"/>
      <c r="C98" s="24"/>
      <c r="D98" s="24"/>
      <c r="E98" s="24"/>
      <c r="F98" s="26">
        <f t="shared" si="8"/>
        <v>0</v>
      </c>
      <c r="G98" s="26">
        <f t="shared" si="9"/>
        <v>0</v>
      </c>
      <c r="H98" s="26">
        <f t="shared" si="10"/>
        <v>0</v>
      </c>
      <c r="I98" s="26">
        <f t="shared" si="11"/>
        <v>0</v>
      </c>
      <c r="J98" s="26">
        <f t="shared" si="12"/>
        <v>0</v>
      </c>
      <c r="K98" s="30" t="s">
        <v>124</v>
      </c>
      <c r="L98" s="40">
        <f t="shared" si="13"/>
        <v>0</v>
      </c>
      <c r="M98" s="55"/>
      <c r="N98" s="56"/>
      <c r="AC98" s="73">
        <v>10</v>
      </c>
      <c r="AD98" s="73" t="s">
        <v>92</v>
      </c>
      <c r="AE98" s="73">
        <v>10</v>
      </c>
    </row>
    <row r="99" spans="1:31" x14ac:dyDescent="0.25">
      <c r="A99" s="32"/>
      <c r="B99" s="24"/>
      <c r="C99" s="24"/>
      <c r="D99" s="24"/>
      <c r="E99" s="24"/>
      <c r="F99" s="26">
        <f t="shared" si="8"/>
        <v>0</v>
      </c>
      <c r="G99" s="26">
        <f t="shared" si="9"/>
        <v>0</v>
      </c>
      <c r="H99" s="26">
        <f t="shared" si="10"/>
        <v>0</v>
      </c>
      <c r="I99" s="26">
        <f t="shared" si="11"/>
        <v>0</v>
      </c>
      <c r="J99" s="26">
        <f t="shared" si="12"/>
        <v>0</v>
      </c>
      <c r="K99" s="30" t="s">
        <v>124</v>
      </c>
      <c r="L99" s="40">
        <f t="shared" si="13"/>
        <v>0</v>
      </c>
      <c r="M99" s="55"/>
      <c r="N99" s="56"/>
      <c r="AC99" s="73">
        <v>11</v>
      </c>
      <c r="AD99" s="73" t="s">
        <v>93</v>
      </c>
      <c r="AE99" s="73">
        <v>11</v>
      </c>
    </row>
    <row r="100" spans="1:31" x14ac:dyDescent="0.25">
      <c r="A100" s="32"/>
      <c r="B100" s="24"/>
      <c r="C100" s="24"/>
      <c r="D100" s="24"/>
      <c r="E100" s="24"/>
      <c r="F100" s="26">
        <f t="shared" si="8"/>
        <v>0</v>
      </c>
      <c r="G100" s="26">
        <f t="shared" si="9"/>
        <v>0</v>
      </c>
      <c r="H100" s="26">
        <f t="shared" si="10"/>
        <v>0</v>
      </c>
      <c r="I100" s="26">
        <f t="shared" si="11"/>
        <v>0</v>
      </c>
      <c r="J100" s="26">
        <f t="shared" si="12"/>
        <v>0</v>
      </c>
      <c r="K100" s="30" t="s">
        <v>124</v>
      </c>
      <c r="L100" s="40">
        <f t="shared" si="13"/>
        <v>0</v>
      </c>
      <c r="M100" s="55"/>
      <c r="N100" s="56"/>
      <c r="AC100" s="73">
        <v>12</v>
      </c>
      <c r="AD100" s="73" t="s">
        <v>94</v>
      </c>
      <c r="AE100" s="73">
        <v>12</v>
      </c>
    </row>
    <row r="101" spans="1:31" x14ac:dyDescent="0.25">
      <c r="A101" s="32"/>
      <c r="B101" s="24"/>
      <c r="C101" s="24"/>
      <c r="D101" s="24"/>
      <c r="E101" s="24"/>
      <c r="F101" s="26">
        <f t="shared" si="8"/>
        <v>0</v>
      </c>
      <c r="G101" s="26">
        <f t="shared" si="9"/>
        <v>0</v>
      </c>
      <c r="H101" s="26">
        <f t="shared" si="10"/>
        <v>0</v>
      </c>
      <c r="I101" s="26">
        <f t="shared" si="11"/>
        <v>0</v>
      </c>
      <c r="J101" s="26">
        <f t="shared" si="12"/>
        <v>0</v>
      </c>
      <c r="K101" s="30" t="s">
        <v>124</v>
      </c>
      <c r="L101" s="40">
        <f t="shared" si="13"/>
        <v>0</v>
      </c>
      <c r="M101" s="55"/>
      <c r="N101" s="56"/>
      <c r="AC101" s="73">
        <v>13</v>
      </c>
      <c r="AD101" s="73" t="s">
        <v>95</v>
      </c>
      <c r="AE101" s="73">
        <v>13</v>
      </c>
    </row>
    <row r="102" spans="1:31" x14ac:dyDescent="0.25">
      <c r="A102" s="32"/>
      <c r="B102" s="24"/>
      <c r="C102" s="24"/>
      <c r="D102" s="24"/>
      <c r="E102" s="24"/>
      <c r="F102" s="26">
        <f t="shared" si="8"/>
        <v>0</v>
      </c>
      <c r="G102" s="26">
        <f t="shared" si="9"/>
        <v>0</v>
      </c>
      <c r="H102" s="26">
        <f t="shared" si="10"/>
        <v>0</v>
      </c>
      <c r="I102" s="26">
        <f t="shared" si="11"/>
        <v>0</v>
      </c>
      <c r="J102" s="26">
        <f t="shared" si="12"/>
        <v>0</v>
      </c>
      <c r="K102" s="30" t="s">
        <v>124</v>
      </c>
      <c r="L102" s="40">
        <f t="shared" si="13"/>
        <v>0</v>
      </c>
      <c r="M102" s="55"/>
      <c r="N102" s="56"/>
      <c r="AC102" s="73">
        <v>14</v>
      </c>
      <c r="AD102" s="73" t="s">
        <v>96</v>
      </c>
      <c r="AE102" s="73">
        <v>14</v>
      </c>
    </row>
    <row r="103" spans="1:31" ht="15.75" thickBot="1" x14ac:dyDescent="0.3">
      <c r="A103" s="41"/>
      <c r="B103" s="27"/>
      <c r="C103" s="27"/>
      <c r="D103" s="27"/>
      <c r="E103" s="27"/>
      <c r="F103" s="28">
        <f t="shared" si="8"/>
        <v>0</v>
      </c>
      <c r="G103" s="28">
        <f t="shared" si="9"/>
        <v>0</v>
      </c>
      <c r="H103" s="28">
        <f t="shared" si="10"/>
        <v>0</v>
      </c>
      <c r="I103" s="28">
        <f t="shared" si="11"/>
        <v>0</v>
      </c>
      <c r="J103" s="28">
        <f t="shared" si="12"/>
        <v>0</v>
      </c>
      <c r="K103" s="30" t="s">
        <v>124</v>
      </c>
      <c r="L103" s="40">
        <f t="shared" si="13"/>
        <v>0</v>
      </c>
      <c r="M103" s="55"/>
      <c r="N103" s="56"/>
      <c r="AC103" s="73">
        <v>15</v>
      </c>
      <c r="AD103" s="73" t="s">
        <v>97</v>
      </c>
      <c r="AE103" s="73">
        <v>15</v>
      </c>
    </row>
    <row r="104" spans="1:31" ht="15.75" thickBot="1" x14ac:dyDescent="0.3">
      <c r="A104" s="67"/>
      <c r="B104" s="11"/>
      <c r="C104" s="11" t="s">
        <v>54</v>
      </c>
      <c r="D104" s="11">
        <f>+SUM(D89:D103)</f>
        <v>0</v>
      </c>
      <c r="E104" s="11"/>
      <c r="F104" s="11">
        <f>SUM(F89:F103)</f>
        <v>0</v>
      </c>
      <c r="G104" s="11">
        <f t="shared" ref="G104:J104" si="14">+SUM(G89:G103)</f>
        <v>0</v>
      </c>
      <c r="H104" s="11">
        <f t="shared" si="14"/>
        <v>0</v>
      </c>
      <c r="I104" s="13">
        <f t="shared" si="14"/>
        <v>0</v>
      </c>
      <c r="J104" s="39">
        <f t="shared" si="14"/>
        <v>0</v>
      </c>
      <c r="K104" s="14"/>
      <c r="L104" s="14"/>
      <c r="M104" s="55"/>
      <c r="N104" s="56"/>
      <c r="AC104" s="73">
        <v>16</v>
      </c>
      <c r="AD104" s="73" t="s">
        <v>98</v>
      </c>
      <c r="AE104" s="73">
        <v>16</v>
      </c>
    </row>
    <row r="105" spans="1:31" ht="15.75" thickBot="1" x14ac:dyDescent="0.3">
      <c r="A105" s="61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6"/>
      <c r="AC105" s="73">
        <v>17</v>
      </c>
      <c r="AD105" s="73" t="s">
        <v>99</v>
      </c>
      <c r="AE105" s="73">
        <v>17</v>
      </c>
    </row>
    <row r="106" spans="1:31" ht="16.5" thickBot="1" x14ac:dyDescent="0.3">
      <c r="A106" s="93" t="s">
        <v>6</v>
      </c>
      <c r="B106" s="94"/>
      <c r="C106" s="95"/>
      <c r="D106" s="68" t="s">
        <v>52</v>
      </c>
      <c r="E106" s="69" t="s">
        <v>8</v>
      </c>
      <c r="F106" s="68" t="s">
        <v>10</v>
      </c>
      <c r="G106" s="69" t="s">
        <v>9</v>
      </c>
      <c r="H106" s="68" t="s">
        <v>46</v>
      </c>
      <c r="I106" s="93" t="s">
        <v>60</v>
      </c>
      <c r="J106" s="95"/>
      <c r="K106" s="55"/>
      <c r="L106" s="55"/>
      <c r="M106" s="55"/>
      <c r="N106" s="56"/>
      <c r="AC106" s="73">
        <v>18</v>
      </c>
      <c r="AD106" s="73" t="s">
        <v>100</v>
      </c>
      <c r="AE106" s="73">
        <v>18</v>
      </c>
    </row>
    <row r="107" spans="1:31" ht="30.75" customHeight="1" thickBot="1" x14ac:dyDescent="0.3">
      <c r="A107" s="111" t="s">
        <v>80</v>
      </c>
      <c r="B107" s="112"/>
      <c r="C107" s="113"/>
      <c r="D107" s="42">
        <f>+D104+G83</f>
        <v>0</v>
      </c>
      <c r="E107" s="42">
        <f>+F104+J83</f>
        <v>0</v>
      </c>
      <c r="F107" s="42">
        <f t="shared" ref="F107:H107" si="15">+G104+K83</f>
        <v>0</v>
      </c>
      <c r="G107" s="42">
        <f t="shared" si="15"/>
        <v>0</v>
      </c>
      <c r="H107" s="42">
        <f t="shared" si="15"/>
        <v>0</v>
      </c>
      <c r="I107" s="110">
        <f>+J104+N83</f>
        <v>0</v>
      </c>
      <c r="J107" s="95"/>
      <c r="K107" s="55"/>
      <c r="L107" s="55"/>
      <c r="M107" s="55"/>
      <c r="N107" s="56"/>
      <c r="AC107" s="73">
        <v>19</v>
      </c>
      <c r="AD107" s="73" t="s">
        <v>101</v>
      </c>
      <c r="AE107" s="73">
        <v>19</v>
      </c>
    </row>
    <row r="108" spans="1:31" x14ac:dyDescent="0.25">
      <c r="A108" s="61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6"/>
      <c r="AC108" s="73">
        <v>20</v>
      </c>
      <c r="AD108" s="73" t="s">
        <v>102</v>
      </c>
      <c r="AE108" s="73">
        <v>20</v>
      </c>
    </row>
    <row r="109" spans="1:31" ht="15.75" hidden="1" thickBot="1" x14ac:dyDescent="0.3">
      <c r="A109" s="70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2"/>
      <c r="AC109" s="73">
        <v>21</v>
      </c>
      <c r="AD109" s="73" t="s">
        <v>103</v>
      </c>
      <c r="AE109" s="73">
        <v>21</v>
      </c>
    </row>
    <row r="110" spans="1:31" hidden="1" x14ac:dyDescent="0.25">
      <c r="AC110" s="73">
        <v>22</v>
      </c>
      <c r="AD110" s="73" t="s">
        <v>104</v>
      </c>
      <c r="AE110" s="73">
        <v>22</v>
      </c>
    </row>
    <row r="111" spans="1:31" hidden="1" x14ac:dyDescent="0.25">
      <c r="AC111" s="73">
        <v>23</v>
      </c>
      <c r="AD111" s="73" t="s">
        <v>105</v>
      </c>
      <c r="AE111" s="73">
        <v>23</v>
      </c>
    </row>
    <row r="112" spans="1:31" hidden="1" x14ac:dyDescent="0.25">
      <c r="AC112" s="73">
        <v>24</v>
      </c>
      <c r="AD112" s="73" t="s">
        <v>106</v>
      </c>
      <c r="AE112" s="73">
        <v>24</v>
      </c>
    </row>
    <row r="113" spans="29:31" hidden="1" x14ac:dyDescent="0.25">
      <c r="AC113" s="73">
        <v>25</v>
      </c>
      <c r="AD113" s="73" t="s">
        <v>107</v>
      </c>
      <c r="AE113" s="73">
        <v>25</v>
      </c>
    </row>
    <row r="114" spans="29:31" hidden="1" x14ac:dyDescent="0.25">
      <c r="AC114" s="73">
        <v>26</v>
      </c>
      <c r="AD114" s="73" t="s">
        <v>108</v>
      </c>
      <c r="AE114" s="73">
        <v>26</v>
      </c>
    </row>
    <row r="115" spans="29:31" hidden="1" x14ac:dyDescent="0.25">
      <c r="AC115" s="73">
        <v>27</v>
      </c>
      <c r="AD115" s="73" t="s">
        <v>109</v>
      </c>
      <c r="AE115" s="73">
        <v>27</v>
      </c>
    </row>
    <row r="116" spans="29:31" hidden="1" x14ac:dyDescent="0.25">
      <c r="AC116" s="73">
        <v>28</v>
      </c>
      <c r="AD116" s="73" t="s">
        <v>110</v>
      </c>
      <c r="AE116" s="73">
        <v>28</v>
      </c>
    </row>
    <row r="117" spans="29:31" hidden="1" x14ac:dyDescent="0.25">
      <c r="AC117" s="73">
        <v>29</v>
      </c>
      <c r="AD117" s="73" t="s">
        <v>111</v>
      </c>
      <c r="AE117" s="73">
        <v>29</v>
      </c>
    </row>
    <row r="118" spans="29:31" hidden="1" x14ac:dyDescent="0.25">
      <c r="AC118" s="73">
        <v>30</v>
      </c>
      <c r="AD118" s="73" t="s">
        <v>112</v>
      </c>
      <c r="AE118" s="73">
        <v>30</v>
      </c>
    </row>
    <row r="119" spans="29:31" hidden="1" x14ac:dyDescent="0.25">
      <c r="AC119" s="73">
        <v>31</v>
      </c>
      <c r="AD119" s="73" t="s">
        <v>113</v>
      </c>
      <c r="AE119" s="73">
        <v>31</v>
      </c>
    </row>
    <row r="120" spans="29:31" hidden="1" x14ac:dyDescent="0.25">
      <c r="AC120" s="73">
        <v>32</v>
      </c>
      <c r="AD120" s="73" t="s">
        <v>114</v>
      </c>
      <c r="AE120" s="73">
        <v>32</v>
      </c>
    </row>
    <row r="121" spans="29:31" hidden="1" x14ac:dyDescent="0.25">
      <c r="AC121" s="73">
        <v>33</v>
      </c>
      <c r="AD121" s="73" t="s">
        <v>115</v>
      </c>
      <c r="AE121" s="73">
        <v>33</v>
      </c>
    </row>
    <row r="122" spans="29:31" hidden="1" x14ac:dyDescent="0.25">
      <c r="AC122" s="73">
        <v>34</v>
      </c>
      <c r="AD122" s="73" t="s">
        <v>116</v>
      </c>
      <c r="AE122" s="73">
        <v>34</v>
      </c>
    </row>
    <row r="123" spans="29:31" hidden="1" x14ac:dyDescent="0.25">
      <c r="AC123" s="73">
        <v>35</v>
      </c>
      <c r="AD123" s="73" t="s">
        <v>117</v>
      </c>
      <c r="AE123" s="73">
        <v>35</v>
      </c>
    </row>
    <row r="124" spans="29:31" hidden="1" x14ac:dyDescent="0.25">
      <c r="AC124" s="73">
        <v>36</v>
      </c>
      <c r="AD124" s="73" t="s">
        <v>118</v>
      </c>
      <c r="AE124" s="73">
        <v>36</v>
      </c>
    </row>
    <row r="125" spans="29:31" hidden="1" x14ac:dyDescent="0.25">
      <c r="AC125" s="73">
        <v>37</v>
      </c>
      <c r="AD125" s="73" t="s">
        <v>119</v>
      </c>
      <c r="AE125" s="73">
        <v>37</v>
      </c>
    </row>
  </sheetData>
  <sheetProtection algorithmName="SHA-512" hashValue="lNUfYYdw/t4HHsAtCCbCAfOvU6mGmQn5JWINhsgDu27F3ouEHlE1Rtm4W211CJJmxlSxcJK2OmjLjLnCAzvKbg==" saltValue="Bd8QbwiHBnDz8i55YMQTaQ==" spinCount="100000" sheet="1" selectLockedCells="1"/>
  <mergeCells count="21">
    <mergeCell ref="A85:B85"/>
    <mergeCell ref="I107:J107"/>
    <mergeCell ref="I106:J106"/>
    <mergeCell ref="A107:C107"/>
    <mergeCell ref="A106:C106"/>
    <mergeCell ref="A87:L87"/>
    <mergeCell ref="A1:A2"/>
    <mergeCell ref="B1:B2"/>
    <mergeCell ref="N13:N14"/>
    <mergeCell ref="A83:F83"/>
    <mergeCell ref="C13:I13"/>
    <mergeCell ref="A9:M9"/>
    <mergeCell ref="A13:A14"/>
    <mergeCell ref="B13:B14"/>
    <mergeCell ref="J13:J14"/>
    <mergeCell ref="K13:K14"/>
    <mergeCell ref="L13:L14"/>
    <mergeCell ref="M13:M14"/>
    <mergeCell ref="I1:L3"/>
    <mergeCell ref="I4:L5"/>
    <mergeCell ref="I6:L6"/>
  </mergeCells>
  <dataValidations count="16">
    <dataValidation type="date" showInputMessage="1" showErrorMessage="1" errorTitle="Error" error="Kindly Enter Valid Invoice date_x000a__x000a_" promptTitle="Invoice Date" prompt="Kindly enter Valid Invoice date" sqref="D15">
      <formula1>P15</formula1>
      <formula2>P16</formula2>
    </dataValidation>
    <dataValidation type="date" showInputMessage="1" showErrorMessage="1" errorTitle="Enter Valid Date" promptTitle="Date of Invoice" prompt="Enter date of Invoice_x000a_" sqref="B89">
      <formula1>P15</formula1>
      <formula2>P16</formula2>
    </dataValidation>
    <dataValidation type="date" showInputMessage="1" showErrorMessage="1" sqref="D16:D82">
      <formula1>$P$15</formula1>
      <formula2>+$P$16</formula2>
    </dataValidation>
    <dataValidation type="list" allowBlank="1" showInputMessage="1" showErrorMessage="1" errorTitle="Error" error="Kindly select type of supply" promptTitle="Enter Type of Supply" prompt="Eg:_x000a_Gujarat - Gujarat = INTRA       _x000a_Gujarat - Any other State= INTER_x000a_      " sqref="I15:I82">
      <formula1>$X$15:$X$16</formula1>
    </dataValidation>
    <dataValidation showInputMessage="1" showErrorMessage="1" errorTitle="Invoice No. cannot be blank." error="Kindly insert valid Invoice No." promptTitle="Invoice No." prompt="Kindly enter Invoice No. " sqref="C15:C82"/>
    <dataValidation showInputMessage="1" showErrorMessage="1" errorTitle="Please enter valid amount." error="Please enter valid amount." promptTitle="Provide Basic Cost Of Supplies." prompt="Provide Basic Value Of Supplies on which GST is to be charged." sqref="G15:G82"/>
    <dataValidation type="list" showInputMessage="1" showErrorMessage="1" errorTitle="RATE IS MANDATORY" error="Kindly select appropriate TAX RATE." promptTitle="Rate of GST." prompt="Kindly select appropriate TAX RATE." sqref="H15:H82">
      <formula1>$W$15:$W$19</formula1>
    </dataValidation>
    <dataValidation type="textLength" showInputMessage="1" showErrorMessage="1" errorTitle="Invalid GSTIN" error="Kindly Enter Valid GSTIN" promptTitle="GSTIN" prompt="Kindly enter GSTIN no. of Buyer" sqref="B16:B82">
      <formula1>15</formula1>
      <formula2>15</formula2>
    </dataValidation>
    <dataValidation type="textLength" showInputMessage="1" showErrorMessage="1" errorTitle="Invalid GSTIN" error="Kindly Enter Valid GSTIN" promptTitle="GSTIN" prompt="Kindly enter GSTIN no. of Buyer_x000a_Eg:24AIJPZ5985C1Z8" sqref="B15">
      <formula1>15</formula1>
      <formula2>15</formula2>
    </dataValidation>
    <dataValidation allowBlank="1" showInputMessage="1" showErrorMessage="1" promptTitle="Period Of fileing" prompt="Month In which Sales is made._x000a_" sqref="A3"/>
    <dataValidation type="list" allowBlank="1" showInputMessage="1" showErrorMessage="1" sqref="E89:E103">
      <formula1>$W$15:$W$19</formula1>
    </dataValidation>
    <dataValidation type="list" allowBlank="1" showInputMessage="1" showErrorMessage="1" sqref="D6">
      <formula1>$AE$89:$AE$125</formula1>
    </dataValidation>
    <dataValidation allowBlank="1" showInputMessage="1" showErrorMessage="1" promptTitle="State Code Of Supplier." prompt="First 2 Digit of GSTIN_x000a_Example;_x000a_24AHMZ1234A1Z5_x000a_State code=&quot;24&quot;" sqref="C6 A6"/>
    <dataValidation type="list" allowBlank="1" showInputMessage="1" showErrorMessage="1" sqref="K89:K104">
      <formula1>$AD$88:$AD$125</formula1>
    </dataValidation>
    <dataValidation type="list" allowBlank="1" showInputMessage="1" showErrorMessage="1" sqref="B5">
      <formula1>$AD$89:$AD$125</formula1>
    </dataValidation>
    <dataValidation type="list" allowBlank="1" showInputMessage="1" showErrorMessage="1" sqref="B3">
      <formula1>$AC$1:$AC$12</formula1>
    </dataValidation>
  </dataValidations>
  <pageMargins left="0" right="0.70866141732283472" top="7.874015748031496E-2" bottom="0.74803149606299213" header="0.31496062992125984" footer="0.31496062992125984"/>
  <pageSetup scale="33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showGridLines="0" view="pageBreakPreview" zoomScale="85" zoomScaleNormal="100" zoomScaleSheetLayoutView="85" workbookViewId="0">
      <selection activeCell="G70" sqref="G70"/>
    </sheetView>
  </sheetViews>
  <sheetFormatPr defaultColWidth="0" defaultRowHeight="15" zeroHeight="1" x14ac:dyDescent="0.25"/>
  <cols>
    <col min="1" max="2" width="16.5703125" style="73" customWidth="1"/>
    <col min="3" max="3" width="11.5703125" style="73" customWidth="1"/>
    <col min="4" max="4" width="12.85546875" style="73" customWidth="1"/>
    <col min="5" max="5" width="12" style="73" customWidth="1"/>
    <col min="6" max="6" width="11.7109375" style="73" customWidth="1"/>
    <col min="7" max="7" width="13.5703125" style="73" customWidth="1"/>
    <col min="8" max="9" width="13" style="73" customWidth="1"/>
    <col min="10" max="10" width="10.28515625" style="73" customWidth="1"/>
    <col min="11" max="14" width="9.140625" style="73" customWidth="1"/>
    <col min="15" max="15" width="9.140625" style="73" hidden="1" customWidth="1"/>
    <col min="16" max="16" width="10.85546875" style="73" hidden="1" customWidth="1"/>
    <col min="17" max="16384" width="9.140625" style="73" hidden="1"/>
  </cols>
  <sheetData>
    <row r="1" spans="1:31" ht="15" customHeight="1" x14ac:dyDescent="0.25">
      <c r="I1" s="149"/>
      <c r="J1" s="149"/>
      <c r="K1" s="149"/>
      <c r="L1" s="149"/>
    </row>
    <row r="2" spans="1:31" ht="25.5" x14ac:dyDescent="0.25">
      <c r="A2" s="121" t="s">
        <v>41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31" x14ac:dyDescent="0.25"/>
    <row r="4" spans="1:31" ht="18.75" x14ac:dyDescent="0.3">
      <c r="A4" s="75" t="s">
        <v>42</v>
      </c>
      <c r="B4" s="75"/>
    </row>
    <row r="5" spans="1:31" ht="15.75" thickBot="1" x14ac:dyDescent="0.3"/>
    <row r="6" spans="1:31" ht="32.25" customHeight="1" x14ac:dyDescent="0.25">
      <c r="A6" s="101" t="s">
        <v>43</v>
      </c>
      <c r="B6" s="103" t="s">
        <v>44</v>
      </c>
      <c r="C6" s="124" t="s">
        <v>45</v>
      </c>
      <c r="D6" s="125"/>
      <c r="E6" s="125"/>
      <c r="F6" s="125"/>
      <c r="G6" s="125"/>
      <c r="H6" s="126"/>
      <c r="I6" s="76"/>
      <c r="J6" s="105" t="s">
        <v>8</v>
      </c>
      <c r="K6" s="105" t="s">
        <v>10</v>
      </c>
      <c r="L6" s="97" t="s">
        <v>9</v>
      </c>
      <c r="M6" s="105" t="s">
        <v>46</v>
      </c>
      <c r="N6" s="91" t="s">
        <v>47</v>
      </c>
    </row>
    <row r="7" spans="1:31" ht="37.5" customHeight="1" x14ac:dyDescent="0.25">
      <c r="A7" s="122"/>
      <c r="B7" s="123"/>
      <c r="C7" s="77" t="s">
        <v>48</v>
      </c>
      <c r="D7" s="77" t="s">
        <v>49</v>
      </c>
      <c r="E7" s="77" t="s">
        <v>50</v>
      </c>
      <c r="F7" s="77" t="s">
        <v>51</v>
      </c>
      <c r="G7" s="77" t="s">
        <v>52</v>
      </c>
      <c r="H7" s="77" t="s">
        <v>53</v>
      </c>
      <c r="I7" s="77" t="s">
        <v>64</v>
      </c>
      <c r="J7" s="127"/>
      <c r="K7" s="127"/>
      <c r="L7" s="128"/>
      <c r="M7" s="127"/>
      <c r="N7" s="129"/>
    </row>
    <row r="8" spans="1:31" x14ac:dyDescent="0.25">
      <c r="A8" s="24" t="s">
        <v>1</v>
      </c>
      <c r="B8" s="24" t="s">
        <v>1</v>
      </c>
      <c r="C8" s="24" t="s">
        <v>1</v>
      </c>
      <c r="D8" s="25"/>
      <c r="E8" s="24" t="s">
        <v>1</v>
      </c>
      <c r="F8" s="24" t="s">
        <v>1</v>
      </c>
      <c r="G8" s="24"/>
      <c r="H8" s="24"/>
      <c r="I8" s="24"/>
      <c r="J8" s="26">
        <f>IF($I8=$X$8,$G8*$H8/100,0)</f>
        <v>0</v>
      </c>
      <c r="K8" s="26">
        <f>+IF($I8=$X$9,$G8*$H8/200,0)</f>
        <v>0</v>
      </c>
      <c r="L8" s="26">
        <f>+IF($I8=$X$9,$G8*$H8/200,0)</f>
        <v>0</v>
      </c>
      <c r="M8" s="26">
        <f>SUM(J8:L8)</f>
        <v>0</v>
      </c>
      <c r="N8" s="26">
        <f>SUM(G8+M8)</f>
        <v>0</v>
      </c>
      <c r="P8" s="84">
        <v>43190</v>
      </c>
      <c r="W8" s="73">
        <v>0</v>
      </c>
      <c r="X8" s="73" t="s">
        <v>65</v>
      </c>
    </row>
    <row r="9" spans="1:31" x14ac:dyDescent="0.25">
      <c r="A9" s="24" t="s">
        <v>1</v>
      </c>
      <c r="B9" s="24" t="s">
        <v>1</v>
      </c>
      <c r="C9" s="24" t="s">
        <v>1</v>
      </c>
      <c r="D9" s="25"/>
      <c r="E9" s="24" t="s">
        <v>1</v>
      </c>
      <c r="F9" s="24"/>
      <c r="G9" s="24"/>
      <c r="H9" s="24"/>
      <c r="I9" s="24"/>
      <c r="J9" s="26">
        <f t="shared" ref="J9:J49" si="0">IF($I9=$X$8,$G9*$H9/100,0)</f>
        <v>0</v>
      </c>
      <c r="K9" s="26">
        <f t="shared" ref="K9:L49" si="1">+IF($I9=$X$9,$G9*$H9/200,0)</f>
        <v>0</v>
      </c>
      <c r="L9" s="26">
        <f t="shared" si="1"/>
        <v>0</v>
      </c>
      <c r="M9" s="26">
        <f t="shared" ref="M9:M49" si="2">SUM(J9:L9)</f>
        <v>0</v>
      </c>
      <c r="N9" s="26">
        <f t="shared" ref="N9:N49" si="3">SUM(G9+M9)</f>
        <v>0</v>
      </c>
      <c r="P9" s="84">
        <v>43921</v>
      </c>
      <c r="W9" s="73">
        <v>5</v>
      </c>
      <c r="X9" s="73" t="s">
        <v>66</v>
      </c>
    </row>
    <row r="10" spans="1:31" x14ac:dyDescent="0.25">
      <c r="A10" s="24" t="s">
        <v>1</v>
      </c>
      <c r="B10" s="24" t="s">
        <v>1</v>
      </c>
      <c r="C10" s="24" t="s">
        <v>1</v>
      </c>
      <c r="D10" s="25"/>
      <c r="E10" s="24" t="s">
        <v>1</v>
      </c>
      <c r="F10" s="24" t="s">
        <v>1</v>
      </c>
      <c r="G10" s="24"/>
      <c r="H10" s="24"/>
      <c r="I10" s="24"/>
      <c r="J10" s="26">
        <f t="shared" si="0"/>
        <v>0</v>
      </c>
      <c r="K10" s="26">
        <f t="shared" si="1"/>
        <v>0</v>
      </c>
      <c r="L10" s="26">
        <f t="shared" si="1"/>
        <v>0</v>
      </c>
      <c r="M10" s="26">
        <f t="shared" si="2"/>
        <v>0</v>
      </c>
      <c r="N10" s="26">
        <f t="shared" si="3"/>
        <v>0</v>
      </c>
      <c r="W10" s="73">
        <v>12</v>
      </c>
      <c r="Z10" s="85"/>
      <c r="AE10" s="85"/>
    </row>
    <row r="11" spans="1:31" x14ac:dyDescent="0.25">
      <c r="A11" s="24" t="s">
        <v>1</v>
      </c>
      <c r="B11" s="24" t="s">
        <v>1</v>
      </c>
      <c r="C11" s="24" t="s">
        <v>1</v>
      </c>
      <c r="D11" s="25"/>
      <c r="E11" s="24" t="s">
        <v>1</v>
      </c>
      <c r="F11" s="24" t="s">
        <v>1</v>
      </c>
      <c r="G11" s="24"/>
      <c r="H11" s="24"/>
      <c r="I11" s="24"/>
      <c r="J11" s="26">
        <f t="shared" si="0"/>
        <v>0</v>
      </c>
      <c r="K11" s="26">
        <f t="shared" si="1"/>
        <v>0</v>
      </c>
      <c r="L11" s="26">
        <f t="shared" si="1"/>
        <v>0</v>
      </c>
      <c r="M11" s="26">
        <f t="shared" si="2"/>
        <v>0</v>
      </c>
      <c r="N11" s="26">
        <f t="shared" si="3"/>
        <v>0</v>
      </c>
      <c r="W11" s="73">
        <v>18</v>
      </c>
      <c r="Z11" s="85"/>
      <c r="AE11" s="85"/>
    </row>
    <row r="12" spans="1:31" x14ac:dyDescent="0.25">
      <c r="A12" s="24"/>
      <c r="B12" s="24"/>
      <c r="C12" s="24"/>
      <c r="D12" s="25"/>
      <c r="E12" s="24"/>
      <c r="F12" s="24"/>
      <c r="G12" s="24"/>
      <c r="H12" s="24"/>
      <c r="I12" s="24"/>
      <c r="J12" s="26">
        <f t="shared" si="0"/>
        <v>0</v>
      </c>
      <c r="K12" s="26">
        <f t="shared" si="1"/>
        <v>0</v>
      </c>
      <c r="L12" s="26">
        <f t="shared" si="1"/>
        <v>0</v>
      </c>
      <c r="M12" s="26">
        <f t="shared" si="2"/>
        <v>0</v>
      </c>
      <c r="N12" s="26">
        <f>SUM(G12+M12)</f>
        <v>0</v>
      </c>
      <c r="W12" s="73">
        <v>28</v>
      </c>
      <c r="Z12" s="85"/>
      <c r="AE12" s="85"/>
    </row>
    <row r="13" spans="1:31" x14ac:dyDescent="0.25">
      <c r="A13" s="24"/>
      <c r="B13" s="24"/>
      <c r="C13" s="24"/>
      <c r="D13" s="25"/>
      <c r="E13" s="24"/>
      <c r="F13" s="24"/>
      <c r="G13" s="24"/>
      <c r="H13" s="24"/>
      <c r="I13" s="24"/>
      <c r="J13" s="26">
        <f t="shared" si="0"/>
        <v>0</v>
      </c>
      <c r="K13" s="26">
        <f t="shared" si="1"/>
        <v>0</v>
      </c>
      <c r="L13" s="26">
        <f t="shared" si="1"/>
        <v>0</v>
      </c>
      <c r="M13" s="26">
        <f t="shared" si="2"/>
        <v>0</v>
      </c>
      <c r="N13" s="26">
        <f t="shared" si="3"/>
        <v>0</v>
      </c>
      <c r="Z13" s="85"/>
      <c r="AE13" s="85"/>
    </row>
    <row r="14" spans="1:31" x14ac:dyDescent="0.25">
      <c r="A14" s="24"/>
      <c r="B14" s="24"/>
      <c r="C14" s="24"/>
      <c r="D14" s="25"/>
      <c r="E14" s="24"/>
      <c r="F14" s="24"/>
      <c r="G14" s="24"/>
      <c r="H14" s="24"/>
      <c r="I14" s="24"/>
      <c r="J14" s="26">
        <f t="shared" si="0"/>
        <v>0</v>
      </c>
      <c r="K14" s="26">
        <f t="shared" si="1"/>
        <v>0</v>
      </c>
      <c r="L14" s="26">
        <f t="shared" si="1"/>
        <v>0</v>
      </c>
      <c r="M14" s="26">
        <f t="shared" si="2"/>
        <v>0</v>
      </c>
      <c r="N14" s="26">
        <f t="shared" si="3"/>
        <v>0</v>
      </c>
      <c r="Z14" s="85"/>
      <c r="AE14" s="85"/>
    </row>
    <row r="15" spans="1:31" x14ac:dyDescent="0.25">
      <c r="A15" s="24"/>
      <c r="B15" s="24"/>
      <c r="C15" s="24"/>
      <c r="D15" s="25"/>
      <c r="E15" s="24"/>
      <c r="F15" s="24"/>
      <c r="G15" s="24"/>
      <c r="H15" s="24"/>
      <c r="I15" s="24"/>
      <c r="J15" s="26">
        <f t="shared" si="0"/>
        <v>0</v>
      </c>
      <c r="K15" s="26">
        <f t="shared" si="1"/>
        <v>0</v>
      </c>
      <c r="L15" s="26">
        <f t="shared" si="1"/>
        <v>0</v>
      </c>
      <c r="M15" s="26">
        <f t="shared" si="2"/>
        <v>0</v>
      </c>
      <c r="N15" s="26">
        <f t="shared" si="3"/>
        <v>0</v>
      </c>
    </row>
    <row r="16" spans="1:31" x14ac:dyDescent="0.25">
      <c r="A16" s="24"/>
      <c r="B16" s="24"/>
      <c r="C16" s="24"/>
      <c r="D16" s="25"/>
      <c r="E16" s="24"/>
      <c r="F16" s="24"/>
      <c r="G16" s="24"/>
      <c r="H16" s="24"/>
      <c r="I16" s="24"/>
      <c r="J16" s="26">
        <f t="shared" si="0"/>
        <v>0</v>
      </c>
      <c r="K16" s="26">
        <f t="shared" si="1"/>
        <v>0</v>
      </c>
      <c r="L16" s="26">
        <f t="shared" si="1"/>
        <v>0</v>
      </c>
      <c r="M16" s="26">
        <f t="shared" si="2"/>
        <v>0</v>
      </c>
      <c r="N16" s="26">
        <f t="shared" si="3"/>
        <v>0</v>
      </c>
    </row>
    <row r="17" spans="1:14" x14ac:dyDescent="0.25">
      <c r="A17" s="24"/>
      <c r="B17" s="24"/>
      <c r="C17" s="24"/>
      <c r="D17" s="25"/>
      <c r="E17" s="24"/>
      <c r="F17" s="24"/>
      <c r="G17" s="24"/>
      <c r="H17" s="24"/>
      <c r="I17" s="24"/>
      <c r="J17" s="26">
        <f t="shared" si="0"/>
        <v>0</v>
      </c>
      <c r="K17" s="26">
        <f t="shared" si="1"/>
        <v>0</v>
      </c>
      <c r="L17" s="26">
        <f t="shared" si="1"/>
        <v>0</v>
      </c>
      <c r="M17" s="26">
        <f t="shared" si="2"/>
        <v>0</v>
      </c>
      <c r="N17" s="26">
        <f t="shared" si="3"/>
        <v>0</v>
      </c>
    </row>
    <row r="18" spans="1:14" x14ac:dyDescent="0.25">
      <c r="A18" s="24"/>
      <c r="B18" s="24"/>
      <c r="C18" s="24"/>
      <c r="D18" s="25"/>
      <c r="E18" s="24"/>
      <c r="F18" s="24"/>
      <c r="G18" s="24"/>
      <c r="H18" s="24"/>
      <c r="I18" s="24"/>
      <c r="J18" s="26">
        <f t="shared" si="0"/>
        <v>0</v>
      </c>
      <c r="K18" s="26">
        <f t="shared" si="1"/>
        <v>0</v>
      </c>
      <c r="L18" s="26">
        <f t="shared" si="1"/>
        <v>0</v>
      </c>
      <c r="M18" s="26">
        <f t="shared" si="2"/>
        <v>0</v>
      </c>
      <c r="N18" s="26">
        <f t="shared" si="3"/>
        <v>0</v>
      </c>
    </row>
    <row r="19" spans="1:14" x14ac:dyDescent="0.25">
      <c r="A19" s="24"/>
      <c r="B19" s="24"/>
      <c r="C19" s="24"/>
      <c r="D19" s="25"/>
      <c r="E19" s="24"/>
      <c r="F19" s="24"/>
      <c r="G19" s="24"/>
      <c r="H19" s="24"/>
      <c r="I19" s="24"/>
      <c r="J19" s="26">
        <f t="shared" si="0"/>
        <v>0</v>
      </c>
      <c r="K19" s="26">
        <f t="shared" si="1"/>
        <v>0</v>
      </c>
      <c r="L19" s="26">
        <f t="shared" si="1"/>
        <v>0</v>
      </c>
      <c r="M19" s="26">
        <f t="shared" si="2"/>
        <v>0</v>
      </c>
      <c r="N19" s="26">
        <f t="shared" si="3"/>
        <v>0</v>
      </c>
    </row>
    <row r="20" spans="1:14" x14ac:dyDescent="0.25">
      <c r="A20" s="24"/>
      <c r="B20" s="24"/>
      <c r="C20" s="24"/>
      <c r="D20" s="25"/>
      <c r="E20" s="24"/>
      <c r="F20" s="24"/>
      <c r="G20" s="24"/>
      <c r="H20" s="24"/>
      <c r="I20" s="24"/>
      <c r="J20" s="26">
        <f t="shared" si="0"/>
        <v>0</v>
      </c>
      <c r="K20" s="26">
        <f t="shared" si="1"/>
        <v>0</v>
      </c>
      <c r="L20" s="26">
        <f t="shared" si="1"/>
        <v>0</v>
      </c>
      <c r="M20" s="26">
        <f t="shared" si="2"/>
        <v>0</v>
      </c>
      <c r="N20" s="26">
        <f t="shared" si="3"/>
        <v>0</v>
      </c>
    </row>
    <row r="21" spans="1:14" x14ac:dyDescent="0.25">
      <c r="A21" s="24"/>
      <c r="B21" s="24"/>
      <c r="C21" s="24"/>
      <c r="D21" s="25"/>
      <c r="E21" s="24"/>
      <c r="F21" s="24"/>
      <c r="G21" s="24"/>
      <c r="H21" s="24"/>
      <c r="I21" s="24"/>
      <c r="J21" s="26">
        <f t="shared" si="0"/>
        <v>0</v>
      </c>
      <c r="K21" s="26">
        <f t="shared" si="1"/>
        <v>0</v>
      </c>
      <c r="L21" s="26">
        <f t="shared" si="1"/>
        <v>0</v>
      </c>
      <c r="M21" s="26">
        <f t="shared" si="2"/>
        <v>0</v>
      </c>
      <c r="N21" s="26">
        <f t="shared" si="3"/>
        <v>0</v>
      </c>
    </row>
    <row r="22" spans="1:14" x14ac:dyDescent="0.25">
      <c r="A22" s="24"/>
      <c r="B22" s="24"/>
      <c r="C22" s="24"/>
      <c r="D22" s="25"/>
      <c r="E22" s="24"/>
      <c r="F22" s="24"/>
      <c r="G22" s="24"/>
      <c r="H22" s="24"/>
      <c r="I22" s="24"/>
      <c r="J22" s="26">
        <f t="shared" si="0"/>
        <v>0</v>
      </c>
      <c r="K22" s="26">
        <f t="shared" si="1"/>
        <v>0</v>
      </c>
      <c r="L22" s="26">
        <f t="shared" si="1"/>
        <v>0</v>
      </c>
      <c r="M22" s="26">
        <f t="shared" si="2"/>
        <v>0</v>
      </c>
      <c r="N22" s="26">
        <f t="shared" si="3"/>
        <v>0</v>
      </c>
    </row>
    <row r="23" spans="1:14" x14ac:dyDescent="0.25">
      <c r="A23" s="24"/>
      <c r="B23" s="24"/>
      <c r="C23" s="24"/>
      <c r="D23" s="25"/>
      <c r="E23" s="24"/>
      <c r="F23" s="24"/>
      <c r="G23" s="24"/>
      <c r="H23" s="24"/>
      <c r="I23" s="24"/>
      <c r="J23" s="26">
        <f t="shared" si="0"/>
        <v>0</v>
      </c>
      <c r="K23" s="26">
        <f t="shared" si="1"/>
        <v>0</v>
      </c>
      <c r="L23" s="26">
        <f t="shared" si="1"/>
        <v>0</v>
      </c>
      <c r="M23" s="26">
        <f t="shared" si="2"/>
        <v>0</v>
      </c>
      <c r="N23" s="26">
        <f t="shared" si="3"/>
        <v>0</v>
      </c>
    </row>
    <row r="24" spans="1:14" x14ac:dyDescent="0.25">
      <c r="A24" s="24"/>
      <c r="B24" s="24"/>
      <c r="C24" s="24"/>
      <c r="D24" s="25"/>
      <c r="E24" s="24"/>
      <c r="F24" s="24"/>
      <c r="G24" s="24"/>
      <c r="H24" s="24"/>
      <c r="I24" s="24"/>
      <c r="J24" s="26">
        <f t="shared" si="0"/>
        <v>0</v>
      </c>
      <c r="K24" s="26">
        <f t="shared" si="1"/>
        <v>0</v>
      </c>
      <c r="L24" s="26">
        <f t="shared" si="1"/>
        <v>0</v>
      </c>
      <c r="M24" s="26">
        <f t="shared" si="2"/>
        <v>0</v>
      </c>
      <c r="N24" s="26">
        <f t="shared" si="3"/>
        <v>0</v>
      </c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I25" s="24"/>
      <c r="J25" s="26">
        <f t="shared" si="0"/>
        <v>0</v>
      </c>
      <c r="K25" s="26">
        <f t="shared" si="1"/>
        <v>0</v>
      </c>
      <c r="L25" s="26">
        <f t="shared" si="1"/>
        <v>0</v>
      </c>
      <c r="M25" s="26">
        <f t="shared" si="2"/>
        <v>0</v>
      </c>
      <c r="N25" s="26">
        <f t="shared" si="3"/>
        <v>0</v>
      </c>
    </row>
    <row r="26" spans="1:14" x14ac:dyDescent="0.25">
      <c r="A26" s="24"/>
      <c r="B26" s="24"/>
      <c r="C26" s="24"/>
      <c r="D26" s="25"/>
      <c r="E26" s="24"/>
      <c r="F26" s="24"/>
      <c r="G26" s="24"/>
      <c r="H26" s="24"/>
      <c r="I26" s="24"/>
      <c r="J26" s="26">
        <f t="shared" si="0"/>
        <v>0</v>
      </c>
      <c r="K26" s="26">
        <f t="shared" si="1"/>
        <v>0</v>
      </c>
      <c r="L26" s="26">
        <f t="shared" si="1"/>
        <v>0</v>
      </c>
      <c r="M26" s="26">
        <f t="shared" si="2"/>
        <v>0</v>
      </c>
      <c r="N26" s="26">
        <f t="shared" si="3"/>
        <v>0</v>
      </c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I27" s="24"/>
      <c r="J27" s="26">
        <f t="shared" si="0"/>
        <v>0</v>
      </c>
      <c r="K27" s="26">
        <f t="shared" si="1"/>
        <v>0</v>
      </c>
      <c r="L27" s="26">
        <f t="shared" si="1"/>
        <v>0</v>
      </c>
      <c r="M27" s="26">
        <f t="shared" si="2"/>
        <v>0</v>
      </c>
      <c r="N27" s="26">
        <f t="shared" si="3"/>
        <v>0</v>
      </c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 s="24"/>
      <c r="J28" s="26">
        <f t="shared" si="0"/>
        <v>0</v>
      </c>
      <c r="K28" s="26">
        <f t="shared" si="1"/>
        <v>0</v>
      </c>
      <c r="L28" s="26">
        <f t="shared" si="1"/>
        <v>0</v>
      </c>
      <c r="M28" s="26">
        <f t="shared" si="2"/>
        <v>0</v>
      </c>
      <c r="N28" s="26">
        <f t="shared" si="3"/>
        <v>0</v>
      </c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I29" s="24"/>
      <c r="J29" s="26">
        <f t="shared" si="0"/>
        <v>0</v>
      </c>
      <c r="K29" s="26">
        <f t="shared" si="1"/>
        <v>0</v>
      </c>
      <c r="L29" s="26">
        <f t="shared" si="1"/>
        <v>0</v>
      </c>
      <c r="M29" s="26">
        <f t="shared" si="2"/>
        <v>0</v>
      </c>
      <c r="N29" s="26">
        <f t="shared" si="3"/>
        <v>0</v>
      </c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 s="24"/>
      <c r="J30" s="26">
        <f t="shared" si="0"/>
        <v>0</v>
      </c>
      <c r="K30" s="26">
        <f t="shared" si="1"/>
        <v>0</v>
      </c>
      <c r="L30" s="26">
        <f t="shared" si="1"/>
        <v>0</v>
      </c>
      <c r="M30" s="26">
        <f t="shared" si="2"/>
        <v>0</v>
      </c>
      <c r="N30" s="26">
        <f t="shared" si="3"/>
        <v>0</v>
      </c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I31" s="24"/>
      <c r="J31" s="26">
        <f t="shared" si="0"/>
        <v>0</v>
      </c>
      <c r="K31" s="26">
        <f t="shared" si="1"/>
        <v>0</v>
      </c>
      <c r="L31" s="26">
        <f t="shared" si="1"/>
        <v>0</v>
      </c>
      <c r="M31" s="26">
        <f t="shared" si="2"/>
        <v>0</v>
      </c>
      <c r="N31" s="26">
        <f t="shared" si="3"/>
        <v>0</v>
      </c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I32" s="24"/>
      <c r="J32" s="26">
        <f t="shared" si="0"/>
        <v>0</v>
      </c>
      <c r="K32" s="26">
        <f t="shared" si="1"/>
        <v>0</v>
      </c>
      <c r="L32" s="26">
        <f t="shared" si="1"/>
        <v>0</v>
      </c>
      <c r="M32" s="26">
        <f t="shared" si="2"/>
        <v>0</v>
      </c>
      <c r="N32" s="26">
        <f t="shared" si="3"/>
        <v>0</v>
      </c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I33" s="24"/>
      <c r="J33" s="26">
        <f t="shared" si="0"/>
        <v>0</v>
      </c>
      <c r="K33" s="26">
        <f t="shared" si="1"/>
        <v>0</v>
      </c>
      <c r="L33" s="26">
        <f t="shared" si="1"/>
        <v>0</v>
      </c>
      <c r="M33" s="26">
        <f t="shared" si="2"/>
        <v>0</v>
      </c>
      <c r="N33" s="26">
        <f t="shared" si="3"/>
        <v>0</v>
      </c>
    </row>
    <row r="34" spans="1:14" x14ac:dyDescent="0.25">
      <c r="A34" s="24"/>
      <c r="B34" s="24"/>
      <c r="C34" s="24"/>
      <c r="D34" s="25"/>
      <c r="E34" s="24"/>
      <c r="F34" s="24"/>
      <c r="G34" s="24"/>
      <c r="H34" s="24"/>
      <c r="I34" s="24"/>
      <c r="J34" s="26">
        <f t="shared" si="0"/>
        <v>0</v>
      </c>
      <c r="K34" s="26">
        <f t="shared" si="1"/>
        <v>0</v>
      </c>
      <c r="L34" s="26">
        <f t="shared" si="1"/>
        <v>0</v>
      </c>
      <c r="M34" s="26">
        <f t="shared" si="2"/>
        <v>0</v>
      </c>
      <c r="N34" s="26">
        <f t="shared" si="3"/>
        <v>0</v>
      </c>
    </row>
    <row r="35" spans="1:14" x14ac:dyDescent="0.25">
      <c r="A35" s="24"/>
      <c r="B35" s="24"/>
      <c r="C35" s="24"/>
      <c r="D35" s="25"/>
      <c r="E35" s="24"/>
      <c r="F35" s="24"/>
      <c r="G35" s="24"/>
      <c r="H35" s="24"/>
      <c r="I35" s="24"/>
      <c r="J35" s="26">
        <f t="shared" si="0"/>
        <v>0</v>
      </c>
      <c r="K35" s="26">
        <f t="shared" si="1"/>
        <v>0</v>
      </c>
      <c r="L35" s="26">
        <f t="shared" si="1"/>
        <v>0</v>
      </c>
      <c r="M35" s="26">
        <f t="shared" si="2"/>
        <v>0</v>
      </c>
      <c r="N35" s="26">
        <f t="shared" si="3"/>
        <v>0</v>
      </c>
    </row>
    <row r="36" spans="1:14" x14ac:dyDescent="0.25">
      <c r="A36" s="24"/>
      <c r="B36" s="24"/>
      <c r="C36" s="24"/>
      <c r="D36" s="25"/>
      <c r="E36" s="24"/>
      <c r="F36" s="24"/>
      <c r="G36" s="24"/>
      <c r="H36" s="24"/>
      <c r="I36" s="24"/>
      <c r="J36" s="26">
        <f t="shared" si="0"/>
        <v>0</v>
      </c>
      <c r="K36" s="26">
        <f t="shared" si="1"/>
        <v>0</v>
      </c>
      <c r="L36" s="26">
        <f t="shared" si="1"/>
        <v>0</v>
      </c>
      <c r="M36" s="26">
        <f t="shared" si="2"/>
        <v>0</v>
      </c>
      <c r="N36" s="26">
        <f t="shared" si="3"/>
        <v>0</v>
      </c>
    </row>
    <row r="37" spans="1:14" x14ac:dyDescent="0.25">
      <c r="A37" s="24"/>
      <c r="B37" s="24"/>
      <c r="C37" s="24"/>
      <c r="D37" s="25"/>
      <c r="E37" s="24"/>
      <c r="F37" s="24"/>
      <c r="G37" s="24"/>
      <c r="H37" s="24"/>
      <c r="I37" s="24"/>
      <c r="J37" s="26">
        <f t="shared" si="0"/>
        <v>0</v>
      </c>
      <c r="K37" s="26">
        <f t="shared" si="1"/>
        <v>0</v>
      </c>
      <c r="L37" s="26">
        <f t="shared" si="1"/>
        <v>0</v>
      </c>
      <c r="M37" s="26">
        <f t="shared" si="2"/>
        <v>0</v>
      </c>
      <c r="N37" s="26">
        <f t="shared" si="3"/>
        <v>0</v>
      </c>
    </row>
    <row r="38" spans="1:14" x14ac:dyDescent="0.25">
      <c r="A38" s="24"/>
      <c r="B38" s="24"/>
      <c r="C38" s="24"/>
      <c r="D38" s="25"/>
      <c r="E38" s="24"/>
      <c r="F38" s="24"/>
      <c r="G38" s="24"/>
      <c r="H38" s="24"/>
      <c r="I38" s="24"/>
      <c r="J38" s="26">
        <f t="shared" si="0"/>
        <v>0</v>
      </c>
      <c r="K38" s="26">
        <f t="shared" si="1"/>
        <v>0</v>
      </c>
      <c r="L38" s="26">
        <f t="shared" si="1"/>
        <v>0</v>
      </c>
      <c r="M38" s="26">
        <f t="shared" si="2"/>
        <v>0</v>
      </c>
      <c r="N38" s="26">
        <f t="shared" si="3"/>
        <v>0</v>
      </c>
    </row>
    <row r="39" spans="1:14" x14ac:dyDescent="0.25">
      <c r="A39" s="24"/>
      <c r="B39" s="24"/>
      <c r="C39" s="24"/>
      <c r="D39" s="25"/>
      <c r="E39" s="24"/>
      <c r="F39" s="24"/>
      <c r="G39" s="24"/>
      <c r="H39" s="24"/>
      <c r="I39" s="24"/>
      <c r="J39" s="26">
        <f t="shared" si="0"/>
        <v>0</v>
      </c>
      <c r="K39" s="26">
        <f t="shared" si="1"/>
        <v>0</v>
      </c>
      <c r="L39" s="26">
        <f t="shared" si="1"/>
        <v>0</v>
      </c>
      <c r="M39" s="26">
        <f t="shared" si="2"/>
        <v>0</v>
      </c>
      <c r="N39" s="26">
        <f t="shared" si="3"/>
        <v>0</v>
      </c>
    </row>
    <row r="40" spans="1:14" x14ac:dyDescent="0.25">
      <c r="A40" s="24"/>
      <c r="B40" s="24"/>
      <c r="C40" s="24"/>
      <c r="D40" s="25"/>
      <c r="E40" s="24"/>
      <c r="F40" s="24"/>
      <c r="G40" s="24"/>
      <c r="H40" s="24"/>
      <c r="I40" s="24"/>
      <c r="J40" s="26">
        <f t="shared" si="0"/>
        <v>0</v>
      </c>
      <c r="K40" s="26">
        <f t="shared" si="1"/>
        <v>0</v>
      </c>
      <c r="L40" s="26">
        <f t="shared" si="1"/>
        <v>0</v>
      </c>
      <c r="M40" s="26">
        <f t="shared" si="2"/>
        <v>0</v>
      </c>
      <c r="N40" s="26">
        <f t="shared" si="3"/>
        <v>0</v>
      </c>
    </row>
    <row r="41" spans="1:14" x14ac:dyDescent="0.25">
      <c r="A41" s="24"/>
      <c r="B41" s="24"/>
      <c r="C41" s="24"/>
      <c r="D41" s="25"/>
      <c r="E41" s="24"/>
      <c r="F41" s="24"/>
      <c r="G41" s="24"/>
      <c r="H41" s="24"/>
      <c r="I41" s="24"/>
      <c r="J41" s="26">
        <f t="shared" si="0"/>
        <v>0</v>
      </c>
      <c r="K41" s="26">
        <f t="shared" si="1"/>
        <v>0</v>
      </c>
      <c r="L41" s="26">
        <f t="shared" si="1"/>
        <v>0</v>
      </c>
      <c r="M41" s="26">
        <f>SUM(J41:L41)</f>
        <v>0</v>
      </c>
      <c r="N41" s="26">
        <f t="shared" si="3"/>
        <v>0</v>
      </c>
    </row>
    <row r="42" spans="1:14" x14ac:dyDescent="0.25">
      <c r="A42" s="24"/>
      <c r="B42" s="24"/>
      <c r="C42" s="24"/>
      <c r="D42" s="25"/>
      <c r="E42" s="24"/>
      <c r="F42" s="24"/>
      <c r="G42" s="24"/>
      <c r="H42" s="24"/>
      <c r="I42" s="24"/>
      <c r="J42" s="26">
        <f t="shared" si="0"/>
        <v>0</v>
      </c>
      <c r="K42" s="26">
        <f t="shared" si="1"/>
        <v>0</v>
      </c>
      <c r="L42" s="26">
        <f t="shared" si="1"/>
        <v>0</v>
      </c>
      <c r="M42" s="26">
        <f t="shared" si="2"/>
        <v>0</v>
      </c>
      <c r="N42" s="26">
        <f t="shared" si="3"/>
        <v>0</v>
      </c>
    </row>
    <row r="43" spans="1:14" x14ac:dyDescent="0.25">
      <c r="A43" s="24"/>
      <c r="B43" s="24"/>
      <c r="C43" s="24"/>
      <c r="D43" s="25"/>
      <c r="E43" s="24"/>
      <c r="F43" s="24"/>
      <c r="G43" s="24"/>
      <c r="H43" s="24"/>
      <c r="I43" s="24"/>
      <c r="J43" s="26">
        <f t="shared" si="0"/>
        <v>0</v>
      </c>
      <c r="K43" s="26">
        <f t="shared" si="1"/>
        <v>0</v>
      </c>
      <c r="L43" s="26">
        <f t="shared" si="1"/>
        <v>0</v>
      </c>
      <c r="M43" s="26">
        <f t="shared" si="2"/>
        <v>0</v>
      </c>
      <c r="N43" s="26">
        <f t="shared" si="3"/>
        <v>0</v>
      </c>
    </row>
    <row r="44" spans="1:14" x14ac:dyDescent="0.25">
      <c r="A44" s="24"/>
      <c r="B44" s="24"/>
      <c r="C44" s="24"/>
      <c r="D44" s="25"/>
      <c r="E44" s="24"/>
      <c r="F44" s="24"/>
      <c r="G44" s="24"/>
      <c r="H44" s="24"/>
      <c r="I44" s="24"/>
      <c r="J44" s="26">
        <f t="shared" si="0"/>
        <v>0</v>
      </c>
      <c r="K44" s="26">
        <f t="shared" si="1"/>
        <v>0</v>
      </c>
      <c r="L44" s="26">
        <f t="shared" si="1"/>
        <v>0</v>
      </c>
      <c r="M44" s="26">
        <f t="shared" si="2"/>
        <v>0</v>
      </c>
      <c r="N44" s="26">
        <f t="shared" si="3"/>
        <v>0</v>
      </c>
    </row>
    <row r="45" spans="1:14" x14ac:dyDescent="0.25">
      <c r="A45" s="24"/>
      <c r="B45" s="24"/>
      <c r="C45" s="24"/>
      <c r="D45" s="25"/>
      <c r="E45" s="24"/>
      <c r="F45" s="24"/>
      <c r="G45" s="24"/>
      <c r="H45" s="24"/>
      <c r="I45" s="24"/>
      <c r="J45" s="26">
        <f t="shared" si="0"/>
        <v>0</v>
      </c>
      <c r="K45" s="26">
        <f t="shared" si="1"/>
        <v>0</v>
      </c>
      <c r="L45" s="26">
        <f t="shared" si="1"/>
        <v>0</v>
      </c>
      <c r="M45" s="26">
        <f t="shared" si="2"/>
        <v>0</v>
      </c>
      <c r="N45" s="26">
        <f t="shared" si="3"/>
        <v>0</v>
      </c>
    </row>
    <row r="46" spans="1:14" x14ac:dyDescent="0.25">
      <c r="A46" s="24"/>
      <c r="B46" s="24"/>
      <c r="C46" s="24"/>
      <c r="D46" s="25"/>
      <c r="E46" s="24"/>
      <c r="F46" s="24"/>
      <c r="G46" s="24"/>
      <c r="H46" s="24"/>
      <c r="I46" s="24"/>
      <c r="J46" s="26">
        <f t="shared" si="0"/>
        <v>0</v>
      </c>
      <c r="K46" s="26">
        <f t="shared" si="1"/>
        <v>0</v>
      </c>
      <c r="L46" s="26">
        <f t="shared" si="1"/>
        <v>0</v>
      </c>
      <c r="M46" s="26">
        <f t="shared" si="2"/>
        <v>0</v>
      </c>
      <c r="N46" s="26">
        <f t="shared" si="3"/>
        <v>0</v>
      </c>
    </row>
    <row r="47" spans="1:14" x14ac:dyDescent="0.25">
      <c r="A47" s="24"/>
      <c r="B47" s="24"/>
      <c r="C47" s="24"/>
      <c r="D47" s="25"/>
      <c r="E47" s="24"/>
      <c r="F47" s="24"/>
      <c r="G47" s="24"/>
      <c r="H47" s="24"/>
      <c r="I47" s="24"/>
      <c r="J47" s="26">
        <f t="shared" si="0"/>
        <v>0</v>
      </c>
      <c r="K47" s="26">
        <f t="shared" si="1"/>
        <v>0</v>
      </c>
      <c r="L47" s="26">
        <f t="shared" si="1"/>
        <v>0</v>
      </c>
      <c r="M47" s="26">
        <f t="shared" si="2"/>
        <v>0</v>
      </c>
      <c r="N47" s="26">
        <f t="shared" si="3"/>
        <v>0</v>
      </c>
    </row>
    <row r="48" spans="1:14" x14ac:dyDescent="0.25">
      <c r="A48" s="24"/>
      <c r="B48" s="24"/>
      <c r="C48" s="24"/>
      <c r="D48" s="25"/>
      <c r="E48" s="24"/>
      <c r="F48" s="24"/>
      <c r="G48" s="24"/>
      <c r="H48" s="24"/>
      <c r="I48" s="24"/>
      <c r="J48" s="26">
        <f t="shared" si="0"/>
        <v>0</v>
      </c>
      <c r="K48" s="26">
        <f t="shared" si="1"/>
        <v>0</v>
      </c>
      <c r="L48" s="26">
        <f t="shared" si="1"/>
        <v>0</v>
      </c>
      <c r="M48" s="26">
        <f t="shared" si="2"/>
        <v>0</v>
      </c>
      <c r="N48" s="26">
        <f t="shared" si="3"/>
        <v>0</v>
      </c>
    </row>
    <row r="49" spans="1:14" ht="15.75" thickBot="1" x14ac:dyDescent="0.3">
      <c r="A49" s="27"/>
      <c r="B49" s="27"/>
      <c r="C49" s="27"/>
      <c r="D49" s="25"/>
      <c r="E49" s="27"/>
      <c r="F49" s="27"/>
      <c r="G49" s="27"/>
      <c r="H49" s="27"/>
      <c r="I49" s="27"/>
      <c r="J49" s="28">
        <f t="shared" si="0"/>
        <v>0</v>
      </c>
      <c r="K49" s="28">
        <f t="shared" si="1"/>
        <v>0</v>
      </c>
      <c r="L49" s="28">
        <f t="shared" si="1"/>
        <v>0</v>
      </c>
      <c r="M49" s="28">
        <f t="shared" si="2"/>
        <v>0</v>
      </c>
      <c r="N49" s="28">
        <f t="shared" si="3"/>
        <v>0</v>
      </c>
    </row>
    <row r="50" spans="1:14" ht="16.5" thickBot="1" x14ac:dyDescent="0.3">
      <c r="A50" s="93" t="s">
        <v>54</v>
      </c>
      <c r="B50" s="94"/>
      <c r="C50" s="94"/>
      <c r="D50" s="94"/>
      <c r="E50" s="94"/>
      <c r="F50" s="95"/>
      <c r="G50" s="11">
        <f>SUM(G8:G49)</f>
        <v>0</v>
      </c>
      <c r="H50" s="11"/>
      <c r="I50" s="11"/>
      <c r="J50" s="11">
        <f t="shared" ref="J50:L50" si="4">SUM(J8:J49)</f>
        <v>0</v>
      </c>
      <c r="K50" s="11">
        <f t="shared" si="4"/>
        <v>0</v>
      </c>
      <c r="L50" s="11">
        <f t="shared" si="4"/>
        <v>0</v>
      </c>
      <c r="M50" s="11">
        <f>SUM(M8:M49)</f>
        <v>0</v>
      </c>
      <c r="N50" s="12">
        <f>SUM(N8:N49)</f>
        <v>0</v>
      </c>
    </row>
    <row r="51" spans="1:14" x14ac:dyDescent="0.25"/>
    <row r="52" spans="1:14" x14ac:dyDescent="0.25"/>
    <row r="53" spans="1:14" ht="18.75" x14ac:dyDescent="0.3">
      <c r="A53" s="75" t="s">
        <v>55</v>
      </c>
      <c r="B53" s="75"/>
    </row>
    <row r="54" spans="1:14" ht="15.75" thickBot="1" x14ac:dyDescent="0.3"/>
    <row r="55" spans="1:14" ht="16.5" thickBot="1" x14ac:dyDescent="0.3">
      <c r="A55" s="117" t="s">
        <v>45</v>
      </c>
      <c r="B55" s="97"/>
      <c r="C55" s="97"/>
      <c r="D55" s="97"/>
      <c r="E55" s="97"/>
      <c r="F55" s="97"/>
      <c r="G55" s="91"/>
    </row>
    <row r="56" spans="1:14" ht="26.25" thickBot="1" x14ac:dyDescent="0.3">
      <c r="A56" s="78" t="s">
        <v>5</v>
      </c>
      <c r="B56" s="79" t="s">
        <v>56</v>
      </c>
      <c r="C56" s="80" t="s">
        <v>49</v>
      </c>
      <c r="D56" s="80" t="s">
        <v>50</v>
      </c>
      <c r="E56" s="80" t="s">
        <v>6</v>
      </c>
      <c r="F56" s="81" t="s">
        <v>57</v>
      </c>
      <c r="G56" s="82" t="s">
        <v>58</v>
      </c>
    </row>
    <row r="57" spans="1:14" x14ac:dyDescent="0.25">
      <c r="A57" s="29"/>
      <c r="B57" s="30"/>
      <c r="C57" s="30"/>
      <c r="D57" s="30"/>
      <c r="E57" s="30"/>
      <c r="F57" s="30"/>
      <c r="G57" s="31"/>
    </row>
    <row r="58" spans="1:14" x14ac:dyDescent="0.25">
      <c r="A58" s="32"/>
      <c r="B58" s="24"/>
      <c r="C58" s="24"/>
      <c r="D58" s="24"/>
      <c r="E58" s="24"/>
      <c r="F58" s="24"/>
      <c r="G58" s="33"/>
    </row>
    <row r="59" spans="1:14" x14ac:dyDescent="0.25">
      <c r="A59" s="32"/>
      <c r="B59" s="24"/>
      <c r="C59" s="24"/>
      <c r="D59" s="24"/>
      <c r="E59" s="24"/>
      <c r="F59" s="24"/>
      <c r="G59" s="33"/>
    </row>
    <row r="60" spans="1:14" x14ac:dyDescent="0.25">
      <c r="A60" s="32"/>
      <c r="B60" s="24"/>
      <c r="C60" s="24"/>
      <c r="D60" s="24"/>
      <c r="E60" s="24"/>
      <c r="F60" s="24"/>
      <c r="G60" s="33"/>
    </row>
    <row r="61" spans="1:14" x14ac:dyDescent="0.25">
      <c r="A61" s="32"/>
      <c r="B61" s="24"/>
      <c r="C61" s="24"/>
      <c r="D61" s="24"/>
      <c r="E61" s="24"/>
      <c r="F61" s="24"/>
      <c r="G61" s="33"/>
    </row>
    <row r="62" spans="1:14" x14ac:dyDescent="0.25">
      <c r="A62" s="32"/>
      <c r="B62" s="24"/>
      <c r="C62" s="24"/>
      <c r="D62" s="24"/>
      <c r="E62" s="24"/>
      <c r="F62" s="24"/>
      <c r="G62" s="33"/>
    </row>
    <row r="63" spans="1:14" x14ac:dyDescent="0.25">
      <c r="A63" s="32"/>
      <c r="B63" s="24"/>
      <c r="C63" s="24"/>
      <c r="D63" s="24"/>
      <c r="E63" s="24"/>
      <c r="F63" s="24"/>
      <c r="G63" s="33"/>
    </row>
    <row r="64" spans="1:14" x14ac:dyDescent="0.25">
      <c r="A64" s="32"/>
      <c r="B64" s="24"/>
      <c r="C64" s="24"/>
      <c r="D64" s="24"/>
      <c r="E64" s="24"/>
      <c r="F64" s="24"/>
      <c r="G64" s="33"/>
    </row>
    <row r="65" spans="1:7" x14ac:dyDescent="0.25">
      <c r="A65" s="32"/>
      <c r="B65" s="24"/>
      <c r="C65" s="24"/>
      <c r="D65" s="24"/>
      <c r="E65" s="24"/>
      <c r="F65" s="24"/>
      <c r="G65" s="33"/>
    </row>
    <row r="66" spans="1:7" x14ac:dyDescent="0.25">
      <c r="A66" s="32"/>
      <c r="B66" s="24"/>
      <c r="C66" s="24"/>
      <c r="D66" s="24"/>
      <c r="E66" s="24"/>
      <c r="F66" s="24"/>
      <c r="G66" s="33"/>
    </row>
    <row r="67" spans="1:7" x14ac:dyDescent="0.25">
      <c r="A67" s="32"/>
      <c r="B67" s="24"/>
      <c r="C67" s="24"/>
      <c r="D67" s="24"/>
      <c r="E67" s="24"/>
      <c r="F67" s="24"/>
      <c r="G67" s="33"/>
    </row>
    <row r="68" spans="1:7" x14ac:dyDescent="0.25">
      <c r="A68" s="32"/>
      <c r="B68" s="24"/>
      <c r="C68" s="24"/>
      <c r="D68" s="24"/>
      <c r="E68" s="24"/>
      <c r="F68" s="24"/>
      <c r="G68" s="33"/>
    </row>
    <row r="69" spans="1:7" x14ac:dyDescent="0.25">
      <c r="A69" s="32"/>
      <c r="B69" s="24"/>
      <c r="C69" s="24"/>
      <c r="D69" s="24"/>
      <c r="E69" s="24"/>
      <c r="F69" s="24"/>
      <c r="G69" s="33"/>
    </row>
    <row r="70" spans="1:7" x14ac:dyDescent="0.25">
      <c r="A70" s="32"/>
      <c r="B70" s="24"/>
      <c r="C70" s="24"/>
      <c r="D70" s="24"/>
      <c r="E70" s="24"/>
      <c r="F70" s="24"/>
      <c r="G70" s="33"/>
    </row>
    <row r="71" spans="1:7" x14ac:dyDescent="0.25">
      <c r="A71" s="32"/>
      <c r="B71" s="24"/>
      <c r="C71" s="24"/>
      <c r="D71" s="24"/>
      <c r="E71" s="24"/>
      <c r="F71" s="24"/>
      <c r="G71" s="33"/>
    </row>
    <row r="72" spans="1:7" x14ac:dyDescent="0.25">
      <c r="A72" s="32"/>
      <c r="B72" s="24"/>
      <c r="C72" s="24"/>
      <c r="D72" s="24"/>
      <c r="E72" s="24"/>
      <c r="F72" s="24"/>
      <c r="G72" s="33"/>
    </row>
    <row r="73" spans="1:7" x14ac:dyDescent="0.25">
      <c r="A73" s="32"/>
      <c r="B73" s="24"/>
      <c r="C73" s="24"/>
      <c r="D73" s="24"/>
      <c r="E73" s="24"/>
      <c r="F73" s="24"/>
      <c r="G73" s="33"/>
    </row>
    <row r="74" spans="1:7" ht="15.75" thickBot="1" x14ac:dyDescent="0.3">
      <c r="A74" s="34"/>
      <c r="B74" s="35"/>
      <c r="C74" s="35"/>
      <c r="D74" s="35"/>
      <c r="E74" s="35"/>
      <c r="F74" s="35"/>
      <c r="G74" s="36"/>
    </row>
    <row r="75" spans="1:7" ht="15.75" thickBot="1" x14ac:dyDescent="0.3">
      <c r="A75" s="118" t="s">
        <v>54</v>
      </c>
      <c r="B75" s="119"/>
      <c r="C75" s="119"/>
      <c r="D75" s="119"/>
      <c r="E75" s="119"/>
      <c r="F75" s="120"/>
      <c r="G75" s="83">
        <f>SUM(G57:G74)</f>
        <v>0</v>
      </c>
    </row>
    <row r="76" spans="1:7" hidden="1" x14ac:dyDescent="0.25"/>
    <row r="77" spans="1:7" hidden="1" x14ac:dyDescent="0.25"/>
    <row r="78" spans="1:7" hidden="1" x14ac:dyDescent="0.25"/>
    <row r="79" spans="1:7" hidden="1" x14ac:dyDescent="0.25"/>
    <row r="80" spans="1:7" hidden="1" x14ac:dyDescent="0.25"/>
  </sheetData>
  <sheetProtection algorithmName="SHA-512" hashValue="4L0u9N3nvve7S21+a/W2ZoB1eHfIulsNRH8tTKl5lbn4aptT0zz1KL2/N6QC4OSk5+ewC3zt9MyyVtuAyI7TwQ==" saltValue="tHS6whwucchqjtlz+LVk5A==" spinCount="100000" sheet="1" selectLockedCells="1"/>
  <mergeCells count="13">
    <mergeCell ref="I1:L1"/>
    <mergeCell ref="A50:F50"/>
    <mergeCell ref="A55:G55"/>
    <mergeCell ref="A75:F75"/>
    <mergeCell ref="A2:N2"/>
    <mergeCell ref="A6:A7"/>
    <mergeCell ref="B6:B7"/>
    <mergeCell ref="C6:H6"/>
    <mergeCell ref="J6:J7"/>
    <mergeCell ref="K6:K7"/>
    <mergeCell ref="L6:L7"/>
    <mergeCell ref="M6:M7"/>
    <mergeCell ref="N6:N7"/>
  </mergeCells>
  <dataValidations xWindow="217" yWindow="455" count="9">
    <dataValidation type="textLength" showInputMessage="1" showErrorMessage="1" errorTitle="Invalid GSTIN" error="Kindly Enter Valid GSTIN" promptTitle="GSTIN" prompt="Kindly enter GSTIN no. of Buyer_x000a_Eg:24AIJPZ5985C1Z8" sqref="B8">
      <formula1>15</formula1>
      <formula2>15</formula2>
    </dataValidation>
    <dataValidation type="date" showInputMessage="1" showErrorMessage="1" errorTitle="Error" error="Kindly Enter Valid Invoice date_x000a__x000a_" promptTitle="Invoice Date" prompt="Kindly enter Valid Invoice date" sqref="D8:D49">
      <formula1>$P$8</formula1>
      <formula2>$P$9</formula2>
    </dataValidation>
    <dataValidation type="textLength" showInputMessage="1" showErrorMessage="1" errorTitle="Invalid GSTIN" error="Kindly Enter Valid GSTIN" promptTitle="GSTIN" prompt="Kindly enter GSTIN no. of Buyer" sqref="B9:B75">
      <formula1>15</formula1>
      <formula2>15</formula2>
    </dataValidation>
    <dataValidation type="list" showInputMessage="1" showErrorMessage="1" errorTitle="RATE IS MANDATORY" error="Kindly select appropriate TAX RATE." promptTitle="Rate of GST." prompt="Kindly select appropriate TAX RATE." sqref="H8:H75">
      <formula1>$W$8:$W$12</formula1>
    </dataValidation>
    <dataValidation showInputMessage="1" showErrorMessage="1" errorTitle="Please enter valid amount." error="Please enter valid amount." promptTitle="Provide Basic Cost Of Supplies." prompt="Provide Basic Value Of Supplies on which GST is to be charged." sqref="G8"/>
    <dataValidation showInputMessage="1" showErrorMessage="1" promptTitle="Provide Basic Cost Of Supplies." sqref="G9:G75"/>
    <dataValidation type="date" showInputMessage="1" showErrorMessage="1" sqref="D50:D75">
      <formula1>P50</formula1>
      <formula2>P51</formula2>
    </dataValidation>
    <dataValidation type="custom" showInputMessage="1" showErrorMessage="1" errorTitle="Invoice No. cannot be blank." error="Kindly insert valid Invoice No." promptTitle="Invoice No." prompt="Kindly enter Invoice No. " sqref="C8:C75">
      <formula1>COUNTIF($C$8:$C8,"")=0</formula1>
    </dataValidation>
    <dataValidation type="list" allowBlank="1" showInputMessage="1" showErrorMessage="1" errorTitle="Error" error="Kindly select type of supply" promptTitle="Enter Type of Supply" prompt="Eg:_x000a_Gujarat - Gujarat = INTRA       _x000a_Gujarat - Maharashtra= INTER_x000a_      " sqref="I8:I75">
      <formula1>$X$8:$X$9</formula1>
    </dataValidation>
  </dataValidations>
  <pageMargins left="0.7" right="0.7" top="0.75" bottom="0.75" header="0.3" footer="0.3"/>
  <pageSetup scale="53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9"/>
  <sheetViews>
    <sheetView showGridLines="0" view="pageBreakPreview" zoomScale="90" zoomScaleNormal="100" zoomScaleSheetLayoutView="90" workbookViewId="0">
      <selection activeCell="A2" sqref="A2:B2"/>
    </sheetView>
  </sheetViews>
  <sheetFormatPr defaultColWidth="0" defaultRowHeight="15" zeroHeight="1" x14ac:dyDescent="0.25"/>
  <cols>
    <col min="1" max="1" width="11.85546875" style="1" customWidth="1"/>
    <col min="2" max="2" width="34.85546875" style="1" customWidth="1"/>
    <col min="3" max="4" width="16.7109375" style="1" customWidth="1"/>
    <col min="5" max="7" width="9.140625" style="1" customWidth="1"/>
    <col min="8" max="8" width="10.7109375" style="1" customWidth="1"/>
    <col min="9" max="9" width="24.140625" style="1" customWidth="1"/>
    <col min="10" max="10" width="8.28515625" style="1" customWidth="1"/>
    <col min="11" max="12" width="9.140625" style="1" hidden="1" customWidth="1"/>
    <col min="13" max="13" width="17.7109375" style="1" hidden="1" customWidth="1"/>
    <col min="14" max="14" width="9.140625" style="1" hidden="1" customWidth="1"/>
    <col min="15" max="15" width="25.140625" style="1" hidden="1" customWidth="1"/>
    <col min="16" max="16" width="24.85546875" style="1" hidden="1" customWidth="1"/>
    <col min="17" max="17" width="9.140625" style="1" hidden="1" customWidth="1"/>
    <col min="18" max="18" width="12.28515625" style="1" hidden="1" customWidth="1"/>
    <col min="19" max="19" width="13.42578125" style="1" hidden="1" customWidth="1"/>
    <col min="20" max="20" width="13.28515625" style="1" hidden="1" customWidth="1"/>
    <col min="21" max="16384" width="9.140625" style="1" hidden="1"/>
  </cols>
  <sheetData>
    <row r="1" spans="1:20" ht="18.75" x14ac:dyDescent="0.25">
      <c r="A1" s="152" t="s">
        <v>136</v>
      </c>
      <c r="B1" s="152"/>
      <c r="G1" s="145" t="s">
        <v>132</v>
      </c>
      <c r="H1" s="145"/>
      <c r="I1" s="145"/>
      <c r="J1" s="145"/>
    </row>
    <row r="2" spans="1:20" ht="30" customHeight="1" x14ac:dyDescent="0.35">
      <c r="A2" s="152" t="str">
        <f>+Sales!B1</f>
        <v xml:space="preserve">ABC </v>
      </c>
      <c r="B2" s="152"/>
      <c r="C2" s="150"/>
      <c r="D2" s="150"/>
      <c r="E2" s="150"/>
      <c r="F2" s="150"/>
      <c r="G2" s="146"/>
      <c r="H2" s="146"/>
      <c r="I2" s="146"/>
      <c r="J2" s="146"/>
    </row>
    <row r="3" spans="1:20" ht="23.25" customHeight="1" thickBot="1" x14ac:dyDescent="0.3">
      <c r="A3" s="2" t="s">
        <v>0</v>
      </c>
      <c r="B3" s="3">
        <f>+Sales!B4</f>
        <v>0</v>
      </c>
      <c r="G3" s="147"/>
      <c r="H3" s="147"/>
      <c r="I3" s="147"/>
      <c r="J3" s="147"/>
    </row>
    <row r="4" spans="1:20" ht="16.5" customHeight="1" x14ac:dyDescent="0.25">
      <c r="A4" s="2"/>
      <c r="F4" s="5"/>
      <c r="G4" s="148" t="s">
        <v>133</v>
      </c>
      <c r="H4" s="148"/>
      <c r="I4" s="148"/>
      <c r="J4" s="148"/>
    </row>
    <row r="5" spans="1:20" ht="15.75" x14ac:dyDescent="0.25">
      <c r="A5" s="2" t="s">
        <v>2</v>
      </c>
      <c r="B5" s="6">
        <f>+Sales!B3</f>
        <v>43497</v>
      </c>
      <c r="G5" s="148"/>
      <c r="H5" s="148"/>
      <c r="I5" s="148"/>
      <c r="J5" s="148"/>
    </row>
    <row r="6" spans="1:20" x14ac:dyDescent="0.25">
      <c r="G6" s="149" t="s">
        <v>134</v>
      </c>
      <c r="H6" s="149"/>
      <c r="I6" s="149"/>
      <c r="J6" s="149"/>
    </row>
    <row r="7" spans="1:20" x14ac:dyDescent="0.25"/>
    <row r="8" spans="1:20" ht="18.75" x14ac:dyDescent="0.3">
      <c r="A8" s="132" t="s">
        <v>4</v>
      </c>
      <c r="B8" s="132"/>
      <c r="C8" s="47">
        <f>+B5</f>
        <v>43497</v>
      </c>
      <c r="D8" s="3"/>
    </row>
    <row r="9" spans="1:20" ht="15.75" thickBot="1" x14ac:dyDescent="0.3"/>
    <row r="10" spans="1:20" ht="30.75" thickBot="1" x14ac:dyDescent="0.3">
      <c r="A10" s="7" t="s">
        <v>5</v>
      </c>
      <c r="B10" s="8" t="s">
        <v>6</v>
      </c>
      <c r="C10" s="135" t="s">
        <v>7</v>
      </c>
      <c r="D10" s="136"/>
      <c r="E10" s="8" t="s">
        <v>8</v>
      </c>
      <c r="F10" s="8" t="s">
        <v>10</v>
      </c>
      <c r="G10" s="8" t="s">
        <v>9</v>
      </c>
      <c r="H10" s="9" t="s">
        <v>78</v>
      </c>
      <c r="I10" s="10" t="s">
        <v>11</v>
      </c>
    </row>
    <row r="11" spans="1:20" ht="15.75" thickBot="1" x14ac:dyDescent="0.3">
      <c r="A11" s="15">
        <v>1</v>
      </c>
      <c r="B11" s="16" t="s">
        <v>12</v>
      </c>
      <c r="C11" s="137" t="s">
        <v>127</v>
      </c>
      <c r="D11" s="138"/>
      <c r="E11" s="15"/>
      <c r="F11" s="15"/>
      <c r="G11" s="15"/>
      <c r="H11" s="15">
        <f>+E11+F11+G11</f>
        <v>0</v>
      </c>
      <c r="I11" s="17" t="s">
        <v>13</v>
      </c>
    </row>
    <row r="12" spans="1:20" ht="15.75" thickBot="1" x14ac:dyDescent="0.3">
      <c r="A12" s="15"/>
      <c r="B12" s="16" t="s">
        <v>128</v>
      </c>
      <c r="C12" s="48"/>
      <c r="D12" s="49"/>
      <c r="E12" s="15">
        <f>+Purchase!J50</f>
        <v>0</v>
      </c>
      <c r="F12" s="15">
        <f>+Purchase!K50</f>
        <v>0</v>
      </c>
      <c r="G12" s="15">
        <f>+Purchase!L50</f>
        <v>0</v>
      </c>
      <c r="H12" s="15"/>
      <c r="I12" s="17"/>
    </row>
    <row r="13" spans="1:20" ht="25.5" customHeight="1" x14ac:dyDescent="0.25">
      <c r="A13" s="15"/>
      <c r="B13" s="50" t="s">
        <v>129</v>
      </c>
      <c r="C13" s="139" t="s">
        <v>127</v>
      </c>
      <c r="D13" s="140"/>
      <c r="E13" s="51">
        <f>+Purchase!J50+E11</f>
        <v>0</v>
      </c>
      <c r="F13" s="51">
        <f>+Purchase!K50+F11</f>
        <v>0</v>
      </c>
      <c r="G13" s="51">
        <f>+Purchase!L50+G11</f>
        <v>0</v>
      </c>
      <c r="H13" s="51"/>
      <c r="I13" s="52"/>
    </row>
    <row r="14" spans="1:20" ht="30" x14ac:dyDescent="0.25">
      <c r="A14" s="15">
        <v>2</v>
      </c>
      <c r="B14" s="16" t="s">
        <v>14</v>
      </c>
      <c r="C14" s="141">
        <f>+Sales!D107</f>
        <v>0</v>
      </c>
      <c r="D14" s="142"/>
      <c r="E14" s="15">
        <f>+Sales!E107</f>
        <v>0</v>
      </c>
      <c r="F14" s="15">
        <f>+Sales!F107</f>
        <v>0</v>
      </c>
      <c r="G14" s="15">
        <f>+Sales!G107</f>
        <v>0</v>
      </c>
      <c r="H14" s="15">
        <f>+Sales!H107</f>
        <v>0</v>
      </c>
      <c r="I14" s="17">
        <f>+C14+H14</f>
        <v>0</v>
      </c>
    </row>
    <row r="15" spans="1:20" x14ac:dyDescent="0.25">
      <c r="A15" s="15"/>
      <c r="B15" s="15"/>
      <c r="C15" s="141"/>
      <c r="D15" s="142"/>
      <c r="E15" s="15"/>
      <c r="F15" s="15"/>
      <c r="G15" s="15"/>
      <c r="H15" s="15"/>
      <c r="I15" s="17"/>
    </row>
    <row r="16" spans="1:20" ht="30" customHeight="1" x14ac:dyDescent="0.25">
      <c r="A16" s="133">
        <v>3</v>
      </c>
      <c r="B16" s="16" t="s">
        <v>67</v>
      </c>
      <c r="C16" s="141"/>
      <c r="D16" s="142"/>
      <c r="E16" s="15">
        <f>+IF(E14&gt;E13,E13,Summary!E14)</f>
        <v>0</v>
      </c>
      <c r="F16" s="15">
        <f>+IF(F14&gt;O20,O20,F14)</f>
        <v>0</v>
      </c>
      <c r="G16" s="15">
        <f>+IF(G14&gt;P20,P20,G14)</f>
        <v>0</v>
      </c>
      <c r="H16" s="15">
        <f>+E16+F16+G16</f>
        <v>0</v>
      </c>
      <c r="I16" s="17">
        <f>+C16+H16</f>
        <v>0</v>
      </c>
      <c r="O16" s="1" t="s">
        <v>10</v>
      </c>
      <c r="P16" s="1" t="s">
        <v>9</v>
      </c>
      <c r="R16" s="1" t="s">
        <v>70</v>
      </c>
      <c r="S16" s="1" t="s">
        <v>71</v>
      </c>
      <c r="T16" s="1" t="s">
        <v>72</v>
      </c>
    </row>
    <row r="17" spans="1:20" ht="30" customHeight="1" x14ac:dyDescent="0.25">
      <c r="A17" s="133"/>
      <c r="B17" s="16" t="s">
        <v>68</v>
      </c>
      <c r="C17" s="141"/>
      <c r="D17" s="142"/>
      <c r="E17" s="15">
        <f>+IF(R17&gt;F13,F13,Summary!R17)</f>
        <v>0</v>
      </c>
      <c r="F17" s="15">
        <f>+IF(O17&gt;O24,O24,O17)</f>
        <v>0</v>
      </c>
      <c r="G17" s="15"/>
      <c r="H17" s="15"/>
      <c r="I17" s="17"/>
      <c r="O17" s="1">
        <f>+F13-Summary!E17</f>
        <v>0</v>
      </c>
      <c r="P17" s="1">
        <f>+G13-Summary!E18</f>
        <v>0</v>
      </c>
      <c r="R17" s="1">
        <f>+E14-E16</f>
        <v>0</v>
      </c>
      <c r="S17" s="1">
        <f>+E14-E16-E17</f>
        <v>0</v>
      </c>
      <c r="T17" s="1">
        <f>+E14-E16-E17-E18</f>
        <v>0</v>
      </c>
    </row>
    <row r="18" spans="1:20" ht="43.5" customHeight="1" thickBot="1" x14ac:dyDescent="0.3">
      <c r="A18" s="134"/>
      <c r="B18" s="16" t="s">
        <v>69</v>
      </c>
      <c r="C18" s="143"/>
      <c r="D18" s="144"/>
      <c r="E18" s="15">
        <f>+IF(S17&gt;G13,G13,Summary!S17)</f>
        <v>0</v>
      </c>
      <c r="F18" s="18"/>
      <c r="G18" s="15">
        <f>IF(P17&gt;P24,P24,P17)</f>
        <v>0</v>
      </c>
      <c r="H18" s="15"/>
      <c r="I18" s="17"/>
    </row>
    <row r="19" spans="1:20" ht="31.5" thickBot="1" x14ac:dyDescent="0.35">
      <c r="A19" s="19">
        <v>4</v>
      </c>
      <c r="B19" s="20" t="s">
        <v>15</v>
      </c>
      <c r="C19" s="130" t="s">
        <v>13</v>
      </c>
      <c r="D19" s="131"/>
      <c r="E19" s="21">
        <f>+E14-E16-E17-E18-E11</f>
        <v>0</v>
      </c>
      <c r="F19" s="21">
        <f>+F14-F16-F17-F11</f>
        <v>0</v>
      </c>
      <c r="G19" s="21">
        <f>+G14-G16-G18-G11</f>
        <v>0</v>
      </c>
      <c r="H19" s="22">
        <f>+E19+F19+G19</f>
        <v>0</v>
      </c>
      <c r="I19" s="23" t="s">
        <v>13</v>
      </c>
      <c r="O19" s="1" t="s">
        <v>73</v>
      </c>
      <c r="P19" s="1" t="s">
        <v>74</v>
      </c>
    </row>
    <row r="20" spans="1:20" ht="19.5" thickBot="1" x14ac:dyDescent="0.35">
      <c r="A20" s="21">
        <v>5</v>
      </c>
      <c r="B20" s="20" t="s">
        <v>77</v>
      </c>
      <c r="C20" s="130" t="s">
        <v>13</v>
      </c>
      <c r="D20" s="131"/>
      <c r="E20" s="21">
        <f>+Purchase!J50-Summary!E16-Summary!F16-Summary!G16</f>
        <v>0</v>
      </c>
      <c r="F20" s="21">
        <f>+Purchase!K50-Summary!E17-Summary!F17</f>
        <v>0</v>
      </c>
      <c r="G20" s="21">
        <f>+Purchase!L50-Summary!E18-Summary!G18</f>
        <v>0</v>
      </c>
      <c r="H20" s="22">
        <v>0</v>
      </c>
      <c r="I20" s="23">
        <v>0</v>
      </c>
      <c r="O20" s="1">
        <f>+E13-Summary!E16</f>
        <v>0</v>
      </c>
      <c r="P20" s="1">
        <f>+E13-Summary!E16-Summary!F16</f>
        <v>0</v>
      </c>
    </row>
    <row r="21" spans="1:20" x14ac:dyDescent="0.25"/>
    <row r="22" spans="1:20" x14ac:dyDescent="0.25">
      <c r="A22" s="1" t="s">
        <v>16</v>
      </c>
      <c r="D22" s="46"/>
    </row>
    <row r="23" spans="1:20" x14ac:dyDescent="0.25">
      <c r="A23" s="1" t="s">
        <v>17</v>
      </c>
      <c r="O23" s="1" t="s">
        <v>75</v>
      </c>
      <c r="P23" s="1" t="s">
        <v>76</v>
      </c>
    </row>
    <row r="24" spans="1:20" x14ac:dyDescent="0.25">
      <c r="A24" s="1" t="s">
        <v>18</v>
      </c>
      <c r="O24" s="1">
        <f>+F14-F16</f>
        <v>0</v>
      </c>
      <c r="P24" s="1">
        <f>+G14-G16</f>
        <v>0</v>
      </c>
    </row>
    <row r="25" spans="1:20" x14ac:dyDescent="0.25">
      <c r="A25" s="1" t="s">
        <v>19</v>
      </c>
    </row>
    <row r="26" spans="1:20" x14ac:dyDescent="0.25">
      <c r="A26" s="1" t="s">
        <v>125</v>
      </c>
    </row>
    <row r="27" spans="1:20" x14ac:dyDescent="0.25"/>
    <row r="28" spans="1:20" x14ac:dyDescent="0.25">
      <c r="A28" s="151" t="s">
        <v>135</v>
      </c>
      <c r="B28" s="151"/>
      <c r="C28" s="151"/>
      <c r="D28" s="151"/>
    </row>
    <row r="29" spans="1:20" x14ac:dyDescent="0.25">
      <c r="A29" s="151"/>
      <c r="B29" s="151"/>
      <c r="C29" s="151"/>
      <c r="D29" s="151"/>
    </row>
    <row r="30" spans="1:20" x14ac:dyDescent="0.25">
      <c r="A30" s="151"/>
      <c r="B30" s="151"/>
      <c r="C30" s="151"/>
      <c r="D30" s="151"/>
    </row>
    <row r="31" spans="1:20" x14ac:dyDescent="0.25">
      <c r="A31" s="4" t="s">
        <v>20</v>
      </c>
    </row>
    <row r="32" spans="1:20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spans="13:13" hidden="1" x14ac:dyDescent="0.25"/>
    <row r="498" spans="13:13" hidden="1" x14ac:dyDescent="0.25"/>
    <row r="499" spans="13:13" hidden="1" x14ac:dyDescent="0.25">
      <c r="M499" s="1" t="s">
        <v>21</v>
      </c>
    </row>
    <row r="500" spans="13:13" hidden="1" x14ac:dyDescent="0.25">
      <c r="M500" s="1" t="s">
        <v>22</v>
      </c>
    </row>
    <row r="501" spans="13:13" hidden="1" x14ac:dyDescent="0.25">
      <c r="M501" s="1" t="s">
        <v>23</v>
      </c>
    </row>
    <row r="502" spans="13:13" hidden="1" x14ac:dyDescent="0.25">
      <c r="M502" s="1" t="s">
        <v>24</v>
      </c>
    </row>
    <row r="503" spans="13:13" hidden="1" x14ac:dyDescent="0.25">
      <c r="M503" s="1" t="s">
        <v>25</v>
      </c>
    </row>
    <row r="504" spans="13:13" hidden="1" x14ac:dyDescent="0.25">
      <c r="M504" s="1" t="s">
        <v>26</v>
      </c>
    </row>
    <row r="505" spans="13:13" hidden="1" x14ac:dyDescent="0.25">
      <c r="M505" s="1" t="s">
        <v>27</v>
      </c>
    </row>
    <row r="506" spans="13:13" hidden="1" x14ac:dyDescent="0.25">
      <c r="M506" s="1" t="s">
        <v>28</v>
      </c>
    </row>
    <row r="507" spans="13:13" hidden="1" x14ac:dyDescent="0.25">
      <c r="M507" s="1" t="s">
        <v>29</v>
      </c>
    </row>
    <row r="508" spans="13:13" hidden="1" x14ac:dyDescent="0.25">
      <c r="M508" s="1" t="s">
        <v>3</v>
      </c>
    </row>
    <row r="509" spans="13:13" hidden="1" x14ac:dyDescent="0.25">
      <c r="M509" s="1" t="s">
        <v>30</v>
      </c>
    </row>
    <row r="510" spans="13:13" hidden="1" x14ac:dyDescent="0.25">
      <c r="M510" s="1" t="s">
        <v>31</v>
      </c>
    </row>
    <row r="511" spans="13:13" hidden="1" x14ac:dyDescent="0.25">
      <c r="M511" s="1" t="s">
        <v>32</v>
      </c>
    </row>
    <row r="512" spans="13:13" hidden="1" x14ac:dyDescent="0.25">
      <c r="M512" s="1" t="s">
        <v>33</v>
      </c>
    </row>
    <row r="513" spans="13:13" hidden="1" x14ac:dyDescent="0.25">
      <c r="M513" s="1" t="s">
        <v>34</v>
      </c>
    </row>
    <row r="514" spans="13:13" hidden="1" x14ac:dyDescent="0.25">
      <c r="M514" s="1" t="s">
        <v>35</v>
      </c>
    </row>
    <row r="515" spans="13:13" hidden="1" x14ac:dyDescent="0.25">
      <c r="M515" s="1" t="s">
        <v>36</v>
      </c>
    </row>
    <row r="516" spans="13:13" hidden="1" x14ac:dyDescent="0.25">
      <c r="M516" s="1" t="s">
        <v>37</v>
      </c>
    </row>
    <row r="517" spans="13:13" hidden="1" x14ac:dyDescent="0.25">
      <c r="M517" s="1" t="s">
        <v>38</v>
      </c>
    </row>
    <row r="518" spans="13:13" hidden="1" x14ac:dyDescent="0.25">
      <c r="M518" s="1" t="s">
        <v>39</v>
      </c>
    </row>
    <row r="519" spans="13:13" hidden="1" x14ac:dyDescent="0.25">
      <c r="M519" s="1" t="s">
        <v>40</v>
      </c>
    </row>
  </sheetData>
  <sheetProtection algorithmName="SHA-512" hashValue="a+Lz+4K0TaxbFUHcvNeo+uq/GeNlRX633AvGSofqK9dX+oPJYhzckruzXWpmkWj74bmv+yf54iUHH/n4YneLIg==" saltValue="eWRlRvS1ryv45JQUg3HsYg==" spinCount="100000" sheet="1" selectLockedCells="1"/>
  <mergeCells count="18">
    <mergeCell ref="G6:J6"/>
    <mergeCell ref="A1:B1"/>
    <mergeCell ref="A2:B2"/>
    <mergeCell ref="G1:J3"/>
    <mergeCell ref="G4:J5"/>
    <mergeCell ref="A28:D30"/>
    <mergeCell ref="C19:D19"/>
    <mergeCell ref="C20:D20"/>
    <mergeCell ref="A8:B8"/>
    <mergeCell ref="A16:A18"/>
    <mergeCell ref="C10:D10"/>
    <mergeCell ref="C11:D11"/>
    <mergeCell ref="C13:D13"/>
    <mergeCell ref="C14:D14"/>
    <mergeCell ref="C15:D15"/>
    <mergeCell ref="C16:D16"/>
    <mergeCell ref="C17:D17"/>
    <mergeCell ref="C18:D18"/>
  </mergeCells>
  <pageMargins left="0" right="0.7" top="5.3437499999999999E-2" bottom="0.75" header="0.3" footer="0.3"/>
  <pageSetup paperSize="9" scale="57" orientation="portrait" r:id="rId1"/>
  <headerFooter>
    <oddHeader>&amp;C&amp;G</oddHeader>
  </headerFooter>
  <colBreaks count="1" manualBreakCount="1">
    <brk id="11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Sales</vt:lpstr>
      <vt:lpstr>Purchase</vt:lpstr>
      <vt:lpstr>Summary</vt:lpstr>
      <vt:lpstr>Purchase!Print_Area</vt:lpstr>
      <vt:lpstr>Sales!Print_Area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2019-02-11T08:58:34Z</dcterms:created>
  <dcterms:modified xsi:type="dcterms:W3CDTF">2019-02-28T13:54:34Z</dcterms:modified>
  <cp:contentStatus/>
</cp:coreProperties>
</file>