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LIABLE\Desktop\Pawan Sharma\"/>
    </mc:Choice>
  </mc:AlternateContent>
  <bookViews>
    <workbookView xWindow="0" yWindow="0" windowWidth="15600" windowHeight="9030" tabRatio="757" firstSheet="2" activeTab="11"/>
  </bookViews>
  <sheets>
    <sheet name="b2b" sheetId="1" r:id="rId1"/>
    <sheet name="b2ba" sheetId="2" r:id="rId2"/>
    <sheet name="b2cl" sheetId="4" r:id="rId3"/>
    <sheet name="b2cla" sheetId="3" r:id="rId4"/>
    <sheet name="b2cs" sheetId="5" r:id="rId5"/>
    <sheet name="b2csa" sheetId="6" r:id="rId6"/>
    <sheet name="cdnr" sheetId="7" r:id="rId7"/>
    <sheet name="cdnra" sheetId="8" r:id="rId8"/>
    <sheet name="at" sheetId="9" r:id="rId9"/>
    <sheet name="ata" sheetId="10" r:id="rId10"/>
    <sheet name="exp" sheetId="11" r:id="rId11"/>
    <sheet name="Computation" sheetId="15" r:id="rId12"/>
    <sheet name="expa" sheetId="12" r:id="rId13"/>
    <sheet name="txpd" sheetId="13" r:id="rId14"/>
  </sheets>
  <definedNames>
    <definedName name="_xlnm._FilterDatabase" localSheetId="2" hidden="1">b2cl!$A$2:$R$156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5" l="1"/>
  <c r="D17" i="15"/>
  <c r="B17" i="15"/>
  <c r="P150" i="4"/>
  <c r="N150" i="4"/>
  <c r="S159" i="2"/>
  <c r="Q159" i="2"/>
  <c r="B11" i="15" l="1"/>
  <c r="B10" i="15"/>
  <c r="B9" i="15"/>
  <c r="B8" i="15"/>
  <c r="B7" i="15"/>
  <c r="D5" i="15"/>
  <c r="C5" i="15"/>
  <c r="B5" i="15"/>
  <c r="N165" i="4"/>
  <c r="S178" i="2"/>
  <c r="Q178" i="2"/>
  <c r="P165" i="4"/>
  <c r="D165" i="4" l="1"/>
  <c r="F178" i="2"/>
  <c r="H180" i="2" s="1"/>
  <c r="K3" i="5" l="1"/>
  <c r="L3" i="5" s="1"/>
  <c r="M3" i="5" s="1"/>
  <c r="P3" i="7"/>
  <c r="N3" i="7"/>
  <c r="J3" i="7"/>
  <c r="P2" i="7"/>
  <c r="N2" i="7"/>
  <c r="L2" i="7"/>
  <c r="J2" i="7"/>
  <c r="K6" i="5"/>
  <c r="L6" i="5" s="1"/>
  <c r="M6" i="5" s="1"/>
  <c r="I6" i="5"/>
  <c r="G6" i="5"/>
  <c r="K5" i="5"/>
  <c r="L5" i="5" s="1"/>
  <c r="M5" i="5" s="1"/>
  <c r="I5" i="5"/>
  <c r="G5" i="5"/>
  <c r="K4" i="5"/>
  <c r="L4" i="5" s="1"/>
  <c r="M4" i="5" s="1"/>
  <c r="I4" i="5"/>
  <c r="G4" i="5"/>
  <c r="I3" i="5"/>
  <c r="G3" i="5"/>
  <c r="K2" i="5"/>
  <c r="L2" i="5" s="1"/>
  <c r="M2" i="5" s="1"/>
  <c r="I2" i="5"/>
  <c r="G2" i="5"/>
  <c r="O3" i="11"/>
  <c r="M3" i="11"/>
  <c r="O2" i="11"/>
  <c r="M2" i="11"/>
</calcChain>
</file>

<file path=xl/sharedStrings.xml><?xml version="1.0" encoding="utf-8"?>
<sst xmlns="http://schemas.openxmlformats.org/spreadsheetml/2006/main" count="2035" uniqueCount="814">
  <si>
    <t>Invoice Number</t>
  </si>
  <si>
    <t>Invoice date</t>
  </si>
  <si>
    <t>Total Invoice Value</t>
  </si>
  <si>
    <t>Reverse Charge</t>
  </si>
  <si>
    <t>Category</t>
  </si>
  <si>
    <t>HSN/SAC of Supply</t>
  </si>
  <si>
    <t>Total Taxable Value</t>
  </si>
  <si>
    <t>IGST Rate</t>
  </si>
  <si>
    <t>IGST Amount</t>
  </si>
  <si>
    <t>CESS Rate</t>
  </si>
  <si>
    <t>CESS Amount</t>
  </si>
  <si>
    <t>CGST Rate</t>
  </si>
  <si>
    <t>CGST Amount</t>
  </si>
  <si>
    <t>SGST Rate</t>
  </si>
  <si>
    <t>SGST Amount</t>
  </si>
  <si>
    <t>28-11-2016</t>
  </si>
  <si>
    <t>G</t>
  </si>
  <si>
    <t>S</t>
  </si>
  <si>
    <t>Revised Invoice Number</t>
  </si>
  <si>
    <t>Revised Invoice date</t>
  </si>
  <si>
    <t>Recipient Name</t>
  </si>
  <si>
    <t>Original Invoice Number</t>
  </si>
  <si>
    <t>Original Invoice date</t>
  </si>
  <si>
    <t>Type</t>
  </si>
  <si>
    <t>E</t>
  </si>
  <si>
    <t>20</t>
  </si>
  <si>
    <t>Month</t>
  </si>
  <si>
    <t>Original HSN</t>
  </si>
  <si>
    <t>Original Category</t>
  </si>
  <si>
    <t>Revised HSN</t>
  </si>
  <si>
    <t>Revised Category</t>
  </si>
  <si>
    <t>Debit Note Number</t>
  </si>
  <si>
    <t>Debit Note date</t>
  </si>
  <si>
    <t>Reason For Issuing Note</t>
  </si>
  <si>
    <t>Note Type</t>
  </si>
  <si>
    <t>C</t>
  </si>
  <si>
    <t>Sales Return</t>
  </si>
  <si>
    <t>Original Debit Note Number</t>
  </si>
  <si>
    <t>Original Debit Note date</t>
  </si>
  <si>
    <t>Ship Bill Number</t>
  </si>
  <si>
    <t>WPAY</t>
  </si>
  <si>
    <t>ASB9950</t>
  </si>
  <si>
    <t>WOPAY</t>
  </si>
  <si>
    <t>Document Number</t>
  </si>
  <si>
    <t>14</t>
  </si>
  <si>
    <t>E-Commerce GSTIN</t>
  </si>
  <si>
    <t>Provisional Assessment</t>
  </si>
  <si>
    <t>OE</t>
  </si>
  <si>
    <t>Original State Code</t>
  </si>
  <si>
    <t>Recipient State Code</t>
  </si>
  <si>
    <t>Export Type</t>
  </si>
  <si>
    <t>Ship Bill Date</t>
  </si>
  <si>
    <t>Ship Bill Code</t>
  </si>
  <si>
    <t>GSTIN/UIN</t>
  </si>
  <si>
    <t>Revised Debit Note Number</t>
  </si>
  <si>
    <t>Revised Debit Note date</t>
  </si>
  <si>
    <t>Place Of Supply</t>
  </si>
  <si>
    <t>Customer GSTIN/UIN/Name</t>
  </si>
  <si>
    <t>Document date</t>
  </si>
  <si>
    <t>Original Customer GSTIN/UIN/Name</t>
  </si>
  <si>
    <t>Original Document Number</t>
  </si>
  <si>
    <t>Original Document date</t>
  </si>
  <si>
    <t>Revised Customer GSTIN/UIN/Name</t>
  </si>
  <si>
    <t>Revised Document Number</t>
  </si>
  <si>
    <t>Revised Document date</t>
  </si>
  <si>
    <t>Document Date</t>
  </si>
  <si>
    <t>N</t>
  </si>
  <si>
    <t>21</t>
  </si>
  <si>
    <t>23</t>
  </si>
  <si>
    <t>ASB9951</t>
  </si>
  <si>
    <t>ASB9959</t>
  </si>
  <si>
    <t>ASB9960</t>
  </si>
  <si>
    <t>ASB9961</t>
  </si>
  <si>
    <t>29-11-2016</t>
  </si>
  <si>
    <t>08AAARJ0201A1ZR</t>
  </si>
  <si>
    <t>08AAARJ0202A1ZQ</t>
  </si>
  <si>
    <t>18AAAAS0492A1ZV</t>
  </si>
  <si>
    <t>30-11-2016</t>
  </si>
  <si>
    <t>C05</t>
  </si>
  <si>
    <t>C06</t>
  </si>
  <si>
    <t>E81510</t>
  </si>
  <si>
    <t>E81511</t>
  </si>
  <si>
    <t>E81512</t>
  </si>
  <si>
    <t>E81513</t>
  </si>
  <si>
    <t>E81514</t>
  </si>
  <si>
    <t>Total Differential Value</t>
  </si>
  <si>
    <t>8</t>
  </si>
  <si>
    <t>D90206</t>
  </si>
  <si>
    <t>D90201</t>
  </si>
  <si>
    <t>B2B (REGISTRED TO REGISTERED)</t>
  </si>
  <si>
    <t xml:space="preserve">Purchase from Register Dealer (B2BA) </t>
  </si>
  <si>
    <t>Registered to  sale to unregistered)  B2C</t>
  </si>
  <si>
    <t>Confirmation</t>
  </si>
  <si>
    <t xml:space="preserve"> |(sale)</t>
  </si>
  <si>
    <t>PATNA</t>
  </si>
  <si>
    <t>GENSET</t>
  </si>
  <si>
    <t>Apna Awas Construction Pvt Ltd(10AAECA0832B1ZR)</t>
  </si>
  <si>
    <t>RGPS/TAX/0000001</t>
  </si>
  <si>
    <t>04.04.2018</t>
  </si>
  <si>
    <t>10AAACW5226D1ZZ</t>
  </si>
  <si>
    <t>WCPL/PAT-DDINV/04/18-19</t>
  </si>
  <si>
    <t>RGPS/TAX/0000002</t>
  </si>
  <si>
    <t>05.04.2018</t>
  </si>
  <si>
    <t>patna</t>
  </si>
  <si>
    <t>RGPS/RETAIL/00001</t>
  </si>
  <si>
    <t>09.04.2018</t>
  </si>
  <si>
    <t>MILLENNIUM WORLD SCHOOL</t>
  </si>
  <si>
    <t>ST JOHNS ACADEMY</t>
  </si>
  <si>
    <t>RGPS/RETAIL/00002</t>
  </si>
  <si>
    <t>HAJIPUR</t>
  </si>
  <si>
    <t>RGPS/RETAIL/00003</t>
  </si>
  <si>
    <t>REDBRICKS INFRABUILD PVT LTD</t>
  </si>
  <si>
    <t>WCPL/PAT-DDINV/08/18-19</t>
  </si>
  <si>
    <t>WCPL/PAT-DDINV/07/18-19</t>
  </si>
  <si>
    <t>WCPL/PAT-DDINV/09/18-19</t>
  </si>
  <si>
    <t>RGPS/RETAIL/00004</t>
  </si>
  <si>
    <t>Nitesh chandra Prakash</t>
  </si>
  <si>
    <t>10.04.2018</t>
  </si>
  <si>
    <t>gaya</t>
  </si>
  <si>
    <t>Dalsinghsarai</t>
  </si>
  <si>
    <t>RGPS/RETAIL/00005</t>
  </si>
  <si>
    <t>Kamal Kishore Singh</t>
  </si>
  <si>
    <t>WCPL/PAT-DDINV/14/18-19</t>
  </si>
  <si>
    <t>KANHAI SHUKLA</t>
  </si>
  <si>
    <t>RGSP/RETAIL/00006</t>
  </si>
  <si>
    <t>12.04.2018</t>
  </si>
  <si>
    <t>RGSP/RETAIL/00007</t>
  </si>
  <si>
    <t>SAMASTIPUR</t>
  </si>
  <si>
    <t>Bpcpl Skpl Jv (10AADAB1903F1ZP.)</t>
  </si>
  <si>
    <t>WCPL/PAT-DDINV/17/18-19</t>
  </si>
  <si>
    <t>WCPL/PAT-DDINV/18/18-19</t>
  </si>
  <si>
    <t>WCPL/PAT-DDINV/13/18-19</t>
  </si>
  <si>
    <t>BLUNT &amp; BEYOND</t>
  </si>
  <si>
    <t>RGPS/TAX/000003</t>
  </si>
  <si>
    <t>13.04.2018</t>
  </si>
  <si>
    <t>10ACSPA3449H1ZV</t>
  </si>
  <si>
    <t>1292/2018-19</t>
  </si>
  <si>
    <t>8544/8536</t>
  </si>
  <si>
    <t>WCPL/PAT-DDINV/19/18-19</t>
  </si>
  <si>
    <t>RGPS/TAX/000004</t>
  </si>
  <si>
    <t>16.04.2018</t>
  </si>
  <si>
    <t>DWARKA COMPLEX COMMERCIAL (10AACCN6906D1ZI)</t>
  </si>
  <si>
    <t>RGPS/TAX/000005</t>
  </si>
  <si>
    <t>DARBHANGA</t>
  </si>
  <si>
    <t>FLOWER N GIFTS (10DINPK2880J1Z4 )</t>
  </si>
  <si>
    <t>RGSP/RETAIL/00008</t>
  </si>
  <si>
    <t>BIHTA</t>
  </si>
  <si>
    <t>SRI RAM JANKI MANDIR</t>
  </si>
  <si>
    <t>RGPS/TAX/000006</t>
  </si>
  <si>
    <t>installation</t>
  </si>
  <si>
    <t>8544/8536/7408/8355</t>
  </si>
  <si>
    <t>WCPL/PAT-DDINV/24/18-19</t>
  </si>
  <si>
    <t>WCPL/PAT-DDINV/25/18-19</t>
  </si>
  <si>
    <t>WCPL/PAT-DDINV/21/18-19</t>
  </si>
  <si>
    <t>T I Engineering Services (10ABHPI0139A1ZP )</t>
  </si>
  <si>
    <t>RGPS/TAX/000007</t>
  </si>
  <si>
    <t>18.04.2018</t>
  </si>
  <si>
    <t>tajpur</t>
  </si>
  <si>
    <t>LILAWATI DEVI.</t>
  </si>
  <si>
    <t>RGPS/RETAIL/00009</t>
  </si>
  <si>
    <t>CHAPRA</t>
  </si>
  <si>
    <t>WCPL/PAT-DDINV/28/18-19</t>
  </si>
  <si>
    <t>GOPALGANJ</t>
  </si>
  <si>
    <t>KUBER ENTERPRISES.(091WTPS3079A1ZU)</t>
  </si>
  <si>
    <t>WCPL/PAT-DDINV/29/18-19</t>
  </si>
  <si>
    <t>WCPL/PAT-DDINV/33/18-19</t>
  </si>
  <si>
    <t>RBM HOSPITAL</t>
  </si>
  <si>
    <t>RGPS/TAX/00008.</t>
  </si>
  <si>
    <t>RGPS/RETAIL/00010</t>
  </si>
  <si>
    <t>19.04.2018</t>
  </si>
  <si>
    <t>MUZAFFARPUR</t>
  </si>
  <si>
    <t>NAMRATA PRASAD</t>
  </si>
  <si>
    <t>RGPS/RETAIL/00011</t>
  </si>
  <si>
    <t>SITAMARHI</t>
  </si>
  <si>
    <t>WCPL/PAT-DDINV/38/18-19</t>
  </si>
  <si>
    <t>WCPL/PAT-DDINV/37/18-19</t>
  </si>
  <si>
    <t>ASTHA HOMES PVT LTD (10AAGCA2266F2Z8)</t>
  </si>
  <si>
    <t>RGPS/TAX/00009.</t>
  </si>
  <si>
    <t>23.04.2018</t>
  </si>
  <si>
    <t>RGPS/RETAIL/00012</t>
  </si>
  <si>
    <t>DIWESH KUMAR</t>
  </si>
  <si>
    <t>GOPAL ELECTRIC WORKS (10ANZPK2498Q1Z1)</t>
  </si>
  <si>
    <t>WCPL/PAT-DDINV/40/18-19</t>
  </si>
  <si>
    <t>WCPL/PAT-DDINV/41/18-19</t>
  </si>
  <si>
    <t>WCPL/PAT-DDINV/42/18-19</t>
  </si>
  <si>
    <t>2328/2018-19</t>
  </si>
  <si>
    <t>cable/change over</t>
  </si>
  <si>
    <t>rashtriya log vikas sangh (10AAAAR6213K2ZV)</t>
  </si>
  <si>
    <t>24.04.2018</t>
  </si>
  <si>
    <t>bhojpur</t>
  </si>
  <si>
    <t>WCPL/PAT-DDINV/47/18-19</t>
  </si>
  <si>
    <t>WCPL/PAT-DDINV/48/18-19</t>
  </si>
  <si>
    <t>Daksh Public School</t>
  </si>
  <si>
    <t>RGPS/RETAIL/00013.</t>
  </si>
  <si>
    <t>25.04.2018</t>
  </si>
  <si>
    <t>haspura</t>
  </si>
  <si>
    <t>2600/2018-19</t>
  </si>
  <si>
    <t>thumble/tape</t>
  </si>
  <si>
    <t>8536/8544</t>
  </si>
  <si>
    <t>CS INFRATECH (10ANAPR6586P1ZG)</t>
  </si>
  <si>
    <t>RGPS/TAX/00010</t>
  </si>
  <si>
    <t>RGPS/TAX/00011</t>
  </si>
  <si>
    <t>RGPS/TAX/00012</t>
  </si>
  <si>
    <t>27.04.2018</t>
  </si>
  <si>
    <t>SP SINGLA CONSTRUCTIONS PVT LTD (10AAGCS5773B1ZP)</t>
  </si>
  <si>
    <t>RGPS/TAX/00013</t>
  </si>
  <si>
    <t>WCPL/PAT-DDINV/58/18-19</t>
  </si>
  <si>
    <t>WCPL/PAT-DDINV/59/18-19</t>
  </si>
  <si>
    <t>WCPL/PAT-DDINV/60/18-19</t>
  </si>
  <si>
    <t>30.04.2018</t>
  </si>
  <si>
    <t>WINSOME BUILDERS GROUP.(10AABFW7939D1ZC.)</t>
  </si>
  <si>
    <t>RGPS/TAX/00014</t>
  </si>
  <si>
    <t>RGPS/RETAIL/00014.</t>
  </si>
  <si>
    <t>02.05.2018</t>
  </si>
  <si>
    <t>lakhisarai</t>
  </si>
  <si>
    <t>MAMTA EMERGENCY HOSPITAL</t>
  </si>
  <si>
    <t>WCPL/PAT-DDINV/62/18-19</t>
  </si>
  <si>
    <t>SERVICE</t>
  </si>
  <si>
    <t>10AABFC6133B2ZF</t>
  </si>
  <si>
    <t>CA/EXL/13</t>
  </si>
  <si>
    <t>BATTERY</t>
  </si>
  <si>
    <t>10ACSPM1044N2ZI</t>
  </si>
  <si>
    <t>22.04.2018</t>
  </si>
  <si>
    <t>ADVERTISEMENT (CLASSIFIED Display)</t>
  </si>
  <si>
    <t>RGPS/TAX/00015</t>
  </si>
  <si>
    <t>SWASTIK ENTERPRISES.(10ANLPS6958B2ZW.)</t>
  </si>
  <si>
    <t>07.05.2018</t>
  </si>
  <si>
    <t>SHEIKHPURA</t>
  </si>
  <si>
    <t>BIRYANI MAHAL (10AAQFB1277Q1Z4)</t>
  </si>
  <si>
    <t>08.05.2018</t>
  </si>
  <si>
    <t>WCPL/PAT-DDINV/78/18-19</t>
  </si>
  <si>
    <t>10AQZPD2783L1ZG</t>
  </si>
  <si>
    <t>THE BAKERY BOX (10AANFT6476G1ZZ)</t>
  </si>
  <si>
    <t>RGPS/TAX/00016</t>
  </si>
  <si>
    <t>RGPS/TAX/00017</t>
  </si>
  <si>
    <t>09.05.2018</t>
  </si>
  <si>
    <t>WCPL/PAT-DDINV/80/18-19</t>
  </si>
  <si>
    <t>09ADHPA1833D1Z3</t>
  </si>
  <si>
    <t>TRANSFORMER</t>
  </si>
  <si>
    <t>WCPL/PAT-DDINV/84/18-19</t>
  </si>
  <si>
    <t>10.05.2018</t>
  </si>
  <si>
    <t>KAMINI ENGICONS PVT LTD (10AADCK2365G1Z0)</t>
  </si>
  <si>
    <t>RGPS/TAX/00018</t>
  </si>
  <si>
    <t>11.05.2018</t>
  </si>
  <si>
    <t>WCPL/PAT-DDINV/87/18-19</t>
  </si>
  <si>
    <t>GLASGOW HOSPITAL PVT LTD</t>
  </si>
  <si>
    <t>RGPS/RETAIL/00015</t>
  </si>
  <si>
    <t>12.05.2018</t>
  </si>
  <si>
    <t>VIKASH BRICKS MANUFACTURING(10ANIPK5703F1ZJ)</t>
  </si>
  <si>
    <t>RGPS/TAX/00019</t>
  </si>
  <si>
    <t>14.05.2018</t>
  </si>
  <si>
    <t>WCPL/PAT-DDINV/96/18-19</t>
  </si>
  <si>
    <t>Ashiana Properties &amp; Industries Ltd(10AAECA0794N1ZP.)</t>
  </si>
  <si>
    <t>RGPS/TAX/00020</t>
  </si>
  <si>
    <t>15.05.2018</t>
  </si>
  <si>
    <t>WCPL/PAT-DDINV/97/18-19</t>
  </si>
  <si>
    <t>DOUBLE DIAMOND DEVELOPERS PRIVATE LIMITED.(10AACCD7375G1ZW)</t>
  </si>
  <si>
    <t>RGPS/TAX/00021</t>
  </si>
  <si>
    <t>16.05.2018</t>
  </si>
  <si>
    <t>WCPL/PAT-DDINV/102/18-19</t>
  </si>
  <si>
    <t>SMT SHAKUNTALA DEVI</t>
  </si>
  <si>
    <t>RGPS/RETAIL/00016</t>
  </si>
  <si>
    <t>21.05.2018</t>
  </si>
  <si>
    <t>URO GYNAE AND STONE CENTRE</t>
  </si>
  <si>
    <t>RGPS/RETAIL/00017</t>
  </si>
  <si>
    <t>WHITE FEATHER HEALTHCARE PVT LTD</t>
  </si>
  <si>
    <t>RGPS/RETAIL/00018</t>
  </si>
  <si>
    <t>WCPL/PAT-DDINV/109/18-19</t>
  </si>
  <si>
    <t>WCPL/PAT-DDINV/111/18-19</t>
  </si>
  <si>
    <t>DR RAJENDRA THAKUR</t>
  </si>
  <si>
    <t>RGPS/RETAIL/00019</t>
  </si>
  <si>
    <t>23.05.2018</t>
  </si>
  <si>
    <t>RGPS/TAX/00022.</t>
  </si>
  <si>
    <t>WCPL/PAT-DDINV/114/18-19</t>
  </si>
  <si>
    <t>WCPL/PAT-DDINV/115/18-19</t>
  </si>
  <si>
    <t>RGPS/TAX/00023</t>
  </si>
  <si>
    <t>HS MALL(10AAKFH4527R1Z3)</t>
  </si>
  <si>
    <t>25.05.2018</t>
  </si>
  <si>
    <t>WCPL/PAT-DDINV/120/18-19</t>
  </si>
  <si>
    <t>WCPL/PAT-DDINV/121/18-19</t>
  </si>
  <si>
    <t>SATI HOMES (10ACVFS2013C1ZN)</t>
  </si>
  <si>
    <t>RGPS/TAX/00024</t>
  </si>
  <si>
    <t>26.05.2018</t>
  </si>
  <si>
    <t>6029/2018-19</t>
  </si>
  <si>
    <t>THUMBLE</t>
  </si>
  <si>
    <t>SURYA AUTOMOBILES (10ADQFS4304N1ZX)</t>
  </si>
  <si>
    <t>RGPS/TAX/00025</t>
  </si>
  <si>
    <t>29.05.2018</t>
  </si>
  <si>
    <t>WCPL/PAT-DDINV/126/18-19</t>
  </si>
  <si>
    <t>WCPL/PAT-DDINV/128/18-19</t>
  </si>
  <si>
    <t>ST MARY SCHOOL</t>
  </si>
  <si>
    <t>RGPS/RETAIL/00020</t>
  </si>
  <si>
    <t>30.05.2018</t>
  </si>
  <si>
    <t>WCPL/PAT-DDINV/131/18-19</t>
  </si>
  <si>
    <t>09AAPPK7839Q1ZI</t>
  </si>
  <si>
    <t>KANPUR</t>
  </si>
  <si>
    <t>STABILIZER</t>
  </si>
  <si>
    <t>10AABFC6133BZZF</t>
  </si>
  <si>
    <t>CA-EX/36</t>
  </si>
  <si>
    <t>04.05.2018</t>
  </si>
  <si>
    <t>10AIYPA5150B2ZT</t>
  </si>
  <si>
    <t>AR/144/18-19</t>
  </si>
  <si>
    <t>A.C.</t>
  </si>
  <si>
    <t>APEX MULTI INFRA PVT LTD</t>
  </si>
  <si>
    <t>RGPS/RETAIL/00021</t>
  </si>
  <si>
    <t>04.06.2018</t>
  </si>
  <si>
    <t>M/s Abhishek Construction.(10AAVFA7046H1ZG)</t>
  </si>
  <si>
    <t>RGPS/TAX/00026</t>
  </si>
  <si>
    <t>WCPL/PAT-DDINV/144/18-19</t>
  </si>
  <si>
    <t>WCPL/PAT-DDINV/145/18-19</t>
  </si>
  <si>
    <t>7278/2018-19</t>
  </si>
  <si>
    <t>05.06.2018</t>
  </si>
  <si>
    <t>cable/thumble</t>
  </si>
  <si>
    <t>ARVIND KUMAR RAI</t>
  </si>
  <si>
    <t>RGPS/RETAIL/00023</t>
  </si>
  <si>
    <t>06.06.2018</t>
  </si>
  <si>
    <t>BEGUSARAI</t>
  </si>
  <si>
    <t>RGPS/RETAIL/00024</t>
  </si>
  <si>
    <t>13.06.2018</t>
  </si>
  <si>
    <t>PATLIPUTRA PUBLIC SCHOOL</t>
  </si>
  <si>
    <t>WCPL/PAT-DDINV/154/18-19</t>
  </si>
  <si>
    <t>RGPS/RETAIL/00025</t>
  </si>
  <si>
    <t>GYAN BHARTI SCHOOL</t>
  </si>
  <si>
    <t>15.06.2018</t>
  </si>
  <si>
    <t>NAWADA</t>
  </si>
  <si>
    <t>WCPL/PAT-DDINV/156/18-19</t>
  </si>
  <si>
    <t>10BTXPS7183P1ZX</t>
  </si>
  <si>
    <t>S420308011900630</t>
  </si>
  <si>
    <t>JSU</t>
  </si>
  <si>
    <t>SHREE RAM SALES</t>
  </si>
  <si>
    <t>RGPS/RETAIL/00026</t>
  </si>
  <si>
    <t>16.06.2018</t>
  </si>
  <si>
    <t>SPRING</t>
  </si>
  <si>
    <t>RAJAN BUILDCON(10AAECR2186D2ZU)</t>
  </si>
  <si>
    <t>RGPS/TAX/00027</t>
  </si>
  <si>
    <t>18.06.2018</t>
  </si>
  <si>
    <t>WCPL/PAT-DDINV/158/18-19</t>
  </si>
  <si>
    <t>RK HOSPITAL.</t>
  </si>
  <si>
    <t>RGPS/RETAIL/00027</t>
  </si>
  <si>
    <t>20.06.2018</t>
  </si>
  <si>
    <t>PANVASO ENCLAVE</t>
  </si>
  <si>
    <t>RGPS/RETAIL/00028</t>
  </si>
  <si>
    <t>WCPL/PAT-DDINV/163/18-19</t>
  </si>
  <si>
    <t>WCPL/PAT-DDINV/164/18-19</t>
  </si>
  <si>
    <t>AVINASH ANAND.</t>
  </si>
  <si>
    <t>RGPS/RETAIL/00029.</t>
  </si>
  <si>
    <t>20.06.2018.</t>
  </si>
  <si>
    <t>SIWAN</t>
  </si>
  <si>
    <t>WCPL/PAT-DDINV/168/18-19</t>
  </si>
  <si>
    <t>22.06.2018</t>
  </si>
  <si>
    <t>WCPL/PAT-DDINV/172/18-19</t>
  </si>
  <si>
    <t>10ADNPT6400H1ZQ</t>
  </si>
  <si>
    <t>LEFT HAND HINGE</t>
  </si>
  <si>
    <t>BIMLA ENTERPRISES (10ARWPD7417R1Z8)</t>
  </si>
  <si>
    <t>RGPS/TAX/00028</t>
  </si>
  <si>
    <t>23.06.2018</t>
  </si>
  <si>
    <t>SUNASA ENTERPRISES</t>
  </si>
  <si>
    <t>RGPS/RETAIL/00030</t>
  </si>
  <si>
    <t>25.06.2018</t>
  </si>
  <si>
    <t>VAISHALI</t>
  </si>
  <si>
    <t>WCPL/PAT-DDINV/174/18-19</t>
  </si>
  <si>
    <t>WCPL/PAT-DDINV/175/18-19</t>
  </si>
  <si>
    <t>LEEDS ASIAN SCHOOL</t>
  </si>
  <si>
    <t>26.06.2018</t>
  </si>
  <si>
    <t>RGPS/RETAIL/00031</t>
  </si>
  <si>
    <t>SADAN PRASAD SINGH</t>
  </si>
  <si>
    <t>RGPS/RETAIL/00032</t>
  </si>
  <si>
    <t>27.06.2018</t>
  </si>
  <si>
    <t>GIRIYAK</t>
  </si>
  <si>
    <t>WCPL/PAT-DDINV/186/18-19</t>
  </si>
  <si>
    <t>MAA BHAGWATI BAKERY UDYOG.</t>
  </si>
  <si>
    <t>RGPS/RETAIL/00033.</t>
  </si>
  <si>
    <t>29.06.2018</t>
  </si>
  <si>
    <t>WCPL/PAT-DDINV/194/18-19</t>
  </si>
  <si>
    <t>WCPL/PAT-DDINV/201/18-19</t>
  </si>
  <si>
    <t>30.06.2018</t>
  </si>
  <si>
    <t>WCPL/PAT-DDINV/200/18-19</t>
  </si>
  <si>
    <t>WCPL/PAT-DDINV/199/18-19</t>
  </si>
  <si>
    <t>WCPL/PAT-DDINV/198/18-19</t>
  </si>
  <si>
    <t>WCPL/PAT-DDINV/197/18-19</t>
  </si>
  <si>
    <t>SHREE RAUT DIAGNOSTICS</t>
  </si>
  <si>
    <t>RGPS/RETAIL/00034</t>
  </si>
  <si>
    <t>02.07.2018</t>
  </si>
  <si>
    <t>NAMAN DEVELOPERS (10AAGFN1372C1ZZ)</t>
  </si>
  <si>
    <t>RGPS/TAX/00029</t>
  </si>
  <si>
    <t>PRESIDENCY GLOBAL SCHOOL</t>
  </si>
  <si>
    <t>RGPS/RETAIL/00035</t>
  </si>
  <si>
    <t>03.07.2018</t>
  </si>
  <si>
    <t>10496/2018-19</t>
  </si>
  <si>
    <t>copper plate/copper strip</t>
  </si>
  <si>
    <t>8535/7408</t>
  </si>
  <si>
    <t>10509/2018-19</t>
  </si>
  <si>
    <t>pvc wire/cut out</t>
  </si>
  <si>
    <t>AMS ENTERPRISES (10ABLFA0163C1ZA)</t>
  </si>
  <si>
    <t>RGPS/TAX/00030</t>
  </si>
  <si>
    <t>04.07.2018</t>
  </si>
  <si>
    <t>SMRITI KUMARI</t>
  </si>
  <si>
    <t>RGPS/RETAIL/00036</t>
  </si>
  <si>
    <t>WCPL/PAT-DDINV/209/18-19</t>
  </si>
  <si>
    <t>WCPL/PAT-DDINV/211/18-19</t>
  </si>
  <si>
    <t>NIAGAREE BUILDERS &amp; DEVELOPERS PRIVATE LIMITED.(10AAACN9905E2ZV)</t>
  </si>
  <si>
    <t>RGPS/TAX/00031.</t>
  </si>
  <si>
    <t>06.07.2018</t>
  </si>
  <si>
    <t>WCPL/PAT-DDINV/217/18-19</t>
  </si>
  <si>
    <t>RGPS/RETAIL/00037</t>
  </si>
  <si>
    <t>07.07.2018</t>
  </si>
  <si>
    <t>AURANGABAD</t>
  </si>
  <si>
    <t>PVC WIRE/KIT KAT ANCHOR</t>
  </si>
  <si>
    <t>11013/2018-19</t>
  </si>
  <si>
    <t>wire/change over/bushbar/tape/wire clip etc</t>
  </si>
  <si>
    <t>8544/8536/8537/3926</t>
  </si>
  <si>
    <t>VIHAAN FOODS.(10BITPM9734K1ZP)</t>
  </si>
  <si>
    <t>RGPS/TAX/00032.</t>
  </si>
  <si>
    <t>09.07.2018</t>
  </si>
  <si>
    <t>ROTOLINE POLYPLAST PRIVATE LIMITED.(10AAICR0216N1ZN)</t>
  </si>
  <si>
    <t>RGPS/TAX/00033.</t>
  </si>
  <si>
    <t>10.07.2018</t>
  </si>
  <si>
    <t>MANER</t>
  </si>
  <si>
    <t>WCPL/PAT-DDINV/222/18-19</t>
  </si>
  <si>
    <t>DEIGRATIA INTERNATIONAL SCHOOL</t>
  </si>
  <si>
    <t>RGPS/RETAIL/00038</t>
  </si>
  <si>
    <t>12.07.2018</t>
  </si>
  <si>
    <t>MADHEPURA</t>
  </si>
  <si>
    <t>WCPL/PAT-DDINV/226/18-19</t>
  </si>
  <si>
    <t>DILIP KUMAR SAH</t>
  </si>
  <si>
    <t>RGPS/RETAIL/00039</t>
  </si>
  <si>
    <t>18.07.2018</t>
  </si>
  <si>
    <t>WCPL/PAT-DDINV/232/18-19</t>
  </si>
  <si>
    <t>HARSH PHARMACEUTICALS.(10AJWPK5392E2Z1)</t>
  </si>
  <si>
    <t>RGPS/TAX/00034.</t>
  </si>
  <si>
    <t>24.07.2018</t>
  </si>
  <si>
    <t>WCPL/PAT-DDINV/242/18-19</t>
  </si>
  <si>
    <t>ANAND MAGAN SWEETS</t>
  </si>
  <si>
    <t>RGPS/RETAIL/00040</t>
  </si>
  <si>
    <t>CHAPPRA</t>
  </si>
  <si>
    <t>STABILISER</t>
  </si>
  <si>
    <t>BRAJ INDU GYAN BHARTI PUBLIC SCHOOL</t>
  </si>
  <si>
    <t>RGPS/RETAIL/00041</t>
  </si>
  <si>
    <t>25.07.2018</t>
  </si>
  <si>
    <t>WCPL/PAT-DDINV/248/18-19</t>
  </si>
  <si>
    <r>
      <t>SWIFT EVENTS</t>
    </r>
    <r>
      <rPr>
        <b/>
        <sz val="12"/>
        <color rgb="FF222222"/>
        <rFont val="Times New Roman"/>
        <family val="1"/>
      </rPr>
      <t>.(10DEFPK2659R2Z3)</t>
    </r>
  </si>
  <si>
    <t>WCPL/PAT-DDINV/252/18-19</t>
  </si>
  <si>
    <t>DYNAMIC AWAS PRIVATE LIMITED(10AADCD2132L1Z7)</t>
  </si>
  <si>
    <t>RGPS/TAX/00035</t>
  </si>
  <si>
    <t>RGPS/TAX/00036</t>
  </si>
  <si>
    <t>27.07.2018</t>
  </si>
  <si>
    <t>PRASHANT PETROLIUM.(10AAJFP1950D2ZR)</t>
  </si>
  <si>
    <t>RGPS/TAX/00037</t>
  </si>
  <si>
    <t>WCPL/PAT-DDINV/256/18-19</t>
  </si>
  <si>
    <t>WCPL/PAT-DDINV/257/18-19</t>
  </si>
  <si>
    <t>BIRENDRA KUMAR GUPTA</t>
  </si>
  <si>
    <t>RGPS/RETAIL/00042</t>
  </si>
  <si>
    <t>30.07.2018</t>
  </si>
  <si>
    <t>SUDESH KUMAR SINGH &amp; COMPANY CONSTRUCTION PVT LTD.(10AAICS6231L1ZF)</t>
  </si>
  <si>
    <t>RGPS/TAX/00038</t>
  </si>
  <si>
    <t>JAMUI</t>
  </si>
  <si>
    <t>GUDDU KUMAR</t>
  </si>
  <si>
    <t>RGPS/RETAIL/00043</t>
  </si>
  <si>
    <t>BODH GAYA</t>
  </si>
  <si>
    <t>WCPL/PAT-DDINV/262/18-19</t>
  </si>
  <si>
    <t>WCPL/PAT-DDINV/261/18-19</t>
  </si>
  <si>
    <t>WCPL/PAT-DDINV/259/18-19</t>
  </si>
  <si>
    <t>WCPL/PAT-DDINV/260/18-19</t>
  </si>
  <si>
    <t>WCPL/PAT-DDINV/258/18-19</t>
  </si>
  <si>
    <t>WCPL/PAT-DDINV/263/18-19</t>
  </si>
  <si>
    <t>SKS ENERGIES</t>
  </si>
  <si>
    <t>RGPS/RETAIL/00044</t>
  </si>
  <si>
    <t>31.07.2018</t>
  </si>
  <si>
    <t>BETTIAH</t>
  </si>
  <si>
    <t>DON BOSCO ACADEMY</t>
  </si>
  <si>
    <t>RGPS/RETAIL/00045</t>
  </si>
  <si>
    <t>WCPL/PAT-DDINV/272/18-19</t>
  </si>
  <si>
    <t>WCPL/PAT-DDINV/267/18-19</t>
  </si>
  <si>
    <t>WCPL/PAT-DDINV/266/18-19</t>
  </si>
  <si>
    <t>PR COLLEGE</t>
  </si>
  <si>
    <t>RGPS/RETAIL/00046</t>
  </si>
  <si>
    <t>03.08.2018</t>
  </si>
  <si>
    <t>SONPUR</t>
  </si>
  <si>
    <t>GAYA HARDWARE MART (10ASBIPT5912D1Z0)</t>
  </si>
  <si>
    <t>RGPS/TAX/00039</t>
  </si>
  <si>
    <t>GAYA</t>
  </si>
  <si>
    <t>RGPS/RETAIL/00047</t>
  </si>
  <si>
    <t>WCPL/PAT-DDINV/274/18-19</t>
  </si>
  <si>
    <t>WCPL/PAT-DDINV/275/18-19</t>
  </si>
  <si>
    <t>RGPS/TAX/00040</t>
  </si>
  <si>
    <t>08.08.2018</t>
  </si>
  <si>
    <t>RAJIV KUMAR RATNESH</t>
  </si>
  <si>
    <t>RGPS/RETAIL/00048</t>
  </si>
  <si>
    <t>10.08.2018</t>
  </si>
  <si>
    <t>LAKHISARAI</t>
  </si>
  <si>
    <t>STRUCTO ARCH CONSULTANTS PVT LTD.(10AAICS5883Q1ZP)</t>
  </si>
  <si>
    <t>RGPS/TAX/00041</t>
  </si>
  <si>
    <t>13.08.2018</t>
  </si>
  <si>
    <t>Krishna Homes.( 10AAMFK7353C1ZN)</t>
  </si>
  <si>
    <t>RGPS/TAX/00042</t>
  </si>
  <si>
    <t>WCPL/PAT-DDINV/294/18-19</t>
  </si>
  <si>
    <t>HUSK POWER SYSTEMS PVT LTD (10AACCH1699H1ZR)</t>
  </si>
  <si>
    <t>RGPS/TAX/00043</t>
  </si>
  <si>
    <t>14.08.2018</t>
  </si>
  <si>
    <t>WCPL/PAT-DDINV/298/18-19</t>
  </si>
  <si>
    <t>WCPL/PAT-DDINV/299/18-19</t>
  </si>
  <si>
    <t>SWARGIYA KANHAI SHUKLA(10AAATK8183E2ZV)</t>
  </si>
  <si>
    <t>RGPS/TAX/00044</t>
  </si>
  <si>
    <t>16.08.2018</t>
  </si>
  <si>
    <t>TOP LINK MOUNT HILLS INFRA PRIVATE LIMITED(20AAGCT6133N1ZA)</t>
  </si>
  <si>
    <t>RGPS/TAX/00045</t>
  </si>
  <si>
    <t>18.08.2018</t>
  </si>
  <si>
    <t>WCPL/PAT-DDINV/302/18-19</t>
  </si>
  <si>
    <t>M/S AZLAN TRADING AGENCY</t>
  </si>
  <si>
    <t>RGPS/RETAIL/00049</t>
  </si>
  <si>
    <t>20.08.2018</t>
  </si>
  <si>
    <t>WCPL/PAT-DDINV/303/18-19</t>
  </si>
  <si>
    <t>WCPL/PAT-DDINV/317/18-19</t>
  </si>
  <si>
    <t>22.08.2018</t>
  </si>
  <si>
    <t>RGPS/TAX/00046</t>
  </si>
  <si>
    <t>23.08.2018</t>
  </si>
  <si>
    <t>fathua</t>
  </si>
  <si>
    <t>Ms Laxmi Lubricants &amp; Petro Chemical(10AAHFL6221B1Z4)</t>
  </si>
  <si>
    <t>SHISHU MANGALAM HOSPITAL</t>
  </si>
  <si>
    <t>RGPS/RETAIL/00050</t>
  </si>
  <si>
    <t>WCPL/PAT-DDINV/318/18-19</t>
  </si>
  <si>
    <t>HOTEL BUDHA VIHAR(10AYCPS0686G4ZI)</t>
  </si>
  <si>
    <t>RGPS/TAX/00048</t>
  </si>
  <si>
    <t>DEHRI-ON-SONE</t>
  </si>
  <si>
    <t>WCPL/PAT-DDINV/319/18-19</t>
  </si>
  <si>
    <t>WCPL/PAT-DDINV/321/18-19</t>
  </si>
  <si>
    <t>WCPL/PAT-DDINV/320/18-19</t>
  </si>
  <si>
    <t>ADVANCED NEURO HOSPITAL</t>
  </si>
  <si>
    <t>RGPS/RETAIL/00051</t>
  </si>
  <si>
    <t>25.08.2018</t>
  </si>
  <si>
    <t>20AAACW5226DZZX</t>
  </si>
  <si>
    <t>J-INV/293/18-19</t>
  </si>
  <si>
    <t>JHARKHAND</t>
  </si>
  <si>
    <t>rgps/retail/00052</t>
  </si>
  <si>
    <t>27.08.2018</t>
  </si>
  <si>
    <t>8535/7408/8536</t>
  </si>
  <si>
    <t>DON BOSCO PRIMARY SCHOOL</t>
  </si>
  <si>
    <t>RGPS/RETAIL/00053</t>
  </si>
  <si>
    <t>28.08.2018</t>
  </si>
  <si>
    <t>RGPS/RETAIL/00054</t>
  </si>
  <si>
    <t>WCPL/PAT-DDINV/330/18-19</t>
  </si>
  <si>
    <t>RGPS/RETAIL/00055</t>
  </si>
  <si>
    <t>7306/8544/8536/8537/3923/3926</t>
  </si>
  <si>
    <t>WCPL/PAT-DDINV/331/18-19</t>
  </si>
  <si>
    <t>DR. KAUSHAL</t>
  </si>
  <si>
    <t>RGPS/RETAIL/00056</t>
  </si>
  <si>
    <t>29.08.2018</t>
  </si>
  <si>
    <t>WCPL/PAT-DDINV/333/18-19</t>
  </si>
  <si>
    <t>WCPL/PAT-DDINV/334/18-19</t>
  </si>
  <si>
    <t>SHRI SHIV SHANKAR</t>
  </si>
  <si>
    <t>RGPS/RETAIL/00057</t>
  </si>
  <si>
    <t>30.08.2018</t>
  </si>
  <si>
    <t>NALANDA</t>
  </si>
  <si>
    <t>SARVAN KUMAR</t>
  </si>
  <si>
    <t>RGPS/RETAIL/00058</t>
  </si>
  <si>
    <t>WCPL/PAT-DDINV/338/18-19</t>
  </si>
  <si>
    <t>RGPS/TAX/00049</t>
  </si>
  <si>
    <t>31.08.2018</t>
  </si>
  <si>
    <t>SATYENDRA SINGH</t>
  </si>
  <si>
    <t>RGPS/RETAIL/00059</t>
  </si>
  <si>
    <t>01.09.2018</t>
  </si>
  <si>
    <t>WCPL/PAT-DDINV/346/18-19</t>
  </si>
  <si>
    <t>WCPL/PAT-DDINV/339/18-19</t>
  </si>
  <si>
    <t>DR MD. TAQUI AHMED</t>
  </si>
  <si>
    <t>RGPS/RETAIL/00060</t>
  </si>
  <si>
    <t>03.09.2018</t>
  </si>
  <si>
    <t>ADITYA ENTERPRISES(10AIZPK6959M1ZD)</t>
  </si>
  <si>
    <t>RGPS/TAX/00050</t>
  </si>
  <si>
    <t>Shree apartment management committee b block</t>
  </si>
  <si>
    <t>rgps/retail/00061</t>
  </si>
  <si>
    <t>07.09.2018</t>
  </si>
  <si>
    <t>Nishi Chaudhary</t>
  </si>
  <si>
    <t>rgps/retail/00062</t>
  </si>
  <si>
    <t>Surims &amp; hospital</t>
  </si>
  <si>
    <t>rgps/retail/00063</t>
  </si>
  <si>
    <t>munger</t>
  </si>
  <si>
    <t>WCPL/PAT-DDINV/356/18-19</t>
  </si>
  <si>
    <t>WCPL/PAT-DDINV/357/18-19</t>
  </si>
  <si>
    <t>GYAN BHARTI PUBLIC SCHOOL</t>
  </si>
  <si>
    <t>rgps/retail/00064</t>
  </si>
  <si>
    <t>11.09.2018</t>
  </si>
  <si>
    <t>COOLANT</t>
  </si>
  <si>
    <t>IISD EDUWORLD.(10AACCI8721P1ZG)</t>
  </si>
  <si>
    <t>RGPS/TAX/00051</t>
  </si>
  <si>
    <t>13.09.2018</t>
  </si>
  <si>
    <t>WCPL/PAT-DDINV/362/18-19</t>
  </si>
  <si>
    <t>WCPL/PAT-DDINV/364/18-19</t>
  </si>
  <si>
    <t>amf panel</t>
  </si>
  <si>
    <t>SURYA NARAYAN SINGH</t>
  </si>
  <si>
    <t>RGPS/RETAIL/00065</t>
  </si>
  <si>
    <t>15.09.2018</t>
  </si>
  <si>
    <t>VISHWANATH SAH</t>
  </si>
  <si>
    <t>RGPS/RETAIL/00066</t>
  </si>
  <si>
    <t>WCPL/PAT-DDINV/366/18-19</t>
  </si>
  <si>
    <t>WCPL/PAT-DDINV/367/18-19</t>
  </si>
  <si>
    <t>RGPS/TAX/00052</t>
  </si>
  <si>
    <t>19.09.2018</t>
  </si>
  <si>
    <t>WCPL/PAT-DDINV/372/18-19</t>
  </si>
  <si>
    <t>GYAN BHARTI MODERN RESIDENTIAL COMPLEX</t>
  </si>
  <si>
    <t>RGPS/RETAIL/00067</t>
  </si>
  <si>
    <t>20.09.2018</t>
  </si>
  <si>
    <t>WCPL/PAT-DDINV/373/18-19</t>
  </si>
  <si>
    <t>BRIJRAMAN TRADING PRIVATE LIMITED.(10AAHCB9249E1ZW)</t>
  </si>
  <si>
    <t>RGPS/TAX/00053</t>
  </si>
  <si>
    <t>24.09.2018</t>
  </si>
  <si>
    <t>WCPL/PAT-DDINV/375/18-19</t>
  </si>
  <si>
    <t>M/S BABA HANS CONSTRUCTION PVT. LTD.(10AADCB2366G2Z7.)</t>
  </si>
  <si>
    <t>RGPS/TAX/00054</t>
  </si>
  <si>
    <t>26.09.2018</t>
  </si>
  <si>
    <t>KATIHAR</t>
  </si>
  <si>
    <t>WCPL/PAT-DDINV/378/18-19</t>
  </si>
  <si>
    <t>PATLIPUTRA RESIDENCY PRIVATE LIMITED.(10AADCP1542N2ZM.)</t>
  </si>
  <si>
    <t>RGPS/TAX/00055</t>
  </si>
  <si>
    <t>27.09.2018</t>
  </si>
  <si>
    <t>DR RAMESHWAR PRASAD</t>
  </si>
  <si>
    <t>RGPS/RETAIL/00068</t>
  </si>
  <si>
    <t>WCPL/PAT-DDINV/383/18-19</t>
  </si>
  <si>
    <t>WCPL/PAT-DDINV/385/18-19</t>
  </si>
  <si>
    <t>DAYA BUILDTECH PRIVATE LIMITED.(10AAECD2774P3ZG)</t>
  </si>
  <si>
    <t>RGPS/TAX/00056</t>
  </si>
  <si>
    <t>28.09.2018</t>
  </si>
  <si>
    <t>WCPL/PAT-DDINV/386/18-19</t>
  </si>
  <si>
    <t>TAX/GAYA/1819/149</t>
  </si>
  <si>
    <t>KG934 CONTROLLER</t>
  </si>
  <si>
    <t>LEFT &amp; RIGHT HAND HINGE</t>
  </si>
  <si>
    <t>KG 934 CONTROLLER</t>
  </si>
  <si>
    <t>LEFT &amp; RIGHT HINGE</t>
  </si>
  <si>
    <t>AMBITION HOMES PRIVATE LIMITED.(10AAHCA7498N1Z7)</t>
  </si>
  <si>
    <t>RGPS/TAX/00057</t>
  </si>
  <si>
    <t>29.09.2018</t>
  </si>
  <si>
    <t>WCPL/PAT-DDINV/389/18-19</t>
  </si>
  <si>
    <t>HOTEL VIRAT INN (10AEJPK7762C2ZR)</t>
  </si>
  <si>
    <t>RGPS/TAX/00058</t>
  </si>
  <si>
    <t>CHANDAN KUMAR</t>
  </si>
  <si>
    <t>RGPS/RETIAL/00069</t>
  </si>
  <si>
    <t>01.10.2018</t>
  </si>
  <si>
    <t>MOKAMA</t>
  </si>
  <si>
    <t>WCPL/PAT-DDINV/392/18-19</t>
  </si>
  <si>
    <t>LOTUS INFRACONSTRUCTION PVT LTD(10AACCL0008J1Z9)</t>
  </si>
  <si>
    <t>RGPS/TAX/00059.</t>
  </si>
  <si>
    <t>10.10.2018</t>
  </si>
  <si>
    <t>BHOJPUR</t>
  </si>
  <si>
    <t>WCPL/PAT-DDINV/401/18-19</t>
  </si>
  <si>
    <t>RASHTRIYA LOG VIKAS SANGH, BIHAR(10AAAAR6213K2ZV)</t>
  </si>
  <si>
    <t>RGPS/TAX/00060.</t>
  </si>
  <si>
    <t>13.10.2018</t>
  </si>
  <si>
    <t>dharamvir kumar mishra (10AUOPM5773G1ZH)</t>
  </si>
  <si>
    <t>RGPS/TAX/00061</t>
  </si>
  <si>
    <t>TAPE/CHANGE OVER/CABLE</t>
  </si>
  <si>
    <t>8544/8536/8546</t>
  </si>
  <si>
    <t>WCPL/PAT-DDINV/407/18-19</t>
  </si>
  <si>
    <t>RGPS/TAX/00062</t>
  </si>
  <si>
    <t>15.10.2018</t>
  </si>
  <si>
    <t>PKC EGG FARM</t>
  </si>
  <si>
    <t>WCPL/PAT-DDINV/409/18-19</t>
  </si>
  <si>
    <t>WCPL/PAT-DDINV/408/18-19</t>
  </si>
  <si>
    <t>WCPL/PAT-DDINV/413/18-19</t>
  </si>
  <si>
    <t>22.10.2018</t>
  </si>
  <si>
    <t>ELEGANT HOMES PLANNERS &amp; DEVELOPERS PRIVATE LIMITED.(10AACCE9333P1ZI)</t>
  </si>
  <si>
    <t>RGPS/RETAIL/00070</t>
  </si>
  <si>
    <t>RGPS/TAX/00063.</t>
  </si>
  <si>
    <t>23.10.2018</t>
  </si>
  <si>
    <t>SARSWATI TALKIES (10ACKPD8866D1ZT)</t>
  </si>
  <si>
    <t>RGPS/TAX/00064</t>
  </si>
  <si>
    <t>ORTHO CARE CENTRE</t>
  </si>
  <si>
    <t>RGPS/RETAIL/00071</t>
  </si>
  <si>
    <t>WCPL/PAT-DDINV/417/18-19</t>
  </si>
  <si>
    <t>WCPL/PAT-DDINV/418/18-19</t>
  </si>
  <si>
    <t>VIBHA SINGH</t>
  </si>
  <si>
    <t>RGPS/RETAIL/00072</t>
  </si>
  <si>
    <t>30.10.2018</t>
  </si>
  <si>
    <t>WCPL/PAT-DDINV/424/18-19</t>
  </si>
  <si>
    <t>rgps/tax/00065</t>
  </si>
  <si>
    <t>31.10.2018</t>
  </si>
  <si>
    <t>APARNA (10AAUPB1824F1Z9)</t>
  </si>
  <si>
    <t>rgps/tax/00066</t>
  </si>
  <si>
    <t>WCPL/PAT-DDINV/429/18-19</t>
  </si>
  <si>
    <t>WCPL/PAT-DDINV/430/18-19</t>
  </si>
  <si>
    <t>DR ANAND SHANKAR</t>
  </si>
  <si>
    <t>RGPS/RETAIL/00073</t>
  </si>
  <si>
    <t>02.11.2018</t>
  </si>
  <si>
    <t>WCPL/PAT-DDINV/432/18-19</t>
  </si>
  <si>
    <t>WCPL/PAT-DDINV/434/18-19</t>
  </si>
  <si>
    <t>03.11.2018</t>
  </si>
  <si>
    <t>LK EGG FARM</t>
  </si>
  <si>
    <t>RGPS/RETAIL/00074</t>
  </si>
  <si>
    <t>MRS REKHA DEVI</t>
  </si>
  <si>
    <t>RGPS/RETAIL/00075</t>
  </si>
  <si>
    <t>06.11.2018</t>
  </si>
  <si>
    <t>WCPL/PAT-DDINV/436/18-19</t>
  </si>
  <si>
    <t>RGPS/RETAIL/00076</t>
  </si>
  <si>
    <t>19.11.2018</t>
  </si>
  <si>
    <t>WCPL/PAT-DDINV/442/18-19</t>
  </si>
  <si>
    <t>rgps/tax/00067</t>
  </si>
  <si>
    <t>21.11.2018</t>
  </si>
  <si>
    <t>bihta</t>
  </si>
  <si>
    <t>WCPL/PAT-DDINV/446/18-19</t>
  </si>
  <si>
    <t>Deputy Secretary B.S.E.B. Regional Office.</t>
  </si>
  <si>
    <t>M/s Kalsi Buildcon pvt ltd(10AABCK7330F4Z2)</t>
  </si>
  <si>
    <t>PATLIPUTRA POULTRY PVT LTD.(10AAICP7585Q1ZP.)</t>
  </si>
  <si>
    <t>rgps/tax/00068</t>
  </si>
  <si>
    <t>23.11.2018</t>
  </si>
  <si>
    <t>WCPL/PAT-DDINV/454/18-19</t>
  </si>
  <si>
    <t>PARIVARTAN</t>
  </si>
  <si>
    <t>RGPS/RETAIL/00077</t>
  </si>
  <si>
    <t>24.11.2018</t>
  </si>
  <si>
    <t>WCPL/PAT-DDINV/455/18-19</t>
  </si>
  <si>
    <t>10AEBPT8911L1ZF</t>
  </si>
  <si>
    <t>RUBBER SHEET</t>
  </si>
  <si>
    <t>RGPS/RETAIL/00078</t>
  </si>
  <si>
    <t>KULHARIYA PALACE</t>
  </si>
  <si>
    <t>RGPS/RETAIL/00079</t>
  </si>
  <si>
    <t>WCPL/PAT-DDINV/458/18-19</t>
  </si>
  <si>
    <t>29.11.2018</t>
  </si>
  <si>
    <t>KHUSHI BAKERY(10BIFPK4750D1ZU)</t>
  </si>
  <si>
    <t>01.12.2018</t>
  </si>
  <si>
    <t>WCPL/PAT-DDINV/462/18-19</t>
  </si>
  <si>
    <t>RGPS/tAX/00069</t>
  </si>
  <si>
    <t>RGPS/tAX/00070</t>
  </si>
  <si>
    <t>SUPAUL</t>
  </si>
  <si>
    <t>PLY</t>
  </si>
  <si>
    <t>AKSHAR INDUSTRIES(10ABLFA6757C1ZQ)</t>
  </si>
  <si>
    <t>RGPS/tAX/00071</t>
  </si>
  <si>
    <t>03.12.2018</t>
  </si>
  <si>
    <t>LALL CONSTRUCTION COMPANY(10AACFL0648M1ZJ)</t>
  </si>
  <si>
    <t>WCPL/PAT-DDINV/463/18-19</t>
  </si>
  <si>
    <t>RGPS/tAX/00072</t>
  </si>
  <si>
    <t>KCH WOMEN'S WORLD(10CXJPK3156M1ZE)</t>
  </si>
  <si>
    <t>WCPL/PAT-DDINV/465/18-19</t>
  </si>
  <si>
    <t>04.12.2018</t>
  </si>
  <si>
    <t>KCH WOMEN'S WORLD(10AOAPK5147G2ZG)</t>
  </si>
  <si>
    <t>05.12.2018</t>
  </si>
  <si>
    <t>WCPL/PAT-DDINV/466/18-19</t>
  </si>
  <si>
    <t>10AAOCS9792E1ZO</t>
  </si>
  <si>
    <t>SIPL/1702/18-19</t>
  </si>
  <si>
    <t>TALLY SERVICE</t>
  </si>
  <si>
    <t>RGPS/TAX/00074</t>
  </si>
  <si>
    <t>RGPS/tAX/00073</t>
  </si>
  <si>
    <t>06.12.2018</t>
  </si>
  <si>
    <t>AMF PANEL</t>
  </si>
  <si>
    <t>RGPS/TAX/00075</t>
  </si>
  <si>
    <t>07.12.2018</t>
  </si>
  <si>
    <t>LALGANJ</t>
  </si>
  <si>
    <t>SHYAM SUPER FUEL(10BYBPS7553Q1ZW)</t>
  </si>
  <si>
    <t xml:space="preserve">AMIT TENT HOUSE </t>
  </si>
  <si>
    <t>RGPS/RETAIL/00080</t>
  </si>
  <si>
    <t>SARAN</t>
  </si>
  <si>
    <t>MEENA PALACE(10BBAPG2188M1ZV)</t>
  </si>
  <si>
    <t>RGPS/TAX/00076</t>
  </si>
  <si>
    <t>CHHAPRA</t>
  </si>
  <si>
    <t>WCPL/PAT-DDINV/471/18-19</t>
  </si>
  <si>
    <t>WCPL/PAT-DDINV/472/18-19</t>
  </si>
  <si>
    <t>WCPL/PAT-DDINV/473/18-19</t>
  </si>
  <si>
    <t>WCPL/PAT-DDINV/474/18-19</t>
  </si>
  <si>
    <t>10AAHFB9216C1Z3</t>
  </si>
  <si>
    <t>30.11.2018</t>
  </si>
  <si>
    <t>12MM2.44X1.22PW</t>
  </si>
  <si>
    <t>02.12.2018</t>
  </si>
  <si>
    <t>AJAY AZAD</t>
  </si>
  <si>
    <t>RGPS/RETAIL/00081</t>
  </si>
  <si>
    <t>08.12.2018</t>
  </si>
  <si>
    <t>BHAGALPUR</t>
  </si>
  <si>
    <t>CHAUDHARY ASSOCIATES(08AALFC0241N1ZD)</t>
  </si>
  <si>
    <t>RGPS/TAX/00077</t>
  </si>
  <si>
    <t>14.12.2018</t>
  </si>
  <si>
    <t>WCPL/PAT-DDINV/484/18-19</t>
  </si>
  <si>
    <t>WCPL/PAT-DDINV/485/18-19</t>
  </si>
  <si>
    <t>u72200mh2016ptc286902</t>
  </si>
  <si>
    <t>gstttpl18190404</t>
  </si>
  <si>
    <t>12.12.2018</t>
  </si>
  <si>
    <t>tab</t>
  </si>
  <si>
    <t>10AYCPK6431H1ZW</t>
  </si>
  <si>
    <t>18.12.2018</t>
  </si>
  <si>
    <t>MOBILE</t>
  </si>
  <si>
    <t>SHAMBHU KUMAR SINGH</t>
  </si>
  <si>
    <t>RGPS/RETAIL/00082</t>
  </si>
  <si>
    <t>27.12.2018</t>
  </si>
  <si>
    <t>ZAM ZAM GUEST HOUSE</t>
  </si>
  <si>
    <t>RGPS/RETAIL/00083</t>
  </si>
  <si>
    <t>WCPL/PAT-DDINV/498/18-19</t>
  </si>
  <si>
    <t>WCPL/PAT-DDINV/499/18-19</t>
  </si>
  <si>
    <t>KOLKATA INTERIOR</t>
  </si>
  <si>
    <t>SRI MATESHWARI CONSTRUCTIONS</t>
  </si>
  <si>
    <t>RGPS/TAX/00081</t>
  </si>
  <si>
    <t>RGPS/TAX/00082</t>
  </si>
  <si>
    <t>03.01.2018</t>
  </si>
  <si>
    <t>WCPL/PAT-DDINV/506/18-19</t>
  </si>
  <si>
    <t>WCPL/PAT-DDINV/507/18-19</t>
  </si>
  <si>
    <t>03.01.2019</t>
  </si>
  <si>
    <t>Dr. arun kumar singh</t>
  </si>
  <si>
    <t>11.01.2019</t>
  </si>
  <si>
    <t>WCPL/PAT-DDINV/477/18-19</t>
  </si>
  <si>
    <t>WCPL/PAT-DDINV/516/18-19</t>
  </si>
  <si>
    <t>DHARAMVEER SINGH</t>
  </si>
  <si>
    <t>RGPS/TAX/00083</t>
  </si>
  <si>
    <t>12.01.2019</t>
  </si>
  <si>
    <t>SP SINGLA CONSTRUCTION PVT LTD</t>
  </si>
  <si>
    <t>RGPS/TAX/00084</t>
  </si>
  <si>
    <t>RGPS/TAX/00085</t>
  </si>
  <si>
    <t>15.01.2019</t>
  </si>
  <si>
    <t>WCPL/PAT-DDINV/520/18-19</t>
  </si>
  <si>
    <t>WCPL/PAT-DDINV/521/18-19</t>
  </si>
  <si>
    <t>KURJI CLOTH HOUSE</t>
  </si>
  <si>
    <t>RGPS/TAX/00086</t>
  </si>
  <si>
    <t>16.01.2019</t>
  </si>
  <si>
    <t>WCPL/PAT-DDINV/525/18-19</t>
  </si>
  <si>
    <t>MUMBAI</t>
  </si>
  <si>
    <t>IGST</t>
  </si>
  <si>
    <t>Purchase</t>
  </si>
  <si>
    <t>CGST</t>
  </si>
  <si>
    <t>SGST</t>
  </si>
  <si>
    <t>C/F</t>
  </si>
  <si>
    <t xml:space="preserve">Payable </t>
  </si>
  <si>
    <t xml:space="preserve">Sales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</si>
</sst>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00"/>
    <numFmt numFmtId="166" formatCode="mmmm\ yyyy"/>
  </numFmts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sz val="9.5"/>
      <color rgb="FF222222"/>
      <name val="Arial"/>
      <family val="2"/>
    </font>
    <font>
      <b/>
      <sz val="12"/>
      <color rgb="FF222222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sz val="11"/>
      <color rgb="FF222222"/>
      <name val="Times New Roman"/>
      <family val="1"/>
    </font>
    <font>
      <sz val="12"/>
      <color rgb="FF222222"/>
      <name val="Times New Roman"/>
      <family val="1"/>
    </font>
    <font>
      <b/>
      <sz val="10"/>
      <color rgb="FF222222"/>
      <name val="Times New Roman"/>
      <family val="1"/>
    </font>
    <font>
      <sz val="12"/>
      <color theme="1"/>
      <name val="Times New Roman"/>
      <family val="1"/>
    </font>
    <font>
      <b/>
      <sz val="11"/>
      <color rgb="FF22222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rgb="FFFFFF0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49" fontId="1" fillId="2" borderId="0" xfId="0" applyNumberFormat="1" applyFont="1" applyFill="1" applyAlignment="1">
      <alignment horizontal="left"/>
    </xf>
    <xf numFmtId="49" fontId="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NumberFormat="1" applyFont="1" applyAlignment="1">
      <alignment horizontal="left"/>
    </xf>
    <xf numFmtId="0" fontId="1" fillId="4" borderId="0" xfId="0" applyFont="1" applyFill="1" applyAlignment="1">
      <alignment horizontal="left"/>
    </xf>
    <xf numFmtId="0" fontId="0" fillId="4" borderId="0" xfId="0" applyFont="1" applyFill="1" applyAlignment="1">
      <alignment horizontal="left"/>
    </xf>
    <xf numFmtId="164" fontId="0" fillId="4" borderId="0" xfId="0" applyNumberFormat="1" applyFont="1" applyFill="1" applyAlignment="1">
      <alignment horizontal="left"/>
    </xf>
    <xf numFmtId="0" fontId="0" fillId="4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4" borderId="0" xfId="0" applyFill="1"/>
    <xf numFmtId="2" fontId="0" fillId="0" borderId="0" xfId="0" applyNumberFormat="1" applyAlignment="1">
      <alignment horizontal="left"/>
    </xf>
    <xf numFmtId="2" fontId="0" fillId="0" borderId="0" xfId="0" applyNumberFormat="1" applyFont="1" applyAlignment="1">
      <alignment horizontal="left"/>
    </xf>
    <xf numFmtId="14" fontId="1" fillId="2" borderId="0" xfId="0" applyNumberFormat="1" applyFont="1" applyFill="1" applyAlignment="1">
      <alignment horizontal="left"/>
    </xf>
    <xf numFmtId="14" fontId="0" fillId="0" borderId="0" xfId="0" applyNumberFormat="1" applyFont="1" applyAlignment="1">
      <alignment horizontal="left"/>
    </xf>
    <xf numFmtId="14" fontId="0" fillId="0" borderId="0" xfId="0" applyNumberFormat="1"/>
    <xf numFmtId="14" fontId="0" fillId="4" borderId="0" xfId="0" applyNumberFormat="1" applyFont="1" applyFill="1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1" xfId="0" applyBorder="1"/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0" fillId="0" borderId="0" xfId="0" applyNumberFormat="1"/>
    <xf numFmtId="4" fontId="2" fillId="0" borderId="0" xfId="0" applyNumberFormat="1" applyFont="1"/>
    <xf numFmtId="0" fontId="0" fillId="6" borderId="0" xfId="0" applyFill="1"/>
    <xf numFmtId="4" fontId="0" fillId="0" borderId="0" xfId="0" applyNumberFormat="1" applyAlignment="1">
      <alignment horizontal="right"/>
    </xf>
    <xf numFmtId="0" fontId="0" fillId="0" borderId="0" xfId="0" applyFill="1"/>
    <xf numFmtId="4" fontId="0" fillId="0" borderId="0" xfId="0" applyNumberFormat="1" applyFill="1"/>
    <xf numFmtId="0" fontId="0" fillId="7" borderId="0" xfId="0" applyFill="1"/>
    <xf numFmtId="0" fontId="9" fillId="7" borderId="0" xfId="0" applyFont="1" applyFill="1"/>
    <xf numFmtId="14" fontId="0" fillId="7" borderId="0" xfId="0" applyNumberFormat="1" applyFill="1"/>
    <xf numFmtId="4" fontId="0" fillId="7" borderId="0" xfId="0" applyNumberFormat="1" applyFill="1"/>
    <xf numFmtId="0" fontId="2" fillId="0" borderId="0" xfId="0" applyFont="1"/>
    <xf numFmtId="4" fontId="0" fillId="0" borderId="2" xfId="0" applyNumberFormat="1" applyBorder="1"/>
    <xf numFmtId="4" fontId="2" fillId="0" borderId="2" xfId="0" applyNumberFormat="1" applyFont="1" applyBorder="1"/>
    <xf numFmtId="166" fontId="2" fillId="5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2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/>
    </xf>
    <xf numFmtId="14" fontId="0" fillId="4" borderId="0" xfId="0" applyNumberFormat="1" applyFill="1" applyAlignment="1">
      <alignment horizontal="center"/>
    </xf>
    <xf numFmtId="166" fontId="2" fillId="0" borderId="0" xfId="0" applyNumberFormat="1" applyFont="1" applyAlignment="1">
      <alignment horizontal="center"/>
    </xf>
    <xf numFmtId="166" fontId="0" fillId="8" borderId="0" xfId="0" applyNumberFormat="1" applyFill="1" applyAlignment="1">
      <alignment horizontal="center"/>
    </xf>
    <xf numFmtId="4" fontId="2" fillId="0" borderId="0" xfId="0" applyNumberFormat="1" applyFont="1" applyFill="1"/>
    <xf numFmtId="0" fontId="2" fillId="0" borderId="0" xfId="0" applyFont="1" applyFill="1"/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6"/>
  <sheetViews>
    <sheetView workbookViewId="0">
      <selection activeCell="B24" sqref="B24"/>
    </sheetView>
  </sheetViews>
  <sheetFormatPr defaultRowHeight="15" x14ac:dyDescent="0.25"/>
  <cols>
    <col min="1" max="1" width="20.7109375" customWidth="1"/>
    <col min="2" max="2" width="17.140625" customWidth="1"/>
    <col min="3" max="3" width="20.28515625" style="27" customWidth="1"/>
    <col min="4" max="4" width="15.85546875" customWidth="1"/>
    <col min="5" max="5" width="30.85546875" customWidth="1"/>
    <col min="6" max="6" width="14.7109375" customWidth="1"/>
    <col min="7" max="7" width="15" customWidth="1"/>
    <col min="8" max="8" width="17.5703125" customWidth="1"/>
    <col min="9" max="9" width="12.5703125" customWidth="1"/>
    <col min="10" max="10" width="15.140625" customWidth="1"/>
    <col min="11" max="11" width="14.42578125" customWidth="1"/>
    <col min="12" max="12" width="14" customWidth="1"/>
    <col min="13" max="13" width="10.42578125" customWidth="1"/>
    <col min="14" max="15" width="12.7109375" customWidth="1"/>
    <col min="16" max="16" width="11.140625" customWidth="1"/>
    <col min="19" max="19" width="13.5703125" customWidth="1"/>
  </cols>
  <sheetData>
    <row r="1" spans="1:22" x14ac:dyDescent="0.25">
      <c r="E1" t="s">
        <v>89</v>
      </c>
      <c r="F1" t="s">
        <v>93</v>
      </c>
    </row>
    <row r="2" spans="1:22" x14ac:dyDescent="0.25">
      <c r="A2" s="1" t="s">
        <v>53</v>
      </c>
      <c r="B2" s="1" t="s">
        <v>0</v>
      </c>
      <c r="C2" s="25" t="s">
        <v>1</v>
      </c>
      <c r="D2" s="2" t="s">
        <v>2</v>
      </c>
      <c r="E2" s="1" t="s">
        <v>56</v>
      </c>
      <c r="F2" s="1" t="s">
        <v>3</v>
      </c>
      <c r="G2" s="1" t="s">
        <v>46</v>
      </c>
      <c r="H2" s="1" t="s">
        <v>45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5" t="s">
        <v>11</v>
      </c>
      <c r="O2" s="5" t="s">
        <v>12</v>
      </c>
      <c r="P2" s="5" t="s">
        <v>13</v>
      </c>
      <c r="Q2" s="5" t="s">
        <v>14</v>
      </c>
      <c r="R2" s="1" t="s">
        <v>9</v>
      </c>
      <c r="S2" s="4" t="s">
        <v>10</v>
      </c>
    </row>
    <row r="3" spans="1:22" x14ac:dyDescent="0.25">
      <c r="A3" s="3"/>
      <c r="B3" s="3"/>
      <c r="C3" s="29"/>
      <c r="D3" s="8"/>
      <c r="E3" s="21"/>
      <c r="F3" s="7"/>
      <c r="G3" s="7"/>
      <c r="H3" s="3"/>
      <c r="I3" s="8"/>
      <c r="J3" s="6"/>
      <c r="K3" s="6"/>
      <c r="L3" s="6"/>
      <c r="M3" s="3"/>
      <c r="N3" s="6"/>
      <c r="O3" s="3"/>
      <c r="P3" s="6"/>
      <c r="Q3" s="3"/>
      <c r="R3" s="6"/>
      <c r="S3" s="3"/>
    </row>
    <row r="4" spans="1:22" x14ac:dyDescent="0.25">
      <c r="A4" s="3"/>
      <c r="B4" s="3"/>
      <c r="C4" s="29"/>
      <c r="D4" s="8"/>
      <c r="E4" s="21"/>
      <c r="F4" s="7"/>
      <c r="G4" s="7"/>
      <c r="H4" s="3"/>
      <c r="I4" s="8"/>
      <c r="J4" s="6"/>
      <c r="K4" s="6"/>
      <c r="L4" s="6"/>
      <c r="M4" s="3"/>
      <c r="N4" s="6"/>
      <c r="O4" s="3"/>
      <c r="P4" s="6"/>
      <c r="Q4" s="3"/>
      <c r="R4" s="6"/>
      <c r="S4" s="3"/>
    </row>
    <row r="5" spans="1:22" x14ac:dyDescent="0.25">
      <c r="A5" s="3"/>
      <c r="B5" s="3"/>
      <c r="C5" s="29"/>
      <c r="D5" s="8"/>
      <c r="E5" s="21"/>
      <c r="F5" s="7"/>
      <c r="G5" s="7"/>
      <c r="H5" s="3"/>
      <c r="I5" s="8"/>
      <c r="J5" s="6"/>
      <c r="K5" s="6"/>
      <c r="L5" s="6"/>
      <c r="M5" s="3"/>
      <c r="N5" s="6"/>
      <c r="O5" s="3"/>
      <c r="P5" s="6"/>
      <c r="Q5" s="3"/>
      <c r="R5" s="6"/>
      <c r="S5" s="3"/>
    </row>
    <row r="6" spans="1:22" x14ac:dyDescent="0.25">
      <c r="A6" s="3"/>
      <c r="B6" s="3"/>
      <c r="C6" s="29"/>
      <c r="D6" s="8"/>
      <c r="E6" s="21"/>
      <c r="F6" s="7"/>
      <c r="G6" s="7"/>
      <c r="H6" s="3"/>
      <c r="I6" s="8"/>
      <c r="J6" s="6"/>
      <c r="K6" s="6"/>
      <c r="L6" s="6"/>
      <c r="M6" s="3"/>
      <c r="N6" s="6"/>
      <c r="O6" s="3"/>
      <c r="P6" s="6"/>
      <c r="Q6" s="3"/>
      <c r="R6" s="6"/>
      <c r="S6" s="3"/>
    </row>
    <row r="7" spans="1:22" x14ac:dyDescent="0.25">
      <c r="A7" s="3"/>
      <c r="B7" s="3"/>
      <c r="C7" s="29"/>
      <c r="D7" s="8"/>
      <c r="E7" s="21"/>
      <c r="F7" s="7"/>
      <c r="G7" s="7"/>
      <c r="H7" s="3"/>
      <c r="I7" s="8"/>
      <c r="J7" s="6"/>
      <c r="K7" s="6"/>
      <c r="L7" s="6"/>
      <c r="M7" s="3"/>
      <c r="N7" s="6"/>
      <c r="O7" s="3"/>
      <c r="P7" s="6"/>
      <c r="Q7" s="3"/>
      <c r="R7" s="6"/>
      <c r="S7" s="3"/>
    </row>
    <row r="8" spans="1:22" x14ac:dyDescent="0.25">
      <c r="A8" s="3"/>
      <c r="B8" s="3"/>
      <c r="C8" s="29"/>
      <c r="D8" s="8"/>
      <c r="E8" s="21"/>
      <c r="F8" s="7"/>
      <c r="G8" s="7"/>
      <c r="H8" s="3"/>
      <c r="I8" s="8"/>
      <c r="J8" s="6"/>
      <c r="K8" s="6"/>
      <c r="L8" s="6"/>
      <c r="M8" s="3"/>
      <c r="N8" s="6"/>
      <c r="O8" s="3"/>
      <c r="P8" s="6"/>
      <c r="Q8" s="3"/>
      <c r="R8" s="6"/>
      <c r="S8" s="3"/>
      <c r="T8" s="3"/>
      <c r="U8" s="3"/>
      <c r="V8" s="3"/>
    </row>
    <row r="9" spans="1:22" x14ac:dyDescent="0.25">
      <c r="A9" s="3"/>
      <c r="B9" s="3"/>
      <c r="C9" s="29"/>
      <c r="D9" s="8"/>
      <c r="E9" s="21"/>
      <c r="F9" s="7"/>
      <c r="G9" s="7"/>
      <c r="H9" s="3"/>
      <c r="I9" s="8"/>
      <c r="J9" s="6"/>
      <c r="K9" s="6"/>
      <c r="L9" s="6"/>
      <c r="M9" s="3"/>
      <c r="N9" s="6"/>
      <c r="O9" s="3"/>
      <c r="P9" s="6"/>
      <c r="Q9" s="3"/>
      <c r="R9" s="6"/>
      <c r="S9" s="3"/>
      <c r="T9" s="3"/>
      <c r="U9" s="3"/>
      <c r="V9" s="3"/>
    </row>
    <row r="10" spans="1:22" x14ac:dyDescent="0.25">
      <c r="A10" s="3"/>
      <c r="B10" s="3"/>
      <c r="C10" s="29"/>
      <c r="D10" s="8"/>
      <c r="E10" s="21"/>
      <c r="F10" s="7"/>
      <c r="G10" s="7"/>
      <c r="H10" s="3"/>
      <c r="I10" s="8"/>
      <c r="J10" s="6"/>
      <c r="K10" s="6"/>
      <c r="L10" s="6"/>
      <c r="M10" s="3"/>
      <c r="N10" s="6"/>
      <c r="O10" s="3"/>
      <c r="P10" s="6"/>
      <c r="Q10" s="3"/>
      <c r="R10" s="6"/>
      <c r="S10" s="3"/>
      <c r="T10" s="3"/>
      <c r="U10" s="3"/>
      <c r="V10" s="3"/>
    </row>
    <row r="11" spans="1:22" x14ac:dyDescent="0.25">
      <c r="A11" s="3"/>
      <c r="B11" s="3"/>
      <c r="C11" s="29"/>
      <c r="D11" s="8"/>
      <c r="E11" s="21"/>
      <c r="F11" s="7"/>
      <c r="G11" s="7"/>
      <c r="H11" s="3"/>
      <c r="I11" s="8"/>
      <c r="J11" s="6"/>
      <c r="K11" s="6"/>
      <c r="L11" s="6"/>
      <c r="M11" s="3"/>
      <c r="N11" s="6"/>
      <c r="O11" s="3"/>
      <c r="P11" s="6"/>
      <c r="Q11" s="3"/>
      <c r="R11" s="6"/>
      <c r="S11" s="3"/>
      <c r="T11" s="3"/>
      <c r="U11" s="3"/>
      <c r="V11" s="3"/>
    </row>
    <row r="12" spans="1:22" x14ac:dyDescent="0.25">
      <c r="A12" s="3"/>
      <c r="B12" s="3"/>
      <c r="C12" s="29"/>
      <c r="D12" s="8"/>
      <c r="E12" s="21"/>
      <c r="F12" s="7"/>
      <c r="G12" s="7"/>
      <c r="H12" s="3"/>
      <c r="I12" s="8"/>
      <c r="J12" s="6"/>
      <c r="K12" s="6"/>
      <c r="L12" s="6"/>
      <c r="M12" s="3"/>
      <c r="N12" s="6"/>
      <c r="O12" s="3"/>
      <c r="P12" s="6"/>
      <c r="Q12" s="3"/>
      <c r="R12" s="6"/>
      <c r="S12" s="3"/>
      <c r="T12" s="3"/>
      <c r="U12" s="3"/>
      <c r="V12" s="3"/>
    </row>
    <row r="13" spans="1:22" x14ac:dyDescent="0.25">
      <c r="A13" s="3"/>
      <c r="B13" s="3"/>
      <c r="C13" s="29"/>
      <c r="D13" s="8"/>
      <c r="E13" s="21"/>
      <c r="F13" s="7"/>
      <c r="G13" s="7"/>
      <c r="H13" s="3"/>
      <c r="I13" s="8"/>
      <c r="J13" s="6"/>
      <c r="K13" s="6"/>
      <c r="L13" s="6"/>
      <c r="M13" s="3"/>
      <c r="N13" s="6"/>
      <c r="O13" s="3"/>
      <c r="P13" s="6"/>
      <c r="Q13" s="3"/>
      <c r="R13" s="6"/>
      <c r="S13" s="3"/>
    </row>
    <row r="14" spans="1:22" x14ac:dyDescent="0.25">
      <c r="A14" s="3"/>
      <c r="B14" s="3"/>
      <c r="C14" s="29"/>
      <c r="D14" s="8"/>
      <c r="E14" s="21"/>
      <c r="F14" s="7"/>
      <c r="G14" s="7"/>
      <c r="H14" s="3"/>
      <c r="I14" s="8"/>
      <c r="J14" s="6"/>
      <c r="K14" s="6"/>
      <c r="L14" s="6"/>
      <c r="M14" s="3"/>
      <c r="N14" s="6"/>
      <c r="O14" s="3"/>
      <c r="P14" s="6"/>
      <c r="Q14" s="3"/>
      <c r="R14" s="6"/>
      <c r="S14" s="3"/>
    </row>
    <row r="15" spans="1:22" x14ac:dyDescent="0.25">
      <c r="A15" s="3"/>
      <c r="B15" s="3"/>
      <c r="C15" s="29"/>
      <c r="D15" s="8"/>
      <c r="E15" s="21"/>
      <c r="F15" s="7"/>
      <c r="G15" s="7"/>
      <c r="H15" s="3"/>
      <c r="I15" s="8"/>
      <c r="J15" s="6"/>
      <c r="K15" s="6"/>
      <c r="L15" s="6"/>
      <c r="M15" s="3"/>
      <c r="N15" s="6"/>
      <c r="O15" s="3"/>
      <c r="P15" s="6"/>
      <c r="Q15" s="3"/>
      <c r="R15" s="6"/>
      <c r="S15" s="3"/>
    </row>
    <row r="16" spans="1:22" x14ac:dyDescent="0.25">
      <c r="A16" s="3"/>
      <c r="B16" s="3"/>
      <c r="C16" s="29"/>
      <c r="D16" s="8"/>
      <c r="E16" s="21"/>
      <c r="F16" s="7"/>
      <c r="G16" s="7"/>
      <c r="H16" s="3"/>
      <c r="I16" s="8"/>
      <c r="J16" s="6"/>
      <c r="K16" s="6"/>
      <c r="L16" s="6"/>
      <c r="M16" s="3"/>
      <c r="N16" s="6"/>
      <c r="O16" s="3"/>
      <c r="P16" s="6"/>
      <c r="Q16" s="3"/>
      <c r="R16" s="6"/>
      <c r="S16" s="3"/>
    </row>
    <row r="17" spans="1:19" x14ac:dyDescent="0.25">
      <c r="A17" s="3"/>
      <c r="B17" s="3"/>
      <c r="C17" s="29"/>
      <c r="D17" s="8"/>
      <c r="E17" s="21"/>
      <c r="F17" s="7"/>
      <c r="G17" s="7"/>
      <c r="H17" s="3"/>
      <c r="I17" s="8"/>
      <c r="J17" s="6"/>
      <c r="K17" s="6"/>
      <c r="L17" s="6"/>
      <c r="M17" s="3"/>
      <c r="N17" s="6"/>
      <c r="O17" s="3"/>
      <c r="P17" s="6"/>
      <c r="Q17" s="3"/>
      <c r="R17" s="6"/>
      <c r="S17" s="3"/>
    </row>
    <row r="18" spans="1:19" x14ac:dyDescent="0.25">
      <c r="A18" s="3"/>
      <c r="B18" s="3"/>
      <c r="C18" s="29"/>
      <c r="D18" s="8"/>
      <c r="E18" s="21"/>
      <c r="F18" s="7"/>
      <c r="G18" s="7"/>
      <c r="H18" s="3"/>
      <c r="I18" s="8"/>
      <c r="J18" s="6"/>
      <c r="K18" s="6"/>
      <c r="L18" s="6"/>
      <c r="M18" s="3"/>
      <c r="N18" s="6"/>
      <c r="O18" s="3"/>
      <c r="P18" s="6"/>
      <c r="Q18" s="3"/>
      <c r="R18" s="6"/>
      <c r="S18" s="3"/>
    </row>
    <row r="19" spans="1:19" x14ac:dyDescent="0.25">
      <c r="A19" s="3"/>
      <c r="B19" s="3"/>
      <c r="C19" s="29"/>
      <c r="D19" s="8"/>
      <c r="E19" s="21"/>
      <c r="F19" s="7"/>
      <c r="G19" s="7"/>
      <c r="H19" s="3"/>
      <c r="I19" s="8"/>
      <c r="J19" s="6"/>
      <c r="K19" s="6"/>
      <c r="L19" s="6"/>
      <c r="M19" s="3"/>
      <c r="N19" s="6"/>
      <c r="O19" s="3"/>
      <c r="P19" s="6"/>
      <c r="Q19" s="3"/>
      <c r="R19" s="6"/>
      <c r="S19" s="3"/>
    </row>
    <row r="20" spans="1:19" x14ac:dyDescent="0.25">
      <c r="A20" s="3"/>
      <c r="B20" s="3"/>
      <c r="C20" s="29"/>
      <c r="D20" s="8"/>
      <c r="E20" s="21"/>
      <c r="F20" s="7"/>
      <c r="G20" s="7"/>
      <c r="H20" s="3"/>
      <c r="I20" s="8"/>
      <c r="J20" s="6"/>
      <c r="K20" s="6"/>
      <c r="L20" s="6"/>
      <c r="M20" s="3"/>
      <c r="N20" s="6"/>
      <c r="O20" s="3"/>
      <c r="P20" s="6"/>
      <c r="Q20" s="3"/>
      <c r="R20" s="6"/>
      <c r="S20" s="3"/>
    </row>
    <row r="21" spans="1:19" x14ac:dyDescent="0.25">
      <c r="A21" s="3"/>
      <c r="B21" s="3"/>
      <c r="C21" s="29"/>
      <c r="D21" s="8"/>
      <c r="E21" s="21"/>
      <c r="F21" s="7"/>
      <c r="G21" s="7"/>
      <c r="H21" s="3"/>
      <c r="I21" s="8"/>
      <c r="J21" s="6"/>
      <c r="K21" s="6"/>
      <c r="L21" s="6"/>
      <c r="M21" s="3"/>
      <c r="N21" s="6"/>
      <c r="O21" s="3"/>
      <c r="P21" s="6"/>
      <c r="Q21" s="3"/>
      <c r="R21" s="6"/>
      <c r="S21" s="3"/>
    </row>
    <row r="22" spans="1:19" x14ac:dyDescent="0.25">
      <c r="A22" s="3"/>
      <c r="B22" s="3"/>
      <c r="C22" s="29"/>
      <c r="D22" s="8"/>
      <c r="E22" s="21"/>
      <c r="F22" s="7"/>
      <c r="G22" s="7"/>
      <c r="H22" s="3"/>
      <c r="I22" s="8"/>
      <c r="J22" s="6"/>
      <c r="K22" s="6"/>
      <c r="L22" s="6"/>
      <c r="M22" s="3"/>
      <c r="N22" s="6"/>
      <c r="O22" s="3"/>
      <c r="P22" s="6"/>
      <c r="Q22" s="3"/>
      <c r="R22" s="6"/>
      <c r="S22" s="3"/>
    </row>
    <row r="23" spans="1:19" x14ac:dyDescent="0.25">
      <c r="A23" s="3"/>
      <c r="B23" s="3"/>
      <c r="C23" s="29"/>
      <c r="D23" s="8"/>
      <c r="E23" s="21"/>
      <c r="F23" s="7"/>
      <c r="G23" s="7"/>
      <c r="H23" s="3"/>
      <c r="I23" s="8"/>
      <c r="J23" s="6"/>
      <c r="K23" s="6"/>
      <c r="L23" s="6"/>
      <c r="M23" s="3"/>
      <c r="N23" s="6"/>
      <c r="O23" s="3"/>
      <c r="P23" s="6"/>
      <c r="Q23" s="3"/>
      <c r="R23" s="6"/>
      <c r="S23" s="3"/>
    </row>
    <row r="24" spans="1:19" x14ac:dyDescent="0.25">
      <c r="A24" s="3"/>
      <c r="B24" s="3"/>
      <c r="C24" s="29"/>
      <c r="D24" s="8"/>
      <c r="E24" s="21"/>
      <c r="F24" s="7"/>
      <c r="G24" s="7"/>
      <c r="H24" s="3"/>
      <c r="I24" s="8"/>
      <c r="J24" s="6"/>
      <c r="K24" s="6"/>
      <c r="L24" s="6"/>
      <c r="M24" s="3"/>
      <c r="N24" s="6"/>
      <c r="O24" s="3"/>
      <c r="P24" s="6"/>
      <c r="Q24" s="3"/>
      <c r="R24" s="6"/>
      <c r="S24" s="3"/>
    </row>
    <row r="25" spans="1:19" x14ac:dyDescent="0.25">
      <c r="A25" s="3"/>
      <c r="B25" s="3"/>
      <c r="C25" s="29"/>
      <c r="D25" s="8"/>
      <c r="E25" s="21"/>
      <c r="F25" s="7"/>
      <c r="G25" s="7"/>
      <c r="H25" s="3"/>
      <c r="I25" s="8"/>
      <c r="J25" s="6"/>
      <c r="K25" s="6"/>
      <c r="L25" s="6"/>
      <c r="M25" s="3"/>
      <c r="N25" s="6"/>
      <c r="O25" s="3"/>
      <c r="P25" s="6"/>
      <c r="Q25" s="3"/>
      <c r="R25" s="6"/>
      <c r="S25" s="3"/>
    </row>
    <row r="26" spans="1:19" x14ac:dyDescent="0.25">
      <c r="A26" s="3"/>
      <c r="B26" s="3"/>
      <c r="C26" s="29"/>
      <c r="D26" s="8"/>
      <c r="E26" s="21"/>
      <c r="F26" s="7"/>
      <c r="G26" s="7"/>
      <c r="H26" s="3"/>
      <c r="I26" s="8"/>
      <c r="J26" s="6"/>
      <c r="K26" s="6"/>
      <c r="L26" s="6"/>
      <c r="M26" s="3"/>
      <c r="N26" s="6"/>
      <c r="O26" s="3"/>
      <c r="P26" s="6"/>
      <c r="Q26" s="3"/>
      <c r="R26" s="6"/>
      <c r="S26" s="3"/>
    </row>
    <row r="27" spans="1:19" x14ac:dyDescent="0.25">
      <c r="A27" s="3"/>
      <c r="B27" s="3"/>
      <c r="C27" s="29"/>
      <c r="D27" s="8"/>
      <c r="E27" s="21"/>
      <c r="F27" s="7"/>
      <c r="G27" s="7"/>
      <c r="H27" s="3"/>
      <c r="I27" s="8"/>
      <c r="J27" s="6"/>
      <c r="K27" s="6"/>
      <c r="L27" s="6"/>
      <c r="M27" s="3"/>
      <c r="N27" s="6"/>
      <c r="O27" s="3"/>
      <c r="P27" s="6"/>
      <c r="Q27" s="3"/>
      <c r="R27" s="6"/>
      <c r="S27" s="3"/>
    </row>
    <row r="28" spans="1:19" x14ac:dyDescent="0.25">
      <c r="A28" s="3"/>
      <c r="B28" s="3"/>
      <c r="C28" s="29"/>
      <c r="D28" s="8"/>
      <c r="E28" s="21"/>
      <c r="F28" s="7"/>
      <c r="G28" s="7"/>
      <c r="H28" s="3"/>
      <c r="I28" s="8"/>
      <c r="J28" s="6"/>
      <c r="K28" s="6"/>
      <c r="L28" s="6"/>
      <c r="M28" s="3"/>
      <c r="N28" s="6"/>
      <c r="O28" s="3"/>
      <c r="P28" s="6"/>
      <c r="Q28" s="3"/>
      <c r="R28" s="6"/>
      <c r="S28" s="3"/>
    </row>
    <row r="29" spans="1:19" x14ac:dyDescent="0.25">
      <c r="A29" s="3"/>
      <c r="B29" s="3"/>
      <c r="C29" s="29"/>
      <c r="D29" s="8"/>
      <c r="E29" s="21"/>
      <c r="F29" s="7"/>
      <c r="G29" s="7"/>
      <c r="H29" s="3"/>
      <c r="I29" s="8"/>
      <c r="J29" s="6"/>
      <c r="K29" s="6"/>
      <c r="L29" s="6"/>
      <c r="M29" s="3"/>
      <c r="N29" s="6"/>
      <c r="O29" s="3"/>
      <c r="P29" s="6"/>
      <c r="Q29" s="3"/>
      <c r="R29" s="6"/>
      <c r="S29" s="3"/>
    </row>
    <row r="30" spans="1:19" x14ac:dyDescent="0.25">
      <c r="A30" s="3"/>
      <c r="B30" s="3"/>
      <c r="C30" s="29"/>
      <c r="D30" s="8"/>
      <c r="E30" s="21"/>
      <c r="F30" s="7"/>
      <c r="G30" s="7"/>
      <c r="H30" s="3"/>
      <c r="I30" s="8"/>
      <c r="J30" s="6"/>
      <c r="K30" s="6"/>
      <c r="L30" s="6"/>
      <c r="M30" s="3"/>
      <c r="N30" s="6"/>
      <c r="O30" s="3"/>
      <c r="P30" s="6"/>
      <c r="Q30" s="3"/>
      <c r="R30" s="6"/>
      <c r="S30" s="3"/>
    </row>
    <row r="31" spans="1:19" x14ac:dyDescent="0.25">
      <c r="A31" s="3"/>
      <c r="B31" s="3"/>
      <c r="C31" s="29"/>
      <c r="D31" s="8"/>
      <c r="E31" s="21"/>
      <c r="F31" s="7"/>
      <c r="G31" s="7"/>
      <c r="H31" s="3"/>
      <c r="I31" s="8"/>
      <c r="J31" s="6"/>
      <c r="K31" s="6"/>
      <c r="L31" s="6"/>
      <c r="M31" s="3"/>
      <c r="N31" s="6"/>
      <c r="O31" s="3"/>
      <c r="P31" s="6"/>
      <c r="Q31" s="3"/>
      <c r="R31" s="6"/>
      <c r="S31" s="3"/>
    </row>
    <row r="32" spans="1:19" x14ac:dyDescent="0.25">
      <c r="A32" s="3"/>
      <c r="B32" s="3"/>
      <c r="C32" s="29"/>
      <c r="D32" s="8"/>
      <c r="E32" s="21"/>
      <c r="F32" s="7"/>
      <c r="G32" s="7"/>
      <c r="H32" s="3"/>
      <c r="I32" s="8"/>
      <c r="J32" s="6"/>
      <c r="K32" s="6"/>
      <c r="L32" s="6"/>
      <c r="M32" s="3"/>
      <c r="N32" s="6"/>
      <c r="O32" s="3"/>
      <c r="P32" s="6"/>
      <c r="Q32" s="3"/>
      <c r="R32" s="6"/>
      <c r="S32" s="3"/>
    </row>
    <row r="33" spans="1:19" x14ac:dyDescent="0.25">
      <c r="A33" s="3"/>
      <c r="B33" s="3"/>
      <c r="C33" s="29"/>
      <c r="D33" s="8"/>
      <c r="E33" s="21"/>
      <c r="F33" s="7"/>
      <c r="G33" s="7"/>
      <c r="H33" s="3"/>
      <c r="I33" s="8"/>
      <c r="J33" s="6"/>
      <c r="K33" s="6"/>
      <c r="L33" s="6"/>
      <c r="M33" s="3"/>
      <c r="N33" s="6"/>
      <c r="O33" s="3"/>
      <c r="P33" s="6"/>
      <c r="Q33" s="3"/>
      <c r="R33" s="6"/>
      <c r="S33" s="3"/>
    </row>
    <row r="34" spans="1:19" x14ac:dyDescent="0.25">
      <c r="A34" s="3"/>
      <c r="B34" s="3"/>
      <c r="C34" s="29"/>
      <c r="D34" s="8"/>
      <c r="E34" s="21"/>
      <c r="F34" s="7"/>
      <c r="G34" s="7"/>
      <c r="H34" s="3"/>
      <c r="I34" s="8"/>
      <c r="J34" s="6"/>
      <c r="K34" s="6"/>
      <c r="L34" s="6"/>
      <c r="M34" s="3"/>
      <c r="N34" s="6"/>
      <c r="O34" s="3"/>
      <c r="P34" s="6"/>
      <c r="Q34" s="3"/>
      <c r="R34" s="6"/>
      <c r="S34" s="3"/>
    </row>
    <row r="35" spans="1:19" x14ac:dyDescent="0.25">
      <c r="A35" s="3"/>
      <c r="B35" s="3"/>
      <c r="C35" s="29"/>
      <c r="D35" s="8"/>
      <c r="E35" s="21"/>
      <c r="F35" s="7"/>
      <c r="G35" s="7"/>
      <c r="H35" s="3"/>
      <c r="I35" s="8"/>
      <c r="J35" s="6"/>
      <c r="K35" s="6"/>
      <c r="L35" s="6"/>
      <c r="M35" s="3"/>
      <c r="N35" s="6"/>
      <c r="O35" s="3"/>
      <c r="P35" s="6"/>
      <c r="Q35" s="3"/>
      <c r="R35" s="6"/>
      <c r="S35" s="3"/>
    </row>
    <row r="36" spans="1:19" x14ac:dyDescent="0.25">
      <c r="A36" s="3"/>
      <c r="B36" s="3"/>
      <c r="C36" s="29"/>
      <c r="D36" s="8"/>
      <c r="E36" s="21"/>
      <c r="F36" s="7"/>
      <c r="G36" s="7"/>
      <c r="H36" s="3"/>
      <c r="I36" s="8"/>
      <c r="J36" s="6"/>
      <c r="K36" s="6"/>
      <c r="L36" s="6"/>
      <c r="M36" s="3"/>
      <c r="N36" s="6"/>
      <c r="O36" s="3"/>
      <c r="P36" s="6"/>
      <c r="Q36" s="3"/>
      <c r="R36" s="6"/>
      <c r="S36" s="3"/>
    </row>
    <row r="37" spans="1:19" x14ac:dyDescent="0.25">
      <c r="A37" s="3"/>
      <c r="B37" s="3"/>
      <c r="C37" s="29"/>
      <c r="D37" s="8"/>
      <c r="E37" s="21"/>
      <c r="F37" s="7"/>
      <c r="G37" s="7"/>
      <c r="H37" s="3"/>
      <c r="I37" s="8"/>
      <c r="J37" s="6"/>
      <c r="K37" s="6"/>
      <c r="L37" s="6"/>
      <c r="M37" s="3"/>
      <c r="N37" s="6"/>
      <c r="O37" s="3"/>
      <c r="P37" s="6"/>
      <c r="Q37" s="3"/>
      <c r="R37" s="6"/>
      <c r="S37" s="3"/>
    </row>
    <row r="38" spans="1:19" x14ac:dyDescent="0.25">
      <c r="A38" s="3"/>
      <c r="B38" s="3"/>
      <c r="C38" s="29"/>
      <c r="D38" s="8"/>
      <c r="E38" s="21"/>
      <c r="F38" s="7"/>
      <c r="G38" s="7"/>
      <c r="H38" s="3"/>
      <c r="I38" s="8"/>
      <c r="J38" s="6"/>
      <c r="K38" s="6"/>
      <c r="L38" s="6"/>
      <c r="M38" s="3"/>
      <c r="N38" s="6"/>
      <c r="O38" s="3"/>
      <c r="P38" s="6"/>
      <c r="Q38" s="3"/>
      <c r="R38" s="6"/>
      <c r="S38" s="3"/>
    </row>
    <row r="39" spans="1:19" x14ac:dyDescent="0.25">
      <c r="A39" s="3"/>
      <c r="B39" s="3"/>
      <c r="C39" s="29"/>
      <c r="D39" s="8"/>
      <c r="E39" s="21"/>
      <c r="F39" s="7"/>
      <c r="G39" s="7"/>
      <c r="H39" s="3"/>
      <c r="I39" s="8"/>
      <c r="J39" s="6"/>
      <c r="K39" s="6"/>
      <c r="L39" s="6"/>
      <c r="M39" s="3"/>
      <c r="N39" s="6"/>
      <c r="O39" s="3"/>
      <c r="P39" s="6"/>
      <c r="Q39" s="3"/>
      <c r="R39" s="6"/>
      <c r="S39" s="3"/>
    </row>
    <row r="40" spans="1:19" x14ac:dyDescent="0.25">
      <c r="A40" s="3"/>
      <c r="B40" s="3"/>
      <c r="C40" s="29"/>
      <c r="D40" s="8"/>
      <c r="E40" s="21"/>
      <c r="F40" s="7"/>
      <c r="G40" s="7"/>
      <c r="H40" s="3"/>
      <c r="I40" s="8"/>
      <c r="J40" s="6"/>
      <c r="K40" s="6"/>
      <c r="L40" s="6"/>
      <c r="M40" s="3"/>
      <c r="N40" s="6"/>
      <c r="O40" s="3"/>
      <c r="P40" s="6"/>
      <c r="Q40" s="3"/>
      <c r="R40" s="6"/>
      <c r="S40" s="3"/>
    </row>
    <row r="41" spans="1:19" x14ac:dyDescent="0.25">
      <c r="A41" s="3"/>
      <c r="B41" s="3"/>
      <c r="C41" s="29"/>
      <c r="D41" s="8"/>
      <c r="E41" s="21"/>
      <c r="F41" s="7"/>
      <c r="G41" s="7"/>
      <c r="H41" s="3"/>
      <c r="I41" s="8"/>
      <c r="J41" s="6"/>
      <c r="K41" s="6"/>
      <c r="L41" s="6"/>
      <c r="M41" s="3"/>
      <c r="N41" s="6"/>
      <c r="O41" s="3"/>
      <c r="P41" s="6"/>
      <c r="Q41" s="3"/>
      <c r="R41" s="6"/>
      <c r="S41" s="3"/>
    </row>
    <row r="42" spans="1:19" x14ac:dyDescent="0.25">
      <c r="A42" s="3"/>
      <c r="B42" s="3"/>
      <c r="C42" s="29"/>
      <c r="D42" s="8"/>
      <c r="E42" s="21"/>
      <c r="F42" s="7"/>
      <c r="G42" s="7"/>
      <c r="H42" s="3"/>
      <c r="I42" s="8"/>
      <c r="J42" s="6"/>
      <c r="K42" s="6"/>
      <c r="L42" s="6"/>
      <c r="M42" s="3"/>
      <c r="N42" s="6"/>
      <c r="O42" s="3"/>
      <c r="P42" s="6"/>
      <c r="Q42" s="3"/>
      <c r="R42" s="6"/>
      <c r="S42" s="3"/>
    </row>
    <row r="43" spans="1:19" x14ac:dyDescent="0.25">
      <c r="A43" s="3"/>
      <c r="B43" s="3"/>
      <c r="C43" s="29"/>
      <c r="D43" s="8"/>
      <c r="E43" s="21"/>
      <c r="F43" s="7"/>
      <c r="G43" s="7"/>
      <c r="H43" s="3"/>
      <c r="I43" s="8"/>
      <c r="J43" s="6"/>
      <c r="K43" s="6"/>
      <c r="L43" s="6"/>
      <c r="M43" s="3"/>
      <c r="N43" s="6"/>
      <c r="O43" s="3"/>
      <c r="P43" s="6"/>
      <c r="Q43" s="3"/>
      <c r="R43" s="6"/>
      <c r="S43" s="3"/>
    </row>
    <row r="44" spans="1:19" x14ac:dyDescent="0.25">
      <c r="A44" s="3"/>
      <c r="B44" s="3"/>
      <c r="C44" s="29"/>
      <c r="D44" s="8"/>
      <c r="E44" s="21"/>
      <c r="F44" s="7"/>
      <c r="G44" s="7"/>
      <c r="H44" s="3"/>
      <c r="I44" s="8"/>
      <c r="J44" s="6"/>
      <c r="K44" s="6"/>
      <c r="L44" s="6"/>
      <c r="M44" s="3"/>
      <c r="N44" s="6"/>
      <c r="O44" s="3"/>
      <c r="P44" s="6"/>
      <c r="Q44" s="3"/>
      <c r="R44" s="6"/>
      <c r="S44" s="3"/>
    </row>
    <row r="45" spans="1:19" x14ac:dyDescent="0.25">
      <c r="A45" s="3"/>
      <c r="B45" s="3"/>
      <c r="C45" s="29"/>
      <c r="D45" s="8"/>
      <c r="E45" s="21"/>
      <c r="F45" s="7"/>
      <c r="G45" s="7"/>
      <c r="H45" s="3"/>
      <c r="I45" s="8"/>
      <c r="J45" s="6"/>
      <c r="K45" s="6"/>
      <c r="L45" s="6"/>
      <c r="M45" s="3"/>
      <c r="N45" s="6"/>
      <c r="O45" s="3"/>
      <c r="P45" s="6"/>
      <c r="Q45" s="3"/>
      <c r="R45" s="6"/>
      <c r="S45" s="3"/>
    </row>
    <row r="46" spans="1:19" x14ac:dyDescent="0.25">
      <c r="A46" s="3"/>
      <c r="B46" s="3"/>
      <c r="C46" s="29"/>
      <c r="D46" s="8"/>
      <c r="E46" s="21"/>
      <c r="F46" s="7"/>
      <c r="G46" s="7"/>
      <c r="H46" s="3"/>
      <c r="I46" s="8"/>
      <c r="J46" s="6"/>
      <c r="K46" s="6"/>
      <c r="L46" s="6"/>
      <c r="M46" s="3"/>
      <c r="N46" s="6"/>
      <c r="O46" s="3"/>
      <c r="P46" s="6"/>
      <c r="Q46" s="3"/>
      <c r="R46" s="6"/>
      <c r="S46" s="3"/>
    </row>
    <row r="47" spans="1:19" x14ac:dyDescent="0.25">
      <c r="A47" s="3"/>
      <c r="B47" s="3"/>
      <c r="C47" s="29"/>
      <c r="D47" s="8"/>
      <c r="E47" s="21"/>
      <c r="F47" s="7"/>
      <c r="G47" s="7"/>
      <c r="H47" s="3"/>
      <c r="I47" s="8"/>
      <c r="J47" s="6"/>
      <c r="K47" s="6"/>
      <c r="L47" s="6"/>
      <c r="M47" s="3"/>
      <c r="N47" s="6"/>
      <c r="O47" s="3"/>
      <c r="P47" s="6"/>
      <c r="Q47" s="3"/>
      <c r="R47" s="6"/>
      <c r="S47" s="3"/>
    </row>
    <row r="48" spans="1:19" x14ac:dyDescent="0.25">
      <c r="A48" s="3"/>
      <c r="B48" s="3"/>
      <c r="C48" s="29"/>
      <c r="D48" s="8"/>
      <c r="E48" s="21"/>
      <c r="F48" s="7"/>
      <c r="G48" s="7"/>
      <c r="H48" s="3"/>
      <c r="I48" s="8"/>
      <c r="J48" s="6"/>
      <c r="K48" s="6"/>
      <c r="L48" s="6"/>
      <c r="M48" s="3"/>
      <c r="N48" s="6"/>
      <c r="O48" s="3"/>
      <c r="P48" s="6"/>
      <c r="Q48" s="3"/>
      <c r="R48" s="6"/>
      <c r="S48" s="3"/>
    </row>
    <row r="49" spans="1:19" x14ac:dyDescent="0.25">
      <c r="A49" s="3"/>
      <c r="B49" s="3"/>
      <c r="C49" s="29"/>
      <c r="D49" s="8"/>
      <c r="E49" s="21"/>
      <c r="F49" s="7"/>
      <c r="G49" s="7"/>
      <c r="H49" s="3"/>
      <c r="I49" s="8"/>
      <c r="J49" s="6"/>
      <c r="K49" s="6"/>
      <c r="L49" s="6"/>
      <c r="M49" s="3"/>
      <c r="N49" s="6"/>
      <c r="O49" s="3"/>
      <c r="P49" s="6"/>
      <c r="Q49" s="3"/>
      <c r="R49" s="6"/>
      <c r="S49" s="3"/>
    </row>
    <row r="50" spans="1:19" x14ac:dyDescent="0.25">
      <c r="A50" s="3"/>
      <c r="B50" s="3"/>
      <c r="C50" s="29"/>
      <c r="D50" s="8"/>
      <c r="E50" s="21"/>
      <c r="F50" s="7"/>
      <c r="G50" s="7"/>
      <c r="H50" s="3"/>
      <c r="I50" s="8"/>
      <c r="J50" s="6"/>
      <c r="K50" s="6"/>
      <c r="L50" s="6"/>
      <c r="M50" s="3"/>
      <c r="N50" s="6"/>
      <c r="O50" s="3"/>
      <c r="P50" s="6"/>
      <c r="Q50" s="3"/>
      <c r="R50" s="6"/>
      <c r="S50" s="3"/>
    </row>
    <row r="51" spans="1:19" x14ac:dyDescent="0.25">
      <c r="A51" s="3"/>
      <c r="B51" s="3"/>
      <c r="C51" s="29"/>
      <c r="D51" s="8"/>
      <c r="E51" s="21"/>
      <c r="F51" s="7"/>
      <c r="G51" s="7"/>
      <c r="H51" s="3"/>
      <c r="I51" s="8"/>
      <c r="J51" s="6"/>
      <c r="K51" s="6"/>
      <c r="L51" s="6"/>
      <c r="M51" s="3"/>
      <c r="N51" s="6"/>
      <c r="O51" s="3"/>
      <c r="P51" s="6"/>
      <c r="Q51" s="3"/>
      <c r="R51" s="6"/>
      <c r="S51" s="3"/>
    </row>
    <row r="52" spans="1:19" x14ac:dyDescent="0.25">
      <c r="A52" s="3"/>
      <c r="B52" s="3"/>
      <c r="C52" s="29"/>
      <c r="D52" s="8"/>
      <c r="E52" s="21"/>
      <c r="F52" s="7"/>
      <c r="G52" s="7"/>
      <c r="H52" s="3"/>
      <c r="I52" s="8"/>
      <c r="J52" s="6"/>
      <c r="K52" s="6"/>
      <c r="L52" s="6"/>
      <c r="M52" s="3"/>
      <c r="N52" s="6"/>
      <c r="O52" s="3"/>
      <c r="P52" s="6"/>
      <c r="Q52" s="3"/>
      <c r="R52" s="6"/>
      <c r="S52" s="3"/>
    </row>
    <row r="53" spans="1:19" x14ac:dyDescent="0.25">
      <c r="A53" s="3"/>
      <c r="B53" s="3"/>
      <c r="C53" s="29"/>
      <c r="D53" s="8"/>
      <c r="E53" s="21"/>
      <c r="F53" s="7"/>
      <c r="G53" s="7"/>
      <c r="H53" s="3"/>
      <c r="I53" s="8"/>
      <c r="J53" s="6"/>
      <c r="K53" s="6"/>
      <c r="L53" s="6"/>
      <c r="M53" s="3"/>
      <c r="N53" s="6"/>
      <c r="O53" s="3"/>
      <c r="P53" s="6"/>
      <c r="Q53" s="3"/>
      <c r="R53" s="6"/>
      <c r="S53" s="3"/>
    </row>
    <row r="54" spans="1:19" x14ac:dyDescent="0.25">
      <c r="A54" s="3"/>
      <c r="B54" s="3"/>
      <c r="C54" s="29"/>
      <c r="D54" s="8"/>
      <c r="E54" s="21"/>
      <c r="F54" s="7"/>
      <c r="G54" s="7"/>
      <c r="H54" s="3"/>
      <c r="I54" s="8"/>
      <c r="J54" s="6"/>
      <c r="K54" s="6"/>
      <c r="L54" s="6"/>
      <c r="M54" s="3"/>
      <c r="N54" s="6"/>
      <c r="O54" s="3"/>
      <c r="P54" s="6"/>
      <c r="Q54" s="3"/>
      <c r="R54" s="6"/>
      <c r="S54" s="3"/>
    </row>
    <row r="55" spans="1:19" x14ac:dyDescent="0.25">
      <c r="A55" s="3"/>
      <c r="B55" s="3"/>
      <c r="C55" s="29"/>
      <c r="D55" s="8"/>
      <c r="E55" s="21"/>
      <c r="F55" s="7"/>
      <c r="G55" s="7"/>
      <c r="H55" s="3"/>
      <c r="I55" s="8"/>
      <c r="J55" s="6"/>
      <c r="K55" s="6"/>
      <c r="L55" s="6"/>
      <c r="M55" s="3"/>
      <c r="N55" s="6"/>
      <c r="O55" s="3"/>
      <c r="P55" s="6"/>
      <c r="Q55" s="3"/>
      <c r="R55" s="6"/>
      <c r="S55" s="3"/>
    </row>
    <row r="56" spans="1:19" x14ac:dyDescent="0.25">
      <c r="A56" s="3"/>
      <c r="B56" s="3"/>
      <c r="C56" s="29"/>
      <c r="D56" s="8"/>
      <c r="E56" s="21"/>
      <c r="F56" s="7"/>
      <c r="G56" s="7"/>
      <c r="H56" s="3"/>
      <c r="I56" s="8"/>
      <c r="J56" s="6"/>
      <c r="K56" s="6"/>
      <c r="L56" s="6"/>
      <c r="M56" s="3"/>
      <c r="N56" s="6"/>
      <c r="O56" s="3"/>
      <c r="P56" s="6"/>
      <c r="Q56" s="3"/>
      <c r="R56" s="6"/>
      <c r="S56" s="3"/>
    </row>
    <row r="57" spans="1:19" x14ac:dyDescent="0.25">
      <c r="A57" s="3"/>
      <c r="B57" s="3"/>
      <c r="C57" s="29"/>
      <c r="D57" s="8"/>
      <c r="E57" s="21"/>
      <c r="F57" s="7"/>
      <c r="G57" s="7"/>
      <c r="H57" s="3"/>
      <c r="I57" s="8"/>
      <c r="J57" s="6"/>
      <c r="K57" s="6"/>
      <c r="L57" s="6"/>
      <c r="M57" s="3"/>
      <c r="N57" s="6"/>
      <c r="O57" s="3"/>
      <c r="P57" s="6"/>
      <c r="Q57" s="3"/>
      <c r="R57" s="6"/>
      <c r="S57" s="3"/>
    </row>
    <row r="58" spans="1:19" x14ac:dyDescent="0.25">
      <c r="A58" s="3"/>
      <c r="B58" s="3"/>
      <c r="C58" s="29"/>
      <c r="D58" s="8"/>
      <c r="E58" s="21"/>
      <c r="F58" s="7"/>
      <c r="G58" s="7"/>
      <c r="H58" s="3"/>
      <c r="I58" s="8"/>
      <c r="J58" s="6"/>
      <c r="K58" s="6"/>
      <c r="L58" s="6"/>
      <c r="M58" s="3"/>
      <c r="N58" s="6"/>
      <c r="O58" s="3"/>
      <c r="P58" s="6"/>
      <c r="Q58" s="3"/>
      <c r="R58" s="6"/>
      <c r="S58" s="3"/>
    </row>
    <row r="59" spans="1:19" x14ac:dyDescent="0.25">
      <c r="A59" s="3"/>
      <c r="B59" s="3"/>
      <c r="C59" s="29"/>
      <c r="D59" s="8"/>
      <c r="E59" s="21"/>
      <c r="F59" s="7"/>
      <c r="G59" s="7"/>
      <c r="H59" s="3"/>
      <c r="I59" s="8"/>
      <c r="J59" s="6"/>
      <c r="K59" s="6"/>
      <c r="L59" s="6"/>
      <c r="M59" s="3"/>
      <c r="N59" s="6"/>
      <c r="O59" s="3"/>
      <c r="P59" s="6"/>
      <c r="Q59" s="3"/>
      <c r="R59" s="6"/>
      <c r="S59" s="3"/>
    </row>
    <row r="60" spans="1:19" x14ac:dyDescent="0.25">
      <c r="A60" s="3"/>
      <c r="B60" s="3"/>
      <c r="C60" s="29"/>
      <c r="D60" s="8"/>
      <c r="E60" s="21"/>
      <c r="F60" s="7"/>
      <c r="G60" s="7"/>
      <c r="H60" s="3"/>
      <c r="I60" s="8"/>
      <c r="J60" s="6"/>
      <c r="K60" s="6"/>
      <c r="L60" s="6"/>
      <c r="M60" s="3"/>
      <c r="N60" s="6"/>
      <c r="O60" s="3"/>
      <c r="P60" s="6"/>
      <c r="Q60" s="3"/>
      <c r="R60" s="6"/>
      <c r="S60" s="3"/>
    </row>
    <row r="61" spans="1:19" x14ac:dyDescent="0.25">
      <c r="A61" s="3"/>
      <c r="B61" s="3"/>
      <c r="C61" s="29"/>
      <c r="D61" s="8"/>
      <c r="E61" s="21"/>
      <c r="F61" s="7"/>
      <c r="G61" s="7"/>
      <c r="H61" s="3"/>
      <c r="I61" s="8"/>
      <c r="J61" s="6"/>
      <c r="K61" s="6"/>
      <c r="L61" s="6"/>
      <c r="M61" s="3"/>
      <c r="N61" s="6"/>
      <c r="O61" s="3"/>
      <c r="P61" s="6"/>
      <c r="Q61" s="3"/>
      <c r="R61" s="6"/>
      <c r="S61" s="3"/>
    </row>
    <row r="62" spans="1:19" x14ac:dyDescent="0.25">
      <c r="A62" s="3"/>
      <c r="B62" s="3"/>
      <c r="C62" s="29"/>
      <c r="D62" s="8"/>
      <c r="E62" s="21"/>
      <c r="F62" s="7"/>
      <c r="G62" s="7"/>
      <c r="H62" s="3"/>
      <c r="I62" s="8"/>
      <c r="J62" s="6"/>
      <c r="K62" s="6"/>
      <c r="L62" s="6"/>
      <c r="M62" s="3"/>
      <c r="N62" s="6"/>
      <c r="O62" s="3"/>
      <c r="P62" s="6"/>
      <c r="Q62" s="3"/>
      <c r="R62" s="6"/>
      <c r="S62" s="3"/>
    </row>
    <row r="63" spans="1:19" x14ac:dyDescent="0.25">
      <c r="A63" s="3"/>
      <c r="B63" s="3"/>
      <c r="C63" s="29"/>
      <c r="D63" s="8"/>
      <c r="E63" s="21"/>
      <c r="F63" s="7"/>
      <c r="G63" s="7"/>
      <c r="H63" s="3"/>
      <c r="I63" s="8"/>
      <c r="J63" s="6"/>
      <c r="K63" s="6"/>
      <c r="L63" s="6"/>
      <c r="M63" s="3"/>
      <c r="N63" s="6"/>
      <c r="O63" s="3"/>
      <c r="P63" s="6"/>
      <c r="Q63" s="3"/>
      <c r="R63" s="6"/>
      <c r="S63" s="3"/>
    </row>
    <row r="64" spans="1:19" x14ac:dyDescent="0.25">
      <c r="A64" s="3"/>
      <c r="B64" s="3"/>
      <c r="C64" s="29"/>
      <c r="D64" s="8"/>
      <c r="E64" s="21"/>
      <c r="F64" s="7"/>
      <c r="G64" s="7"/>
      <c r="H64" s="3"/>
      <c r="I64" s="8"/>
      <c r="J64" s="6"/>
      <c r="K64" s="6"/>
      <c r="L64" s="6"/>
      <c r="M64" s="3"/>
      <c r="N64" s="6"/>
      <c r="O64" s="3"/>
      <c r="P64" s="6"/>
      <c r="Q64" s="3"/>
      <c r="R64" s="6"/>
      <c r="S64" s="3"/>
    </row>
    <row r="65" spans="1:19" x14ac:dyDescent="0.25">
      <c r="A65" s="3"/>
      <c r="B65" s="3"/>
      <c r="C65" s="29"/>
      <c r="D65" s="8"/>
      <c r="E65" s="21"/>
      <c r="F65" s="7"/>
      <c r="G65" s="7"/>
      <c r="H65" s="3"/>
      <c r="I65" s="8"/>
      <c r="J65" s="6"/>
      <c r="K65" s="6"/>
      <c r="L65" s="6"/>
      <c r="M65" s="3"/>
      <c r="N65" s="6"/>
      <c r="O65" s="3"/>
      <c r="P65" s="6"/>
      <c r="Q65" s="3"/>
      <c r="R65" s="6"/>
      <c r="S65" s="3"/>
    </row>
    <row r="66" spans="1:19" x14ac:dyDescent="0.25">
      <c r="A66" s="3"/>
      <c r="B66" s="3"/>
      <c r="C66" s="29"/>
      <c r="D66" s="8"/>
      <c r="E66" s="21"/>
      <c r="F66" s="7"/>
      <c r="G66" s="7"/>
      <c r="H66" s="3"/>
      <c r="I66" s="8"/>
      <c r="J66" s="6"/>
      <c r="K66" s="6"/>
      <c r="L66" s="6"/>
      <c r="M66" s="3"/>
      <c r="N66" s="6"/>
      <c r="O66" s="3"/>
      <c r="P66" s="6"/>
      <c r="Q66" s="3"/>
      <c r="R66" s="6"/>
      <c r="S66" s="3"/>
    </row>
    <row r="67" spans="1:19" x14ac:dyDescent="0.25">
      <c r="A67" s="3"/>
      <c r="B67" s="3"/>
      <c r="C67" s="29"/>
      <c r="D67" s="8"/>
      <c r="E67" s="21"/>
      <c r="F67" s="7"/>
      <c r="G67" s="7"/>
      <c r="H67" s="3"/>
      <c r="I67" s="8"/>
      <c r="J67" s="6"/>
      <c r="K67" s="6"/>
      <c r="L67" s="6"/>
      <c r="M67" s="3"/>
      <c r="N67" s="6"/>
      <c r="O67" s="3"/>
      <c r="P67" s="6"/>
      <c r="Q67" s="3"/>
      <c r="R67" s="6"/>
      <c r="S67" s="3"/>
    </row>
    <row r="68" spans="1:19" x14ac:dyDescent="0.25">
      <c r="A68" s="3"/>
      <c r="B68" s="3"/>
      <c r="C68" s="29"/>
      <c r="D68" s="8"/>
      <c r="E68" s="21"/>
      <c r="F68" s="7"/>
      <c r="G68" s="7"/>
      <c r="H68" s="3"/>
      <c r="I68" s="8"/>
      <c r="J68" s="6"/>
      <c r="K68" s="6"/>
      <c r="L68" s="6"/>
      <c r="M68" s="3"/>
      <c r="N68" s="6"/>
      <c r="O68" s="3"/>
      <c r="P68" s="6"/>
      <c r="Q68" s="3"/>
      <c r="R68" s="6"/>
      <c r="S68" s="3"/>
    </row>
    <row r="69" spans="1:19" x14ac:dyDescent="0.25">
      <c r="A69" s="3"/>
      <c r="B69" s="3"/>
      <c r="C69" s="29"/>
      <c r="D69" s="8"/>
      <c r="E69" s="21"/>
      <c r="F69" s="7"/>
      <c r="G69" s="7"/>
      <c r="H69" s="3"/>
      <c r="I69" s="8"/>
      <c r="J69" s="6"/>
      <c r="K69" s="6"/>
      <c r="L69" s="6"/>
      <c r="M69" s="3"/>
      <c r="N69" s="6"/>
      <c r="O69" s="3"/>
      <c r="P69" s="6"/>
      <c r="Q69" s="3"/>
      <c r="R69" s="6"/>
      <c r="S69" s="3"/>
    </row>
    <row r="70" spans="1:19" x14ac:dyDescent="0.25">
      <c r="A70" s="3"/>
      <c r="B70" s="3"/>
      <c r="C70" s="29"/>
      <c r="D70" s="8"/>
      <c r="E70" s="21"/>
      <c r="F70" s="7"/>
      <c r="G70" s="7"/>
      <c r="H70" s="3"/>
      <c r="I70" s="8"/>
      <c r="J70" s="6"/>
      <c r="K70" s="6"/>
      <c r="L70" s="6"/>
      <c r="M70" s="3"/>
      <c r="N70" s="6"/>
      <c r="O70" s="3"/>
      <c r="P70" s="6"/>
      <c r="Q70" s="3"/>
      <c r="R70" s="6"/>
      <c r="S70" s="3"/>
    </row>
    <row r="71" spans="1:19" x14ac:dyDescent="0.25">
      <c r="A71" s="3"/>
      <c r="B71" s="3"/>
      <c r="C71" s="29"/>
      <c r="D71" s="8"/>
      <c r="E71" s="21"/>
      <c r="F71" s="7"/>
      <c r="G71" s="7"/>
      <c r="H71" s="3"/>
      <c r="I71" s="8"/>
      <c r="J71" s="6"/>
      <c r="K71" s="6"/>
      <c r="L71" s="6"/>
      <c r="M71" s="3"/>
      <c r="N71" s="6"/>
      <c r="O71" s="3"/>
      <c r="P71" s="6"/>
      <c r="Q71" s="3"/>
      <c r="R71" s="6"/>
      <c r="S71" s="3"/>
    </row>
    <row r="72" spans="1:19" x14ac:dyDescent="0.25">
      <c r="A72" s="3"/>
      <c r="B72" s="3"/>
      <c r="C72" s="29"/>
      <c r="D72" s="8"/>
      <c r="E72" s="21"/>
      <c r="F72" s="7"/>
      <c r="G72" s="7"/>
      <c r="H72" s="3"/>
      <c r="I72" s="8"/>
      <c r="J72" s="6"/>
      <c r="K72" s="6"/>
      <c r="L72" s="6"/>
      <c r="M72" s="3"/>
      <c r="N72" s="6"/>
      <c r="O72" s="3"/>
      <c r="P72" s="6"/>
      <c r="Q72" s="3"/>
      <c r="R72" s="6"/>
      <c r="S72" s="3"/>
    </row>
    <row r="73" spans="1:19" x14ac:dyDescent="0.25">
      <c r="A73" s="3"/>
      <c r="B73" s="3"/>
      <c r="C73" s="29"/>
      <c r="D73" s="8"/>
      <c r="E73" s="21"/>
      <c r="F73" s="7"/>
      <c r="G73" s="7"/>
      <c r="H73" s="3"/>
      <c r="I73" s="8"/>
      <c r="J73" s="6"/>
      <c r="K73" s="6"/>
      <c r="L73" s="6"/>
      <c r="M73" s="3"/>
      <c r="N73" s="6"/>
      <c r="O73" s="3"/>
      <c r="P73" s="6"/>
      <c r="Q73" s="3"/>
      <c r="R73" s="6"/>
      <c r="S73" s="3"/>
    </row>
    <row r="74" spans="1:19" x14ac:dyDescent="0.25">
      <c r="A74" s="3"/>
      <c r="B74" s="3"/>
      <c r="C74" s="29"/>
      <c r="D74" s="8"/>
      <c r="E74" s="21"/>
      <c r="F74" s="7"/>
      <c r="G74" s="7"/>
      <c r="H74" s="3"/>
      <c r="I74" s="8"/>
      <c r="J74" s="6"/>
      <c r="K74" s="6"/>
      <c r="L74" s="6"/>
      <c r="M74" s="3"/>
      <c r="N74" s="6"/>
      <c r="O74" s="3"/>
      <c r="P74" s="6"/>
      <c r="Q74" s="3"/>
      <c r="R74" s="6"/>
      <c r="S74" s="3"/>
    </row>
    <row r="75" spans="1:19" x14ac:dyDescent="0.25">
      <c r="A75" s="3"/>
      <c r="B75" s="3"/>
      <c r="C75" s="29"/>
      <c r="D75" s="8"/>
      <c r="E75" s="21"/>
      <c r="F75" s="7"/>
      <c r="G75" s="7"/>
      <c r="H75" s="3"/>
      <c r="I75" s="8"/>
      <c r="J75" s="6"/>
      <c r="K75" s="6"/>
      <c r="L75" s="6"/>
      <c r="M75" s="3"/>
      <c r="N75" s="6"/>
      <c r="O75" s="3"/>
      <c r="P75" s="6"/>
      <c r="Q75" s="3"/>
      <c r="R75" s="6"/>
      <c r="S75" s="3"/>
    </row>
    <row r="76" spans="1:19" x14ac:dyDescent="0.25">
      <c r="A76" s="3"/>
      <c r="B76" s="3"/>
      <c r="C76" s="29"/>
      <c r="D76" s="8"/>
      <c r="E76" s="21"/>
      <c r="F76" s="7"/>
      <c r="G76" s="7"/>
      <c r="H76" s="3"/>
      <c r="I76" s="8"/>
      <c r="J76" s="6"/>
      <c r="K76" s="6"/>
      <c r="L76" s="6"/>
      <c r="M76" s="3"/>
      <c r="N76" s="6"/>
      <c r="O76" s="3"/>
      <c r="P76" s="6"/>
      <c r="Q76" s="3"/>
      <c r="R76" s="6"/>
      <c r="S76" s="3"/>
    </row>
    <row r="77" spans="1:19" x14ac:dyDescent="0.25">
      <c r="A77" s="3"/>
      <c r="B77" s="3"/>
      <c r="C77" s="29"/>
      <c r="D77" s="8"/>
      <c r="E77" s="21"/>
      <c r="F77" s="7"/>
      <c r="G77" s="7"/>
      <c r="H77" s="3"/>
      <c r="I77" s="8"/>
      <c r="J77" s="6"/>
      <c r="K77" s="6"/>
      <c r="L77" s="6"/>
      <c r="M77" s="3"/>
      <c r="N77" s="6"/>
      <c r="O77" s="3"/>
      <c r="P77" s="6"/>
      <c r="Q77" s="3"/>
      <c r="R77" s="6"/>
      <c r="S77" s="3"/>
    </row>
    <row r="78" spans="1:19" x14ac:dyDescent="0.25">
      <c r="A78" s="3"/>
      <c r="B78" s="3"/>
      <c r="C78" s="29"/>
      <c r="D78" s="8"/>
      <c r="E78" s="21"/>
      <c r="F78" s="7"/>
      <c r="G78" s="7"/>
      <c r="H78" s="3"/>
      <c r="I78" s="8"/>
      <c r="J78" s="6"/>
      <c r="K78" s="6"/>
      <c r="L78" s="6"/>
      <c r="M78" s="3"/>
      <c r="N78" s="6"/>
      <c r="O78" s="3"/>
      <c r="P78" s="6"/>
      <c r="Q78" s="3"/>
      <c r="R78" s="6"/>
      <c r="S78" s="3"/>
    </row>
    <row r="79" spans="1:19" x14ac:dyDescent="0.25">
      <c r="A79" s="3"/>
      <c r="B79" s="3"/>
      <c r="C79" s="29"/>
      <c r="D79" s="8"/>
      <c r="E79" s="21"/>
      <c r="F79" s="7"/>
      <c r="G79" s="7"/>
      <c r="H79" s="3"/>
      <c r="I79" s="8"/>
      <c r="J79" s="6"/>
      <c r="K79" s="6"/>
      <c r="L79" s="6"/>
      <c r="M79" s="3"/>
      <c r="N79" s="6"/>
      <c r="O79" s="3"/>
      <c r="P79" s="6"/>
      <c r="Q79" s="3"/>
      <c r="R79" s="6"/>
      <c r="S79" s="3"/>
    </row>
    <row r="80" spans="1:19" x14ac:dyDescent="0.25">
      <c r="A80" s="3"/>
      <c r="B80" s="3"/>
      <c r="C80" s="29"/>
      <c r="D80" s="8"/>
      <c r="E80" s="21"/>
      <c r="F80" s="7"/>
      <c r="G80" s="7"/>
      <c r="H80" s="3"/>
      <c r="I80" s="8"/>
      <c r="J80" s="6"/>
      <c r="K80" s="6"/>
      <c r="L80" s="6"/>
      <c r="M80" s="3"/>
      <c r="N80" s="6"/>
      <c r="O80" s="3"/>
      <c r="P80" s="6"/>
      <c r="Q80" s="3"/>
      <c r="R80" s="6"/>
      <c r="S80" s="3"/>
    </row>
    <row r="81" spans="1:19" x14ac:dyDescent="0.25">
      <c r="A81" s="3"/>
      <c r="B81" s="3"/>
      <c r="C81" s="29"/>
      <c r="D81" s="8"/>
      <c r="E81" s="21"/>
      <c r="F81" s="7"/>
      <c r="G81" s="7"/>
      <c r="H81" s="3"/>
      <c r="I81" s="8"/>
      <c r="J81" s="6"/>
      <c r="K81" s="6"/>
      <c r="L81" s="6"/>
      <c r="M81" s="3"/>
      <c r="N81" s="6"/>
      <c r="O81" s="3"/>
      <c r="P81" s="6"/>
      <c r="Q81" s="3"/>
      <c r="R81" s="6"/>
      <c r="S81" s="3"/>
    </row>
    <row r="82" spans="1:19" x14ac:dyDescent="0.25">
      <c r="A82" s="3"/>
      <c r="B82" s="3"/>
      <c r="C82" s="29"/>
      <c r="D82" s="8"/>
      <c r="E82" s="21"/>
      <c r="F82" s="7"/>
      <c r="G82" s="7"/>
      <c r="H82" s="3"/>
      <c r="I82" s="8"/>
      <c r="J82" s="6"/>
      <c r="K82" s="6"/>
      <c r="L82" s="6"/>
      <c r="M82" s="3"/>
      <c r="N82" s="6"/>
      <c r="O82" s="3"/>
      <c r="P82" s="6"/>
      <c r="Q82" s="3"/>
      <c r="R82" s="6"/>
      <c r="S82" s="3"/>
    </row>
    <row r="83" spans="1:19" x14ac:dyDescent="0.25">
      <c r="A83" s="3"/>
      <c r="B83" s="3"/>
      <c r="C83" s="29"/>
      <c r="D83" s="8"/>
      <c r="E83" s="21"/>
      <c r="F83" s="7"/>
      <c r="G83" s="7"/>
      <c r="H83" s="3"/>
      <c r="I83" s="8"/>
      <c r="J83" s="6"/>
      <c r="K83" s="6"/>
      <c r="L83" s="6"/>
      <c r="M83" s="3"/>
      <c r="N83" s="6"/>
      <c r="O83" s="3"/>
      <c r="P83" s="6"/>
      <c r="Q83" s="3"/>
      <c r="R83" s="6"/>
      <c r="S83" s="3"/>
    </row>
    <row r="84" spans="1:19" x14ac:dyDescent="0.25">
      <c r="A84" s="3"/>
      <c r="B84" s="3"/>
      <c r="C84" s="29"/>
      <c r="D84" s="8"/>
      <c r="E84" s="21"/>
      <c r="F84" s="7"/>
      <c r="G84" s="7"/>
      <c r="H84" s="3"/>
      <c r="I84" s="8"/>
      <c r="J84" s="6"/>
      <c r="K84" s="6"/>
      <c r="L84" s="6"/>
      <c r="M84" s="3"/>
      <c r="N84" s="6"/>
      <c r="O84" s="3"/>
      <c r="P84" s="6"/>
      <c r="Q84" s="3"/>
      <c r="R84" s="6"/>
      <c r="S84" s="3"/>
    </row>
    <row r="85" spans="1:19" x14ac:dyDescent="0.25">
      <c r="A85" s="3"/>
      <c r="B85" s="3"/>
      <c r="C85" s="29"/>
      <c r="D85" s="8"/>
      <c r="E85" s="21"/>
      <c r="F85" s="7"/>
      <c r="G85" s="7"/>
      <c r="H85" s="3"/>
      <c r="I85" s="8"/>
      <c r="J85" s="6"/>
      <c r="K85" s="6"/>
      <c r="L85" s="6"/>
      <c r="M85" s="3"/>
      <c r="N85" s="6"/>
      <c r="O85" s="3"/>
      <c r="P85" s="6"/>
      <c r="Q85" s="3"/>
      <c r="R85" s="6"/>
      <c r="S85" s="3"/>
    </row>
    <row r="86" spans="1:19" x14ac:dyDescent="0.25">
      <c r="A86" s="3"/>
      <c r="B86" s="3"/>
      <c r="C86" s="29"/>
      <c r="D86" s="8"/>
      <c r="E86" s="21"/>
      <c r="F86" s="7"/>
      <c r="G86" s="7"/>
      <c r="H86" s="3"/>
      <c r="I86" s="8"/>
      <c r="J86" s="6"/>
      <c r="K86" s="6"/>
      <c r="L86" s="6"/>
      <c r="M86" s="3"/>
      <c r="N86" s="6"/>
      <c r="O86" s="3"/>
      <c r="P86" s="6"/>
      <c r="Q86" s="3"/>
      <c r="R86" s="6"/>
      <c r="S86" s="3"/>
    </row>
    <row r="87" spans="1:19" x14ac:dyDescent="0.25">
      <c r="A87" s="3"/>
      <c r="B87" s="3"/>
      <c r="C87" s="29"/>
      <c r="D87" s="8"/>
      <c r="E87" s="21"/>
      <c r="F87" s="7"/>
      <c r="G87" s="7"/>
      <c r="H87" s="3"/>
      <c r="I87" s="8"/>
      <c r="J87" s="6"/>
      <c r="K87" s="6"/>
      <c r="L87" s="6"/>
      <c r="M87" s="3"/>
      <c r="N87" s="6"/>
      <c r="O87" s="3"/>
      <c r="P87" s="6"/>
      <c r="Q87" s="3"/>
      <c r="R87" s="6"/>
      <c r="S87" s="3"/>
    </row>
    <row r="88" spans="1:19" x14ac:dyDescent="0.25">
      <c r="A88" s="3"/>
      <c r="B88" s="3"/>
      <c r="C88" s="29"/>
      <c r="D88" s="8"/>
      <c r="E88" s="21"/>
      <c r="F88" s="7"/>
      <c r="G88" s="7"/>
      <c r="H88" s="3"/>
      <c r="I88" s="8"/>
      <c r="J88" s="6"/>
      <c r="K88" s="6"/>
      <c r="L88" s="6"/>
      <c r="M88" s="3"/>
      <c r="N88" s="6"/>
      <c r="O88" s="3"/>
      <c r="P88" s="6"/>
      <c r="Q88" s="3"/>
      <c r="R88" s="6"/>
      <c r="S88" s="3"/>
    </row>
    <row r="89" spans="1:19" x14ac:dyDescent="0.25">
      <c r="A89" s="3"/>
      <c r="B89" s="3"/>
      <c r="C89" s="29"/>
      <c r="D89" s="8"/>
      <c r="E89" s="21"/>
      <c r="F89" s="7"/>
      <c r="G89" s="7"/>
      <c r="H89" s="3"/>
      <c r="I89" s="8"/>
      <c r="J89" s="6"/>
      <c r="K89" s="6"/>
      <c r="L89" s="6"/>
      <c r="M89" s="3"/>
      <c r="N89" s="6"/>
      <c r="O89" s="3"/>
      <c r="P89" s="6"/>
      <c r="Q89" s="3"/>
      <c r="R89" s="6"/>
      <c r="S89" s="3"/>
    </row>
    <row r="90" spans="1:19" x14ac:dyDescent="0.25">
      <c r="A90" s="3"/>
      <c r="B90" s="3"/>
      <c r="C90" s="29"/>
      <c r="D90" s="8"/>
      <c r="E90" s="21"/>
      <c r="F90" s="7"/>
      <c r="G90" s="7"/>
      <c r="H90" s="3"/>
      <c r="I90" s="8"/>
      <c r="J90" s="6"/>
      <c r="K90" s="6"/>
      <c r="L90" s="6"/>
      <c r="M90" s="3"/>
      <c r="N90" s="6"/>
      <c r="O90" s="3"/>
      <c r="P90" s="6"/>
      <c r="Q90" s="3"/>
      <c r="R90" s="6"/>
      <c r="S90" s="3"/>
    </row>
    <row r="91" spans="1:19" x14ac:dyDescent="0.25">
      <c r="A91" s="3"/>
      <c r="B91" s="3"/>
      <c r="C91" s="29"/>
      <c r="D91" s="8"/>
      <c r="E91" s="21"/>
      <c r="F91" s="7"/>
      <c r="G91" s="7"/>
      <c r="H91" s="3"/>
      <c r="I91" s="8"/>
      <c r="J91" s="6"/>
      <c r="K91" s="6"/>
      <c r="L91" s="6"/>
      <c r="M91" s="3"/>
      <c r="N91" s="6"/>
      <c r="O91" s="3"/>
      <c r="P91" s="6"/>
      <c r="Q91" s="3"/>
      <c r="R91" s="6"/>
      <c r="S91" s="3"/>
    </row>
    <row r="92" spans="1:19" x14ac:dyDescent="0.25">
      <c r="A92" s="3"/>
      <c r="B92" s="3"/>
      <c r="C92" s="29"/>
      <c r="D92" s="8"/>
      <c r="E92" s="21"/>
      <c r="F92" s="7"/>
      <c r="G92" s="7"/>
      <c r="H92" s="3"/>
      <c r="I92" s="8"/>
      <c r="J92" s="6"/>
      <c r="K92" s="6"/>
      <c r="L92" s="6"/>
      <c r="M92" s="3"/>
      <c r="N92" s="6"/>
      <c r="O92" s="3"/>
      <c r="P92" s="6"/>
      <c r="Q92" s="3"/>
      <c r="R92" s="6"/>
      <c r="S92" s="3"/>
    </row>
    <row r="93" spans="1:19" x14ac:dyDescent="0.25">
      <c r="A93" s="3"/>
      <c r="B93" s="3"/>
      <c r="C93" s="29"/>
      <c r="D93" s="8"/>
      <c r="E93" s="21"/>
      <c r="F93" s="7"/>
      <c r="G93" s="7"/>
      <c r="H93" s="3"/>
      <c r="I93" s="8"/>
      <c r="J93" s="6"/>
      <c r="K93" s="6"/>
      <c r="L93" s="6"/>
      <c r="M93" s="3"/>
      <c r="N93" s="6"/>
      <c r="O93" s="3"/>
      <c r="P93" s="6"/>
      <c r="Q93" s="3"/>
      <c r="R93" s="6"/>
      <c r="S93" s="3"/>
    </row>
    <row r="94" spans="1:19" x14ac:dyDescent="0.25">
      <c r="A94" s="3"/>
      <c r="B94" s="3"/>
      <c r="C94" s="29"/>
      <c r="D94" s="8"/>
      <c r="E94" s="21"/>
      <c r="F94" s="7"/>
      <c r="G94" s="7"/>
      <c r="H94" s="3"/>
      <c r="I94" s="8"/>
      <c r="J94" s="6"/>
      <c r="K94" s="6"/>
      <c r="L94" s="6"/>
      <c r="M94" s="3"/>
      <c r="N94" s="6"/>
      <c r="O94" s="3"/>
      <c r="P94" s="6"/>
      <c r="Q94" s="3"/>
      <c r="R94" s="6"/>
      <c r="S94" s="3"/>
    </row>
    <row r="95" spans="1:19" x14ac:dyDescent="0.25">
      <c r="A95" s="3"/>
      <c r="B95" s="3"/>
      <c r="C95" s="29"/>
      <c r="D95" s="8"/>
      <c r="E95" s="21"/>
      <c r="F95" s="7"/>
      <c r="G95" s="7"/>
      <c r="H95" s="3"/>
      <c r="I95" s="8"/>
      <c r="J95" s="6"/>
      <c r="K95" s="6"/>
      <c r="L95" s="6"/>
      <c r="M95" s="3"/>
      <c r="N95" s="6"/>
      <c r="O95" s="3"/>
      <c r="P95" s="6"/>
      <c r="Q95" s="3"/>
      <c r="R95" s="6"/>
      <c r="S95" s="3"/>
    </row>
    <row r="96" spans="1:19" x14ac:dyDescent="0.25">
      <c r="A96" s="3"/>
      <c r="B96" s="3"/>
      <c r="C96" s="29"/>
      <c r="D96" s="8"/>
      <c r="E96" s="21"/>
      <c r="F96" s="7"/>
      <c r="G96" s="7"/>
      <c r="H96" s="3"/>
      <c r="I96" s="8"/>
      <c r="J96" s="6"/>
      <c r="K96" s="6"/>
      <c r="L96" s="6"/>
      <c r="M96" s="3"/>
      <c r="N96" s="6"/>
      <c r="O96" s="3"/>
      <c r="P96" s="6"/>
      <c r="Q96" s="3"/>
      <c r="R96" s="6"/>
      <c r="S96" s="3"/>
    </row>
    <row r="97" spans="1:19" x14ac:dyDescent="0.25">
      <c r="A97" s="3"/>
      <c r="B97" s="3"/>
      <c r="C97" s="29"/>
      <c r="D97" s="8"/>
      <c r="E97" s="21"/>
      <c r="F97" s="7"/>
      <c r="G97" s="7"/>
      <c r="H97" s="3"/>
      <c r="I97" s="8"/>
      <c r="J97" s="6"/>
      <c r="K97" s="6"/>
      <c r="L97" s="6"/>
      <c r="M97" s="3"/>
      <c r="N97" s="6"/>
      <c r="O97" s="3"/>
      <c r="P97" s="6"/>
      <c r="Q97" s="3"/>
      <c r="R97" s="6"/>
      <c r="S97" s="3"/>
    </row>
    <row r="98" spans="1:19" x14ac:dyDescent="0.25">
      <c r="A98" s="3"/>
      <c r="B98" s="3"/>
      <c r="C98" s="29"/>
      <c r="D98" s="8"/>
      <c r="E98" s="21"/>
      <c r="F98" s="7"/>
      <c r="G98" s="7"/>
      <c r="H98" s="3"/>
      <c r="I98" s="8"/>
      <c r="J98" s="6"/>
      <c r="K98" s="6"/>
      <c r="L98" s="6"/>
      <c r="M98" s="3"/>
      <c r="N98" s="6"/>
      <c r="O98" s="3"/>
      <c r="P98" s="6"/>
      <c r="Q98" s="3"/>
      <c r="R98" s="6"/>
      <c r="S98" s="3"/>
    </row>
    <row r="99" spans="1:19" x14ac:dyDescent="0.25">
      <c r="A99" s="3"/>
      <c r="B99" s="3"/>
      <c r="C99" s="29"/>
      <c r="D99" s="8"/>
      <c r="E99" s="21"/>
      <c r="F99" s="7"/>
      <c r="G99" s="7"/>
      <c r="H99" s="3"/>
      <c r="I99" s="8"/>
      <c r="J99" s="6"/>
      <c r="K99" s="6"/>
      <c r="L99" s="6"/>
      <c r="M99" s="3"/>
      <c r="N99" s="6"/>
      <c r="O99" s="3"/>
      <c r="P99" s="6"/>
      <c r="Q99" s="3"/>
      <c r="R99" s="6"/>
      <c r="S99" s="3"/>
    </row>
    <row r="100" spans="1:19" x14ac:dyDescent="0.25">
      <c r="A100" s="3"/>
      <c r="B100" s="3"/>
      <c r="C100" s="29"/>
      <c r="D100" s="8"/>
      <c r="E100" s="21"/>
      <c r="F100" s="7"/>
      <c r="G100" s="7"/>
      <c r="H100" s="3"/>
      <c r="I100" s="8"/>
      <c r="J100" s="6"/>
      <c r="K100" s="6"/>
      <c r="L100" s="6"/>
      <c r="M100" s="3"/>
      <c r="N100" s="6"/>
      <c r="O100" s="3"/>
      <c r="P100" s="6"/>
      <c r="Q100" s="3"/>
      <c r="R100" s="6"/>
      <c r="S100" s="3"/>
    </row>
    <row r="101" spans="1:19" x14ac:dyDescent="0.25">
      <c r="A101" s="3"/>
      <c r="B101" s="3"/>
      <c r="C101" s="29"/>
      <c r="D101" s="8"/>
      <c r="E101" s="21"/>
      <c r="F101" s="7"/>
      <c r="G101" s="7"/>
      <c r="H101" s="3"/>
      <c r="I101" s="8"/>
      <c r="J101" s="6"/>
      <c r="K101" s="6"/>
      <c r="L101" s="6"/>
      <c r="M101" s="3"/>
      <c r="N101" s="6"/>
      <c r="O101" s="3"/>
      <c r="P101" s="6"/>
      <c r="Q101" s="3"/>
      <c r="R101" s="6"/>
      <c r="S101" s="3"/>
    </row>
    <row r="102" spans="1:19" x14ac:dyDescent="0.25">
      <c r="A102" s="3"/>
      <c r="B102" s="3"/>
      <c r="C102" s="29"/>
      <c r="D102" s="8"/>
      <c r="E102" s="21"/>
      <c r="F102" s="7"/>
      <c r="G102" s="7"/>
      <c r="H102" s="3"/>
      <c r="I102" s="8"/>
      <c r="J102" s="6"/>
      <c r="K102" s="6"/>
      <c r="L102" s="6"/>
      <c r="M102" s="3"/>
      <c r="N102" s="6"/>
      <c r="O102" s="3"/>
      <c r="P102" s="6"/>
      <c r="Q102" s="3"/>
      <c r="R102" s="6"/>
      <c r="S102" s="3"/>
    </row>
    <row r="103" spans="1:19" x14ac:dyDescent="0.25">
      <c r="A103" s="3"/>
      <c r="B103" s="3"/>
      <c r="C103" s="29"/>
      <c r="D103" s="8"/>
      <c r="E103" s="21"/>
      <c r="F103" s="7"/>
      <c r="G103" s="7"/>
      <c r="H103" s="3"/>
      <c r="I103" s="8"/>
      <c r="J103" s="6"/>
      <c r="K103" s="6"/>
      <c r="L103" s="6"/>
      <c r="M103" s="3"/>
      <c r="N103" s="6"/>
      <c r="O103" s="3"/>
      <c r="P103" s="6"/>
      <c r="Q103" s="3"/>
      <c r="R103" s="6"/>
      <c r="S103" s="3"/>
    </row>
    <row r="104" spans="1:19" x14ac:dyDescent="0.25">
      <c r="A104" s="3"/>
      <c r="B104" s="3"/>
      <c r="C104" s="29"/>
      <c r="D104" s="8"/>
      <c r="E104" s="21"/>
      <c r="F104" s="7"/>
      <c r="G104" s="7"/>
      <c r="H104" s="3"/>
      <c r="I104" s="8"/>
      <c r="J104" s="6"/>
      <c r="K104" s="6"/>
      <c r="L104" s="6"/>
      <c r="M104" s="3"/>
      <c r="N104" s="6"/>
      <c r="O104" s="3"/>
      <c r="P104" s="6"/>
      <c r="Q104" s="3"/>
      <c r="R104" s="6"/>
      <c r="S104" s="3"/>
    </row>
    <row r="105" spans="1:19" x14ac:dyDescent="0.25">
      <c r="A105" s="3"/>
      <c r="B105" s="3"/>
      <c r="C105" s="29"/>
      <c r="D105" s="8"/>
      <c r="E105" s="21"/>
      <c r="F105" s="7"/>
      <c r="G105" s="7"/>
      <c r="H105" s="3"/>
      <c r="I105" s="8"/>
      <c r="J105" s="6"/>
      <c r="K105" s="6"/>
      <c r="L105" s="6"/>
      <c r="M105" s="3"/>
      <c r="N105" s="6"/>
      <c r="O105" s="3"/>
      <c r="P105" s="6"/>
      <c r="Q105" s="3"/>
      <c r="R105" s="6"/>
      <c r="S105" s="3"/>
    </row>
    <row r="106" spans="1:19" x14ac:dyDescent="0.25">
      <c r="A106" s="3"/>
      <c r="B106" s="3"/>
      <c r="C106" s="29"/>
      <c r="D106" s="8"/>
      <c r="E106" s="21"/>
      <c r="F106" s="7"/>
      <c r="G106" s="7"/>
      <c r="H106" s="3"/>
      <c r="I106" s="8"/>
      <c r="J106" s="6"/>
      <c r="K106" s="6"/>
      <c r="L106" s="6"/>
      <c r="M106" s="3"/>
      <c r="N106" s="6"/>
      <c r="O106" s="3"/>
      <c r="P106" s="6"/>
      <c r="Q106" s="3"/>
      <c r="R106" s="6"/>
      <c r="S106" s="3"/>
    </row>
    <row r="107" spans="1:19" x14ac:dyDescent="0.25">
      <c r="A107" s="3"/>
      <c r="B107" s="3"/>
      <c r="C107" s="29"/>
      <c r="D107" s="8"/>
      <c r="E107" s="21"/>
      <c r="F107" s="7"/>
      <c r="G107" s="7"/>
      <c r="H107" s="3"/>
      <c r="I107" s="8"/>
      <c r="J107" s="6"/>
      <c r="K107" s="6"/>
      <c r="L107" s="6"/>
      <c r="M107" s="3"/>
      <c r="N107" s="6"/>
      <c r="O107" s="3"/>
      <c r="P107" s="6"/>
      <c r="Q107" s="3"/>
      <c r="R107" s="6"/>
      <c r="S107" s="3"/>
    </row>
    <row r="108" spans="1:19" x14ac:dyDescent="0.25">
      <c r="A108" s="3"/>
      <c r="B108" s="3"/>
      <c r="C108" s="29"/>
      <c r="D108" s="8"/>
      <c r="E108" s="21"/>
      <c r="F108" s="7"/>
      <c r="G108" s="7"/>
      <c r="H108" s="3"/>
      <c r="I108" s="8"/>
      <c r="J108" s="6"/>
      <c r="K108" s="6"/>
      <c r="L108" s="6"/>
      <c r="M108" s="3"/>
      <c r="N108" s="6"/>
      <c r="O108" s="3"/>
      <c r="P108" s="6"/>
      <c r="Q108" s="3"/>
      <c r="R108" s="6"/>
      <c r="S108" s="3"/>
    </row>
    <row r="109" spans="1:19" x14ac:dyDescent="0.25">
      <c r="A109" s="3"/>
      <c r="B109" s="3"/>
      <c r="C109" s="29"/>
      <c r="D109" s="8"/>
      <c r="E109" s="21"/>
      <c r="F109" s="7"/>
      <c r="G109" s="7"/>
      <c r="H109" s="3"/>
      <c r="I109" s="8"/>
      <c r="J109" s="6"/>
      <c r="K109" s="6"/>
      <c r="L109" s="6"/>
      <c r="M109" s="3"/>
      <c r="N109" s="6"/>
      <c r="O109" s="3"/>
      <c r="P109" s="6"/>
      <c r="Q109" s="3"/>
      <c r="R109" s="6"/>
      <c r="S109" s="3"/>
    </row>
    <row r="110" spans="1:19" x14ac:dyDescent="0.25">
      <c r="A110" s="3"/>
      <c r="B110" s="3"/>
      <c r="C110" s="29"/>
      <c r="D110" s="8"/>
      <c r="E110" s="21"/>
      <c r="F110" s="7"/>
      <c r="G110" s="7"/>
      <c r="H110" s="3"/>
      <c r="I110" s="8"/>
      <c r="J110" s="6"/>
      <c r="K110" s="6"/>
      <c r="L110" s="6"/>
      <c r="M110" s="3"/>
      <c r="N110" s="6"/>
      <c r="O110" s="3"/>
      <c r="P110" s="6"/>
      <c r="Q110" s="3"/>
      <c r="R110" s="6"/>
      <c r="S110" s="3"/>
    </row>
    <row r="111" spans="1:19" x14ac:dyDescent="0.25">
      <c r="A111" s="3"/>
      <c r="B111" s="3"/>
      <c r="C111" s="29"/>
      <c r="D111" s="8"/>
      <c r="E111" s="21"/>
      <c r="F111" s="7"/>
      <c r="G111" s="7"/>
      <c r="H111" s="3"/>
      <c r="I111" s="8"/>
      <c r="J111" s="6"/>
      <c r="K111" s="6"/>
      <c r="L111" s="6"/>
      <c r="M111" s="3"/>
      <c r="N111" s="6"/>
      <c r="O111" s="3"/>
      <c r="P111" s="6"/>
      <c r="Q111" s="3"/>
      <c r="R111" s="6"/>
      <c r="S111" s="3"/>
    </row>
    <row r="112" spans="1:19" x14ac:dyDescent="0.25">
      <c r="A112" s="3"/>
      <c r="B112" s="3"/>
      <c r="C112" s="29"/>
      <c r="D112" s="8"/>
      <c r="E112" s="21"/>
      <c r="F112" s="7"/>
      <c r="G112" s="7"/>
      <c r="H112" s="3"/>
      <c r="I112" s="8"/>
      <c r="J112" s="6"/>
      <c r="K112" s="6"/>
      <c r="L112" s="6"/>
      <c r="M112" s="3"/>
      <c r="N112" s="6"/>
      <c r="O112" s="3"/>
      <c r="P112" s="6"/>
      <c r="Q112" s="3"/>
      <c r="R112" s="6"/>
      <c r="S112" s="3"/>
    </row>
    <row r="113" spans="1:19" x14ac:dyDescent="0.25">
      <c r="A113" s="3"/>
      <c r="B113" s="3"/>
      <c r="C113" s="29"/>
      <c r="D113" s="8"/>
      <c r="E113" s="21"/>
      <c r="F113" s="7"/>
      <c r="G113" s="7"/>
      <c r="H113" s="3"/>
      <c r="I113" s="8"/>
      <c r="J113" s="6"/>
      <c r="K113" s="6"/>
      <c r="L113" s="6"/>
      <c r="M113" s="3"/>
      <c r="N113" s="6"/>
      <c r="O113" s="3"/>
      <c r="P113" s="6"/>
      <c r="Q113" s="3"/>
      <c r="R113" s="6"/>
      <c r="S113" s="3"/>
    </row>
    <row r="114" spans="1:19" x14ac:dyDescent="0.25">
      <c r="A114" s="3"/>
      <c r="B114" s="3"/>
      <c r="C114" s="29"/>
      <c r="D114" s="8"/>
      <c r="E114" s="21"/>
      <c r="F114" s="7"/>
      <c r="G114" s="7"/>
      <c r="H114" s="3"/>
      <c r="I114" s="8"/>
      <c r="J114" s="6"/>
      <c r="K114" s="6"/>
      <c r="L114" s="6"/>
      <c r="M114" s="3"/>
      <c r="N114" s="6"/>
      <c r="O114" s="3"/>
      <c r="P114" s="6"/>
      <c r="Q114" s="3"/>
      <c r="R114" s="6"/>
      <c r="S114" s="3"/>
    </row>
    <row r="115" spans="1:19" x14ac:dyDescent="0.25">
      <c r="A115" s="3"/>
      <c r="B115" s="3"/>
      <c r="C115" s="29"/>
      <c r="D115" s="8"/>
      <c r="E115" s="21"/>
      <c r="F115" s="7"/>
      <c r="G115" s="7"/>
      <c r="H115" s="3"/>
      <c r="I115" s="8"/>
      <c r="J115" s="6"/>
      <c r="K115" s="6"/>
      <c r="L115" s="6"/>
      <c r="M115" s="3"/>
      <c r="N115" s="6"/>
      <c r="O115" s="3"/>
      <c r="P115" s="6"/>
      <c r="Q115" s="3"/>
      <c r="R115" s="6"/>
      <c r="S115" s="3"/>
    </row>
    <row r="116" spans="1:19" x14ac:dyDescent="0.25">
      <c r="A116" s="3"/>
      <c r="B116" s="3"/>
      <c r="C116" s="29"/>
      <c r="D116" s="8"/>
      <c r="E116" s="21"/>
      <c r="F116" s="7"/>
      <c r="G116" s="7"/>
      <c r="H116" s="3"/>
      <c r="I116" s="8"/>
      <c r="J116" s="6"/>
      <c r="K116" s="6"/>
      <c r="L116" s="6"/>
      <c r="M116" s="3"/>
      <c r="N116" s="6"/>
      <c r="O116" s="3"/>
      <c r="P116" s="6"/>
      <c r="Q116" s="3"/>
      <c r="R116" s="6"/>
      <c r="S116" s="3"/>
    </row>
    <row r="117" spans="1:19" x14ac:dyDescent="0.25">
      <c r="A117" s="3"/>
      <c r="B117" s="3"/>
      <c r="C117" s="29"/>
      <c r="D117" s="8"/>
      <c r="E117" s="21"/>
      <c r="F117" s="7"/>
      <c r="G117" s="7"/>
      <c r="H117" s="3"/>
      <c r="I117" s="8"/>
      <c r="J117" s="6"/>
      <c r="K117" s="6"/>
      <c r="L117" s="6"/>
      <c r="M117" s="3"/>
      <c r="N117" s="6"/>
      <c r="O117" s="3"/>
      <c r="P117" s="6"/>
      <c r="Q117" s="3"/>
      <c r="R117" s="6"/>
      <c r="S117" s="3"/>
    </row>
    <row r="118" spans="1:19" x14ac:dyDescent="0.25">
      <c r="A118" s="3"/>
      <c r="B118" s="3"/>
      <c r="C118" s="29"/>
      <c r="D118" s="8"/>
      <c r="E118" s="21"/>
      <c r="F118" s="7"/>
      <c r="G118" s="7"/>
      <c r="H118" s="3"/>
      <c r="I118" s="8"/>
      <c r="J118" s="6"/>
      <c r="K118" s="6"/>
      <c r="L118" s="6"/>
      <c r="M118" s="3"/>
      <c r="N118" s="6"/>
      <c r="O118" s="3"/>
      <c r="P118" s="6"/>
      <c r="Q118" s="3"/>
      <c r="R118" s="6"/>
      <c r="S118" s="3"/>
    </row>
    <row r="119" spans="1:19" x14ac:dyDescent="0.25">
      <c r="A119" s="3"/>
      <c r="B119" s="3"/>
      <c r="C119" s="29"/>
      <c r="D119" s="8"/>
      <c r="E119" s="21"/>
      <c r="F119" s="7"/>
      <c r="G119" s="7"/>
      <c r="H119" s="3"/>
      <c r="I119" s="8"/>
      <c r="J119" s="6"/>
      <c r="K119" s="6"/>
      <c r="L119" s="6"/>
      <c r="M119" s="3"/>
      <c r="N119" s="6"/>
      <c r="O119" s="3"/>
      <c r="P119" s="6"/>
      <c r="Q119" s="3"/>
      <c r="R119" s="6"/>
      <c r="S119" s="3"/>
    </row>
    <row r="120" spans="1:19" x14ac:dyDescent="0.25">
      <c r="A120" s="3"/>
      <c r="B120" s="3"/>
      <c r="C120" s="29"/>
      <c r="D120" s="8"/>
      <c r="E120" s="21"/>
      <c r="F120" s="7"/>
      <c r="G120" s="7"/>
      <c r="H120" s="3"/>
      <c r="I120" s="8"/>
      <c r="J120" s="6"/>
      <c r="K120" s="6"/>
      <c r="L120" s="6"/>
      <c r="M120" s="3"/>
      <c r="N120" s="6"/>
      <c r="O120" s="3"/>
      <c r="P120" s="6"/>
      <c r="Q120" s="3"/>
      <c r="R120" s="6"/>
      <c r="S120" s="3"/>
    </row>
    <row r="121" spans="1:19" x14ac:dyDescent="0.25">
      <c r="A121" s="3"/>
      <c r="B121" s="3"/>
      <c r="C121" s="29"/>
      <c r="D121" s="8"/>
      <c r="E121" s="21"/>
      <c r="F121" s="7"/>
      <c r="G121" s="7"/>
      <c r="H121" s="3"/>
      <c r="I121" s="8"/>
      <c r="J121" s="6"/>
      <c r="K121" s="6"/>
      <c r="L121" s="6"/>
      <c r="M121" s="3"/>
      <c r="N121" s="6"/>
      <c r="O121" s="3"/>
      <c r="P121" s="6"/>
      <c r="Q121" s="3"/>
      <c r="R121" s="6"/>
      <c r="S121" s="3"/>
    </row>
    <row r="122" spans="1:19" x14ac:dyDescent="0.25">
      <c r="A122" s="3"/>
      <c r="B122" s="3"/>
      <c r="C122" s="29"/>
      <c r="D122" s="8"/>
      <c r="E122" s="21"/>
      <c r="F122" s="7"/>
      <c r="G122" s="7"/>
      <c r="H122" s="3"/>
      <c r="I122" s="8"/>
      <c r="J122" s="6"/>
      <c r="K122" s="6"/>
      <c r="L122" s="6"/>
      <c r="M122" s="3"/>
      <c r="N122" s="6"/>
      <c r="O122" s="3"/>
      <c r="P122" s="6"/>
      <c r="Q122" s="3"/>
      <c r="R122" s="6"/>
      <c r="S122" s="3"/>
    </row>
    <row r="123" spans="1:19" x14ac:dyDescent="0.25">
      <c r="A123" s="3"/>
      <c r="B123" s="3"/>
      <c r="C123" s="29"/>
      <c r="D123" s="8"/>
      <c r="E123" s="21"/>
      <c r="F123" s="7"/>
      <c r="G123" s="7"/>
      <c r="H123" s="3"/>
      <c r="I123" s="8"/>
      <c r="J123" s="6"/>
      <c r="K123" s="6"/>
      <c r="L123" s="6"/>
      <c r="M123" s="3"/>
      <c r="N123" s="6"/>
      <c r="O123" s="3"/>
      <c r="P123" s="6"/>
      <c r="Q123" s="3"/>
      <c r="R123" s="6"/>
      <c r="S123" s="3"/>
    </row>
    <row r="124" spans="1:19" x14ac:dyDescent="0.25">
      <c r="A124" s="3"/>
      <c r="B124" s="3"/>
      <c r="C124" s="29"/>
      <c r="D124" s="8"/>
      <c r="E124" s="21"/>
      <c r="F124" s="7"/>
      <c r="G124" s="7"/>
      <c r="H124" s="3"/>
      <c r="I124" s="8"/>
      <c r="J124" s="6"/>
      <c r="K124" s="6"/>
      <c r="L124" s="6"/>
      <c r="M124" s="3"/>
      <c r="N124" s="6"/>
      <c r="O124" s="3"/>
      <c r="P124" s="6"/>
      <c r="Q124" s="3"/>
      <c r="R124" s="6"/>
      <c r="S124" s="3"/>
    </row>
    <row r="125" spans="1:19" x14ac:dyDescent="0.25">
      <c r="A125" s="3"/>
      <c r="B125" s="3"/>
      <c r="C125" s="29"/>
      <c r="D125" s="8"/>
      <c r="E125" s="21"/>
      <c r="F125" s="7"/>
      <c r="G125" s="7"/>
      <c r="H125" s="3"/>
      <c r="I125" s="8"/>
      <c r="J125" s="6"/>
      <c r="K125" s="6"/>
      <c r="L125" s="6"/>
      <c r="M125" s="3"/>
      <c r="N125" s="6"/>
      <c r="O125" s="3"/>
      <c r="P125" s="6"/>
      <c r="Q125" s="3"/>
      <c r="R125" s="6"/>
      <c r="S125" s="3"/>
    </row>
    <row r="126" spans="1:19" x14ac:dyDescent="0.25">
      <c r="A126" s="3"/>
      <c r="B126" s="3"/>
      <c r="C126" s="29"/>
      <c r="D126" s="8"/>
      <c r="E126" s="21"/>
      <c r="F126" s="7"/>
      <c r="G126" s="7"/>
      <c r="H126" s="3"/>
      <c r="I126" s="8"/>
      <c r="J126" s="6"/>
      <c r="K126" s="6"/>
      <c r="L126" s="6"/>
      <c r="M126" s="3"/>
      <c r="N126" s="6"/>
      <c r="O126" s="3"/>
      <c r="P126" s="6"/>
      <c r="Q126" s="3"/>
      <c r="R126" s="6"/>
      <c r="S126" s="3"/>
    </row>
    <row r="127" spans="1:19" x14ac:dyDescent="0.25">
      <c r="A127" s="3"/>
      <c r="B127" s="3"/>
      <c r="C127" s="29"/>
      <c r="D127" s="8"/>
      <c r="E127" s="21"/>
      <c r="F127" s="7"/>
      <c r="G127" s="7"/>
      <c r="H127" s="3"/>
      <c r="I127" s="8"/>
      <c r="J127" s="6"/>
      <c r="K127" s="6"/>
      <c r="L127" s="6"/>
      <c r="M127" s="3"/>
      <c r="N127" s="6"/>
      <c r="O127" s="3"/>
      <c r="P127" s="6"/>
      <c r="Q127" s="3"/>
      <c r="R127" s="6"/>
      <c r="S127" s="3"/>
    </row>
    <row r="128" spans="1:19" x14ac:dyDescent="0.25">
      <c r="A128" s="3"/>
      <c r="B128" s="3"/>
      <c r="C128" s="29"/>
      <c r="D128" s="8"/>
      <c r="E128" s="21"/>
      <c r="F128" s="7"/>
      <c r="G128" s="7"/>
      <c r="H128" s="3"/>
      <c r="I128" s="8"/>
      <c r="J128" s="6"/>
      <c r="K128" s="6"/>
      <c r="L128" s="6"/>
      <c r="M128" s="3"/>
      <c r="N128" s="6"/>
      <c r="O128" s="3"/>
      <c r="P128" s="6"/>
      <c r="Q128" s="3"/>
      <c r="R128" s="6"/>
      <c r="S128" s="3"/>
    </row>
    <row r="129" spans="1:19" x14ac:dyDescent="0.25">
      <c r="A129" s="3"/>
      <c r="B129" s="3"/>
      <c r="C129" s="29"/>
      <c r="D129" s="8"/>
      <c r="E129" s="21"/>
      <c r="F129" s="7"/>
      <c r="G129" s="7"/>
      <c r="H129" s="3"/>
      <c r="I129" s="8"/>
      <c r="J129" s="6"/>
      <c r="K129" s="6"/>
      <c r="L129" s="6"/>
      <c r="M129" s="3"/>
      <c r="N129" s="6"/>
      <c r="O129" s="3"/>
      <c r="P129" s="6"/>
      <c r="Q129" s="3"/>
      <c r="R129" s="6"/>
      <c r="S129" s="3"/>
    </row>
    <row r="130" spans="1:19" x14ac:dyDescent="0.25">
      <c r="A130" s="3"/>
      <c r="B130" s="3"/>
      <c r="C130" s="29"/>
      <c r="D130" s="8"/>
      <c r="E130" s="21"/>
      <c r="F130" s="7"/>
      <c r="G130" s="7"/>
      <c r="H130" s="3"/>
      <c r="I130" s="8"/>
      <c r="J130" s="6"/>
      <c r="K130" s="6"/>
      <c r="L130" s="6"/>
      <c r="M130" s="3"/>
      <c r="N130" s="6"/>
      <c r="O130" s="3"/>
      <c r="P130" s="6"/>
      <c r="Q130" s="3"/>
      <c r="R130" s="6"/>
      <c r="S130" s="3"/>
    </row>
    <row r="131" spans="1:19" x14ac:dyDescent="0.25">
      <c r="A131" s="3"/>
      <c r="B131" s="3"/>
      <c r="C131" s="29"/>
      <c r="D131" s="8"/>
      <c r="E131" s="21"/>
      <c r="F131" s="7"/>
      <c r="G131" s="7"/>
      <c r="H131" s="3"/>
      <c r="I131" s="8"/>
      <c r="J131" s="6"/>
      <c r="K131" s="6"/>
      <c r="L131" s="6"/>
      <c r="M131" s="3"/>
      <c r="N131" s="6"/>
      <c r="O131" s="3"/>
      <c r="P131" s="6"/>
      <c r="Q131" s="3"/>
      <c r="R131" s="6"/>
      <c r="S131" s="3"/>
    </row>
    <row r="132" spans="1:19" x14ac:dyDescent="0.25">
      <c r="A132" s="3"/>
      <c r="B132" s="3"/>
      <c r="C132" s="29"/>
      <c r="D132" s="8"/>
      <c r="E132" s="21"/>
      <c r="F132" s="7"/>
      <c r="G132" s="7"/>
      <c r="H132" s="3"/>
      <c r="I132" s="8"/>
      <c r="J132" s="6"/>
      <c r="K132" s="6"/>
      <c r="L132" s="6"/>
      <c r="M132" s="3"/>
      <c r="N132" s="6"/>
      <c r="O132" s="3"/>
      <c r="P132" s="6"/>
      <c r="Q132" s="3"/>
      <c r="R132" s="6"/>
      <c r="S132" s="3"/>
    </row>
    <row r="133" spans="1:19" x14ac:dyDescent="0.25">
      <c r="A133" s="3"/>
      <c r="B133" s="3"/>
      <c r="C133" s="29"/>
      <c r="D133" s="8"/>
      <c r="E133" s="21"/>
      <c r="F133" s="7"/>
      <c r="G133" s="7"/>
      <c r="H133" s="3"/>
      <c r="I133" s="8"/>
      <c r="J133" s="6"/>
      <c r="K133" s="6"/>
      <c r="L133" s="6"/>
      <c r="M133" s="3"/>
      <c r="N133" s="6"/>
      <c r="O133" s="3"/>
      <c r="P133" s="6"/>
      <c r="Q133" s="3"/>
      <c r="R133" s="6"/>
      <c r="S133" s="3"/>
    </row>
    <row r="134" spans="1:19" x14ac:dyDescent="0.25">
      <c r="A134" s="3"/>
      <c r="B134" s="3"/>
      <c r="C134" s="29"/>
      <c r="D134" s="8"/>
      <c r="E134" s="21"/>
      <c r="F134" s="7"/>
      <c r="G134" s="7"/>
      <c r="H134" s="3"/>
      <c r="I134" s="8"/>
      <c r="J134" s="6"/>
      <c r="K134" s="6"/>
      <c r="L134" s="6"/>
      <c r="M134" s="3"/>
      <c r="N134" s="6"/>
      <c r="O134" s="3"/>
      <c r="P134" s="6"/>
      <c r="Q134" s="3"/>
      <c r="R134" s="6"/>
      <c r="S134" s="3"/>
    </row>
    <row r="135" spans="1:19" x14ac:dyDescent="0.25">
      <c r="A135" s="3"/>
      <c r="B135" s="3"/>
      <c r="C135" s="29"/>
      <c r="D135" s="8"/>
      <c r="E135" s="21"/>
      <c r="F135" s="7"/>
      <c r="G135" s="7"/>
      <c r="H135" s="3"/>
      <c r="I135" s="8"/>
      <c r="J135" s="6"/>
      <c r="K135" s="6"/>
      <c r="L135" s="6"/>
      <c r="M135" s="3"/>
      <c r="N135" s="6"/>
      <c r="O135" s="3"/>
      <c r="P135" s="6"/>
      <c r="Q135" s="3"/>
      <c r="R135" s="6"/>
      <c r="S135" s="3"/>
    </row>
    <row r="136" spans="1:19" x14ac:dyDescent="0.25">
      <c r="A136" s="3"/>
      <c r="B136" s="3"/>
      <c r="C136" s="29"/>
      <c r="D136" s="8"/>
      <c r="E136" s="21"/>
      <c r="F136" s="7"/>
      <c r="G136" s="7"/>
      <c r="H136" s="3"/>
      <c r="I136" s="8"/>
      <c r="J136" s="6"/>
      <c r="K136" s="6"/>
      <c r="L136" s="6"/>
      <c r="M136" s="3"/>
      <c r="N136" s="6"/>
      <c r="O136" s="3"/>
      <c r="P136" s="6"/>
      <c r="Q136" s="3"/>
      <c r="R136" s="6"/>
      <c r="S136" s="3"/>
    </row>
    <row r="137" spans="1:19" x14ac:dyDescent="0.25">
      <c r="A137" s="3"/>
      <c r="B137" s="3"/>
      <c r="C137" s="29"/>
      <c r="D137" s="8"/>
      <c r="E137" s="21"/>
      <c r="F137" s="7"/>
      <c r="G137" s="7"/>
      <c r="H137" s="3"/>
      <c r="I137" s="8"/>
      <c r="J137" s="6"/>
      <c r="K137" s="6"/>
      <c r="L137" s="6"/>
      <c r="M137" s="3"/>
      <c r="N137" s="6"/>
      <c r="O137" s="3"/>
      <c r="P137" s="6"/>
      <c r="Q137" s="3"/>
      <c r="R137" s="6"/>
      <c r="S137" s="3"/>
    </row>
    <row r="138" spans="1:19" x14ac:dyDescent="0.25">
      <c r="A138" s="3"/>
      <c r="B138" s="3"/>
      <c r="C138" s="29"/>
      <c r="D138" s="8"/>
      <c r="E138" s="21"/>
      <c r="F138" s="7"/>
      <c r="G138" s="7"/>
      <c r="H138" s="3"/>
      <c r="I138" s="8"/>
      <c r="J138" s="6"/>
      <c r="K138" s="6"/>
      <c r="L138" s="6"/>
      <c r="M138" s="3"/>
      <c r="N138" s="6"/>
      <c r="O138" s="3"/>
      <c r="P138" s="6"/>
      <c r="Q138" s="3"/>
      <c r="R138" s="6"/>
      <c r="S138" s="3"/>
    </row>
    <row r="139" spans="1:19" x14ac:dyDescent="0.25">
      <c r="A139" s="3"/>
      <c r="B139" s="3"/>
      <c r="C139" s="29"/>
      <c r="D139" s="8"/>
      <c r="E139" s="21"/>
      <c r="F139" s="7"/>
      <c r="G139" s="7"/>
      <c r="H139" s="3"/>
      <c r="I139" s="8"/>
      <c r="J139" s="6"/>
      <c r="K139" s="6"/>
      <c r="L139" s="6"/>
      <c r="M139" s="3"/>
      <c r="N139" s="6"/>
      <c r="O139" s="3"/>
      <c r="P139" s="6"/>
      <c r="Q139" s="3"/>
      <c r="R139" s="6"/>
      <c r="S139" s="3"/>
    </row>
    <row r="140" spans="1:19" x14ac:dyDescent="0.25">
      <c r="A140" s="3"/>
      <c r="B140" s="3"/>
      <c r="C140" s="29"/>
      <c r="D140" s="8"/>
      <c r="E140" s="21"/>
      <c r="F140" s="7"/>
      <c r="G140" s="7"/>
      <c r="H140" s="3"/>
      <c r="I140" s="8"/>
      <c r="J140" s="6"/>
      <c r="K140" s="6"/>
      <c r="L140" s="6"/>
      <c r="M140" s="3"/>
      <c r="N140" s="6"/>
      <c r="O140" s="3"/>
      <c r="P140" s="6"/>
      <c r="Q140" s="3"/>
      <c r="R140" s="6"/>
      <c r="S140" s="3"/>
    </row>
    <row r="141" spans="1:19" x14ac:dyDescent="0.25">
      <c r="A141" s="3"/>
      <c r="B141" s="3"/>
      <c r="C141" s="29"/>
      <c r="D141" s="8"/>
      <c r="E141" s="21"/>
      <c r="F141" s="7"/>
      <c r="G141" s="7"/>
      <c r="H141" s="3"/>
      <c r="I141" s="8"/>
      <c r="J141" s="6"/>
      <c r="K141" s="6"/>
      <c r="L141" s="6"/>
      <c r="M141" s="3"/>
      <c r="N141" s="6"/>
      <c r="O141" s="3"/>
      <c r="P141" s="6"/>
      <c r="Q141" s="3"/>
      <c r="R141" s="6"/>
      <c r="S141" s="3"/>
    </row>
    <row r="142" spans="1:19" x14ac:dyDescent="0.25">
      <c r="A142" s="3"/>
      <c r="B142" s="3"/>
      <c r="C142" s="29"/>
      <c r="D142" s="8"/>
      <c r="E142" s="21"/>
      <c r="F142" s="7"/>
      <c r="G142" s="7"/>
      <c r="H142" s="3"/>
      <c r="I142" s="8"/>
      <c r="J142" s="6"/>
      <c r="K142" s="6"/>
      <c r="L142" s="6"/>
      <c r="M142" s="3"/>
      <c r="N142" s="6"/>
      <c r="O142" s="3"/>
      <c r="P142" s="6"/>
      <c r="Q142" s="3"/>
      <c r="R142" s="6"/>
      <c r="S142" s="3"/>
    </row>
    <row r="143" spans="1:19" x14ac:dyDescent="0.25">
      <c r="A143" s="3"/>
      <c r="B143" s="3"/>
      <c r="C143" s="29"/>
      <c r="D143" s="8"/>
      <c r="E143" s="21"/>
      <c r="F143" s="7"/>
      <c r="G143" s="7"/>
      <c r="H143" s="3"/>
      <c r="I143" s="8"/>
      <c r="J143" s="6"/>
      <c r="K143" s="6"/>
      <c r="L143" s="6"/>
      <c r="M143" s="3"/>
      <c r="N143" s="6"/>
      <c r="O143" s="3"/>
      <c r="P143" s="6"/>
      <c r="Q143" s="3"/>
      <c r="R143" s="6"/>
      <c r="S143" s="3"/>
    </row>
    <row r="144" spans="1:19" x14ac:dyDescent="0.25">
      <c r="A144" s="3"/>
      <c r="B144" s="3"/>
      <c r="C144" s="29"/>
      <c r="D144" s="8"/>
      <c r="E144" s="21"/>
      <c r="F144" s="7"/>
      <c r="G144" s="7"/>
      <c r="H144" s="3"/>
      <c r="I144" s="8"/>
      <c r="J144" s="6"/>
      <c r="K144" s="6"/>
      <c r="L144" s="6"/>
      <c r="M144" s="3"/>
      <c r="N144" s="6"/>
      <c r="O144" s="3"/>
      <c r="P144" s="6"/>
      <c r="Q144" s="3"/>
      <c r="R144" s="6"/>
      <c r="S144" s="3"/>
    </row>
    <row r="145" spans="1:19" x14ac:dyDescent="0.25">
      <c r="A145" s="3"/>
      <c r="B145" s="3"/>
      <c r="C145" s="29"/>
      <c r="D145" s="8"/>
      <c r="E145" s="21"/>
      <c r="F145" s="7"/>
      <c r="G145" s="7"/>
      <c r="H145" s="3"/>
      <c r="I145" s="8"/>
      <c r="J145" s="6"/>
      <c r="K145" s="6"/>
      <c r="L145" s="6"/>
      <c r="M145" s="3"/>
      <c r="N145" s="6"/>
      <c r="O145" s="3"/>
      <c r="P145" s="6"/>
      <c r="Q145" s="3"/>
      <c r="R145" s="6"/>
      <c r="S145" s="3"/>
    </row>
    <row r="146" spans="1:19" x14ac:dyDescent="0.25">
      <c r="A146" s="3"/>
      <c r="B146" s="3"/>
      <c r="C146" s="29"/>
      <c r="D146" s="8"/>
      <c r="E146" s="21"/>
      <c r="F146" s="7"/>
      <c r="G146" s="7"/>
      <c r="H146" s="3"/>
      <c r="I146" s="8"/>
      <c r="J146" s="6"/>
      <c r="K146" s="6"/>
      <c r="L146" s="6"/>
      <c r="M146" s="3"/>
      <c r="N146" s="6"/>
      <c r="O146" s="3"/>
      <c r="P146" s="6"/>
      <c r="Q146" s="3"/>
      <c r="R146" s="6"/>
      <c r="S146" s="3"/>
    </row>
    <row r="147" spans="1:19" x14ac:dyDescent="0.25">
      <c r="A147" s="3"/>
      <c r="B147" s="3"/>
      <c r="C147" s="29"/>
      <c r="D147" s="8"/>
      <c r="E147" s="21"/>
      <c r="F147" s="7"/>
      <c r="G147" s="7"/>
      <c r="H147" s="3"/>
      <c r="I147" s="8"/>
      <c r="J147" s="6"/>
      <c r="K147" s="6"/>
      <c r="L147" s="6"/>
      <c r="M147" s="3"/>
      <c r="N147" s="6"/>
      <c r="O147" s="3"/>
      <c r="P147" s="6"/>
      <c r="Q147" s="3"/>
      <c r="R147" s="6"/>
      <c r="S147" s="3"/>
    </row>
    <row r="148" spans="1:19" x14ac:dyDescent="0.25">
      <c r="A148" s="3"/>
      <c r="B148" s="3"/>
      <c r="C148" s="29"/>
      <c r="D148" s="8"/>
      <c r="E148" s="21"/>
      <c r="F148" s="7"/>
      <c r="G148" s="7"/>
      <c r="H148" s="3"/>
      <c r="I148" s="8"/>
      <c r="J148" s="6"/>
      <c r="K148" s="6"/>
      <c r="L148" s="6"/>
      <c r="M148" s="3"/>
      <c r="N148" s="6"/>
      <c r="O148" s="3"/>
      <c r="P148" s="6"/>
      <c r="Q148" s="3"/>
      <c r="R148" s="6"/>
      <c r="S148" s="3"/>
    </row>
    <row r="149" spans="1:19" x14ac:dyDescent="0.25">
      <c r="A149" s="3"/>
      <c r="B149" s="3"/>
      <c r="C149" s="29"/>
      <c r="D149" s="8"/>
      <c r="E149" s="21"/>
      <c r="F149" s="7"/>
      <c r="G149" s="7"/>
      <c r="H149" s="3"/>
      <c r="I149" s="8"/>
      <c r="J149" s="6"/>
      <c r="K149" s="6"/>
      <c r="L149" s="6"/>
      <c r="M149" s="3"/>
      <c r="N149" s="6"/>
      <c r="O149" s="3"/>
      <c r="P149" s="6"/>
      <c r="Q149" s="3"/>
      <c r="R149" s="6"/>
      <c r="S149" s="3"/>
    </row>
    <row r="150" spans="1:19" x14ac:dyDescent="0.25">
      <c r="A150" s="3"/>
      <c r="B150" s="3"/>
      <c r="C150" s="29"/>
      <c r="D150" s="8"/>
      <c r="E150" s="21"/>
      <c r="F150" s="7"/>
      <c r="G150" s="7"/>
      <c r="H150" s="3"/>
      <c r="I150" s="8"/>
      <c r="J150" s="6"/>
      <c r="K150" s="6"/>
      <c r="L150" s="6"/>
      <c r="M150" s="3"/>
      <c r="N150" s="6"/>
      <c r="O150" s="3"/>
      <c r="P150" s="6"/>
      <c r="Q150" s="3"/>
      <c r="R150" s="6"/>
      <c r="S150" s="3"/>
    </row>
    <row r="151" spans="1:19" x14ac:dyDescent="0.25">
      <c r="A151" s="3"/>
      <c r="B151" s="3"/>
      <c r="C151" s="29"/>
      <c r="D151" s="8"/>
      <c r="E151" s="21"/>
      <c r="F151" s="7"/>
      <c r="G151" s="7"/>
      <c r="H151" s="3"/>
      <c r="I151" s="8"/>
      <c r="J151" s="6"/>
      <c r="K151" s="6"/>
      <c r="L151" s="6"/>
      <c r="M151" s="3"/>
      <c r="N151" s="6"/>
      <c r="O151" s="3"/>
      <c r="P151" s="6"/>
      <c r="Q151" s="3"/>
      <c r="R151" s="6"/>
      <c r="S151" s="3"/>
    </row>
    <row r="152" spans="1:19" x14ac:dyDescent="0.25">
      <c r="A152" s="3"/>
      <c r="B152" s="3"/>
      <c r="C152" s="29"/>
      <c r="D152" s="8"/>
      <c r="E152" s="21"/>
      <c r="F152" s="7"/>
      <c r="G152" s="7"/>
      <c r="H152" s="3"/>
      <c r="I152" s="8"/>
      <c r="J152" s="6"/>
      <c r="K152" s="6"/>
      <c r="L152" s="6"/>
      <c r="M152" s="3"/>
      <c r="N152" s="6"/>
      <c r="O152" s="3"/>
      <c r="P152" s="6"/>
      <c r="Q152" s="3"/>
      <c r="R152" s="6"/>
      <c r="S152" s="3"/>
    </row>
    <row r="153" spans="1:19" x14ac:dyDescent="0.25">
      <c r="A153" s="3"/>
      <c r="B153" s="3"/>
      <c r="C153" s="29"/>
      <c r="D153" s="8"/>
      <c r="E153" s="21"/>
      <c r="F153" s="7"/>
      <c r="G153" s="7"/>
      <c r="H153" s="3"/>
      <c r="I153" s="8"/>
      <c r="J153" s="6"/>
      <c r="K153" s="6"/>
      <c r="L153" s="6"/>
      <c r="M153" s="3"/>
      <c r="N153" s="6"/>
      <c r="O153" s="3"/>
      <c r="P153" s="6"/>
      <c r="Q153" s="3"/>
      <c r="R153" s="6"/>
      <c r="S153" s="3"/>
    </row>
    <row r="154" spans="1:19" x14ac:dyDescent="0.25">
      <c r="A154" s="3"/>
      <c r="B154" s="3"/>
      <c r="C154" s="29"/>
      <c r="D154" s="8"/>
      <c r="E154" s="21"/>
      <c r="F154" s="7"/>
      <c r="G154" s="7"/>
      <c r="H154" s="3"/>
      <c r="I154" s="8"/>
      <c r="J154" s="6"/>
      <c r="K154" s="6"/>
      <c r="L154" s="6"/>
      <c r="M154" s="3"/>
      <c r="N154" s="6"/>
      <c r="O154" s="3"/>
      <c r="P154" s="6"/>
      <c r="Q154" s="3"/>
      <c r="R154" s="6"/>
      <c r="S154" s="3"/>
    </row>
    <row r="155" spans="1:19" x14ac:dyDescent="0.25">
      <c r="A155" s="3"/>
      <c r="B155" s="3"/>
      <c r="C155" s="29"/>
      <c r="D155" s="8"/>
      <c r="E155" s="21"/>
      <c r="F155" s="7"/>
      <c r="G155" s="7"/>
      <c r="H155" s="3"/>
      <c r="I155" s="8"/>
      <c r="J155" s="6"/>
      <c r="K155" s="6"/>
      <c r="L155" s="6"/>
      <c r="M155" s="3"/>
      <c r="N155" s="6"/>
      <c r="O155" s="3"/>
      <c r="P155" s="6"/>
      <c r="Q155" s="3"/>
      <c r="R155" s="6"/>
      <c r="S155" s="3"/>
    </row>
    <row r="156" spans="1:19" x14ac:dyDescent="0.25">
      <c r="A156" s="3"/>
      <c r="B156" s="3"/>
      <c r="C156" s="29"/>
      <c r="D156" s="8"/>
      <c r="E156" s="21"/>
      <c r="F156" s="7"/>
      <c r="G156" s="7"/>
      <c r="H156" s="3"/>
      <c r="I156" s="8"/>
      <c r="J156" s="6"/>
      <c r="K156" s="6"/>
      <c r="L156" s="6"/>
      <c r="M156" s="3"/>
      <c r="N156" s="6"/>
      <c r="O156" s="3"/>
      <c r="P156" s="6"/>
      <c r="Q156" s="3"/>
      <c r="R156" s="6"/>
      <c r="S156" s="3"/>
    </row>
    <row r="157" spans="1:19" x14ac:dyDescent="0.25">
      <c r="A157" s="3"/>
      <c r="B157" s="3"/>
      <c r="C157" s="29"/>
      <c r="D157" s="8"/>
      <c r="E157" s="21"/>
      <c r="F157" s="7"/>
      <c r="G157" s="7"/>
      <c r="H157" s="3"/>
      <c r="I157" s="8"/>
      <c r="J157" s="6"/>
      <c r="K157" s="6"/>
      <c r="L157" s="6"/>
      <c r="M157" s="3"/>
      <c r="N157" s="6"/>
      <c r="O157" s="3"/>
      <c r="P157" s="6"/>
      <c r="Q157" s="3"/>
      <c r="R157" s="6"/>
      <c r="S157" s="3"/>
    </row>
    <row r="158" spans="1:19" x14ac:dyDescent="0.25">
      <c r="A158" s="3"/>
      <c r="B158" s="3"/>
      <c r="C158" s="29"/>
      <c r="D158" s="8"/>
      <c r="E158" s="21"/>
      <c r="F158" s="7"/>
      <c r="G158" s="7"/>
      <c r="H158" s="3"/>
      <c r="I158" s="8"/>
      <c r="J158" s="6"/>
      <c r="K158" s="6"/>
      <c r="L158" s="6"/>
      <c r="M158" s="3"/>
      <c r="N158" s="6"/>
      <c r="O158" s="3"/>
      <c r="P158" s="6"/>
      <c r="Q158" s="3"/>
      <c r="R158" s="6"/>
      <c r="S158" s="3"/>
    </row>
    <row r="159" spans="1:19" x14ac:dyDescent="0.25">
      <c r="A159" s="3"/>
      <c r="B159" s="3"/>
      <c r="C159" s="29"/>
      <c r="D159" s="8"/>
      <c r="E159" s="21"/>
      <c r="F159" s="7"/>
      <c r="G159" s="7"/>
      <c r="H159" s="3"/>
      <c r="I159" s="8"/>
      <c r="J159" s="6"/>
      <c r="K159" s="6"/>
      <c r="L159" s="6"/>
      <c r="M159" s="3"/>
      <c r="N159" s="6"/>
      <c r="O159" s="3"/>
      <c r="P159" s="6"/>
      <c r="Q159" s="3"/>
      <c r="R159" s="6"/>
      <c r="S159" s="3"/>
    </row>
    <row r="160" spans="1:19" x14ac:dyDescent="0.25">
      <c r="A160" s="3"/>
      <c r="B160" s="3"/>
      <c r="C160" s="29"/>
      <c r="D160" s="8"/>
      <c r="E160" s="21"/>
      <c r="F160" s="7"/>
      <c r="G160" s="7"/>
      <c r="H160" s="3"/>
      <c r="I160" s="8"/>
      <c r="J160" s="6"/>
      <c r="K160" s="6"/>
      <c r="L160" s="6"/>
      <c r="M160" s="3"/>
      <c r="N160" s="6"/>
      <c r="O160" s="3"/>
      <c r="P160" s="6"/>
      <c r="Q160" s="3"/>
      <c r="R160" s="6"/>
      <c r="S160" s="3"/>
    </row>
    <row r="161" spans="1:19" x14ac:dyDescent="0.25">
      <c r="A161" s="3"/>
      <c r="B161" s="3"/>
      <c r="C161" s="29"/>
      <c r="D161" s="8"/>
      <c r="E161" s="21"/>
      <c r="F161" s="7"/>
      <c r="G161" s="7"/>
      <c r="H161" s="3"/>
      <c r="I161" s="8"/>
      <c r="J161" s="6"/>
      <c r="K161" s="6"/>
      <c r="L161" s="6"/>
      <c r="M161" s="3"/>
      <c r="N161" s="6"/>
      <c r="O161" s="3"/>
      <c r="P161" s="6"/>
      <c r="Q161" s="3"/>
      <c r="R161" s="6"/>
      <c r="S161" s="3"/>
    </row>
    <row r="162" spans="1:19" x14ac:dyDescent="0.25">
      <c r="A162" s="3"/>
      <c r="B162" s="3"/>
      <c r="C162" s="29"/>
      <c r="D162" s="8"/>
      <c r="E162" s="21"/>
      <c r="F162" s="7"/>
      <c r="G162" s="7"/>
      <c r="H162" s="3"/>
      <c r="I162" s="8"/>
      <c r="J162" s="6"/>
      <c r="K162" s="6"/>
      <c r="L162" s="6"/>
      <c r="M162" s="3"/>
      <c r="N162" s="6"/>
      <c r="O162" s="3"/>
      <c r="P162" s="6"/>
      <c r="Q162" s="3"/>
      <c r="R162" s="6"/>
      <c r="S162" s="3"/>
    </row>
    <row r="163" spans="1:19" x14ac:dyDescent="0.25">
      <c r="A163" s="3"/>
      <c r="B163" s="3"/>
      <c r="C163" s="29"/>
      <c r="D163" s="8"/>
      <c r="E163" s="21"/>
      <c r="F163" s="7"/>
      <c r="G163" s="7"/>
      <c r="H163" s="3"/>
      <c r="I163" s="8"/>
      <c r="J163" s="6"/>
      <c r="K163" s="6"/>
      <c r="L163" s="6"/>
      <c r="M163" s="3"/>
      <c r="N163" s="6"/>
      <c r="O163" s="3"/>
      <c r="P163" s="6"/>
      <c r="Q163" s="3"/>
      <c r="R163" s="6"/>
      <c r="S163" s="3"/>
    </row>
    <row r="164" spans="1:19" x14ac:dyDescent="0.25">
      <c r="A164" s="3"/>
      <c r="B164" s="3"/>
      <c r="C164" s="29"/>
      <c r="D164" s="8"/>
      <c r="E164" s="21"/>
      <c r="F164" s="7"/>
      <c r="G164" s="7"/>
      <c r="H164" s="3"/>
      <c r="I164" s="8"/>
      <c r="J164" s="6"/>
      <c r="K164" s="6"/>
      <c r="L164" s="6"/>
      <c r="M164" s="3"/>
      <c r="N164" s="6"/>
      <c r="O164" s="3"/>
      <c r="P164" s="6"/>
      <c r="Q164" s="3"/>
      <c r="R164" s="6"/>
      <c r="S164" s="3"/>
    </row>
    <row r="165" spans="1:19" x14ac:dyDescent="0.25">
      <c r="A165" s="3"/>
      <c r="B165" s="3"/>
      <c r="C165" s="29"/>
      <c r="D165" s="8"/>
      <c r="E165" s="21"/>
      <c r="F165" s="7"/>
      <c r="G165" s="7"/>
      <c r="H165" s="3"/>
      <c r="I165" s="8"/>
      <c r="J165" s="6"/>
      <c r="K165" s="6"/>
      <c r="L165" s="6"/>
      <c r="M165" s="3"/>
      <c r="N165" s="6"/>
      <c r="O165" s="3"/>
      <c r="P165" s="6"/>
      <c r="Q165" s="3"/>
      <c r="R165" s="6"/>
      <c r="S165" s="3"/>
    </row>
    <row r="166" spans="1:19" x14ac:dyDescent="0.25">
      <c r="A166" s="3"/>
      <c r="B166" s="3"/>
      <c r="C166" s="29"/>
      <c r="D166" s="8"/>
      <c r="E166" s="21"/>
      <c r="F166" s="7"/>
      <c r="G166" s="7"/>
      <c r="H166" s="3"/>
      <c r="I166" s="8"/>
      <c r="J166" s="6"/>
      <c r="K166" s="6"/>
      <c r="L166" s="6"/>
      <c r="M166" s="3"/>
      <c r="N166" s="6"/>
      <c r="O166" s="3"/>
      <c r="P166" s="6"/>
      <c r="Q166" s="3"/>
      <c r="R166" s="6"/>
      <c r="S166" s="3"/>
    </row>
    <row r="167" spans="1:19" x14ac:dyDescent="0.25">
      <c r="A167" s="3"/>
      <c r="B167" s="3"/>
      <c r="C167" s="29"/>
      <c r="D167" s="8"/>
      <c r="E167" s="21"/>
      <c r="F167" s="7"/>
      <c r="G167" s="7"/>
      <c r="H167" s="3"/>
      <c r="I167" s="8"/>
      <c r="J167" s="6"/>
      <c r="K167" s="6"/>
      <c r="L167" s="6"/>
      <c r="M167" s="3"/>
      <c r="N167" s="6"/>
      <c r="O167" s="3"/>
      <c r="P167" s="6"/>
      <c r="Q167" s="3"/>
      <c r="R167" s="6"/>
      <c r="S167" s="3"/>
    </row>
    <row r="168" spans="1:19" x14ac:dyDescent="0.25">
      <c r="A168" s="3"/>
      <c r="B168" s="3"/>
      <c r="C168" s="29"/>
      <c r="D168" s="8"/>
      <c r="E168" s="21"/>
      <c r="F168" s="7"/>
      <c r="G168" s="7"/>
      <c r="H168" s="3"/>
      <c r="I168" s="8"/>
      <c r="J168" s="6"/>
      <c r="K168" s="6"/>
      <c r="L168" s="6"/>
      <c r="M168" s="3"/>
      <c r="N168" s="6"/>
      <c r="O168" s="3"/>
      <c r="P168" s="6"/>
      <c r="Q168" s="3"/>
      <c r="R168" s="6"/>
      <c r="S168" s="3"/>
    </row>
    <row r="169" spans="1:19" x14ac:dyDescent="0.25">
      <c r="A169" s="3"/>
      <c r="B169" s="3"/>
      <c r="C169" s="29"/>
      <c r="D169" s="8"/>
      <c r="E169" s="21"/>
      <c r="F169" s="7"/>
      <c r="G169" s="7"/>
      <c r="H169" s="3"/>
      <c r="I169" s="8"/>
      <c r="J169" s="6"/>
      <c r="K169" s="6"/>
      <c r="L169" s="6"/>
      <c r="M169" s="3"/>
      <c r="N169" s="6"/>
      <c r="O169" s="3"/>
      <c r="P169" s="6"/>
      <c r="Q169" s="3"/>
      <c r="R169" s="6"/>
      <c r="S169" s="3"/>
    </row>
    <row r="170" spans="1:19" x14ac:dyDescent="0.25">
      <c r="A170" s="3"/>
      <c r="B170" s="3"/>
      <c r="C170" s="29"/>
      <c r="D170" s="8"/>
      <c r="E170" s="21"/>
      <c r="F170" s="7"/>
      <c r="G170" s="7"/>
      <c r="H170" s="3"/>
      <c r="I170" s="8"/>
      <c r="J170" s="6"/>
      <c r="K170" s="6"/>
      <c r="L170" s="6"/>
      <c r="M170" s="3"/>
      <c r="N170" s="6"/>
      <c r="O170" s="3"/>
      <c r="P170" s="6"/>
      <c r="Q170" s="3"/>
      <c r="R170" s="6"/>
      <c r="S170" s="3"/>
    </row>
    <row r="171" spans="1:19" x14ac:dyDescent="0.25">
      <c r="A171" s="3"/>
      <c r="B171" s="3"/>
      <c r="C171" s="29"/>
      <c r="D171" s="8"/>
      <c r="E171" s="21"/>
      <c r="F171" s="7"/>
      <c r="G171" s="7"/>
      <c r="H171" s="3"/>
      <c r="I171" s="8"/>
      <c r="J171" s="6"/>
      <c r="K171" s="6"/>
      <c r="L171" s="6"/>
      <c r="M171" s="3"/>
      <c r="N171" s="6"/>
      <c r="O171" s="3"/>
      <c r="P171" s="6"/>
      <c r="Q171" s="3"/>
      <c r="R171" s="6"/>
      <c r="S171" s="3"/>
    </row>
    <row r="172" spans="1:19" x14ac:dyDescent="0.25">
      <c r="A172" s="3"/>
      <c r="B172" s="3"/>
      <c r="C172" s="29"/>
      <c r="D172" s="8"/>
      <c r="E172" s="21"/>
      <c r="F172" s="7"/>
      <c r="G172" s="7"/>
      <c r="H172" s="3"/>
      <c r="I172" s="8"/>
      <c r="J172" s="6"/>
      <c r="K172" s="6"/>
      <c r="L172" s="6"/>
      <c r="M172" s="3"/>
      <c r="N172" s="6"/>
      <c r="O172" s="3"/>
      <c r="P172" s="6"/>
      <c r="Q172" s="3"/>
      <c r="R172" s="6"/>
      <c r="S172" s="3"/>
    </row>
    <row r="173" spans="1:19" x14ac:dyDescent="0.25">
      <c r="A173" s="3"/>
      <c r="B173" s="3"/>
      <c r="C173" s="29"/>
      <c r="D173" s="8"/>
      <c r="E173" s="21"/>
      <c r="F173" s="7"/>
      <c r="G173" s="7"/>
      <c r="H173" s="3"/>
      <c r="I173" s="8"/>
      <c r="J173" s="6"/>
      <c r="K173" s="6"/>
      <c r="L173" s="6"/>
      <c r="M173" s="3"/>
      <c r="N173" s="6"/>
      <c r="O173" s="3"/>
      <c r="P173" s="6"/>
      <c r="Q173" s="3"/>
      <c r="R173" s="6"/>
      <c r="S173" s="3"/>
    </row>
    <row r="174" spans="1:19" x14ac:dyDescent="0.25">
      <c r="A174" s="3"/>
      <c r="B174" s="3"/>
      <c r="C174" s="29"/>
      <c r="D174" s="8"/>
      <c r="E174" s="21"/>
      <c r="F174" s="7"/>
      <c r="G174" s="7"/>
      <c r="H174" s="3"/>
      <c r="I174" s="8"/>
      <c r="J174" s="6"/>
      <c r="K174" s="6"/>
      <c r="L174" s="6"/>
      <c r="M174" s="3"/>
      <c r="N174" s="6"/>
      <c r="O174" s="3"/>
      <c r="P174" s="6"/>
      <c r="Q174" s="3"/>
      <c r="R174" s="6"/>
      <c r="S174" s="3"/>
    </row>
    <row r="175" spans="1:19" x14ac:dyDescent="0.25">
      <c r="A175" s="3"/>
      <c r="B175" s="3"/>
      <c r="C175" s="29"/>
      <c r="D175" s="8"/>
      <c r="E175" s="21"/>
      <c r="F175" s="7"/>
      <c r="G175" s="7"/>
      <c r="H175" s="3"/>
      <c r="I175" s="8"/>
      <c r="J175" s="6"/>
      <c r="K175" s="6"/>
      <c r="L175" s="6"/>
      <c r="M175" s="3"/>
      <c r="N175" s="6"/>
      <c r="O175" s="3"/>
      <c r="P175" s="6"/>
      <c r="Q175" s="3"/>
      <c r="R175" s="6"/>
      <c r="S175" s="3"/>
    </row>
    <row r="176" spans="1:19" x14ac:dyDescent="0.25">
      <c r="A176" s="3"/>
      <c r="B176" s="3"/>
      <c r="C176" s="29"/>
      <c r="D176" s="8"/>
      <c r="E176" s="21"/>
      <c r="F176" s="7"/>
      <c r="G176" s="7"/>
      <c r="H176" s="3"/>
      <c r="I176" s="8"/>
      <c r="J176" s="6"/>
      <c r="K176" s="6"/>
      <c r="L176" s="6"/>
      <c r="M176" s="3"/>
      <c r="N176" s="6"/>
      <c r="O176" s="3"/>
      <c r="P176" s="6"/>
      <c r="Q176" s="3"/>
      <c r="R176" s="6"/>
      <c r="S176" s="3"/>
    </row>
    <row r="177" spans="1:19" x14ac:dyDescent="0.25">
      <c r="A177" s="3"/>
      <c r="B177" s="3"/>
      <c r="C177" s="29"/>
      <c r="D177" s="8"/>
      <c r="E177" s="21"/>
      <c r="F177" s="7"/>
      <c r="G177" s="7"/>
      <c r="H177" s="3"/>
      <c r="I177" s="8"/>
      <c r="J177" s="6"/>
      <c r="K177" s="6"/>
      <c r="L177" s="6"/>
      <c r="M177" s="3"/>
      <c r="N177" s="6"/>
      <c r="O177" s="3"/>
      <c r="P177" s="6"/>
      <c r="Q177" s="3"/>
      <c r="R177" s="6"/>
      <c r="S177" s="3"/>
    </row>
    <row r="178" spans="1:19" x14ac:dyDescent="0.25">
      <c r="A178" s="3"/>
      <c r="B178" s="3"/>
      <c r="C178" s="29"/>
      <c r="D178" s="8"/>
      <c r="E178" s="21"/>
      <c r="F178" s="7"/>
      <c r="G178" s="7"/>
      <c r="H178" s="3"/>
      <c r="I178" s="8"/>
      <c r="J178" s="6"/>
      <c r="K178" s="6"/>
      <c r="L178" s="6"/>
      <c r="M178" s="3"/>
      <c r="N178" s="6"/>
      <c r="O178" s="3"/>
      <c r="P178" s="6"/>
      <c r="Q178" s="3"/>
      <c r="R178" s="6"/>
      <c r="S178" s="3"/>
    </row>
    <row r="179" spans="1:19" x14ac:dyDescent="0.25">
      <c r="A179" s="3"/>
      <c r="B179" s="3"/>
      <c r="C179" s="29"/>
      <c r="D179" s="8"/>
      <c r="E179" s="21"/>
      <c r="F179" s="7"/>
      <c r="G179" s="7"/>
      <c r="H179" s="3"/>
      <c r="I179" s="8"/>
      <c r="J179" s="6"/>
      <c r="K179" s="6"/>
      <c r="L179" s="6"/>
      <c r="M179" s="3"/>
      <c r="N179" s="6"/>
      <c r="O179" s="3"/>
      <c r="P179" s="6"/>
      <c r="Q179" s="3"/>
      <c r="R179" s="6"/>
      <c r="S179" s="3"/>
    </row>
    <row r="180" spans="1:19" x14ac:dyDescent="0.25">
      <c r="A180" s="3"/>
      <c r="B180" s="3"/>
      <c r="C180" s="29"/>
      <c r="D180" s="8"/>
      <c r="E180" s="21"/>
      <c r="F180" s="7"/>
      <c r="G180" s="7"/>
      <c r="H180" s="3"/>
      <c r="I180" s="8"/>
      <c r="J180" s="6"/>
      <c r="K180" s="6"/>
      <c r="L180" s="6"/>
      <c r="M180" s="3"/>
      <c r="N180" s="6"/>
      <c r="O180" s="3"/>
      <c r="P180" s="6"/>
      <c r="Q180" s="3"/>
      <c r="R180" s="6"/>
      <c r="S180" s="3"/>
    </row>
    <row r="181" spans="1:19" x14ac:dyDescent="0.25">
      <c r="A181" s="3"/>
      <c r="B181" s="3"/>
      <c r="C181" s="29"/>
      <c r="D181" s="8"/>
      <c r="E181" s="21"/>
      <c r="F181" s="7"/>
      <c r="G181" s="7"/>
      <c r="H181" s="3"/>
      <c r="I181" s="8"/>
      <c r="J181" s="6"/>
      <c r="K181" s="6"/>
      <c r="L181" s="6"/>
      <c r="M181" s="3"/>
      <c r="N181" s="6"/>
      <c r="O181" s="3"/>
      <c r="P181" s="6"/>
      <c r="Q181" s="3"/>
      <c r="R181" s="6"/>
      <c r="S181" s="3"/>
    </row>
    <row r="182" spans="1:19" x14ac:dyDescent="0.25">
      <c r="A182" s="3"/>
      <c r="B182" s="3"/>
      <c r="C182" s="29"/>
      <c r="D182" s="8"/>
      <c r="E182" s="21"/>
      <c r="F182" s="7"/>
      <c r="G182" s="7"/>
      <c r="H182" s="3"/>
      <c r="I182" s="8"/>
      <c r="J182" s="6"/>
      <c r="K182" s="6"/>
      <c r="L182" s="6"/>
      <c r="M182" s="3"/>
      <c r="N182" s="6"/>
      <c r="O182" s="3"/>
      <c r="P182" s="6"/>
      <c r="Q182" s="3"/>
      <c r="R182" s="6"/>
      <c r="S182" s="3"/>
    </row>
    <row r="183" spans="1:19" x14ac:dyDescent="0.25">
      <c r="A183" s="3"/>
      <c r="B183" s="3"/>
      <c r="C183" s="29"/>
      <c r="D183" s="8"/>
      <c r="E183" s="21"/>
      <c r="F183" s="7"/>
      <c r="G183" s="7"/>
      <c r="H183" s="3"/>
      <c r="I183" s="8"/>
      <c r="J183" s="6"/>
      <c r="K183" s="6"/>
      <c r="L183" s="6"/>
      <c r="M183" s="3"/>
      <c r="N183" s="6"/>
      <c r="O183" s="3"/>
      <c r="P183" s="6"/>
      <c r="Q183" s="3"/>
      <c r="R183" s="6"/>
      <c r="S183" s="3"/>
    </row>
    <row r="184" spans="1:19" x14ac:dyDescent="0.25">
      <c r="A184" s="3"/>
      <c r="B184" s="3"/>
      <c r="C184" s="29"/>
      <c r="D184" s="8"/>
      <c r="E184" s="21"/>
      <c r="F184" s="7"/>
      <c r="G184" s="7"/>
      <c r="H184" s="3"/>
      <c r="I184" s="8"/>
      <c r="J184" s="6"/>
      <c r="K184" s="6"/>
      <c r="L184" s="6"/>
      <c r="M184" s="3"/>
      <c r="N184" s="6"/>
      <c r="O184" s="3"/>
      <c r="P184" s="6"/>
      <c r="Q184" s="3"/>
      <c r="R184" s="6"/>
      <c r="S184" s="3"/>
    </row>
    <row r="185" spans="1:19" x14ac:dyDescent="0.25">
      <c r="A185" s="3"/>
      <c r="B185" s="3"/>
      <c r="C185" s="29"/>
      <c r="D185" s="8"/>
      <c r="E185" s="21"/>
      <c r="F185" s="7"/>
      <c r="G185" s="7"/>
      <c r="H185" s="3"/>
      <c r="I185" s="8"/>
      <c r="J185" s="6"/>
      <c r="K185" s="6"/>
      <c r="L185" s="6"/>
      <c r="M185" s="3"/>
      <c r="N185" s="6"/>
      <c r="O185" s="3"/>
      <c r="P185" s="6"/>
      <c r="Q185" s="3"/>
      <c r="R185" s="6"/>
      <c r="S185" s="3"/>
    </row>
    <row r="186" spans="1:19" x14ac:dyDescent="0.25">
      <c r="A186" s="3"/>
      <c r="B186" s="3"/>
      <c r="C186" s="29"/>
      <c r="D186" s="8"/>
      <c r="E186" s="21"/>
      <c r="F186" s="7"/>
      <c r="G186" s="7"/>
      <c r="H186" s="3"/>
      <c r="I186" s="8"/>
      <c r="J186" s="6"/>
      <c r="K186" s="6"/>
      <c r="L186" s="6"/>
      <c r="M186" s="3"/>
      <c r="N186" s="6"/>
      <c r="O186" s="3"/>
      <c r="P186" s="6"/>
      <c r="Q186" s="3"/>
      <c r="R186" s="6"/>
      <c r="S186" s="3"/>
    </row>
    <row r="187" spans="1:19" x14ac:dyDescent="0.25">
      <c r="A187" s="3"/>
      <c r="B187" s="3"/>
      <c r="C187" s="29"/>
      <c r="D187" s="8"/>
      <c r="E187" s="21"/>
      <c r="F187" s="7"/>
      <c r="G187" s="7"/>
      <c r="H187" s="3"/>
      <c r="I187" s="8"/>
      <c r="J187" s="6"/>
      <c r="K187" s="6"/>
      <c r="L187" s="6"/>
      <c r="M187" s="3"/>
      <c r="N187" s="6"/>
      <c r="O187" s="3"/>
      <c r="P187" s="6"/>
      <c r="Q187" s="3"/>
      <c r="R187" s="6"/>
      <c r="S187" s="3"/>
    </row>
    <row r="188" spans="1:19" x14ac:dyDescent="0.25">
      <c r="A188" s="3"/>
      <c r="B188" s="3"/>
      <c r="C188" s="29"/>
      <c r="D188" s="8"/>
      <c r="E188" s="21"/>
      <c r="F188" s="7"/>
      <c r="G188" s="7"/>
      <c r="H188" s="3"/>
      <c r="I188" s="8"/>
      <c r="J188" s="6"/>
      <c r="K188" s="6"/>
      <c r="L188" s="6"/>
      <c r="M188" s="3"/>
      <c r="N188" s="6"/>
      <c r="O188" s="3"/>
      <c r="P188" s="6"/>
      <c r="Q188" s="3"/>
      <c r="R188" s="6"/>
      <c r="S188" s="3"/>
    </row>
    <row r="189" spans="1:19" x14ac:dyDescent="0.25">
      <c r="A189" s="3"/>
      <c r="B189" s="3"/>
      <c r="C189" s="29"/>
      <c r="D189" s="8"/>
      <c r="E189" s="21"/>
      <c r="F189" s="7"/>
      <c r="G189" s="7"/>
      <c r="H189" s="3"/>
      <c r="I189" s="8"/>
      <c r="J189" s="6"/>
      <c r="K189" s="6"/>
      <c r="L189" s="6"/>
      <c r="M189" s="3"/>
      <c r="N189" s="6"/>
      <c r="O189" s="3"/>
      <c r="P189" s="6"/>
      <c r="Q189" s="3"/>
      <c r="R189" s="6"/>
      <c r="S189" s="3"/>
    </row>
    <row r="190" spans="1:19" x14ac:dyDescent="0.25">
      <c r="A190" s="3"/>
      <c r="B190" s="3"/>
      <c r="C190" s="29"/>
      <c r="D190" s="8"/>
      <c r="E190" s="21"/>
      <c r="F190" s="7"/>
      <c r="G190" s="7"/>
      <c r="H190" s="3"/>
      <c r="I190" s="8"/>
      <c r="J190" s="6"/>
      <c r="K190" s="6"/>
      <c r="L190" s="6"/>
      <c r="M190" s="3"/>
      <c r="N190" s="6"/>
      <c r="O190" s="3"/>
      <c r="P190" s="6"/>
      <c r="Q190" s="3"/>
      <c r="R190" s="6"/>
      <c r="S190" s="3"/>
    </row>
    <row r="191" spans="1:19" x14ac:dyDescent="0.25">
      <c r="A191" s="3"/>
      <c r="B191" s="3"/>
      <c r="C191" s="29"/>
      <c r="D191" s="8"/>
      <c r="E191" s="21"/>
      <c r="F191" s="7"/>
      <c r="G191" s="7"/>
      <c r="H191" s="3"/>
      <c r="I191" s="8"/>
      <c r="J191" s="6"/>
      <c r="K191" s="6"/>
      <c r="L191" s="6"/>
      <c r="M191" s="3"/>
      <c r="N191" s="6"/>
      <c r="O191" s="3"/>
      <c r="P191" s="6"/>
      <c r="Q191" s="3"/>
      <c r="R191" s="6"/>
      <c r="S191" s="3"/>
    </row>
    <row r="192" spans="1:19" x14ac:dyDescent="0.25">
      <c r="A192" s="3"/>
      <c r="B192" s="3"/>
      <c r="C192" s="29"/>
      <c r="D192" s="8"/>
      <c r="E192" s="21"/>
      <c r="F192" s="7"/>
      <c r="G192" s="7"/>
      <c r="H192" s="3"/>
      <c r="I192" s="8"/>
      <c r="J192" s="6"/>
      <c r="K192" s="6"/>
      <c r="L192" s="6"/>
      <c r="M192" s="3"/>
      <c r="N192" s="6"/>
      <c r="O192" s="3"/>
      <c r="P192" s="6"/>
      <c r="Q192" s="3"/>
      <c r="R192" s="6"/>
      <c r="S192" s="3"/>
    </row>
    <row r="193" spans="1:19" x14ac:dyDescent="0.25">
      <c r="A193" s="3"/>
      <c r="B193" s="3"/>
      <c r="C193" s="29"/>
      <c r="D193" s="8"/>
      <c r="E193" s="21"/>
      <c r="F193" s="7"/>
      <c r="G193" s="7"/>
      <c r="H193" s="3"/>
      <c r="I193" s="8"/>
      <c r="J193" s="6"/>
      <c r="K193" s="6"/>
      <c r="L193" s="6"/>
      <c r="M193" s="3"/>
      <c r="N193" s="6"/>
      <c r="O193" s="3"/>
      <c r="P193" s="6"/>
      <c r="Q193" s="3"/>
      <c r="R193" s="6"/>
      <c r="S193" s="3"/>
    </row>
    <row r="194" spans="1:19" x14ac:dyDescent="0.25">
      <c r="A194" s="3"/>
      <c r="B194" s="3"/>
      <c r="C194" s="29"/>
      <c r="D194" s="8"/>
      <c r="E194" s="21"/>
      <c r="F194" s="7"/>
      <c r="G194" s="7"/>
      <c r="H194" s="3"/>
      <c r="I194" s="8"/>
      <c r="J194" s="6"/>
      <c r="K194" s="6"/>
      <c r="L194" s="6"/>
      <c r="M194" s="3"/>
      <c r="N194" s="6"/>
      <c r="O194" s="3"/>
      <c r="P194" s="6"/>
      <c r="Q194" s="3"/>
      <c r="R194" s="6"/>
      <c r="S194" s="3"/>
    </row>
    <row r="195" spans="1:19" x14ac:dyDescent="0.25">
      <c r="A195" s="3"/>
      <c r="B195" s="3"/>
      <c r="C195" s="29"/>
      <c r="D195" s="8"/>
      <c r="E195" s="21"/>
      <c r="F195" s="7"/>
      <c r="G195" s="7"/>
      <c r="H195" s="3"/>
      <c r="I195" s="8"/>
      <c r="J195" s="6"/>
      <c r="K195" s="6"/>
      <c r="L195" s="6"/>
      <c r="M195" s="3"/>
      <c r="N195" s="6"/>
      <c r="O195" s="3"/>
      <c r="P195" s="6"/>
      <c r="Q195" s="3"/>
      <c r="R195" s="6"/>
      <c r="S195" s="3"/>
    </row>
    <row r="196" spans="1:19" x14ac:dyDescent="0.25">
      <c r="A196" s="3"/>
      <c r="B196" s="3"/>
      <c r="C196" s="29"/>
      <c r="D196" s="8"/>
      <c r="E196" s="21"/>
      <c r="F196" s="7"/>
      <c r="G196" s="7"/>
      <c r="H196" s="3"/>
      <c r="I196" s="8"/>
      <c r="J196" s="6"/>
      <c r="K196" s="6"/>
      <c r="L196" s="6"/>
      <c r="M196" s="3"/>
      <c r="N196" s="6"/>
      <c r="O196" s="3"/>
      <c r="P196" s="6"/>
      <c r="Q196" s="3"/>
      <c r="R196" s="6"/>
      <c r="S196" s="3"/>
    </row>
    <row r="197" spans="1:19" x14ac:dyDescent="0.25">
      <c r="A197" s="3"/>
      <c r="B197" s="3"/>
      <c r="C197" s="29"/>
      <c r="D197" s="8"/>
      <c r="E197" s="21"/>
      <c r="F197" s="7"/>
      <c r="G197" s="7"/>
      <c r="H197" s="3"/>
      <c r="I197" s="8"/>
      <c r="J197" s="6"/>
      <c r="K197" s="6"/>
      <c r="L197" s="6"/>
      <c r="M197" s="3"/>
      <c r="N197" s="6"/>
      <c r="O197" s="3"/>
      <c r="P197" s="6"/>
      <c r="Q197" s="3"/>
      <c r="R197" s="6"/>
      <c r="S197" s="3"/>
    </row>
    <row r="198" spans="1:19" x14ac:dyDescent="0.25">
      <c r="A198" s="3"/>
      <c r="B198" s="3"/>
      <c r="C198" s="29"/>
      <c r="D198" s="8"/>
      <c r="E198" s="21"/>
      <c r="F198" s="7"/>
      <c r="G198" s="7"/>
      <c r="H198" s="3"/>
      <c r="I198" s="8"/>
      <c r="J198" s="6"/>
      <c r="K198" s="6"/>
      <c r="L198" s="6"/>
      <c r="M198" s="3"/>
      <c r="N198" s="6"/>
      <c r="O198" s="3"/>
      <c r="P198" s="6"/>
      <c r="Q198" s="3"/>
      <c r="R198" s="6"/>
      <c r="S198" s="3"/>
    </row>
    <row r="199" spans="1:19" x14ac:dyDescent="0.25">
      <c r="A199" s="3"/>
      <c r="B199" s="3"/>
      <c r="C199" s="29"/>
      <c r="D199" s="8"/>
      <c r="E199" s="21"/>
      <c r="F199" s="7"/>
      <c r="G199" s="7"/>
      <c r="H199" s="3"/>
      <c r="I199" s="8"/>
      <c r="J199" s="6"/>
      <c r="K199" s="6"/>
      <c r="L199" s="6"/>
      <c r="M199" s="3"/>
      <c r="N199" s="6"/>
      <c r="O199" s="3"/>
      <c r="P199" s="6"/>
      <c r="Q199" s="3"/>
      <c r="R199" s="6"/>
      <c r="S199" s="3"/>
    </row>
    <row r="200" spans="1:19" x14ac:dyDescent="0.25">
      <c r="A200" s="3"/>
      <c r="B200" s="3"/>
      <c r="C200" s="29"/>
      <c r="D200" s="8"/>
      <c r="E200" s="21"/>
      <c r="F200" s="7"/>
      <c r="G200" s="7"/>
      <c r="H200" s="3"/>
      <c r="I200" s="8"/>
      <c r="J200" s="6"/>
      <c r="K200" s="6"/>
      <c r="L200" s="6"/>
      <c r="M200" s="3"/>
      <c r="N200" s="6"/>
      <c r="O200" s="3"/>
      <c r="P200" s="6"/>
      <c r="Q200" s="3"/>
      <c r="R200" s="6"/>
      <c r="S200" s="3"/>
    </row>
    <row r="201" spans="1:19" x14ac:dyDescent="0.25">
      <c r="A201" s="3"/>
      <c r="B201" s="3"/>
      <c r="C201" s="29"/>
      <c r="D201" s="8"/>
      <c r="E201" s="21"/>
      <c r="F201" s="7"/>
      <c r="G201" s="7"/>
      <c r="H201" s="3"/>
      <c r="I201" s="8"/>
      <c r="J201" s="6"/>
      <c r="K201" s="6"/>
      <c r="L201" s="6"/>
      <c r="M201" s="3"/>
      <c r="N201" s="6"/>
      <c r="O201" s="3"/>
      <c r="P201" s="6"/>
      <c r="Q201" s="3"/>
      <c r="R201" s="6"/>
      <c r="S201" s="3"/>
    </row>
    <row r="202" spans="1:19" x14ac:dyDescent="0.25">
      <c r="K202" s="6"/>
      <c r="N202" s="6"/>
    </row>
    <row r="203" spans="1:19" x14ac:dyDescent="0.25">
      <c r="N203" s="6"/>
    </row>
    <row r="204" spans="1:19" x14ac:dyDescent="0.25">
      <c r="N204" s="6"/>
    </row>
    <row r="205" spans="1:19" x14ac:dyDescent="0.25">
      <c r="N205" s="6"/>
    </row>
    <row r="206" spans="1:19" x14ac:dyDescent="0.25">
      <c r="N206" s="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activeCell="D14" sqref="D14"/>
    </sheetView>
  </sheetViews>
  <sheetFormatPr defaultRowHeight="15" x14ac:dyDescent="0.25"/>
  <cols>
    <col min="3" max="3" width="17.140625" customWidth="1"/>
    <col min="4" max="4" width="18.28515625" customWidth="1"/>
    <col min="6" max="6" width="17.5703125" bestFit="1" customWidth="1"/>
  </cols>
  <sheetData>
    <row r="1" spans="1:19" x14ac:dyDescent="0.25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5" t="s">
        <v>49</v>
      </c>
      <c r="H1" s="1" t="s">
        <v>2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5" t="s">
        <v>11</v>
      </c>
      <c r="O1" s="5" t="s">
        <v>12</v>
      </c>
      <c r="P1" s="5" t="s">
        <v>13</v>
      </c>
      <c r="Q1" s="5" t="s">
        <v>14</v>
      </c>
      <c r="R1" s="1" t="s">
        <v>9</v>
      </c>
      <c r="S1" s="4" t="s">
        <v>10</v>
      </c>
    </row>
    <row r="2" spans="1:19" x14ac:dyDescent="0.25">
      <c r="A2" s="3"/>
      <c r="B2" s="6"/>
      <c r="C2" s="3"/>
      <c r="D2" s="3"/>
      <c r="E2" s="6"/>
      <c r="F2" s="7"/>
      <c r="G2" s="20"/>
      <c r="H2" s="8"/>
      <c r="I2" s="8"/>
      <c r="J2" s="8"/>
      <c r="K2" s="6"/>
      <c r="L2" s="6"/>
      <c r="M2" s="3"/>
      <c r="N2" s="3"/>
      <c r="O2" s="3"/>
      <c r="P2" s="3"/>
      <c r="Q2" s="3"/>
      <c r="R2" s="6"/>
      <c r="S2" s="3"/>
    </row>
    <row r="3" spans="1:19" x14ac:dyDescent="0.25">
      <c r="A3" s="3"/>
      <c r="B3" s="6"/>
      <c r="C3" s="3"/>
      <c r="D3" s="3"/>
      <c r="E3" s="6"/>
      <c r="F3" s="7"/>
      <c r="G3" s="20"/>
      <c r="H3" s="8"/>
      <c r="I3" s="8"/>
      <c r="J3" s="8"/>
      <c r="K3" s="6"/>
      <c r="L3" s="6"/>
      <c r="M3" s="3"/>
      <c r="N3" s="3"/>
      <c r="O3" s="3"/>
      <c r="P3" s="3"/>
      <c r="Q3" s="3"/>
      <c r="R3" s="6"/>
      <c r="S3" s="3"/>
    </row>
    <row r="4" spans="1:19" x14ac:dyDescent="0.25">
      <c r="A4" s="3"/>
      <c r="B4" s="6"/>
      <c r="C4" s="3"/>
      <c r="D4" s="3"/>
      <c r="E4" s="6"/>
      <c r="F4" s="7"/>
      <c r="G4" s="20"/>
      <c r="H4" s="8"/>
      <c r="I4" s="8"/>
      <c r="J4" s="8"/>
      <c r="K4" s="6"/>
      <c r="L4" s="6"/>
      <c r="M4" s="3"/>
      <c r="N4" s="3"/>
      <c r="O4" s="3"/>
      <c r="P4" s="3"/>
      <c r="Q4" s="3"/>
      <c r="R4" s="6"/>
      <c r="S4" s="3"/>
    </row>
    <row r="5" spans="1:19" x14ac:dyDescent="0.25">
      <c r="A5" s="3"/>
      <c r="B5" s="6"/>
      <c r="C5" s="3"/>
      <c r="D5" s="3"/>
      <c r="E5" s="6"/>
      <c r="F5" s="7"/>
      <c r="G5" s="20"/>
      <c r="H5" s="8"/>
      <c r="I5" s="8"/>
      <c r="J5" s="8"/>
      <c r="K5" s="6"/>
      <c r="L5" s="6"/>
      <c r="M5" s="3"/>
      <c r="N5" s="3"/>
      <c r="O5" s="3"/>
      <c r="P5" s="3"/>
      <c r="Q5" s="3"/>
      <c r="R5" s="6"/>
      <c r="S5" s="3"/>
    </row>
    <row r="6" spans="1:19" x14ac:dyDescent="0.25">
      <c r="A6" s="3"/>
      <c r="B6" s="6"/>
      <c r="C6" s="3"/>
      <c r="D6" s="3"/>
      <c r="E6" s="6"/>
      <c r="F6" s="7"/>
      <c r="G6" s="20"/>
      <c r="H6" s="8"/>
      <c r="I6" s="8"/>
      <c r="J6" s="8"/>
      <c r="K6" s="6"/>
      <c r="L6" s="6"/>
      <c r="M6" s="3"/>
      <c r="N6" s="3"/>
      <c r="O6" s="3"/>
      <c r="P6" s="3"/>
      <c r="Q6" s="3"/>
      <c r="R6" s="6"/>
      <c r="S6" s="3"/>
    </row>
    <row r="7" spans="1:19" x14ac:dyDescent="0.25">
      <c r="A7" s="3"/>
      <c r="B7" s="6"/>
      <c r="C7" s="7"/>
      <c r="D7" s="3"/>
      <c r="E7" s="6"/>
      <c r="F7" s="7"/>
      <c r="G7" s="20"/>
      <c r="H7" s="8"/>
      <c r="I7" s="8"/>
      <c r="J7" s="8"/>
      <c r="K7" s="6"/>
      <c r="L7" s="6"/>
      <c r="M7" s="3"/>
      <c r="N7" s="3"/>
      <c r="O7" s="3"/>
      <c r="P7" s="3"/>
      <c r="Q7" s="3"/>
      <c r="R7" s="6"/>
      <c r="S7" s="3"/>
    </row>
    <row r="8" spans="1:19" x14ac:dyDescent="0.25">
      <c r="A8" s="3"/>
      <c r="B8" s="6"/>
      <c r="C8" s="7"/>
      <c r="D8" s="3"/>
      <c r="E8" s="6"/>
      <c r="F8" s="7"/>
      <c r="G8" s="20"/>
      <c r="H8" s="8"/>
      <c r="I8" s="8"/>
      <c r="J8" s="8"/>
      <c r="K8" s="6"/>
      <c r="L8" s="6"/>
      <c r="M8" s="3"/>
      <c r="N8" s="3"/>
      <c r="O8" s="3"/>
      <c r="P8" s="3"/>
      <c r="Q8" s="3"/>
      <c r="R8" s="6"/>
      <c r="S8" s="3"/>
    </row>
    <row r="9" spans="1:19" x14ac:dyDescent="0.25">
      <c r="A9" s="3"/>
      <c r="B9" s="6"/>
      <c r="C9" s="7"/>
      <c r="D9" s="3"/>
      <c r="E9" s="6"/>
      <c r="F9" s="7"/>
      <c r="G9" s="20"/>
      <c r="H9" s="8"/>
      <c r="I9" s="8"/>
      <c r="J9" s="8"/>
      <c r="K9" s="6"/>
      <c r="L9" s="6"/>
      <c r="M9" s="3"/>
      <c r="N9" s="3"/>
      <c r="O9" s="3"/>
      <c r="P9" s="3"/>
      <c r="Q9" s="3"/>
      <c r="R9" s="6"/>
      <c r="S9" s="3"/>
    </row>
    <row r="10" spans="1:19" x14ac:dyDescent="0.25">
      <c r="A10" s="3"/>
      <c r="B10" s="6"/>
      <c r="C10" s="7"/>
      <c r="D10" s="3"/>
      <c r="E10" s="6"/>
      <c r="F10" s="7"/>
      <c r="G10" s="20"/>
      <c r="H10" s="8"/>
      <c r="I10" s="8"/>
      <c r="J10" s="8"/>
      <c r="K10" s="6"/>
      <c r="L10" s="6"/>
      <c r="M10" s="3"/>
      <c r="N10" s="3"/>
      <c r="O10" s="3"/>
      <c r="P10" s="3"/>
      <c r="Q10" s="3"/>
      <c r="R10" s="6"/>
      <c r="S10" s="3"/>
    </row>
    <row r="11" spans="1:19" x14ac:dyDescent="0.25">
      <c r="A11" s="3"/>
      <c r="B11" s="6"/>
      <c r="C11" s="7"/>
      <c r="D11" s="3"/>
      <c r="E11" s="6"/>
      <c r="F11" s="7"/>
      <c r="G11" s="20"/>
      <c r="H11" s="8"/>
      <c r="I11" s="8"/>
      <c r="J11" s="8"/>
      <c r="K11" s="6"/>
      <c r="L11" s="6"/>
      <c r="M11" s="3"/>
      <c r="N11" s="3"/>
      <c r="O11" s="3"/>
      <c r="P11" s="3"/>
      <c r="Q11" s="3"/>
      <c r="R11" s="6"/>
      <c r="S11" s="3"/>
    </row>
    <row r="12" spans="1:19" x14ac:dyDescent="0.25">
      <c r="A12" s="3"/>
      <c r="B12" s="6"/>
      <c r="C12" s="7"/>
      <c r="D12" s="3"/>
      <c r="E12" s="6"/>
      <c r="F12" s="7"/>
      <c r="G12" s="20"/>
      <c r="H12" s="8"/>
      <c r="I12" s="8"/>
      <c r="J12" s="8"/>
      <c r="K12" s="6"/>
      <c r="L12" s="6"/>
      <c r="M12" s="3"/>
      <c r="N12" s="3"/>
      <c r="O12" s="3"/>
      <c r="P12" s="3"/>
      <c r="Q12" s="3"/>
      <c r="R12" s="6"/>
      <c r="S12" s="3"/>
    </row>
    <row r="13" spans="1:19" x14ac:dyDescent="0.25">
      <c r="A13" s="3"/>
      <c r="B13" s="6"/>
      <c r="C13" s="7"/>
      <c r="D13" s="3"/>
      <c r="E13" s="6"/>
      <c r="F13" s="7"/>
      <c r="G13" s="20"/>
      <c r="H13" s="8"/>
      <c r="I13" s="8"/>
      <c r="J13" s="8"/>
      <c r="K13" s="6"/>
      <c r="L13" s="6"/>
      <c r="M13" s="3"/>
      <c r="N13" s="3"/>
      <c r="O13" s="3"/>
      <c r="P13" s="3"/>
      <c r="Q13" s="3"/>
      <c r="R13" s="6"/>
      <c r="S13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G11" sqref="G11"/>
    </sheetView>
  </sheetViews>
  <sheetFormatPr defaultRowHeight="15" x14ac:dyDescent="0.25"/>
  <cols>
    <col min="1" max="1" width="11.42578125" bestFit="1" customWidth="1"/>
    <col min="2" max="2" width="11.5703125" bestFit="1" customWidth="1"/>
    <col min="3" max="3" width="11.85546875" bestFit="1" customWidth="1"/>
    <col min="4" max="4" width="18.140625" bestFit="1" customWidth="1"/>
    <col min="5" max="5" width="13.28515625" bestFit="1" customWidth="1"/>
    <col min="6" max="6" width="16" bestFit="1" customWidth="1"/>
    <col min="7" max="7" width="12.7109375" style="27" bestFit="1" customWidth="1"/>
    <col min="8" max="8" width="22.28515625" bestFit="1" customWidth="1"/>
    <col min="9" max="9" width="8.85546875" bestFit="1" customWidth="1"/>
    <col min="10" max="10" width="18" bestFit="1" customWidth="1"/>
    <col min="11" max="11" width="18.5703125" bestFit="1" customWidth="1"/>
    <col min="12" max="12" width="9.28515625" bestFit="1" customWidth="1"/>
    <col min="13" max="13" width="12.42578125" bestFit="1" customWidth="1"/>
    <col min="14" max="14" width="9.5703125" bestFit="1" customWidth="1"/>
    <col min="15" max="15" width="12.7109375" bestFit="1" customWidth="1"/>
  </cols>
  <sheetData>
    <row r="1" spans="1:15" x14ac:dyDescent="0.25">
      <c r="A1" s="22" t="s">
        <v>50</v>
      </c>
      <c r="B1" s="13" t="s">
        <v>0</v>
      </c>
      <c r="C1" s="14" t="s">
        <v>1</v>
      </c>
      <c r="D1" s="15" t="s">
        <v>2</v>
      </c>
      <c r="E1" s="16" t="s">
        <v>52</v>
      </c>
      <c r="F1" s="14" t="s">
        <v>39</v>
      </c>
      <c r="G1" s="28" t="s">
        <v>51</v>
      </c>
      <c r="H1" s="15" t="s">
        <v>46</v>
      </c>
      <c r="I1" s="14" t="s">
        <v>4</v>
      </c>
      <c r="J1" s="16" t="s">
        <v>5</v>
      </c>
      <c r="K1" s="14" t="s">
        <v>6</v>
      </c>
      <c r="L1" s="14" t="s">
        <v>7</v>
      </c>
      <c r="M1" s="14" t="s">
        <v>8</v>
      </c>
      <c r="N1" s="5" t="s">
        <v>9</v>
      </c>
      <c r="O1" s="14" t="s">
        <v>10</v>
      </c>
    </row>
    <row r="2" spans="1:15" x14ac:dyDescent="0.25">
      <c r="A2" t="s">
        <v>40</v>
      </c>
      <c r="B2" s="3" t="s">
        <v>80</v>
      </c>
      <c r="C2" s="7" t="s">
        <v>15</v>
      </c>
      <c r="D2" s="12">
        <v>995048.36</v>
      </c>
      <c r="E2" s="8" t="s">
        <v>41</v>
      </c>
      <c r="F2" s="8">
        <v>84298</v>
      </c>
      <c r="G2" s="26">
        <v>42702</v>
      </c>
      <c r="H2" s="7" t="s">
        <v>66</v>
      </c>
      <c r="I2" s="6" t="s">
        <v>16</v>
      </c>
      <c r="J2" s="8">
        <v>4021090</v>
      </c>
      <c r="K2" s="6">
        <v>78788</v>
      </c>
      <c r="L2" s="3">
        <v>5</v>
      </c>
      <c r="M2" s="6">
        <f>L2*K2%</f>
        <v>3939.4</v>
      </c>
      <c r="N2" s="6">
        <v>15</v>
      </c>
      <c r="O2" s="6">
        <f>N2*K2%</f>
        <v>11818.2</v>
      </c>
    </row>
    <row r="3" spans="1:15" x14ac:dyDescent="0.25">
      <c r="A3" t="s">
        <v>40</v>
      </c>
      <c r="B3" s="3" t="s">
        <v>81</v>
      </c>
      <c r="C3" s="7" t="s">
        <v>15</v>
      </c>
      <c r="D3" s="12">
        <v>995048.36</v>
      </c>
      <c r="E3" s="8" t="s">
        <v>69</v>
      </c>
      <c r="F3" s="8">
        <v>84299</v>
      </c>
      <c r="G3" s="26">
        <v>42702</v>
      </c>
      <c r="H3" s="7" t="s">
        <v>66</v>
      </c>
      <c r="I3" s="6" t="s">
        <v>16</v>
      </c>
      <c r="J3" s="8">
        <v>4021090</v>
      </c>
      <c r="K3" s="6">
        <v>44545</v>
      </c>
      <c r="L3" s="3">
        <v>12</v>
      </c>
      <c r="M3" s="6">
        <f t="shared" ref="M3" si="0">L3*K3%</f>
        <v>5345.4</v>
      </c>
      <c r="N3" s="6">
        <v>135</v>
      </c>
      <c r="O3" s="6">
        <f>N3*K3%</f>
        <v>60135.75</v>
      </c>
    </row>
    <row r="4" spans="1:15" x14ac:dyDescent="0.25">
      <c r="A4" t="s">
        <v>42</v>
      </c>
      <c r="B4" s="3" t="s">
        <v>82</v>
      </c>
      <c r="C4" s="7" t="s">
        <v>15</v>
      </c>
      <c r="D4" s="12">
        <v>995048.36</v>
      </c>
      <c r="E4" s="8" t="s">
        <v>70</v>
      </c>
      <c r="F4" s="8">
        <v>84307</v>
      </c>
      <c r="G4" s="26">
        <v>42702</v>
      </c>
      <c r="H4" s="7" t="s">
        <v>66</v>
      </c>
      <c r="I4" s="6" t="s">
        <v>16</v>
      </c>
      <c r="J4" s="8">
        <v>4021090</v>
      </c>
      <c r="K4" s="6">
        <v>55566</v>
      </c>
      <c r="L4" s="3">
        <v>0</v>
      </c>
      <c r="M4" s="3">
        <v>0</v>
      </c>
      <c r="N4" s="3">
        <v>0</v>
      </c>
      <c r="O4" s="3">
        <v>0</v>
      </c>
    </row>
    <row r="5" spans="1:15" x14ac:dyDescent="0.25">
      <c r="A5" t="s">
        <v>42</v>
      </c>
      <c r="B5" s="3" t="s">
        <v>83</v>
      </c>
      <c r="C5" s="7" t="s">
        <v>15</v>
      </c>
      <c r="D5" s="12">
        <v>995048.36</v>
      </c>
      <c r="E5" s="8" t="s">
        <v>71</v>
      </c>
      <c r="F5" s="8">
        <v>84308</v>
      </c>
      <c r="G5" s="26">
        <v>42702</v>
      </c>
      <c r="H5" s="7" t="s">
        <v>66</v>
      </c>
      <c r="I5" s="6" t="s">
        <v>16</v>
      </c>
      <c r="J5" s="8">
        <v>4021090</v>
      </c>
      <c r="K5" s="6">
        <v>54548</v>
      </c>
      <c r="L5" s="3">
        <v>0</v>
      </c>
      <c r="M5" s="3">
        <v>0</v>
      </c>
      <c r="N5" s="3">
        <v>0</v>
      </c>
      <c r="O5" s="3">
        <v>0</v>
      </c>
    </row>
    <row r="6" spans="1:15" x14ac:dyDescent="0.25">
      <c r="A6" t="s">
        <v>42</v>
      </c>
      <c r="B6" s="3" t="s">
        <v>84</v>
      </c>
      <c r="C6" s="7" t="s">
        <v>15</v>
      </c>
      <c r="D6" s="12">
        <v>995048.36</v>
      </c>
      <c r="E6" s="8" t="s">
        <v>72</v>
      </c>
      <c r="F6" s="8">
        <v>84309</v>
      </c>
      <c r="G6" s="26">
        <v>42702</v>
      </c>
      <c r="H6" s="7" t="s">
        <v>66</v>
      </c>
      <c r="I6" s="6" t="s">
        <v>16</v>
      </c>
      <c r="J6" s="8">
        <v>4021090</v>
      </c>
      <c r="K6" s="6">
        <v>54567</v>
      </c>
      <c r="L6" s="3">
        <v>0</v>
      </c>
      <c r="M6" s="3">
        <v>0</v>
      </c>
      <c r="N6" s="3">
        <v>0</v>
      </c>
      <c r="O6" s="3">
        <v>0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F17" sqref="F17"/>
    </sheetView>
  </sheetViews>
  <sheetFormatPr defaultRowHeight="15" x14ac:dyDescent="0.25"/>
  <cols>
    <col min="2" max="4" width="10.140625" bestFit="1" customWidth="1"/>
    <col min="6" max="6" width="10.140625" bestFit="1" customWidth="1"/>
  </cols>
  <sheetData>
    <row r="1" spans="1:6" x14ac:dyDescent="0.25">
      <c r="A1" s="66">
        <v>43435</v>
      </c>
      <c r="B1" s="66"/>
      <c r="C1" s="66"/>
      <c r="D1" s="66"/>
    </row>
    <row r="2" spans="1:6" x14ac:dyDescent="0.25">
      <c r="B2" s="56" t="s">
        <v>807</v>
      </c>
      <c r="C2" s="56" t="s">
        <v>809</v>
      </c>
      <c r="D2" s="56" t="s">
        <v>810</v>
      </c>
    </row>
    <row r="3" spans="1:6" x14ac:dyDescent="0.25">
      <c r="A3" s="56" t="s">
        <v>813</v>
      </c>
      <c r="B3" s="46">
        <v>154983.06</v>
      </c>
      <c r="C3" s="46">
        <v>374171.19</v>
      </c>
      <c r="D3" s="46">
        <v>374171.19</v>
      </c>
    </row>
    <row r="4" spans="1:6" ht="15.75" thickBot="1" x14ac:dyDescent="0.3">
      <c r="A4" s="56" t="s">
        <v>808</v>
      </c>
      <c r="B4" s="57">
        <v>3445.74</v>
      </c>
      <c r="C4" s="57">
        <v>407023.37</v>
      </c>
      <c r="D4" s="57">
        <v>407023.37</v>
      </c>
    </row>
    <row r="5" spans="1:6" ht="16.5" thickTop="1" thickBot="1" x14ac:dyDescent="0.3">
      <c r="B5" s="58">
        <f>+B3-B4</f>
        <v>151537.32</v>
      </c>
      <c r="C5" s="58">
        <f>+C3-C4</f>
        <v>-32852.179999999993</v>
      </c>
      <c r="D5" s="58">
        <f>+D3-D4</f>
        <v>-32852.179999999993</v>
      </c>
    </row>
    <row r="6" spans="1:6" ht="15.75" thickTop="1" x14ac:dyDescent="0.25"/>
    <row r="7" spans="1:6" x14ac:dyDescent="0.25">
      <c r="B7" s="46">
        <f>+B5</f>
        <v>151537.32</v>
      </c>
    </row>
    <row r="8" spans="1:6" ht="15.75" thickBot="1" x14ac:dyDescent="0.3">
      <c r="B8" s="57">
        <f>C5+D5</f>
        <v>-65704.359999999986</v>
      </c>
    </row>
    <row r="9" spans="1:6" ht="16.5" thickTop="1" thickBot="1" x14ac:dyDescent="0.3">
      <c r="B9" s="58">
        <f>+B7+B8</f>
        <v>85832.960000000021</v>
      </c>
    </row>
    <row r="10" spans="1:6" ht="15.75" thickTop="1" x14ac:dyDescent="0.25">
      <c r="A10" t="s">
        <v>811</v>
      </c>
      <c r="B10" s="46">
        <f>+B9-65257</f>
        <v>20575.960000000021</v>
      </c>
    </row>
    <row r="11" spans="1:6" x14ac:dyDescent="0.25">
      <c r="B11" s="47">
        <f>+B9-B10</f>
        <v>65257</v>
      </c>
      <c r="C11" s="56" t="s">
        <v>812</v>
      </c>
    </row>
    <row r="13" spans="1:6" x14ac:dyDescent="0.25">
      <c r="A13" s="66">
        <v>43405</v>
      </c>
      <c r="B13" s="66"/>
      <c r="C13" s="66"/>
      <c r="D13" s="66"/>
    </row>
    <row r="14" spans="1:6" x14ac:dyDescent="0.25">
      <c r="B14" s="56" t="s">
        <v>807</v>
      </c>
      <c r="C14" s="56" t="s">
        <v>809</v>
      </c>
      <c r="D14" s="56" t="s">
        <v>810</v>
      </c>
    </row>
    <row r="15" spans="1:6" x14ac:dyDescent="0.25">
      <c r="A15" s="56" t="s">
        <v>813</v>
      </c>
      <c r="B15" s="46">
        <v>0</v>
      </c>
      <c r="C15" s="70">
        <v>373863.20999999996</v>
      </c>
      <c r="D15" s="70">
        <v>373863.20999999996</v>
      </c>
      <c r="F15" s="46"/>
    </row>
    <row r="16" spans="1:6" ht="15.75" thickBot="1" x14ac:dyDescent="0.3">
      <c r="A16" s="56" t="s">
        <v>808</v>
      </c>
      <c r="B16" s="57">
        <v>0</v>
      </c>
      <c r="C16" s="57">
        <v>355936.01</v>
      </c>
      <c r="D16" s="57">
        <v>355936.01</v>
      </c>
      <c r="F16" s="46"/>
    </row>
    <row r="17" spans="2:6" ht="16.5" thickTop="1" thickBot="1" x14ac:dyDescent="0.3">
      <c r="B17" s="58">
        <f>+B15-B16</f>
        <v>0</v>
      </c>
      <c r="C17" s="58">
        <f>+C15-C16</f>
        <v>17927.199999999953</v>
      </c>
      <c r="D17" s="58">
        <f>+D15-D16</f>
        <v>17927.199999999953</v>
      </c>
      <c r="F17" s="58"/>
    </row>
    <row r="18" spans="2:6" ht="15.75" thickTop="1" x14ac:dyDescent="0.25"/>
  </sheetData>
  <mergeCells count="2">
    <mergeCell ref="A1:D1"/>
    <mergeCell ref="A13:D13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selection activeCell="F17" sqref="F17"/>
    </sheetView>
  </sheetViews>
  <sheetFormatPr defaultRowHeight="15" x14ac:dyDescent="0.25"/>
  <cols>
    <col min="1" max="1" width="11.42578125" bestFit="1" customWidth="1"/>
    <col min="2" max="2" width="23" bestFit="1" customWidth="1"/>
    <col min="3" max="3" width="19.5703125" bestFit="1" customWidth="1"/>
    <col min="4" max="4" width="17.85546875" bestFit="1" customWidth="1"/>
    <col min="5" max="5" width="19.5703125" bestFit="1" customWidth="1"/>
    <col min="6" max="6" width="18.140625" bestFit="1" customWidth="1"/>
    <col min="7" max="7" width="13.28515625" bestFit="1" customWidth="1"/>
    <col min="8" max="8" width="16" bestFit="1" customWidth="1"/>
    <col min="9" max="9" width="12.7109375" bestFit="1" customWidth="1"/>
    <col min="10" max="10" width="22.28515625" bestFit="1" customWidth="1"/>
    <col min="11" max="11" width="8.85546875" bestFit="1" customWidth="1"/>
    <col min="12" max="12" width="18" bestFit="1" customWidth="1"/>
    <col min="13" max="13" width="18.5703125" bestFit="1" customWidth="1"/>
    <col min="14" max="14" width="9.28515625" bestFit="1" customWidth="1"/>
    <col min="15" max="15" width="12.42578125" bestFit="1" customWidth="1"/>
    <col min="16" max="16" width="9.85546875" bestFit="1" customWidth="1"/>
    <col min="17" max="17" width="13.140625" bestFit="1" customWidth="1"/>
    <col min="18" max="18" width="9.7109375" bestFit="1" customWidth="1"/>
    <col min="19" max="19" width="12.85546875" bestFit="1" customWidth="1"/>
    <col min="20" max="20" width="9.5703125" bestFit="1" customWidth="1"/>
    <col min="21" max="21" width="12.7109375" bestFit="1" customWidth="1"/>
  </cols>
  <sheetData>
    <row r="1" spans="1:21" x14ac:dyDescent="0.25">
      <c r="A1" s="22" t="s">
        <v>50</v>
      </c>
      <c r="B1" s="5" t="s">
        <v>21</v>
      </c>
      <c r="C1" s="5" t="s">
        <v>22</v>
      </c>
      <c r="D1" s="13" t="s">
        <v>18</v>
      </c>
      <c r="E1" s="14" t="s">
        <v>19</v>
      </c>
      <c r="F1" s="15" t="s">
        <v>2</v>
      </c>
      <c r="G1" s="16" t="s">
        <v>52</v>
      </c>
      <c r="H1" s="14" t="s">
        <v>39</v>
      </c>
      <c r="I1" s="14" t="s">
        <v>51</v>
      </c>
      <c r="J1" s="15" t="s">
        <v>46</v>
      </c>
      <c r="K1" s="14" t="s">
        <v>4</v>
      </c>
      <c r="L1" s="16" t="s">
        <v>5</v>
      </c>
      <c r="M1" s="14" t="s">
        <v>6</v>
      </c>
      <c r="N1" s="14" t="s">
        <v>7</v>
      </c>
      <c r="O1" s="14" t="s">
        <v>8</v>
      </c>
      <c r="P1" s="5" t="s">
        <v>11</v>
      </c>
      <c r="Q1" s="5" t="s">
        <v>12</v>
      </c>
      <c r="R1" s="5" t="s">
        <v>13</v>
      </c>
      <c r="S1" s="5" t="s">
        <v>14</v>
      </c>
      <c r="T1" s="5" t="s">
        <v>9</v>
      </c>
      <c r="U1" s="14" t="s">
        <v>10</v>
      </c>
    </row>
    <row r="2" spans="1:21" x14ac:dyDescent="0.25">
      <c r="B2" s="3"/>
      <c r="C2" s="3"/>
      <c r="D2" s="3"/>
      <c r="E2" s="3"/>
      <c r="F2" s="12"/>
      <c r="G2" s="8"/>
      <c r="H2" s="8"/>
      <c r="I2" s="7"/>
      <c r="J2" s="7"/>
      <c r="K2" s="6"/>
      <c r="L2" s="8"/>
      <c r="M2" s="6"/>
      <c r="N2" s="3"/>
      <c r="O2" s="6"/>
      <c r="P2" s="3"/>
      <c r="Q2" s="3"/>
      <c r="R2" s="3"/>
      <c r="S2" s="3"/>
      <c r="T2" s="6"/>
      <c r="U2" s="6"/>
    </row>
    <row r="3" spans="1:21" x14ac:dyDescent="0.25">
      <c r="B3" s="3"/>
      <c r="C3" s="3"/>
      <c r="D3" s="3"/>
      <c r="E3" s="3"/>
      <c r="F3" s="12"/>
      <c r="G3" s="8"/>
      <c r="H3" s="8"/>
      <c r="I3" s="7"/>
      <c r="J3" s="7"/>
      <c r="K3" s="6"/>
      <c r="L3" s="8"/>
      <c r="M3" s="6"/>
      <c r="N3" s="3"/>
      <c r="O3" s="6"/>
      <c r="P3" s="3"/>
      <c r="Q3" s="3"/>
      <c r="R3" s="3"/>
      <c r="S3" s="3"/>
      <c r="T3" s="6"/>
      <c r="U3" s="6"/>
    </row>
    <row r="4" spans="1:21" x14ac:dyDescent="0.25">
      <c r="B4" s="3"/>
      <c r="C4" s="3"/>
      <c r="D4" s="3"/>
      <c r="E4" s="3"/>
      <c r="F4" s="12"/>
      <c r="G4" s="8"/>
      <c r="H4" s="8"/>
      <c r="I4" s="7"/>
      <c r="J4" s="7"/>
      <c r="K4" s="6"/>
      <c r="L4" s="8"/>
      <c r="M4" s="6"/>
      <c r="N4" s="3"/>
      <c r="O4" s="6"/>
      <c r="P4" s="3"/>
      <c r="Q4" s="3"/>
      <c r="R4" s="3"/>
      <c r="S4" s="3"/>
      <c r="T4" s="6"/>
      <c r="U4" s="6"/>
    </row>
    <row r="5" spans="1:21" x14ac:dyDescent="0.25">
      <c r="B5" s="3"/>
      <c r="C5" s="3"/>
      <c r="D5" s="3"/>
      <c r="E5" s="3"/>
      <c r="F5" s="12"/>
      <c r="G5" s="8"/>
      <c r="H5" s="8"/>
      <c r="I5" s="7"/>
      <c r="J5" s="7"/>
      <c r="K5" s="6"/>
      <c r="L5" s="8"/>
      <c r="M5" s="6"/>
      <c r="N5" s="3"/>
      <c r="O5" s="6"/>
      <c r="P5" s="3"/>
      <c r="Q5" s="3"/>
      <c r="R5" s="3"/>
      <c r="S5" s="3"/>
      <c r="T5" s="6"/>
      <c r="U5" s="6"/>
    </row>
    <row r="6" spans="1:21" x14ac:dyDescent="0.25">
      <c r="B6" s="3"/>
      <c r="C6" s="3"/>
      <c r="D6" s="3"/>
      <c r="E6" s="3"/>
      <c r="F6" s="12"/>
      <c r="G6" s="8"/>
      <c r="H6" s="8"/>
      <c r="I6" s="7"/>
      <c r="J6" s="7"/>
      <c r="K6" s="6"/>
      <c r="L6" s="8"/>
      <c r="M6" s="6"/>
      <c r="N6" s="3"/>
      <c r="O6" s="6"/>
      <c r="P6" s="3"/>
      <c r="Q6" s="3"/>
      <c r="R6" s="3"/>
      <c r="S6" s="3"/>
      <c r="T6" s="6"/>
      <c r="U6" s="6"/>
    </row>
    <row r="7" spans="1:21" x14ac:dyDescent="0.25">
      <c r="G7" s="8"/>
      <c r="H7" s="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E11" sqref="E11"/>
    </sheetView>
  </sheetViews>
  <sheetFormatPr defaultRowHeight="15" x14ac:dyDescent="0.25"/>
  <cols>
    <col min="1" max="1" width="15.28515625" bestFit="1" customWidth="1"/>
    <col min="2" max="2" width="11.85546875" bestFit="1" customWidth="1"/>
    <col min="3" max="3" width="17" bestFit="1" customWidth="1"/>
    <col min="4" max="4" width="18.140625" bestFit="1" customWidth="1"/>
    <col min="5" max="5" width="14.85546875" bestFit="1" customWidth="1"/>
    <col min="6" max="6" width="18.140625" bestFit="1" customWidth="1"/>
    <col min="7" max="7" width="5.28515625" bestFit="1" customWidth="1"/>
    <col min="8" max="8" width="9.28515625" bestFit="1" customWidth="1"/>
    <col min="9" max="9" width="12.42578125" bestFit="1" customWidth="1"/>
    <col min="10" max="10" width="9.85546875" bestFit="1" customWidth="1"/>
    <col min="11" max="11" width="13.140625" bestFit="1" customWidth="1"/>
    <col min="12" max="12" width="9.7109375" bestFit="1" customWidth="1"/>
    <col min="13" max="13" width="12.85546875" bestFit="1" customWidth="1"/>
    <col min="14" max="14" width="9.5703125" bestFit="1" customWidth="1"/>
    <col min="15" max="15" width="12.7109375" bestFit="1" customWidth="1"/>
  </cols>
  <sheetData>
    <row r="1" spans="1:15" x14ac:dyDescent="0.25">
      <c r="A1" s="22" t="s">
        <v>0</v>
      </c>
      <c r="B1" s="5" t="s">
        <v>1</v>
      </c>
      <c r="C1" s="5" t="s">
        <v>53</v>
      </c>
      <c r="D1" s="5" t="s">
        <v>43</v>
      </c>
      <c r="E1" s="5" t="s">
        <v>65</v>
      </c>
      <c r="F1" s="5" t="s">
        <v>2</v>
      </c>
      <c r="G1" s="5" t="s">
        <v>23</v>
      </c>
      <c r="H1" s="14" t="s">
        <v>7</v>
      </c>
      <c r="I1" s="14" t="s">
        <v>8</v>
      </c>
      <c r="J1" s="5" t="s">
        <v>11</v>
      </c>
      <c r="K1" s="5" t="s">
        <v>12</v>
      </c>
      <c r="L1" s="5" t="s">
        <v>13</v>
      </c>
      <c r="M1" s="5" t="s">
        <v>14</v>
      </c>
      <c r="N1" s="5" t="s">
        <v>9</v>
      </c>
      <c r="O1" s="14" t="s">
        <v>10</v>
      </c>
    </row>
    <row r="2" spans="1:15" x14ac:dyDescent="0.25">
      <c r="B2" s="7"/>
      <c r="C2" s="17"/>
      <c r="E2" s="3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25">
      <c r="B3" s="7"/>
      <c r="C3" s="6"/>
      <c r="E3" s="3"/>
      <c r="F3" s="17"/>
      <c r="G3" s="6"/>
      <c r="H3" s="12"/>
      <c r="I3" s="17"/>
      <c r="J3" s="6"/>
      <c r="K3" s="17"/>
      <c r="L3" s="6"/>
      <c r="M3" s="17"/>
      <c r="N3" s="17"/>
      <c r="O3" s="17"/>
    </row>
    <row r="4" spans="1:15" x14ac:dyDescent="0.25">
      <c r="B4" s="7"/>
      <c r="C4" s="17"/>
      <c r="E4" s="3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x14ac:dyDescent="0.25">
      <c r="B5" s="7"/>
      <c r="C5" s="6"/>
      <c r="E5" s="3"/>
      <c r="F5" s="17"/>
      <c r="G5" s="6"/>
      <c r="H5" s="12"/>
      <c r="I5" s="17"/>
      <c r="J5" s="6"/>
      <c r="K5" s="17"/>
      <c r="L5" s="6"/>
      <c r="M5" s="17"/>
      <c r="N5" s="17"/>
      <c r="O5" s="17"/>
    </row>
    <row r="6" spans="1:15" x14ac:dyDescent="0.25">
      <c r="B6" s="7"/>
      <c r="C6" s="17"/>
      <c r="E6" s="3"/>
      <c r="F6" s="17"/>
      <c r="G6" s="17"/>
      <c r="H6" s="17"/>
      <c r="I6" s="17"/>
      <c r="J6" s="17"/>
      <c r="K6" s="17"/>
      <c r="L6" s="17"/>
      <c r="M6" s="17"/>
      <c r="N6" s="17"/>
      <c r="O6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6"/>
  <sheetViews>
    <sheetView workbookViewId="0">
      <pane xSplit="3" ySplit="2" topLeftCell="N163" activePane="bottomRight" state="frozen"/>
      <selection pane="topRight" activeCell="D1" sqref="D1"/>
      <selection pane="bottomLeft" activeCell="A3" sqref="A3"/>
      <selection pane="bottomRight" activeCell="C166" sqref="C166"/>
    </sheetView>
  </sheetViews>
  <sheetFormatPr defaultRowHeight="15" x14ac:dyDescent="0.25"/>
  <cols>
    <col min="1" max="1" width="21.7109375" customWidth="1"/>
    <col min="2" max="2" width="32.85546875" customWidth="1"/>
    <col min="3" max="3" width="18.140625" customWidth="1"/>
    <col min="5" max="5" width="17.140625" customWidth="1"/>
    <col min="6" max="6" width="13.42578125" customWidth="1"/>
    <col min="7" max="7" width="15" customWidth="1"/>
    <col min="8" max="8" width="12" customWidth="1"/>
    <col min="9" max="9" width="10.140625" customWidth="1"/>
    <col min="10" max="10" width="18" customWidth="1"/>
    <col min="11" max="11" width="20" customWidth="1"/>
    <col min="12" max="12" width="23" customWidth="1"/>
    <col min="13" max="13" width="15.7109375" customWidth="1"/>
    <col min="17" max="17" width="10.140625" bestFit="1" customWidth="1"/>
    <col min="19" max="19" width="10.140625" bestFit="1" customWidth="1"/>
  </cols>
  <sheetData>
    <row r="1" spans="1:21" x14ac:dyDescent="0.25">
      <c r="E1" s="60" t="s">
        <v>90</v>
      </c>
      <c r="F1" s="60"/>
      <c r="G1" s="60"/>
    </row>
    <row r="2" spans="1:21" x14ac:dyDescent="0.25">
      <c r="A2" s="1" t="s">
        <v>53</v>
      </c>
      <c r="B2" s="1" t="s">
        <v>21</v>
      </c>
      <c r="C2" s="1" t="s">
        <v>22</v>
      </c>
      <c r="D2" s="1" t="s">
        <v>18</v>
      </c>
      <c r="E2" s="1" t="s">
        <v>19</v>
      </c>
      <c r="F2" s="2" t="s">
        <v>2</v>
      </c>
      <c r="G2" s="1" t="s">
        <v>56</v>
      </c>
      <c r="H2" s="1" t="s">
        <v>3</v>
      </c>
      <c r="I2" s="1" t="s">
        <v>46</v>
      </c>
      <c r="J2" s="1" t="s">
        <v>45</v>
      </c>
      <c r="K2" s="1" t="s">
        <v>4</v>
      </c>
      <c r="L2" s="1" t="s">
        <v>5</v>
      </c>
      <c r="M2" s="1" t="s">
        <v>6</v>
      </c>
      <c r="N2" s="1" t="s">
        <v>7</v>
      </c>
      <c r="O2" s="1" t="s">
        <v>8</v>
      </c>
      <c r="P2" s="5" t="s">
        <v>11</v>
      </c>
      <c r="Q2" s="5" t="s">
        <v>12</v>
      </c>
      <c r="R2" s="5" t="s">
        <v>13</v>
      </c>
      <c r="S2" s="5" t="s">
        <v>14</v>
      </c>
      <c r="T2" s="1" t="s">
        <v>9</v>
      </c>
      <c r="U2" s="4" t="s">
        <v>10</v>
      </c>
    </row>
    <row r="3" spans="1:21" x14ac:dyDescent="0.25">
      <c r="A3" t="s">
        <v>99</v>
      </c>
      <c r="B3" t="s">
        <v>100</v>
      </c>
      <c r="C3" t="s">
        <v>98</v>
      </c>
      <c r="F3">
        <v>412056</v>
      </c>
      <c r="G3" t="s">
        <v>94</v>
      </c>
      <c r="K3" t="s">
        <v>95</v>
      </c>
      <c r="L3">
        <v>85021200</v>
      </c>
      <c r="M3">
        <v>349200</v>
      </c>
      <c r="P3">
        <v>9</v>
      </c>
      <c r="Q3">
        <v>31428</v>
      </c>
      <c r="R3">
        <v>9</v>
      </c>
      <c r="S3">
        <v>31428</v>
      </c>
    </row>
    <row r="4" spans="1:21" x14ac:dyDescent="0.25">
      <c r="A4" t="s">
        <v>99</v>
      </c>
      <c r="B4" t="s">
        <v>112</v>
      </c>
      <c r="C4" t="s">
        <v>105</v>
      </c>
      <c r="F4">
        <v>278126</v>
      </c>
      <c r="G4" t="s">
        <v>103</v>
      </c>
      <c r="K4" t="s">
        <v>95</v>
      </c>
      <c r="L4">
        <v>85021100</v>
      </c>
      <c r="M4">
        <v>235700</v>
      </c>
      <c r="P4">
        <v>9</v>
      </c>
      <c r="Q4">
        <v>21213</v>
      </c>
      <c r="R4">
        <v>9</v>
      </c>
      <c r="S4">
        <v>21213</v>
      </c>
    </row>
    <row r="5" spans="1:21" x14ac:dyDescent="0.25">
      <c r="A5" t="s">
        <v>99</v>
      </c>
      <c r="B5" t="s">
        <v>113</v>
      </c>
      <c r="C5" t="s">
        <v>105</v>
      </c>
      <c r="F5">
        <v>741630</v>
      </c>
      <c r="G5" t="s">
        <v>94</v>
      </c>
      <c r="K5" t="s">
        <v>95</v>
      </c>
      <c r="L5">
        <v>85021200</v>
      </c>
      <c r="M5">
        <v>628500</v>
      </c>
      <c r="P5">
        <v>9</v>
      </c>
      <c r="Q5">
        <v>56565</v>
      </c>
      <c r="R5">
        <v>9</v>
      </c>
      <c r="S5">
        <v>56565</v>
      </c>
    </row>
    <row r="6" spans="1:21" x14ac:dyDescent="0.25">
      <c r="A6" t="s">
        <v>99</v>
      </c>
      <c r="B6" t="s">
        <v>114</v>
      </c>
      <c r="C6" t="s">
        <v>105</v>
      </c>
      <c r="F6">
        <v>267388</v>
      </c>
      <c r="G6" t="s">
        <v>103</v>
      </c>
      <c r="K6" t="s">
        <v>95</v>
      </c>
      <c r="L6">
        <v>85021100</v>
      </c>
      <c r="M6">
        <v>226600</v>
      </c>
      <c r="P6">
        <v>9</v>
      </c>
      <c r="Q6">
        <v>20394</v>
      </c>
      <c r="R6">
        <v>9</v>
      </c>
      <c r="S6">
        <v>20394</v>
      </c>
    </row>
    <row r="7" spans="1:21" x14ac:dyDescent="0.25">
      <c r="A7" t="s">
        <v>99</v>
      </c>
      <c r="B7" t="s">
        <v>122</v>
      </c>
      <c r="C7" t="s">
        <v>117</v>
      </c>
      <c r="F7">
        <v>323320</v>
      </c>
      <c r="G7" t="s">
        <v>103</v>
      </c>
      <c r="K7" t="s">
        <v>95</v>
      </c>
      <c r="L7">
        <v>85021200</v>
      </c>
      <c r="M7">
        <v>274000</v>
      </c>
      <c r="P7">
        <v>9</v>
      </c>
      <c r="Q7">
        <v>24660</v>
      </c>
      <c r="R7">
        <v>9</v>
      </c>
      <c r="S7">
        <v>24660</v>
      </c>
    </row>
    <row r="8" spans="1:21" x14ac:dyDescent="0.25">
      <c r="A8" t="s">
        <v>99</v>
      </c>
      <c r="B8" t="s">
        <v>131</v>
      </c>
      <c r="C8" t="s">
        <v>117</v>
      </c>
      <c r="F8">
        <v>463740</v>
      </c>
      <c r="G8" t="s">
        <v>103</v>
      </c>
      <c r="K8" t="s">
        <v>95</v>
      </c>
      <c r="L8">
        <v>85021200</v>
      </c>
      <c r="M8">
        <v>393000</v>
      </c>
      <c r="P8">
        <v>9</v>
      </c>
      <c r="Q8">
        <v>35370</v>
      </c>
      <c r="R8">
        <v>9</v>
      </c>
      <c r="S8">
        <v>35370</v>
      </c>
    </row>
    <row r="9" spans="1:21" x14ac:dyDescent="0.25">
      <c r="A9" t="s">
        <v>99</v>
      </c>
      <c r="B9" t="s">
        <v>129</v>
      </c>
      <c r="C9" t="s">
        <v>125</v>
      </c>
      <c r="F9">
        <v>463740</v>
      </c>
      <c r="G9" t="s">
        <v>103</v>
      </c>
      <c r="K9" t="s">
        <v>95</v>
      </c>
      <c r="L9">
        <v>85021200</v>
      </c>
      <c r="M9">
        <v>393000</v>
      </c>
      <c r="P9">
        <v>9</v>
      </c>
      <c r="Q9">
        <v>35370</v>
      </c>
      <c r="R9">
        <v>9</v>
      </c>
      <c r="S9">
        <v>35370</v>
      </c>
    </row>
    <row r="10" spans="1:21" x14ac:dyDescent="0.25">
      <c r="A10" t="s">
        <v>99</v>
      </c>
      <c r="B10" t="s">
        <v>130</v>
      </c>
      <c r="C10" t="s">
        <v>125</v>
      </c>
      <c r="F10">
        <v>306800</v>
      </c>
      <c r="G10" t="s">
        <v>103</v>
      </c>
      <c r="K10" t="s">
        <v>95</v>
      </c>
      <c r="L10">
        <v>85021200</v>
      </c>
      <c r="M10">
        <v>260000</v>
      </c>
      <c r="P10">
        <v>9</v>
      </c>
      <c r="Q10">
        <v>23400</v>
      </c>
      <c r="R10">
        <v>9</v>
      </c>
      <c r="S10">
        <v>23400</v>
      </c>
    </row>
    <row r="11" spans="1:21" x14ac:dyDescent="0.25">
      <c r="A11" t="s">
        <v>135</v>
      </c>
      <c r="B11" t="s">
        <v>136</v>
      </c>
      <c r="C11" t="s">
        <v>134</v>
      </c>
      <c r="F11">
        <v>13458</v>
      </c>
      <c r="G11" t="s">
        <v>94</v>
      </c>
      <c r="K11" t="s">
        <v>95</v>
      </c>
      <c r="L11" t="s">
        <v>137</v>
      </c>
      <c r="M11">
        <v>11404.85</v>
      </c>
      <c r="P11">
        <v>9</v>
      </c>
      <c r="Q11">
        <v>1026.44</v>
      </c>
      <c r="R11">
        <v>9</v>
      </c>
      <c r="S11">
        <v>1026.44</v>
      </c>
    </row>
    <row r="12" spans="1:21" x14ac:dyDescent="0.25">
      <c r="A12" t="s">
        <v>99</v>
      </c>
      <c r="B12" t="s">
        <v>138</v>
      </c>
      <c r="C12" t="s">
        <v>134</v>
      </c>
      <c r="F12">
        <v>323320</v>
      </c>
      <c r="G12" t="s">
        <v>103</v>
      </c>
      <c r="K12" t="s">
        <v>95</v>
      </c>
      <c r="L12">
        <v>85021200</v>
      </c>
      <c r="M12">
        <v>274000</v>
      </c>
      <c r="P12">
        <v>9</v>
      </c>
      <c r="Q12">
        <v>24660</v>
      </c>
      <c r="R12">
        <v>9</v>
      </c>
      <c r="S12">
        <v>24660</v>
      </c>
    </row>
    <row r="13" spans="1:21" x14ac:dyDescent="0.25">
      <c r="A13" t="s">
        <v>99</v>
      </c>
      <c r="B13" t="s">
        <v>153</v>
      </c>
      <c r="C13" t="s">
        <v>140</v>
      </c>
      <c r="F13">
        <v>579380</v>
      </c>
      <c r="G13" t="s">
        <v>94</v>
      </c>
      <c r="K13" t="s">
        <v>95</v>
      </c>
      <c r="L13">
        <v>85021200</v>
      </c>
      <c r="M13">
        <v>491000</v>
      </c>
      <c r="P13">
        <v>9</v>
      </c>
      <c r="Q13">
        <v>44190</v>
      </c>
      <c r="R13">
        <v>9</v>
      </c>
      <c r="S13">
        <v>44190</v>
      </c>
    </row>
    <row r="14" spans="1:21" x14ac:dyDescent="0.25">
      <c r="A14" t="s">
        <v>99</v>
      </c>
      <c r="B14" t="s">
        <v>151</v>
      </c>
      <c r="C14" t="s">
        <v>140</v>
      </c>
      <c r="F14">
        <v>321904</v>
      </c>
      <c r="G14" t="s">
        <v>103</v>
      </c>
      <c r="K14" t="s">
        <v>95</v>
      </c>
      <c r="L14">
        <v>85021200</v>
      </c>
      <c r="M14">
        <v>272800</v>
      </c>
      <c r="P14">
        <v>9</v>
      </c>
      <c r="Q14">
        <v>24552</v>
      </c>
      <c r="R14">
        <v>9</v>
      </c>
      <c r="S14">
        <v>24552</v>
      </c>
    </row>
    <row r="15" spans="1:21" x14ac:dyDescent="0.25">
      <c r="A15" t="s">
        <v>99</v>
      </c>
      <c r="B15" t="s">
        <v>152</v>
      </c>
      <c r="C15" t="s">
        <v>140</v>
      </c>
      <c r="F15">
        <v>408280</v>
      </c>
      <c r="G15" t="s">
        <v>94</v>
      </c>
      <c r="K15" t="s">
        <v>95</v>
      </c>
      <c r="L15">
        <v>85021200</v>
      </c>
      <c r="M15">
        <v>346000</v>
      </c>
      <c r="P15">
        <v>9</v>
      </c>
      <c r="Q15">
        <v>31140</v>
      </c>
      <c r="R15">
        <v>9</v>
      </c>
      <c r="S15">
        <v>31140</v>
      </c>
    </row>
    <row r="16" spans="1:21" x14ac:dyDescent="0.25">
      <c r="A16" t="s">
        <v>99</v>
      </c>
      <c r="B16" t="s">
        <v>161</v>
      </c>
      <c r="C16" t="s">
        <v>156</v>
      </c>
      <c r="F16">
        <v>463740</v>
      </c>
      <c r="G16" t="s">
        <v>103</v>
      </c>
      <c r="K16" t="s">
        <v>95</v>
      </c>
      <c r="L16">
        <v>85021200</v>
      </c>
      <c r="M16">
        <v>393000</v>
      </c>
      <c r="P16">
        <v>9</v>
      </c>
      <c r="Q16">
        <v>35370</v>
      </c>
      <c r="R16">
        <v>9</v>
      </c>
      <c r="S16">
        <v>35370</v>
      </c>
    </row>
    <row r="17" spans="1:19" x14ac:dyDescent="0.25">
      <c r="A17" t="s">
        <v>99</v>
      </c>
      <c r="B17" t="s">
        <v>164</v>
      </c>
      <c r="C17" t="s">
        <v>156</v>
      </c>
      <c r="F17">
        <v>278126</v>
      </c>
      <c r="G17" t="s">
        <v>94</v>
      </c>
      <c r="K17" t="s">
        <v>95</v>
      </c>
      <c r="L17">
        <v>85021100</v>
      </c>
      <c r="M17">
        <v>235700</v>
      </c>
      <c r="P17">
        <v>9</v>
      </c>
      <c r="Q17">
        <v>21213</v>
      </c>
      <c r="R17">
        <v>9</v>
      </c>
      <c r="S17">
        <v>21213</v>
      </c>
    </row>
    <row r="18" spans="1:19" x14ac:dyDescent="0.25">
      <c r="A18" t="s">
        <v>99</v>
      </c>
      <c r="B18" t="s">
        <v>165</v>
      </c>
      <c r="C18" t="s">
        <v>156</v>
      </c>
      <c r="F18">
        <v>278126</v>
      </c>
      <c r="G18" t="s">
        <v>94</v>
      </c>
      <c r="K18" t="s">
        <v>95</v>
      </c>
      <c r="L18">
        <v>85021100</v>
      </c>
      <c r="M18">
        <v>235700</v>
      </c>
      <c r="P18">
        <v>9</v>
      </c>
      <c r="Q18">
        <v>21213</v>
      </c>
      <c r="R18">
        <v>9</v>
      </c>
      <c r="S18">
        <v>21213</v>
      </c>
    </row>
    <row r="19" spans="1:19" x14ac:dyDescent="0.25">
      <c r="A19" t="s">
        <v>99</v>
      </c>
      <c r="B19" t="s">
        <v>174</v>
      </c>
      <c r="C19" t="s">
        <v>169</v>
      </c>
      <c r="F19">
        <v>323320</v>
      </c>
      <c r="G19" t="s">
        <v>103</v>
      </c>
      <c r="K19" t="s">
        <v>95</v>
      </c>
      <c r="L19">
        <v>85021200</v>
      </c>
      <c r="M19">
        <v>274000</v>
      </c>
      <c r="P19">
        <v>9</v>
      </c>
      <c r="Q19">
        <v>24660</v>
      </c>
      <c r="R19">
        <v>9</v>
      </c>
      <c r="S19">
        <v>24660</v>
      </c>
    </row>
    <row r="20" spans="1:19" x14ac:dyDescent="0.25">
      <c r="A20" t="s">
        <v>99</v>
      </c>
      <c r="B20" t="s">
        <v>175</v>
      </c>
      <c r="C20" t="s">
        <v>169</v>
      </c>
      <c r="F20">
        <v>463740</v>
      </c>
      <c r="G20" t="s">
        <v>103</v>
      </c>
      <c r="K20" t="s">
        <v>95</v>
      </c>
      <c r="L20">
        <v>85021200</v>
      </c>
      <c r="M20">
        <v>393000</v>
      </c>
      <c r="P20">
        <v>9</v>
      </c>
      <c r="Q20">
        <v>35370</v>
      </c>
      <c r="R20">
        <v>9</v>
      </c>
      <c r="S20">
        <v>35370</v>
      </c>
    </row>
    <row r="21" spans="1:19" x14ac:dyDescent="0.25">
      <c r="A21" t="s">
        <v>99</v>
      </c>
      <c r="B21" t="s">
        <v>182</v>
      </c>
      <c r="C21" t="s">
        <v>178</v>
      </c>
      <c r="F21">
        <v>323320</v>
      </c>
      <c r="G21" t="s">
        <v>103</v>
      </c>
      <c r="K21" t="s">
        <v>95</v>
      </c>
      <c r="L21">
        <v>85021200</v>
      </c>
      <c r="M21">
        <v>274000</v>
      </c>
      <c r="P21">
        <v>9</v>
      </c>
      <c r="Q21">
        <v>24660</v>
      </c>
      <c r="R21">
        <v>9</v>
      </c>
      <c r="S21">
        <v>24660</v>
      </c>
    </row>
    <row r="22" spans="1:19" x14ac:dyDescent="0.25">
      <c r="A22" t="s">
        <v>99</v>
      </c>
      <c r="B22" t="s">
        <v>183</v>
      </c>
      <c r="C22" t="s">
        <v>178</v>
      </c>
      <c r="F22">
        <v>323320</v>
      </c>
      <c r="G22" t="s">
        <v>103</v>
      </c>
      <c r="K22" t="s">
        <v>95</v>
      </c>
      <c r="L22">
        <v>85021200</v>
      </c>
      <c r="M22">
        <v>274000</v>
      </c>
      <c r="P22">
        <v>9</v>
      </c>
      <c r="Q22">
        <v>24660</v>
      </c>
      <c r="R22">
        <v>9</v>
      </c>
      <c r="S22">
        <v>24660</v>
      </c>
    </row>
    <row r="23" spans="1:19" x14ac:dyDescent="0.25">
      <c r="A23" t="s">
        <v>99</v>
      </c>
      <c r="B23" t="s">
        <v>184</v>
      </c>
      <c r="C23" t="s">
        <v>178</v>
      </c>
      <c r="F23">
        <v>278126</v>
      </c>
      <c r="G23" t="s">
        <v>103</v>
      </c>
      <c r="K23" t="s">
        <v>95</v>
      </c>
      <c r="L23">
        <v>85021100</v>
      </c>
      <c r="M23">
        <v>235700</v>
      </c>
      <c r="P23">
        <v>9</v>
      </c>
      <c r="Q23">
        <v>21213</v>
      </c>
      <c r="R23">
        <v>9</v>
      </c>
      <c r="S23">
        <v>21213</v>
      </c>
    </row>
    <row r="24" spans="1:19" x14ac:dyDescent="0.25">
      <c r="A24" t="s">
        <v>135</v>
      </c>
      <c r="B24" t="s">
        <v>185</v>
      </c>
      <c r="C24" t="s">
        <v>178</v>
      </c>
      <c r="F24">
        <v>11294</v>
      </c>
      <c r="G24" t="s">
        <v>94</v>
      </c>
      <c r="K24" t="s">
        <v>186</v>
      </c>
      <c r="L24" t="s">
        <v>137</v>
      </c>
      <c r="M24">
        <v>9571.56</v>
      </c>
      <c r="P24">
        <v>9</v>
      </c>
      <c r="Q24">
        <v>861.44</v>
      </c>
      <c r="R24">
        <v>9</v>
      </c>
      <c r="S24">
        <v>861.44</v>
      </c>
    </row>
    <row r="25" spans="1:19" x14ac:dyDescent="0.25">
      <c r="A25" t="s">
        <v>99</v>
      </c>
      <c r="B25" t="s">
        <v>190</v>
      </c>
      <c r="C25" t="s">
        <v>188</v>
      </c>
      <c r="F25">
        <v>341728</v>
      </c>
      <c r="G25" t="s">
        <v>103</v>
      </c>
      <c r="K25" t="s">
        <v>95</v>
      </c>
      <c r="L25">
        <v>85021200</v>
      </c>
      <c r="M25">
        <v>289600</v>
      </c>
      <c r="P25">
        <v>9</v>
      </c>
      <c r="Q25">
        <v>26064</v>
      </c>
      <c r="R25">
        <v>9</v>
      </c>
      <c r="S25">
        <v>26064</v>
      </c>
    </row>
    <row r="26" spans="1:19" x14ac:dyDescent="0.25">
      <c r="A26" t="s">
        <v>99</v>
      </c>
      <c r="B26" t="s">
        <v>191</v>
      </c>
      <c r="C26" t="s">
        <v>188</v>
      </c>
      <c r="F26">
        <v>252992</v>
      </c>
      <c r="G26" t="s">
        <v>94</v>
      </c>
      <c r="K26" t="s">
        <v>95</v>
      </c>
      <c r="L26">
        <v>85021100</v>
      </c>
      <c r="M26">
        <v>214400</v>
      </c>
      <c r="P26">
        <v>9</v>
      </c>
      <c r="Q26">
        <v>19296</v>
      </c>
      <c r="R26">
        <v>9</v>
      </c>
      <c r="S26">
        <v>19296</v>
      </c>
    </row>
    <row r="27" spans="1:19" x14ac:dyDescent="0.25">
      <c r="A27" t="s">
        <v>135</v>
      </c>
      <c r="B27" t="s">
        <v>196</v>
      </c>
      <c r="C27" t="s">
        <v>194</v>
      </c>
      <c r="F27">
        <v>533</v>
      </c>
      <c r="G27" t="s">
        <v>103</v>
      </c>
      <c r="K27" t="s">
        <v>197</v>
      </c>
      <c r="L27" t="s">
        <v>198</v>
      </c>
      <c r="M27">
        <v>451.54</v>
      </c>
      <c r="P27">
        <v>9</v>
      </c>
      <c r="Q27">
        <v>40.64</v>
      </c>
      <c r="R27">
        <v>9</v>
      </c>
      <c r="S27">
        <v>40.64</v>
      </c>
    </row>
    <row r="28" spans="1:19" x14ac:dyDescent="0.25">
      <c r="A28" t="s">
        <v>99</v>
      </c>
      <c r="B28" t="s">
        <v>206</v>
      </c>
      <c r="C28" t="s">
        <v>203</v>
      </c>
      <c r="F28">
        <v>741630</v>
      </c>
      <c r="G28" t="s">
        <v>94</v>
      </c>
      <c r="K28" t="s">
        <v>95</v>
      </c>
      <c r="L28">
        <v>85021200</v>
      </c>
      <c r="M28">
        <v>628500</v>
      </c>
      <c r="P28">
        <v>9</v>
      </c>
      <c r="Q28">
        <v>56565</v>
      </c>
      <c r="R28">
        <v>9</v>
      </c>
      <c r="S28">
        <v>56565</v>
      </c>
    </row>
    <row r="29" spans="1:19" x14ac:dyDescent="0.25">
      <c r="A29" t="s">
        <v>99</v>
      </c>
      <c r="B29" t="s">
        <v>207</v>
      </c>
      <c r="C29" t="s">
        <v>203</v>
      </c>
      <c r="F29">
        <v>467280</v>
      </c>
      <c r="G29" t="s">
        <v>94</v>
      </c>
      <c r="K29" t="s">
        <v>95</v>
      </c>
      <c r="L29">
        <v>85021200</v>
      </c>
      <c r="M29">
        <v>396000</v>
      </c>
      <c r="P29">
        <v>9</v>
      </c>
      <c r="Q29">
        <v>35640</v>
      </c>
      <c r="R29">
        <v>9</v>
      </c>
      <c r="S29">
        <v>35640</v>
      </c>
    </row>
    <row r="30" spans="1:19" x14ac:dyDescent="0.25">
      <c r="A30" t="s">
        <v>99</v>
      </c>
      <c r="B30" t="s">
        <v>208</v>
      </c>
      <c r="C30" t="s">
        <v>209</v>
      </c>
      <c r="F30">
        <v>265500</v>
      </c>
      <c r="G30" t="s">
        <v>103</v>
      </c>
      <c r="K30" t="s">
        <v>95</v>
      </c>
      <c r="L30">
        <v>85021100</v>
      </c>
      <c r="M30">
        <v>225000</v>
      </c>
      <c r="P30">
        <v>9</v>
      </c>
      <c r="Q30">
        <v>20250</v>
      </c>
      <c r="R30">
        <v>9</v>
      </c>
      <c r="S30">
        <v>20250</v>
      </c>
    </row>
    <row r="31" spans="1:19" x14ac:dyDescent="0.25">
      <c r="A31" s="61" t="s">
        <v>217</v>
      </c>
      <c r="B31" s="61"/>
      <c r="C31" s="61"/>
      <c r="D31" s="61"/>
      <c r="E31" s="61"/>
    </row>
    <row r="32" spans="1:19" x14ac:dyDescent="0.25">
      <c r="A32" t="s">
        <v>218</v>
      </c>
      <c r="B32" t="s">
        <v>219</v>
      </c>
      <c r="C32" t="s">
        <v>125</v>
      </c>
      <c r="F32">
        <v>4000</v>
      </c>
      <c r="G32" t="s">
        <v>94</v>
      </c>
      <c r="K32" t="s">
        <v>220</v>
      </c>
      <c r="L32">
        <v>8504</v>
      </c>
      <c r="M32">
        <v>3389.83</v>
      </c>
      <c r="P32">
        <v>9</v>
      </c>
      <c r="Q32">
        <v>305.08</v>
      </c>
      <c r="R32">
        <v>9</v>
      </c>
      <c r="S32">
        <v>305.08</v>
      </c>
    </row>
    <row r="33" spans="1:19" x14ac:dyDescent="0.25">
      <c r="A33" t="s">
        <v>221</v>
      </c>
      <c r="B33">
        <v>10</v>
      </c>
      <c r="C33" t="s">
        <v>222</v>
      </c>
      <c r="F33">
        <v>6804</v>
      </c>
      <c r="G33" t="s">
        <v>94</v>
      </c>
      <c r="K33" t="s">
        <v>223</v>
      </c>
      <c r="M33">
        <v>6480</v>
      </c>
      <c r="P33">
        <v>2.5</v>
      </c>
      <c r="Q33">
        <v>162</v>
      </c>
      <c r="R33">
        <v>2.5</v>
      </c>
      <c r="S33">
        <v>162</v>
      </c>
    </row>
    <row r="34" spans="1:19" x14ac:dyDescent="0.25">
      <c r="A34" t="s">
        <v>99</v>
      </c>
      <c r="B34" t="s">
        <v>216</v>
      </c>
      <c r="C34" t="s">
        <v>213</v>
      </c>
      <c r="F34">
        <v>323320</v>
      </c>
      <c r="G34" t="s">
        <v>103</v>
      </c>
      <c r="K34" t="s">
        <v>95</v>
      </c>
      <c r="L34">
        <v>85021200</v>
      </c>
      <c r="M34">
        <v>274000</v>
      </c>
      <c r="P34">
        <v>9</v>
      </c>
      <c r="Q34">
        <v>24660</v>
      </c>
      <c r="R34">
        <v>9</v>
      </c>
      <c r="S34">
        <v>24660</v>
      </c>
    </row>
    <row r="35" spans="1:19" x14ac:dyDescent="0.25">
      <c r="A35" t="s">
        <v>297</v>
      </c>
      <c r="B35" t="s">
        <v>298</v>
      </c>
      <c r="C35" t="s">
        <v>299</v>
      </c>
      <c r="F35">
        <v>4200</v>
      </c>
      <c r="G35" t="s">
        <v>94</v>
      </c>
      <c r="K35" t="s">
        <v>220</v>
      </c>
      <c r="L35">
        <v>8507</v>
      </c>
      <c r="M35">
        <v>3281.25</v>
      </c>
      <c r="P35">
        <v>14</v>
      </c>
      <c r="Q35">
        <v>459.37</v>
      </c>
      <c r="R35">
        <v>14</v>
      </c>
      <c r="S35">
        <v>459.37</v>
      </c>
    </row>
    <row r="36" spans="1:19" x14ac:dyDescent="0.25">
      <c r="A36" t="s">
        <v>99</v>
      </c>
      <c r="B36" t="s">
        <v>230</v>
      </c>
      <c r="C36" t="s">
        <v>229</v>
      </c>
      <c r="F36">
        <v>467280</v>
      </c>
      <c r="G36" t="s">
        <v>94</v>
      </c>
      <c r="K36" t="s">
        <v>95</v>
      </c>
      <c r="L36">
        <v>85021200</v>
      </c>
      <c r="M36">
        <v>396000</v>
      </c>
      <c r="P36">
        <v>9</v>
      </c>
      <c r="Q36">
        <v>35640</v>
      </c>
      <c r="R36">
        <v>9</v>
      </c>
      <c r="S36">
        <v>35640</v>
      </c>
    </row>
    <row r="37" spans="1:19" x14ac:dyDescent="0.25">
      <c r="A37" t="s">
        <v>300</v>
      </c>
      <c r="B37" t="s">
        <v>301</v>
      </c>
      <c r="C37" t="s">
        <v>229</v>
      </c>
      <c r="F37">
        <v>26000</v>
      </c>
      <c r="G37" t="s">
        <v>94</v>
      </c>
      <c r="K37" t="s">
        <v>302</v>
      </c>
      <c r="L37">
        <v>8415</v>
      </c>
      <c r="M37">
        <v>20312.5</v>
      </c>
      <c r="P37">
        <v>14</v>
      </c>
      <c r="Q37">
        <v>2843.75</v>
      </c>
      <c r="R37">
        <v>14</v>
      </c>
      <c r="S37">
        <v>2843.75</v>
      </c>
    </row>
    <row r="38" spans="1:19" x14ac:dyDescent="0.25">
      <c r="A38" t="s">
        <v>231</v>
      </c>
      <c r="B38">
        <v>8</v>
      </c>
      <c r="C38" t="s">
        <v>226</v>
      </c>
      <c r="F38">
        <v>327152</v>
      </c>
      <c r="G38" t="s">
        <v>94</v>
      </c>
      <c r="K38" t="s">
        <v>95</v>
      </c>
      <c r="L38">
        <v>85021200</v>
      </c>
      <c r="M38">
        <v>277247.46000000002</v>
      </c>
      <c r="P38">
        <v>9</v>
      </c>
      <c r="Q38">
        <v>24952.27</v>
      </c>
      <c r="R38">
        <v>9</v>
      </c>
      <c r="S38">
        <v>24952.27</v>
      </c>
    </row>
    <row r="39" spans="1:19" x14ac:dyDescent="0.25">
      <c r="A39" t="s">
        <v>99</v>
      </c>
      <c r="B39" t="s">
        <v>236</v>
      </c>
      <c r="C39" t="s">
        <v>235</v>
      </c>
      <c r="F39">
        <v>243316</v>
      </c>
      <c r="G39" t="s">
        <v>103</v>
      </c>
      <c r="K39" t="s">
        <v>95</v>
      </c>
      <c r="L39">
        <v>85021100</v>
      </c>
      <c r="M39">
        <v>206200</v>
      </c>
      <c r="P39">
        <v>9</v>
      </c>
      <c r="Q39">
        <v>18558</v>
      </c>
      <c r="R39">
        <v>9</v>
      </c>
      <c r="S39">
        <v>18558</v>
      </c>
    </row>
    <row r="40" spans="1:19" x14ac:dyDescent="0.25">
      <c r="A40" t="s">
        <v>237</v>
      </c>
      <c r="B40">
        <v>7</v>
      </c>
      <c r="C40" t="s">
        <v>235</v>
      </c>
      <c r="F40">
        <v>1292100</v>
      </c>
      <c r="G40" t="s">
        <v>94</v>
      </c>
      <c r="K40" t="s">
        <v>238</v>
      </c>
      <c r="L40">
        <v>85042200</v>
      </c>
      <c r="M40">
        <v>1095000</v>
      </c>
      <c r="N40">
        <v>18</v>
      </c>
      <c r="O40">
        <v>197100</v>
      </c>
    </row>
    <row r="41" spans="1:19" x14ac:dyDescent="0.25">
      <c r="A41" t="s">
        <v>99</v>
      </c>
      <c r="B41" t="s">
        <v>239</v>
      </c>
      <c r="C41" t="s">
        <v>240</v>
      </c>
      <c r="F41">
        <v>326152</v>
      </c>
      <c r="G41" t="s">
        <v>103</v>
      </c>
      <c r="K41" t="s">
        <v>95</v>
      </c>
      <c r="L41">
        <v>85021100</v>
      </c>
      <c r="M41">
        <v>276400</v>
      </c>
      <c r="P41">
        <v>9</v>
      </c>
      <c r="Q41">
        <v>24876</v>
      </c>
      <c r="R41">
        <v>9</v>
      </c>
      <c r="S41">
        <v>24876</v>
      </c>
    </row>
    <row r="42" spans="1:19" x14ac:dyDescent="0.25">
      <c r="A42" t="s">
        <v>99</v>
      </c>
      <c r="B42" t="s">
        <v>244</v>
      </c>
      <c r="C42" t="s">
        <v>243</v>
      </c>
      <c r="F42">
        <v>699622</v>
      </c>
      <c r="G42" t="s">
        <v>103</v>
      </c>
      <c r="K42" t="s">
        <v>95</v>
      </c>
      <c r="L42">
        <v>85021200</v>
      </c>
      <c r="M42">
        <v>592900</v>
      </c>
      <c r="P42">
        <v>9</v>
      </c>
      <c r="Q42">
        <v>53361</v>
      </c>
      <c r="R42">
        <v>9</v>
      </c>
      <c r="S42">
        <v>53361</v>
      </c>
    </row>
    <row r="43" spans="1:19" x14ac:dyDescent="0.25">
      <c r="A43" t="s">
        <v>99</v>
      </c>
      <c r="B43" t="s">
        <v>251</v>
      </c>
      <c r="C43" t="s">
        <v>250</v>
      </c>
      <c r="F43">
        <v>326152</v>
      </c>
      <c r="G43" t="s">
        <v>103</v>
      </c>
      <c r="K43" t="s">
        <v>95</v>
      </c>
      <c r="L43">
        <v>85021100</v>
      </c>
      <c r="M43">
        <v>276400</v>
      </c>
      <c r="P43">
        <v>9</v>
      </c>
      <c r="Q43">
        <v>24876</v>
      </c>
      <c r="R43">
        <v>9</v>
      </c>
      <c r="S43">
        <v>24876</v>
      </c>
    </row>
    <row r="44" spans="1:19" x14ac:dyDescent="0.25">
      <c r="A44" t="s">
        <v>99</v>
      </c>
      <c r="B44" t="s">
        <v>255</v>
      </c>
      <c r="C44" t="s">
        <v>254</v>
      </c>
      <c r="F44">
        <v>741630</v>
      </c>
      <c r="G44" t="s">
        <v>94</v>
      </c>
      <c r="K44" t="s">
        <v>95</v>
      </c>
      <c r="L44">
        <v>85021200</v>
      </c>
      <c r="M44">
        <v>628500</v>
      </c>
      <c r="P44">
        <v>9</v>
      </c>
      <c r="Q44">
        <v>56565</v>
      </c>
      <c r="R44">
        <v>9</v>
      </c>
      <c r="S44">
        <v>56565</v>
      </c>
    </row>
    <row r="45" spans="1:19" x14ac:dyDescent="0.25">
      <c r="A45" t="s">
        <v>99</v>
      </c>
      <c r="B45" t="s">
        <v>259</v>
      </c>
      <c r="C45" t="s">
        <v>258</v>
      </c>
      <c r="F45">
        <v>265500</v>
      </c>
      <c r="G45" t="s">
        <v>103</v>
      </c>
      <c r="K45" t="s">
        <v>95</v>
      </c>
      <c r="L45">
        <v>85021100</v>
      </c>
      <c r="M45">
        <v>225000</v>
      </c>
      <c r="P45">
        <v>9</v>
      </c>
      <c r="Q45">
        <v>20250</v>
      </c>
      <c r="R45">
        <v>9</v>
      </c>
      <c r="S45">
        <v>20250</v>
      </c>
    </row>
    <row r="46" spans="1:19" x14ac:dyDescent="0.25">
      <c r="A46" t="s">
        <v>99</v>
      </c>
      <c r="B46" t="s">
        <v>267</v>
      </c>
      <c r="C46" t="s">
        <v>262</v>
      </c>
      <c r="F46">
        <v>341728</v>
      </c>
      <c r="G46" t="s">
        <v>94</v>
      </c>
      <c r="K46" t="s">
        <v>95</v>
      </c>
      <c r="L46">
        <v>85021100</v>
      </c>
      <c r="M46">
        <v>289600</v>
      </c>
      <c r="P46">
        <v>9</v>
      </c>
      <c r="Q46">
        <v>26064</v>
      </c>
      <c r="R46">
        <v>9</v>
      </c>
      <c r="S46">
        <v>26064</v>
      </c>
    </row>
    <row r="47" spans="1:19" x14ac:dyDescent="0.25">
      <c r="A47" t="s">
        <v>99</v>
      </c>
      <c r="B47" t="s">
        <v>268</v>
      </c>
      <c r="C47" t="s">
        <v>262</v>
      </c>
      <c r="F47">
        <v>149860</v>
      </c>
      <c r="G47" t="s">
        <v>103</v>
      </c>
      <c r="K47" t="s">
        <v>95</v>
      </c>
      <c r="L47">
        <v>85021100</v>
      </c>
      <c r="M47">
        <v>127000</v>
      </c>
      <c r="P47">
        <v>9</v>
      </c>
      <c r="Q47">
        <v>11430</v>
      </c>
      <c r="R47">
        <v>9</v>
      </c>
      <c r="S47">
        <v>11430</v>
      </c>
    </row>
    <row r="48" spans="1:19" x14ac:dyDescent="0.25">
      <c r="A48" t="s">
        <v>99</v>
      </c>
      <c r="B48" t="s">
        <v>273</v>
      </c>
      <c r="C48" t="s">
        <v>271</v>
      </c>
      <c r="F48">
        <v>326152</v>
      </c>
      <c r="G48" t="s">
        <v>103</v>
      </c>
      <c r="K48" t="s">
        <v>95</v>
      </c>
      <c r="L48">
        <v>85021100</v>
      </c>
      <c r="M48">
        <v>276400</v>
      </c>
      <c r="P48">
        <v>9</v>
      </c>
      <c r="Q48">
        <v>24876</v>
      </c>
      <c r="R48">
        <v>9</v>
      </c>
      <c r="S48">
        <v>24876</v>
      </c>
    </row>
    <row r="49" spans="1:19" x14ac:dyDescent="0.25">
      <c r="A49" t="s">
        <v>99</v>
      </c>
      <c r="B49" t="s">
        <v>274</v>
      </c>
      <c r="C49" t="s">
        <v>271</v>
      </c>
      <c r="F49">
        <v>326152</v>
      </c>
      <c r="G49" t="s">
        <v>103</v>
      </c>
      <c r="K49" t="s">
        <v>95</v>
      </c>
      <c r="L49">
        <v>85021100</v>
      </c>
      <c r="M49">
        <v>276400</v>
      </c>
      <c r="P49">
        <v>9</v>
      </c>
      <c r="Q49">
        <v>24876</v>
      </c>
      <c r="R49">
        <v>9</v>
      </c>
      <c r="S49">
        <v>24876</v>
      </c>
    </row>
    <row r="50" spans="1:19" x14ac:dyDescent="0.25">
      <c r="A50" t="s">
        <v>99</v>
      </c>
      <c r="B50" t="s">
        <v>278</v>
      </c>
      <c r="C50" t="s">
        <v>277</v>
      </c>
      <c r="F50">
        <v>467280</v>
      </c>
      <c r="G50" t="s">
        <v>94</v>
      </c>
      <c r="K50" t="s">
        <v>95</v>
      </c>
      <c r="L50">
        <v>85021200</v>
      </c>
      <c r="M50">
        <v>396000</v>
      </c>
      <c r="P50">
        <v>9</v>
      </c>
      <c r="Q50">
        <v>35640</v>
      </c>
      <c r="R50">
        <v>9</v>
      </c>
      <c r="S50">
        <v>35640</v>
      </c>
    </row>
    <row r="51" spans="1:19" x14ac:dyDescent="0.25">
      <c r="A51" t="s">
        <v>99</v>
      </c>
      <c r="B51" t="s">
        <v>279</v>
      </c>
      <c r="C51" t="s">
        <v>277</v>
      </c>
      <c r="F51">
        <v>267388</v>
      </c>
      <c r="G51" t="s">
        <v>103</v>
      </c>
      <c r="K51" t="s">
        <v>95</v>
      </c>
      <c r="L51">
        <v>85021100</v>
      </c>
      <c r="M51">
        <v>226000</v>
      </c>
      <c r="P51">
        <v>9</v>
      </c>
      <c r="Q51">
        <v>20394</v>
      </c>
      <c r="R51">
        <v>9</v>
      </c>
      <c r="S51">
        <v>20394</v>
      </c>
    </row>
    <row r="52" spans="1:19" x14ac:dyDescent="0.25">
      <c r="A52" t="s">
        <v>135</v>
      </c>
      <c r="B52" t="s">
        <v>283</v>
      </c>
      <c r="C52" t="s">
        <v>282</v>
      </c>
      <c r="F52">
        <v>14</v>
      </c>
      <c r="G52" t="s">
        <v>94</v>
      </c>
      <c r="K52" t="s">
        <v>284</v>
      </c>
      <c r="L52">
        <v>8536</v>
      </c>
      <c r="M52">
        <v>11.86</v>
      </c>
      <c r="P52">
        <v>9</v>
      </c>
      <c r="Q52">
        <v>1.06</v>
      </c>
      <c r="R52">
        <v>9</v>
      </c>
      <c r="S52">
        <v>1.06</v>
      </c>
    </row>
    <row r="53" spans="1:19" x14ac:dyDescent="0.25">
      <c r="A53" t="s">
        <v>99</v>
      </c>
      <c r="B53" t="s">
        <v>288</v>
      </c>
      <c r="C53" t="s">
        <v>287</v>
      </c>
      <c r="F53">
        <v>243316</v>
      </c>
      <c r="G53" t="s">
        <v>103</v>
      </c>
      <c r="K53" t="s">
        <v>95</v>
      </c>
      <c r="L53">
        <v>85021100</v>
      </c>
      <c r="M53">
        <v>206200</v>
      </c>
      <c r="P53">
        <v>9</v>
      </c>
      <c r="Q53">
        <v>18558</v>
      </c>
      <c r="R53">
        <v>9</v>
      </c>
      <c r="S53">
        <v>18558</v>
      </c>
    </row>
    <row r="54" spans="1:19" x14ac:dyDescent="0.25">
      <c r="A54" t="s">
        <v>99</v>
      </c>
      <c r="B54" t="s">
        <v>289</v>
      </c>
      <c r="C54" t="s">
        <v>287</v>
      </c>
      <c r="F54">
        <v>252992</v>
      </c>
      <c r="G54" t="s">
        <v>94</v>
      </c>
      <c r="K54" t="s">
        <v>95</v>
      </c>
      <c r="L54">
        <v>85021100</v>
      </c>
      <c r="M54">
        <v>214400</v>
      </c>
      <c r="P54">
        <v>9</v>
      </c>
      <c r="Q54">
        <v>19296</v>
      </c>
      <c r="R54">
        <v>9</v>
      </c>
      <c r="S54">
        <v>19296</v>
      </c>
    </row>
    <row r="55" spans="1:19" x14ac:dyDescent="0.25">
      <c r="A55" t="s">
        <v>99</v>
      </c>
      <c r="B55" t="s">
        <v>293</v>
      </c>
      <c r="C55" t="s">
        <v>292</v>
      </c>
      <c r="F55">
        <v>278126</v>
      </c>
      <c r="G55" t="s">
        <v>103</v>
      </c>
      <c r="K55" t="s">
        <v>95</v>
      </c>
      <c r="L55">
        <v>85021100</v>
      </c>
      <c r="M55">
        <v>235700</v>
      </c>
      <c r="P55">
        <v>9</v>
      </c>
      <c r="Q55">
        <v>21213</v>
      </c>
      <c r="R55">
        <v>9</v>
      </c>
      <c r="S55">
        <v>21213</v>
      </c>
    </row>
    <row r="56" spans="1:19" x14ac:dyDescent="0.25">
      <c r="A56" t="s">
        <v>294</v>
      </c>
      <c r="B56">
        <v>190</v>
      </c>
      <c r="C56" t="s">
        <v>292</v>
      </c>
      <c r="F56">
        <v>52793</v>
      </c>
      <c r="G56" t="s">
        <v>295</v>
      </c>
      <c r="K56" t="s">
        <v>296</v>
      </c>
      <c r="L56">
        <v>9032</v>
      </c>
      <c r="M56">
        <v>44740</v>
      </c>
      <c r="N56">
        <v>18</v>
      </c>
      <c r="O56">
        <v>8053.2</v>
      </c>
    </row>
    <row r="57" spans="1:19" x14ac:dyDescent="0.25">
      <c r="A57" t="s">
        <v>99</v>
      </c>
      <c r="B57" t="s">
        <v>308</v>
      </c>
      <c r="C57" t="s">
        <v>305</v>
      </c>
      <c r="F57">
        <v>267388</v>
      </c>
      <c r="G57" t="s">
        <v>94</v>
      </c>
      <c r="K57" t="s">
        <v>95</v>
      </c>
      <c r="L57">
        <v>85021100</v>
      </c>
      <c r="M57">
        <v>226600</v>
      </c>
      <c r="P57">
        <v>9</v>
      </c>
      <c r="Q57">
        <v>20394</v>
      </c>
      <c r="R57">
        <v>9</v>
      </c>
      <c r="S57">
        <v>20394</v>
      </c>
    </row>
    <row r="58" spans="1:19" x14ac:dyDescent="0.25">
      <c r="A58" t="s">
        <v>99</v>
      </c>
      <c r="B58" t="s">
        <v>309</v>
      </c>
      <c r="C58" t="s">
        <v>305</v>
      </c>
      <c r="F58">
        <v>326152</v>
      </c>
      <c r="G58" t="s">
        <v>103</v>
      </c>
      <c r="K58" t="s">
        <v>95</v>
      </c>
      <c r="L58">
        <v>85021100</v>
      </c>
      <c r="M58">
        <v>276400</v>
      </c>
      <c r="P58">
        <v>9</v>
      </c>
      <c r="Q58">
        <v>24876</v>
      </c>
      <c r="R58">
        <v>9</v>
      </c>
      <c r="S58">
        <v>24876</v>
      </c>
    </row>
    <row r="59" spans="1:19" x14ac:dyDescent="0.25">
      <c r="A59" t="s">
        <v>135</v>
      </c>
      <c r="B59" t="s">
        <v>310</v>
      </c>
      <c r="C59" t="s">
        <v>311</v>
      </c>
      <c r="F59">
        <v>1831</v>
      </c>
      <c r="G59" t="s">
        <v>103</v>
      </c>
      <c r="K59" t="s">
        <v>312</v>
      </c>
      <c r="L59" t="s">
        <v>137</v>
      </c>
      <c r="M59">
        <v>1551.71</v>
      </c>
      <c r="P59">
        <v>9</v>
      </c>
      <c r="Q59">
        <v>139.66</v>
      </c>
      <c r="R59">
        <v>9</v>
      </c>
      <c r="S59">
        <v>139.66</v>
      </c>
    </row>
    <row r="60" spans="1:19" x14ac:dyDescent="0.25">
      <c r="A60" t="s">
        <v>99</v>
      </c>
      <c r="B60" t="s">
        <v>320</v>
      </c>
      <c r="C60" t="s">
        <v>318</v>
      </c>
      <c r="F60">
        <v>252992</v>
      </c>
      <c r="G60" t="s">
        <v>103</v>
      </c>
      <c r="K60" t="s">
        <v>95</v>
      </c>
      <c r="L60">
        <v>85021100</v>
      </c>
      <c r="M60">
        <v>214400</v>
      </c>
      <c r="P60">
        <v>9</v>
      </c>
      <c r="Q60">
        <v>19296</v>
      </c>
      <c r="R60">
        <v>9</v>
      </c>
      <c r="S60">
        <v>19296</v>
      </c>
    </row>
    <row r="61" spans="1:19" x14ac:dyDescent="0.25">
      <c r="A61" t="s">
        <v>99</v>
      </c>
      <c r="B61" t="s">
        <v>325</v>
      </c>
      <c r="C61" t="s">
        <v>323</v>
      </c>
      <c r="F61">
        <v>502680</v>
      </c>
      <c r="G61" t="s">
        <v>94</v>
      </c>
      <c r="K61" t="s">
        <v>95</v>
      </c>
      <c r="L61">
        <v>85021200</v>
      </c>
      <c r="M61">
        <v>426000</v>
      </c>
      <c r="P61">
        <v>9</v>
      </c>
      <c r="Q61">
        <v>38340</v>
      </c>
      <c r="R61">
        <v>9</v>
      </c>
      <c r="S61">
        <v>38340</v>
      </c>
    </row>
    <row r="62" spans="1:19" x14ac:dyDescent="0.25">
      <c r="A62" t="s">
        <v>326</v>
      </c>
      <c r="B62" t="s">
        <v>327</v>
      </c>
      <c r="C62" t="s">
        <v>323</v>
      </c>
      <c r="F62">
        <v>14552</v>
      </c>
      <c r="G62" t="s">
        <v>94</v>
      </c>
      <c r="K62" t="s">
        <v>328</v>
      </c>
      <c r="L62">
        <v>85371000</v>
      </c>
      <c r="M62">
        <v>12332.35</v>
      </c>
      <c r="P62">
        <v>9</v>
      </c>
      <c r="Q62">
        <v>1109.9100000000001</v>
      </c>
      <c r="R62">
        <v>9</v>
      </c>
      <c r="S62">
        <v>1109.9100000000001</v>
      </c>
    </row>
    <row r="63" spans="1:19" x14ac:dyDescent="0.25">
      <c r="A63" t="s">
        <v>99</v>
      </c>
      <c r="B63" t="s">
        <v>336</v>
      </c>
      <c r="C63" t="s">
        <v>335</v>
      </c>
      <c r="F63">
        <v>267388</v>
      </c>
      <c r="G63" t="s">
        <v>103</v>
      </c>
      <c r="K63" t="s">
        <v>95</v>
      </c>
      <c r="L63">
        <v>85021100</v>
      </c>
      <c r="M63">
        <v>226600</v>
      </c>
      <c r="P63">
        <v>9</v>
      </c>
      <c r="Q63">
        <v>20394</v>
      </c>
      <c r="R63">
        <v>9</v>
      </c>
      <c r="S63">
        <v>20394</v>
      </c>
    </row>
    <row r="64" spans="1:19" x14ac:dyDescent="0.25">
      <c r="A64" t="s">
        <v>99</v>
      </c>
      <c r="B64" t="s">
        <v>342</v>
      </c>
      <c r="C64" t="s">
        <v>339</v>
      </c>
      <c r="F64">
        <v>326152</v>
      </c>
      <c r="G64" t="s">
        <v>103</v>
      </c>
      <c r="K64" t="s">
        <v>95</v>
      </c>
      <c r="L64">
        <v>85021200</v>
      </c>
      <c r="M64">
        <v>276400</v>
      </c>
      <c r="P64">
        <v>9</v>
      </c>
      <c r="Q64">
        <v>24876</v>
      </c>
      <c r="R64">
        <v>9</v>
      </c>
      <c r="S64">
        <v>24876</v>
      </c>
    </row>
    <row r="65" spans="1:19" x14ac:dyDescent="0.25">
      <c r="A65" t="s">
        <v>99</v>
      </c>
      <c r="B65" t="s">
        <v>343</v>
      </c>
      <c r="C65" t="s">
        <v>339</v>
      </c>
      <c r="F65">
        <v>267388</v>
      </c>
      <c r="G65" t="s">
        <v>94</v>
      </c>
      <c r="K65" t="s">
        <v>95</v>
      </c>
      <c r="L65">
        <v>85021100</v>
      </c>
      <c r="M65">
        <v>226600</v>
      </c>
      <c r="P65">
        <v>9</v>
      </c>
      <c r="Q65">
        <v>20394</v>
      </c>
      <c r="R65">
        <v>9</v>
      </c>
      <c r="S65">
        <v>20394</v>
      </c>
    </row>
    <row r="66" spans="1:19" x14ac:dyDescent="0.25">
      <c r="A66" t="s">
        <v>99</v>
      </c>
      <c r="B66" t="s">
        <v>348</v>
      </c>
      <c r="C66" t="s">
        <v>339</v>
      </c>
      <c r="F66">
        <v>149860</v>
      </c>
      <c r="G66" t="s">
        <v>94</v>
      </c>
      <c r="K66" t="s">
        <v>95</v>
      </c>
      <c r="L66">
        <v>85021100</v>
      </c>
      <c r="M66">
        <v>127000</v>
      </c>
      <c r="P66">
        <v>9</v>
      </c>
      <c r="Q66">
        <v>11430</v>
      </c>
      <c r="R66">
        <v>9</v>
      </c>
      <c r="S66">
        <v>11430</v>
      </c>
    </row>
    <row r="67" spans="1:19" x14ac:dyDescent="0.25">
      <c r="A67" t="s">
        <v>99</v>
      </c>
      <c r="B67" t="s">
        <v>350</v>
      </c>
      <c r="C67" t="s">
        <v>349</v>
      </c>
      <c r="F67">
        <v>326152</v>
      </c>
      <c r="G67" t="s">
        <v>94</v>
      </c>
      <c r="K67" t="s">
        <v>95</v>
      </c>
      <c r="L67">
        <v>85021200</v>
      </c>
      <c r="M67">
        <v>276400</v>
      </c>
      <c r="P67">
        <v>9</v>
      </c>
      <c r="Q67">
        <v>24876</v>
      </c>
      <c r="R67">
        <v>9</v>
      </c>
      <c r="S67">
        <v>24876</v>
      </c>
    </row>
    <row r="68" spans="1:19" x14ac:dyDescent="0.25">
      <c r="A68" t="s">
        <v>351</v>
      </c>
      <c r="B68">
        <v>249</v>
      </c>
      <c r="C68" t="s">
        <v>349</v>
      </c>
      <c r="F68">
        <v>902</v>
      </c>
      <c r="G68" t="s">
        <v>94</v>
      </c>
      <c r="K68" t="s">
        <v>352</v>
      </c>
      <c r="L68">
        <v>40169320</v>
      </c>
      <c r="M68">
        <v>705.08</v>
      </c>
      <c r="P68">
        <v>14</v>
      </c>
      <c r="Q68">
        <v>98.71</v>
      </c>
      <c r="R68">
        <v>14</v>
      </c>
      <c r="S68">
        <v>98.71</v>
      </c>
    </row>
    <row r="69" spans="1:19" x14ac:dyDescent="0.25">
      <c r="A69" t="s">
        <v>99</v>
      </c>
      <c r="B69" t="s">
        <v>360</v>
      </c>
      <c r="C69" t="s">
        <v>358</v>
      </c>
      <c r="F69">
        <v>326152</v>
      </c>
      <c r="G69" t="s">
        <v>94</v>
      </c>
      <c r="K69" t="s">
        <v>95</v>
      </c>
      <c r="L69">
        <v>85021200</v>
      </c>
      <c r="M69">
        <v>276400</v>
      </c>
      <c r="P69">
        <v>9</v>
      </c>
      <c r="Q69">
        <v>24876</v>
      </c>
      <c r="R69">
        <v>9</v>
      </c>
      <c r="S69">
        <v>24876</v>
      </c>
    </row>
    <row r="70" spans="1:19" x14ac:dyDescent="0.25">
      <c r="A70" t="s">
        <v>99</v>
      </c>
      <c r="B70" t="s">
        <v>361</v>
      </c>
      <c r="C70" t="s">
        <v>358</v>
      </c>
      <c r="F70">
        <v>502680</v>
      </c>
      <c r="G70" t="s">
        <v>94</v>
      </c>
      <c r="K70" t="s">
        <v>95</v>
      </c>
      <c r="L70">
        <v>85021200</v>
      </c>
      <c r="M70">
        <v>426000</v>
      </c>
      <c r="P70">
        <v>9</v>
      </c>
      <c r="Q70">
        <v>38340</v>
      </c>
      <c r="R70">
        <v>9</v>
      </c>
      <c r="S70">
        <v>38340</v>
      </c>
    </row>
    <row r="71" spans="1:19" x14ac:dyDescent="0.25">
      <c r="A71" t="s">
        <v>99</v>
      </c>
      <c r="B71" t="s">
        <v>369</v>
      </c>
      <c r="C71" t="s">
        <v>367</v>
      </c>
      <c r="F71">
        <v>341728</v>
      </c>
      <c r="G71" t="s">
        <v>94</v>
      </c>
      <c r="K71" t="s">
        <v>95</v>
      </c>
      <c r="L71">
        <v>85021200</v>
      </c>
      <c r="M71">
        <v>289600</v>
      </c>
      <c r="P71">
        <v>9</v>
      </c>
      <c r="Q71">
        <v>26064</v>
      </c>
      <c r="R71">
        <v>9</v>
      </c>
      <c r="S71">
        <v>26064</v>
      </c>
    </row>
    <row r="72" spans="1:19" x14ac:dyDescent="0.25">
      <c r="A72" t="s">
        <v>99</v>
      </c>
      <c r="B72" t="s">
        <v>373</v>
      </c>
      <c r="C72" t="s">
        <v>372</v>
      </c>
      <c r="F72">
        <v>309514</v>
      </c>
      <c r="G72" t="s">
        <v>94</v>
      </c>
      <c r="K72" t="s">
        <v>95</v>
      </c>
      <c r="L72">
        <v>85021200</v>
      </c>
      <c r="M72">
        <v>262300</v>
      </c>
      <c r="P72">
        <v>9</v>
      </c>
      <c r="Q72">
        <v>23607</v>
      </c>
      <c r="R72">
        <v>9</v>
      </c>
      <c r="S72">
        <v>23607</v>
      </c>
    </row>
    <row r="73" spans="1:19" x14ac:dyDescent="0.25">
      <c r="A73" t="s">
        <v>99</v>
      </c>
      <c r="B73" t="s">
        <v>374</v>
      </c>
      <c r="C73" t="s">
        <v>375</v>
      </c>
      <c r="F73">
        <v>583038</v>
      </c>
      <c r="G73" t="s">
        <v>94</v>
      </c>
      <c r="K73" t="s">
        <v>95</v>
      </c>
      <c r="L73">
        <v>85021200</v>
      </c>
      <c r="M73">
        <v>494100</v>
      </c>
      <c r="P73">
        <v>9</v>
      </c>
      <c r="Q73">
        <v>44469</v>
      </c>
      <c r="R73">
        <v>9</v>
      </c>
      <c r="S73">
        <v>44469</v>
      </c>
    </row>
    <row r="74" spans="1:19" x14ac:dyDescent="0.25">
      <c r="A74" t="s">
        <v>99</v>
      </c>
      <c r="B74" t="s">
        <v>376</v>
      </c>
      <c r="C74" t="s">
        <v>375</v>
      </c>
      <c r="F74">
        <v>741630</v>
      </c>
      <c r="G74" t="s">
        <v>94</v>
      </c>
      <c r="K74" t="s">
        <v>95</v>
      </c>
      <c r="L74">
        <v>85021200</v>
      </c>
      <c r="M74">
        <v>628500</v>
      </c>
      <c r="P74">
        <v>9</v>
      </c>
      <c r="Q74">
        <v>56565</v>
      </c>
      <c r="R74">
        <v>9</v>
      </c>
      <c r="S74">
        <v>56565</v>
      </c>
    </row>
    <row r="75" spans="1:19" x14ac:dyDescent="0.25">
      <c r="A75" t="s">
        <v>99</v>
      </c>
      <c r="B75" t="s">
        <v>377</v>
      </c>
      <c r="C75" t="s">
        <v>375</v>
      </c>
      <c r="F75">
        <v>252992</v>
      </c>
      <c r="G75" t="s">
        <v>94</v>
      </c>
      <c r="K75" t="s">
        <v>95</v>
      </c>
      <c r="L75">
        <v>85021100</v>
      </c>
      <c r="M75">
        <v>214400</v>
      </c>
      <c r="P75">
        <v>9</v>
      </c>
      <c r="Q75">
        <v>19296</v>
      </c>
      <c r="R75">
        <v>9</v>
      </c>
      <c r="S75">
        <v>19296</v>
      </c>
    </row>
    <row r="76" spans="1:19" x14ac:dyDescent="0.25">
      <c r="A76" t="s">
        <v>99</v>
      </c>
      <c r="B76" t="s">
        <v>378</v>
      </c>
      <c r="C76" t="s">
        <v>375</v>
      </c>
      <c r="F76">
        <v>267388</v>
      </c>
      <c r="G76" t="s">
        <v>94</v>
      </c>
      <c r="K76" t="s">
        <v>95</v>
      </c>
      <c r="L76">
        <v>85021100</v>
      </c>
      <c r="M76">
        <v>226600</v>
      </c>
      <c r="P76">
        <v>9</v>
      </c>
      <c r="Q76">
        <v>20394</v>
      </c>
      <c r="R76">
        <v>9</v>
      </c>
      <c r="S76">
        <v>20394</v>
      </c>
    </row>
    <row r="77" spans="1:19" x14ac:dyDescent="0.25">
      <c r="A77" t="s">
        <v>99</v>
      </c>
      <c r="B77" t="s">
        <v>379</v>
      </c>
      <c r="C77" t="s">
        <v>375</v>
      </c>
      <c r="F77">
        <v>326152</v>
      </c>
      <c r="G77" t="s">
        <v>94</v>
      </c>
      <c r="K77" t="s">
        <v>95</v>
      </c>
      <c r="L77">
        <v>85021200</v>
      </c>
      <c r="M77">
        <v>276400</v>
      </c>
      <c r="P77">
        <v>9</v>
      </c>
      <c r="Q77">
        <v>24876</v>
      </c>
      <c r="R77">
        <v>9</v>
      </c>
      <c r="S77">
        <v>24876</v>
      </c>
    </row>
    <row r="78" spans="1:19" x14ac:dyDescent="0.25">
      <c r="A78" t="s">
        <v>135</v>
      </c>
      <c r="B78" t="s">
        <v>388</v>
      </c>
      <c r="C78" t="s">
        <v>387</v>
      </c>
      <c r="F78">
        <v>22290</v>
      </c>
      <c r="G78" t="s">
        <v>103</v>
      </c>
      <c r="K78" t="s">
        <v>389</v>
      </c>
      <c r="L78" t="s">
        <v>390</v>
      </c>
      <c r="M78">
        <v>18890</v>
      </c>
      <c r="P78">
        <v>9</v>
      </c>
      <c r="Q78">
        <v>1700.1</v>
      </c>
      <c r="R78">
        <v>9</v>
      </c>
      <c r="S78">
        <v>1700.1</v>
      </c>
    </row>
    <row r="79" spans="1:19" x14ac:dyDescent="0.25">
      <c r="A79" t="s">
        <v>135</v>
      </c>
      <c r="B79" t="s">
        <v>391</v>
      </c>
      <c r="C79" t="s">
        <v>387</v>
      </c>
      <c r="F79">
        <v>3850</v>
      </c>
      <c r="G79" t="s">
        <v>94</v>
      </c>
      <c r="K79" t="s">
        <v>392</v>
      </c>
      <c r="L79" t="s">
        <v>137</v>
      </c>
      <c r="M79">
        <v>3262.7</v>
      </c>
      <c r="P79">
        <v>9</v>
      </c>
      <c r="Q79">
        <v>293.64999999999998</v>
      </c>
      <c r="R79">
        <v>9</v>
      </c>
      <c r="S79">
        <v>293.64999999999998</v>
      </c>
    </row>
    <row r="80" spans="1:19" x14ac:dyDescent="0.25">
      <c r="A80" t="s">
        <v>99</v>
      </c>
      <c r="B80" t="s">
        <v>398</v>
      </c>
      <c r="C80" t="s">
        <v>395</v>
      </c>
      <c r="F80">
        <v>467280</v>
      </c>
      <c r="G80" t="s">
        <v>103</v>
      </c>
      <c r="K80" t="s">
        <v>95</v>
      </c>
      <c r="L80">
        <v>85021200</v>
      </c>
      <c r="M80">
        <v>396000</v>
      </c>
      <c r="P80">
        <v>9</v>
      </c>
      <c r="Q80">
        <v>35640</v>
      </c>
      <c r="R80">
        <v>9</v>
      </c>
      <c r="S80">
        <v>35640</v>
      </c>
    </row>
    <row r="81" spans="1:19" x14ac:dyDescent="0.25">
      <c r="A81" t="s">
        <v>99</v>
      </c>
      <c r="B81" t="s">
        <v>399</v>
      </c>
      <c r="C81" t="s">
        <v>395</v>
      </c>
      <c r="F81">
        <v>267388</v>
      </c>
      <c r="G81" t="s">
        <v>94</v>
      </c>
      <c r="K81" t="s">
        <v>95</v>
      </c>
      <c r="L81">
        <v>85021100</v>
      </c>
      <c r="M81">
        <v>226600</v>
      </c>
      <c r="P81">
        <v>9</v>
      </c>
      <c r="Q81">
        <v>20394</v>
      </c>
      <c r="R81">
        <v>9</v>
      </c>
      <c r="S81">
        <v>20394</v>
      </c>
    </row>
    <row r="82" spans="1:19" x14ac:dyDescent="0.25">
      <c r="A82" t="s">
        <v>99</v>
      </c>
      <c r="B82" t="s">
        <v>403</v>
      </c>
      <c r="C82" t="s">
        <v>402</v>
      </c>
      <c r="F82">
        <v>1501401</v>
      </c>
      <c r="G82" t="s">
        <v>94</v>
      </c>
      <c r="K82" t="s">
        <v>95</v>
      </c>
      <c r="L82">
        <v>85021200</v>
      </c>
      <c r="M82">
        <v>1272373</v>
      </c>
      <c r="P82">
        <v>9</v>
      </c>
      <c r="Q82">
        <v>114514</v>
      </c>
      <c r="R82">
        <v>9</v>
      </c>
      <c r="S82">
        <v>114514</v>
      </c>
    </row>
    <row r="83" spans="1:19" x14ac:dyDescent="0.25">
      <c r="A83" t="s">
        <v>135</v>
      </c>
      <c r="B83" t="s">
        <v>408</v>
      </c>
      <c r="C83" t="s">
        <v>405</v>
      </c>
      <c r="F83" s="41">
        <v>83431</v>
      </c>
      <c r="G83" t="s">
        <v>103</v>
      </c>
      <c r="K83" t="s">
        <v>409</v>
      </c>
      <c r="L83" t="s">
        <v>410</v>
      </c>
      <c r="M83" s="41">
        <v>70704.509999999995</v>
      </c>
      <c r="P83">
        <v>9</v>
      </c>
      <c r="Q83" s="41">
        <v>6363.4</v>
      </c>
      <c r="R83">
        <v>9</v>
      </c>
      <c r="S83" s="41">
        <v>6363.4</v>
      </c>
    </row>
    <row r="84" spans="1:19" x14ac:dyDescent="0.25">
      <c r="A84" t="s">
        <v>99</v>
      </c>
      <c r="B84" t="s">
        <v>418</v>
      </c>
      <c r="C84" t="s">
        <v>416</v>
      </c>
      <c r="F84">
        <v>699622</v>
      </c>
      <c r="G84" t="s">
        <v>94</v>
      </c>
      <c r="K84" t="s">
        <v>95</v>
      </c>
      <c r="L84">
        <v>85021200</v>
      </c>
      <c r="M84">
        <v>592900</v>
      </c>
      <c r="P84">
        <v>9</v>
      </c>
      <c r="Q84">
        <v>53361</v>
      </c>
      <c r="R84">
        <v>9</v>
      </c>
      <c r="S84">
        <v>53361</v>
      </c>
    </row>
    <row r="85" spans="1:19" x14ac:dyDescent="0.25">
      <c r="A85" t="s">
        <v>99</v>
      </c>
      <c r="B85" t="s">
        <v>423</v>
      </c>
      <c r="C85" t="s">
        <v>421</v>
      </c>
      <c r="F85">
        <v>278126</v>
      </c>
      <c r="G85" t="s">
        <v>94</v>
      </c>
      <c r="K85" t="s">
        <v>95</v>
      </c>
      <c r="L85">
        <v>85021100</v>
      </c>
      <c r="M85">
        <v>235700</v>
      </c>
      <c r="P85">
        <v>9</v>
      </c>
      <c r="Q85">
        <v>21213</v>
      </c>
      <c r="R85">
        <v>9</v>
      </c>
      <c r="S85">
        <v>21213</v>
      </c>
    </row>
    <row r="86" spans="1:19" x14ac:dyDescent="0.25">
      <c r="A86" t="s">
        <v>99</v>
      </c>
      <c r="B86" t="s">
        <v>427</v>
      </c>
      <c r="C86" t="s">
        <v>426</v>
      </c>
      <c r="F86">
        <v>421850</v>
      </c>
      <c r="G86" t="s">
        <v>94</v>
      </c>
      <c r="K86" t="s">
        <v>95</v>
      </c>
      <c r="L86">
        <v>85021200</v>
      </c>
      <c r="M86">
        <v>357500</v>
      </c>
      <c r="P86">
        <v>9</v>
      </c>
      <c r="Q86">
        <v>32175</v>
      </c>
      <c r="R86">
        <v>9</v>
      </c>
      <c r="S86">
        <v>32175</v>
      </c>
    </row>
    <row r="87" spans="1:19" x14ac:dyDescent="0.25">
      <c r="A87" t="s">
        <v>99</v>
      </c>
      <c r="B87" t="s">
        <v>431</v>
      </c>
      <c r="C87" t="s">
        <v>430</v>
      </c>
      <c r="F87">
        <v>278126</v>
      </c>
      <c r="G87" t="s">
        <v>94</v>
      </c>
      <c r="K87" t="s">
        <v>95</v>
      </c>
      <c r="L87">
        <v>85021100</v>
      </c>
      <c r="M87">
        <v>235700</v>
      </c>
      <c r="P87">
        <v>9</v>
      </c>
      <c r="Q87">
        <v>21213</v>
      </c>
      <c r="R87">
        <v>9</v>
      </c>
      <c r="S87">
        <v>21213</v>
      </c>
    </row>
    <row r="88" spans="1:19" x14ac:dyDescent="0.25">
      <c r="A88" t="s">
        <v>99</v>
      </c>
      <c r="B88" t="s">
        <v>439</v>
      </c>
      <c r="C88" t="s">
        <v>438</v>
      </c>
      <c r="F88">
        <v>339132</v>
      </c>
      <c r="G88" t="s">
        <v>94</v>
      </c>
      <c r="K88" t="s">
        <v>95</v>
      </c>
      <c r="L88">
        <v>85021200</v>
      </c>
      <c r="M88">
        <v>287400</v>
      </c>
      <c r="P88">
        <v>9</v>
      </c>
      <c r="Q88">
        <v>25866</v>
      </c>
      <c r="R88">
        <v>9</v>
      </c>
      <c r="S88">
        <v>25866</v>
      </c>
    </row>
    <row r="89" spans="1:19" x14ac:dyDescent="0.25">
      <c r="A89" t="s">
        <v>99</v>
      </c>
      <c r="B89" t="s">
        <v>441</v>
      </c>
      <c r="C89" t="s">
        <v>438</v>
      </c>
      <c r="F89">
        <v>156143</v>
      </c>
      <c r="G89" t="s">
        <v>94</v>
      </c>
      <c r="K89" t="s">
        <v>95</v>
      </c>
      <c r="L89">
        <v>85021100</v>
      </c>
      <c r="M89">
        <v>132325</v>
      </c>
      <c r="P89">
        <v>9</v>
      </c>
      <c r="Q89">
        <v>11909</v>
      </c>
      <c r="R89">
        <v>9</v>
      </c>
      <c r="S89">
        <v>11909</v>
      </c>
    </row>
    <row r="90" spans="1:19" x14ac:dyDescent="0.25">
      <c r="A90" t="s">
        <v>99</v>
      </c>
      <c r="B90" t="s">
        <v>448</v>
      </c>
      <c r="C90" t="s">
        <v>445</v>
      </c>
      <c r="F90">
        <v>267388</v>
      </c>
      <c r="G90" t="s">
        <v>94</v>
      </c>
      <c r="K90" t="s">
        <v>95</v>
      </c>
      <c r="L90">
        <v>85021100</v>
      </c>
      <c r="M90">
        <v>226600</v>
      </c>
      <c r="P90">
        <v>9</v>
      </c>
      <c r="Q90">
        <v>20394</v>
      </c>
      <c r="R90">
        <v>9</v>
      </c>
      <c r="S90">
        <v>20394</v>
      </c>
    </row>
    <row r="91" spans="1:19" x14ac:dyDescent="0.25">
      <c r="A91" t="s">
        <v>99</v>
      </c>
      <c r="B91" t="s">
        <v>449</v>
      </c>
      <c r="C91" t="s">
        <v>445</v>
      </c>
      <c r="F91">
        <v>341728</v>
      </c>
      <c r="G91" t="s">
        <v>94</v>
      </c>
      <c r="K91" t="s">
        <v>95</v>
      </c>
      <c r="L91">
        <v>85021200</v>
      </c>
      <c r="M91">
        <v>289600</v>
      </c>
      <c r="P91">
        <v>9</v>
      </c>
      <c r="Q91">
        <v>26064</v>
      </c>
      <c r="R91">
        <v>9</v>
      </c>
      <c r="S91">
        <v>26064</v>
      </c>
    </row>
    <row r="92" spans="1:19" x14ac:dyDescent="0.25">
      <c r="A92" t="s">
        <v>99</v>
      </c>
      <c r="B92" t="s">
        <v>459</v>
      </c>
      <c r="C92" t="s">
        <v>452</v>
      </c>
      <c r="F92">
        <v>309514</v>
      </c>
      <c r="G92" t="s">
        <v>94</v>
      </c>
      <c r="K92" t="s">
        <v>95</v>
      </c>
      <c r="L92">
        <v>85021200</v>
      </c>
      <c r="M92">
        <v>262300</v>
      </c>
      <c r="P92">
        <v>9</v>
      </c>
      <c r="Q92">
        <v>23607</v>
      </c>
      <c r="R92">
        <v>9</v>
      </c>
      <c r="S92">
        <v>23607</v>
      </c>
    </row>
    <row r="93" spans="1:19" x14ac:dyDescent="0.25">
      <c r="A93" t="s">
        <v>99</v>
      </c>
      <c r="B93" t="s">
        <v>460</v>
      </c>
      <c r="C93" t="s">
        <v>452</v>
      </c>
      <c r="F93">
        <v>741630</v>
      </c>
      <c r="G93" t="s">
        <v>94</v>
      </c>
      <c r="K93" t="s">
        <v>95</v>
      </c>
      <c r="L93">
        <v>85021200</v>
      </c>
      <c r="M93">
        <v>628500</v>
      </c>
      <c r="P93">
        <v>9</v>
      </c>
      <c r="Q93">
        <v>56565</v>
      </c>
      <c r="R93">
        <v>9</v>
      </c>
      <c r="S93">
        <v>56565</v>
      </c>
    </row>
    <row r="94" spans="1:19" x14ac:dyDescent="0.25">
      <c r="A94" t="s">
        <v>99</v>
      </c>
      <c r="B94" t="s">
        <v>461</v>
      </c>
      <c r="C94" t="s">
        <v>452</v>
      </c>
      <c r="F94">
        <v>467280</v>
      </c>
      <c r="G94" t="s">
        <v>94</v>
      </c>
      <c r="K94" t="s">
        <v>95</v>
      </c>
      <c r="L94">
        <v>85021200</v>
      </c>
      <c r="M94">
        <v>396000</v>
      </c>
      <c r="P94">
        <v>9</v>
      </c>
      <c r="Q94">
        <v>35640</v>
      </c>
      <c r="R94">
        <v>9</v>
      </c>
      <c r="S94">
        <v>35640</v>
      </c>
    </row>
    <row r="95" spans="1:19" x14ac:dyDescent="0.25">
      <c r="A95" t="s">
        <v>99</v>
      </c>
      <c r="B95" t="s">
        <v>462</v>
      </c>
      <c r="C95" t="s">
        <v>452</v>
      </c>
      <c r="F95">
        <v>741630</v>
      </c>
      <c r="G95" t="s">
        <v>94</v>
      </c>
      <c r="K95" t="s">
        <v>95</v>
      </c>
      <c r="L95">
        <v>85021200</v>
      </c>
      <c r="M95">
        <v>628500</v>
      </c>
      <c r="P95">
        <v>9</v>
      </c>
      <c r="Q95">
        <v>56565</v>
      </c>
      <c r="R95">
        <v>9</v>
      </c>
      <c r="S95">
        <v>56565</v>
      </c>
    </row>
    <row r="96" spans="1:19" x14ac:dyDescent="0.25">
      <c r="A96" t="s">
        <v>99</v>
      </c>
      <c r="B96" t="s">
        <v>463</v>
      </c>
      <c r="C96" t="s">
        <v>452</v>
      </c>
      <c r="F96">
        <v>1208700</v>
      </c>
      <c r="G96" t="s">
        <v>94</v>
      </c>
      <c r="K96" t="s">
        <v>95</v>
      </c>
      <c r="L96">
        <v>85021200</v>
      </c>
      <c r="M96">
        <v>1024322</v>
      </c>
      <c r="P96">
        <v>9</v>
      </c>
      <c r="Q96">
        <v>92189</v>
      </c>
      <c r="R96">
        <v>9</v>
      </c>
      <c r="S96">
        <v>92189</v>
      </c>
    </row>
    <row r="97" spans="1:19" x14ac:dyDescent="0.25">
      <c r="A97" t="s">
        <v>99</v>
      </c>
      <c r="B97" t="s">
        <v>464</v>
      </c>
      <c r="C97" t="s">
        <v>452</v>
      </c>
      <c r="F97">
        <v>156143</v>
      </c>
      <c r="G97" t="s">
        <v>103</v>
      </c>
      <c r="K97" t="s">
        <v>95</v>
      </c>
      <c r="L97">
        <v>85021100</v>
      </c>
      <c r="M97">
        <v>132325</v>
      </c>
      <c r="P97">
        <v>9</v>
      </c>
      <c r="Q97">
        <v>11909</v>
      </c>
      <c r="R97">
        <v>9</v>
      </c>
      <c r="S97">
        <v>11909</v>
      </c>
    </row>
    <row r="98" spans="1:19" x14ac:dyDescent="0.25">
      <c r="A98" t="s">
        <v>99</v>
      </c>
      <c r="B98" t="s">
        <v>471</v>
      </c>
      <c r="C98" t="s">
        <v>467</v>
      </c>
      <c r="F98">
        <v>267388</v>
      </c>
      <c r="G98" t="s">
        <v>94</v>
      </c>
      <c r="K98" t="s">
        <v>95</v>
      </c>
      <c r="L98">
        <v>85021100</v>
      </c>
      <c r="M98">
        <v>226600</v>
      </c>
      <c r="P98">
        <v>9</v>
      </c>
      <c r="Q98">
        <v>20394</v>
      </c>
      <c r="R98">
        <v>9</v>
      </c>
      <c r="S98">
        <v>20394</v>
      </c>
    </row>
    <row r="99" spans="1:19" x14ac:dyDescent="0.25">
      <c r="A99" t="s">
        <v>99</v>
      </c>
      <c r="B99" t="s">
        <v>472</v>
      </c>
      <c r="C99" t="s">
        <v>467</v>
      </c>
      <c r="F99">
        <v>326152</v>
      </c>
      <c r="G99" t="s">
        <v>94</v>
      </c>
      <c r="K99" t="s">
        <v>95</v>
      </c>
      <c r="L99">
        <v>85021200</v>
      </c>
      <c r="M99">
        <v>276400</v>
      </c>
      <c r="P99">
        <v>9</v>
      </c>
      <c r="Q99">
        <v>24876</v>
      </c>
      <c r="R99">
        <v>9</v>
      </c>
      <c r="S99">
        <v>24876</v>
      </c>
    </row>
    <row r="100" spans="1:19" x14ac:dyDescent="0.25">
      <c r="A100" t="s">
        <v>99</v>
      </c>
      <c r="B100" t="s">
        <v>473</v>
      </c>
      <c r="C100" t="s">
        <v>467</v>
      </c>
      <c r="F100">
        <v>292876</v>
      </c>
      <c r="G100" t="s">
        <v>94</v>
      </c>
      <c r="K100" t="s">
        <v>95</v>
      </c>
      <c r="L100">
        <v>85021100</v>
      </c>
      <c r="M100">
        <v>248200</v>
      </c>
      <c r="P100">
        <v>9</v>
      </c>
      <c r="Q100">
        <v>22338</v>
      </c>
      <c r="R100">
        <v>9</v>
      </c>
      <c r="S100">
        <v>22338</v>
      </c>
    </row>
    <row r="101" spans="1:19" x14ac:dyDescent="0.25">
      <c r="A101" t="s">
        <v>99</v>
      </c>
      <c r="B101" t="s">
        <v>482</v>
      </c>
      <c r="C101" t="s">
        <v>476</v>
      </c>
      <c r="F101">
        <v>223309</v>
      </c>
      <c r="G101" t="s">
        <v>94</v>
      </c>
      <c r="K101" t="s">
        <v>95</v>
      </c>
      <c r="L101">
        <v>85021100</v>
      </c>
      <c r="M101">
        <v>189245</v>
      </c>
      <c r="P101">
        <v>9</v>
      </c>
      <c r="Q101">
        <v>17032</v>
      </c>
      <c r="R101">
        <v>9</v>
      </c>
      <c r="S101">
        <v>17032</v>
      </c>
    </row>
    <row r="102" spans="1:19" x14ac:dyDescent="0.25">
      <c r="A102" t="s">
        <v>99</v>
      </c>
      <c r="B102" t="s">
        <v>483</v>
      </c>
      <c r="C102" t="s">
        <v>476</v>
      </c>
      <c r="F102">
        <v>1498600</v>
      </c>
      <c r="G102" t="s">
        <v>94</v>
      </c>
      <c r="K102" t="s">
        <v>95</v>
      </c>
      <c r="L102">
        <v>85021200</v>
      </c>
      <c r="M102">
        <v>1270000</v>
      </c>
      <c r="P102">
        <v>9</v>
      </c>
      <c r="Q102">
        <v>114300</v>
      </c>
      <c r="R102">
        <v>9</v>
      </c>
      <c r="S102">
        <v>114300</v>
      </c>
    </row>
    <row r="103" spans="1:19" x14ac:dyDescent="0.25">
      <c r="A103" t="s">
        <v>99</v>
      </c>
      <c r="B103" t="s">
        <v>495</v>
      </c>
      <c r="C103" t="s">
        <v>492</v>
      </c>
      <c r="F103">
        <v>490054</v>
      </c>
      <c r="G103" t="s">
        <v>103</v>
      </c>
      <c r="K103" t="s">
        <v>95</v>
      </c>
      <c r="L103">
        <v>85021200</v>
      </c>
      <c r="M103">
        <v>415300</v>
      </c>
      <c r="P103">
        <v>9</v>
      </c>
      <c r="Q103">
        <v>37377</v>
      </c>
      <c r="R103">
        <v>9</v>
      </c>
      <c r="S103">
        <v>37377</v>
      </c>
    </row>
    <row r="104" spans="1:19" x14ac:dyDescent="0.25">
      <c r="A104" t="s">
        <v>99</v>
      </c>
      <c r="B104" t="s">
        <v>499</v>
      </c>
      <c r="C104" t="s">
        <v>498</v>
      </c>
      <c r="F104">
        <v>490054</v>
      </c>
      <c r="G104" t="s">
        <v>103</v>
      </c>
      <c r="K104" t="s">
        <v>95</v>
      </c>
      <c r="L104">
        <v>85021200</v>
      </c>
      <c r="M104">
        <v>415300</v>
      </c>
      <c r="P104">
        <v>9</v>
      </c>
      <c r="Q104">
        <v>37377</v>
      </c>
      <c r="R104">
        <v>9</v>
      </c>
      <c r="S104">
        <v>37377</v>
      </c>
    </row>
    <row r="105" spans="1:19" x14ac:dyDescent="0.25">
      <c r="A105" t="s">
        <v>99</v>
      </c>
      <c r="B105" t="s">
        <v>500</v>
      </c>
      <c r="C105" t="s">
        <v>498</v>
      </c>
      <c r="F105">
        <v>292876</v>
      </c>
      <c r="G105" t="s">
        <v>103</v>
      </c>
      <c r="K105" t="s">
        <v>95</v>
      </c>
      <c r="L105">
        <v>85021100</v>
      </c>
      <c r="M105">
        <v>248200</v>
      </c>
      <c r="P105">
        <v>9</v>
      </c>
      <c r="Q105">
        <v>22338</v>
      </c>
      <c r="R105">
        <v>9</v>
      </c>
      <c r="S105">
        <v>22338</v>
      </c>
    </row>
    <row r="106" spans="1:19" x14ac:dyDescent="0.25">
      <c r="A106" t="s">
        <v>99</v>
      </c>
      <c r="B106" t="s">
        <v>507</v>
      </c>
      <c r="C106" t="s">
        <v>506</v>
      </c>
      <c r="F106">
        <v>326152</v>
      </c>
      <c r="G106" t="s">
        <v>94</v>
      </c>
      <c r="K106" t="s">
        <v>95</v>
      </c>
      <c r="L106">
        <v>85021200</v>
      </c>
      <c r="M106">
        <v>276400</v>
      </c>
      <c r="P106">
        <v>9</v>
      </c>
      <c r="Q106">
        <v>24876</v>
      </c>
      <c r="R106">
        <v>9</v>
      </c>
      <c r="S106">
        <v>24876</v>
      </c>
    </row>
    <row r="107" spans="1:19" x14ac:dyDescent="0.25">
      <c r="A107" t="s">
        <v>99</v>
      </c>
      <c r="B107" t="s">
        <v>511</v>
      </c>
      <c r="C107" t="s">
        <v>510</v>
      </c>
      <c r="F107">
        <v>733960</v>
      </c>
      <c r="G107" t="s">
        <v>103</v>
      </c>
      <c r="K107" t="s">
        <v>95</v>
      </c>
      <c r="L107">
        <v>85021200</v>
      </c>
      <c r="M107">
        <v>622000</v>
      </c>
      <c r="P107">
        <v>9</v>
      </c>
      <c r="Q107">
        <v>55980</v>
      </c>
      <c r="R107">
        <v>9</v>
      </c>
      <c r="S107">
        <v>55980</v>
      </c>
    </row>
    <row r="108" spans="1:19" x14ac:dyDescent="0.25">
      <c r="A108" t="s">
        <v>99</v>
      </c>
      <c r="B108" t="s">
        <v>512</v>
      </c>
      <c r="C108" t="s">
        <v>513</v>
      </c>
      <c r="F108">
        <v>421850</v>
      </c>
      <c r="G108" t="s">
        <v>94</v>
      </c>
      <c r="K108" t="s">
        <v>95</v>
      </c>
      <c r="L108">
        <v>85021200</v>
      </c>
      <c r="M108">
        <v>357500</v>
      </c>
      <c r="P108">
        <v>9</v>
      </c>
      <c r="Q108">
        <v>32175</v>
      </c>
      <c r="R108">
        <v>9</v>
      </c>
      <c r="S108">
        <v>32175</v>
      </c>
    </row>
    <row r="109" spans="1:19" x14ac:dyDescent="0.25">
      <c r="A109" t="s">
        <v>99</v>
      </c>
      <c r="B109" t="s">
        <v>520</v>
      </c>
      <c r="C109" t="s">
        <v>515</v>
      </c>
      <c r="F109">
        <v>490054</v>
      </c>
      <c r="G109" t="s">
        <v>103</v>
      </c>
      <c r="K109" t="s">
        <v>95</v>
      </c>
      <c r="L109">
        <v>85021100</v>
      </c>
      <c r="M109">
        <v>415300</v>
      </c>
      <c r="P109">
        <v>9</v>
      </c>
      <c r="Q109">
        <v>37377</v>
      </c>
      <c r="R109">
        <v>9</v>
      </c>
      <c r="S109">
        <v>37377</v>
      </c>
    </row>
    <row r="110" spans="1:19" x14ac:dyDescent="0.25">
      <c r="A110" t="s">
        <v>99</v>
      </c>
      <c r="B110" t="s">
        <v>524</v>
      </c>
      <c r="C110" t="s">
        <v>515</v>
      </c>
      <c r="F110">
        <v>341728</v>
      </c>
      <c r="G110" t="s">
        <v>94</v>
      </c>
      <c r="K110" t="s">
        <v>95</v>
      </c>
      <c r="L110">
        <v>85021200</v>
      </c>
      <c r="M110">
        <v>289600</v>
      </c>
      <c r="P110">
        <v>9</v>
      </c>
      <c r="Q110">
        <v>26064</v>
      </c>
      <c r="R110">
        <v>9</v>
      </c>
      <c r="S110">
        <v>26064</v>
      </c>
    </row>
    <row r="111" spans="1:19" x14ac:dyDescent="0.25">
      <c r="A111" t="s">
        <v>99</v>
      </c>
      <c r="B111" t="s">
        <v>525</v>
      </c>
      <c r="C111" t="s">
        <v>515</v>
      </c>
      <c r="F111">
        <v>401200</v>
      </c>
      <c r="G111" t="s">
        <v>94</v>
      </c>
      <c r="K111" t="s">
        <v>95</v>
      </c>
      <c r="L111">
        <v>85021200</v>
      </c>
      <c r="M111">
        <v>340000</v>
      </c>
      <c r="P111">
        <v>9</v>
      </c>
      <c r="Q111">
        <v>30600</v>
      </c>
      <c r="R111">
        <v>9</v>
      </c>
      <c r="S111">
        <v>30600</v>
      </c>
    </row>
    <row r="112" spans="1:19" x14ac:dyDescent="0.25">
      <c r="A112" t="s">
        <v>99</v>
      </c>
      <c r="B112" t="s">
        <v>526</v>
      </c>
      <c r="C112" t="s">
        <v>515</v>
      </c>
      <c r="F112">
        <v>266326</v>
      </c>
      <c r="G112" t="s">
        <v>94</v>
      </c>
      <c r="K112" t="s">
        <v>95</v>
      </c>
      <c r="L112">
        <v>85021100</v>
      </c>
      <c r="M112">
        <v>225700</v>
      </c>
      <c r="P112">
        <v>9</v>
      </c>
      <c r="Q112">
        <v>20313</v>
      </c>
      <c r="R112">
        <v>9</v>
      </c>
      <c r="S112">
        <v>20313</v>
      </c>
    </row>
    <row r="113" spans="1:19" x14ac:dyDescent="0.25">
      <c r="A113" t="s">
        <v>530</v>
      </c>
      <c r="B113" t="s">
        <v>531</v>
      </c>
      <c r="C113" t="s">
        <v>515</v>
      </c>
      <c r="F113">
        <v>583038</v>
      </c>
      <c r="G113" t="s">
        <v>532</v>
      </c>
      <c r="K113" t="s">
        <v>95</v>
      </c>
      <c r="L113">
        <v>85021200</v>
      </c>
      <c r="M113">
        <v>494100</v>
      </c>
      <c r="N113">
        <v>18</v>
      </c>
      <c r="O113">
        <v>88938</v>
      </c>
    </row>
    <row r="114" spans="1:19" x14ac:dyDescent="0.25">
      <c r="A114" t="s">
        <v>99</v>
      </c>
      <c r="B114" t="s">
        <v>540</v>
      </c>
      <c r="C114" t="s">
        <v>538</v>
      </c>
      <c r="F114">
        <v>341728</v>
      </c>
      <c r="G114" t="s">
        <v>94</v>
      </c>
      <c r="K114" t="s">
        <v>95</v>
      </c>
      <c r="L114">
        <v>85021200</v>
      </c>
      <c r="M114">
        <v>289600</v>
      </c>
      <c r="P114">
        <v>9</v>
      </c>
      <c r="Q114">
        <v>26064</v>
      </c>
      <c r="R114">
        <v>9</v>
      </c>
      <c r="S114">
        <v>26064</v>
      </c>
    </row>
    <row r="115" spans="1:19" x14ac:dyDescent="0.25">
      <c r="A115" t="s">
        <v>99</v>
      </c>
      <c r="B115" t="s">
        <v>543</v>
      </c>
      <c r="C115" t="s">
        <v>538</v>
      </c>
      <c r="F115">
        <v>326152</v>
      </c>
      <c r="G115" t="s">
        <v>103</v>
      </c>
      <c r="K115" t="s">
        <v>95</v>
      </c>
      <c r="L115">
        <v>85021200</v>
      </c>
      <c r="M115">
        <v>276400</v>
      </c>
      <c r="P115">
        <v>9</v>
      </c>
      <c r="Q115">
        <v>24876</v>
      </c>
      <c r="R115">
        <v>9</v>
      </c>
      <c r="S115">
        <v>24876</v>
      </c>
    </row>
    <row r="116" spans="1:19" x14ac:dyDescent="0.25">
      <c r="A116" t="s">
        <v>99</v>
      </c>
      <c r="B116" t="s">
        <v>547</v>
      </c>
      <c r="C116" t="s">
        <v>546</v>
      </c>
      <c r="F116">
        <v>490054</v>
      </c>
      <c r="G116" t="s">
        <v>103</v>
      </c>
      <c r="K116" t="s">
        <v>95</v>
      </c>
      <c r="L116">
        <v>85021200</v>
      </c>
      <c r="M116">
        <v>415300</v>
      </c>
      <c r="P116">
        <v>9</v>
      </c>
      <c r="Q116">
        <v>37377</v>
      </c>
      <c r="R116">
        <v>9</v>
      </c>
      <c r="S116">
        <v>37377</v>
      </c>
    </row>
    <row r="117" spans="1:19" x14ac:dyDescent="0.25">
      <c r="A117" t="s">
        <v>99</v>
      </c>
      <c r="B117" t="s">
        <v>548</v>
      </c>
      <c r="C117" t="s">
        <v>546</v>
      </c>
      <c r="F117">
        <v>326034</v>
      </c>
      <c r="G117" t="s">
        <v>103</v>
      </c>
      <c r="K117" t="s">
        <v>95</v>
      </c>
      <c r="L117">
        <v>85021200</v>
      </c>
      <c r="M117">
        <v>276300</v>
      </c>
      <c r="P117">
        <v>9</v>
      </c>
      <c r="Q117">
        <v>24867</v>
      </c>
      <c r="R117">
        <v>9</v>
      </c>
      <c r="S117">
        <v>24867</v>
      </c>
    </row>
    <row r="118" spans="1:19" x14ac:dyDescent="0.25">
      <c r="A118" t="s">
        <v>99</v>
      </c>
      <c r="B118" t="s">
        <v>555</v>
      </c>
      <c r="C118" t="s">
        <v>551</v>
      </c>
      <c r="F118">
        <v>292876</v>
      </c>
      <c r="G118" t="s">
        <v>103</v>
      </c>
      <c r="K118" t="s">
        <v>95</v>
      </c>
      <c r="L118">
        <v>85021100</v>
      </c>
      <c r="M118">
        <v>248200</v>
      </c>
      <c r="P118">
        <v>9</v>
      </c>
      <c r="Q118">
        <v>22338</v>
      </c>
      <c r="R118">
        <v>9</v>
      </c>
      <c r="S118">
        <v>22338</v>
      </c>
    </row>
    <row r="119" spans="1:19" x14ac:dyDescent="0.25">
      <c r="A119" t="s">
        <v>99</v>
      </c>
      <c r="B119" t="s">
        <v>562</v>
      </c>
      <c r="C119" t="s">
        <v>557</v>
      </c>
      <c r="F119">
        <v>326152</v>
      </c>
      <c r="G119" t="s">
        <v>103</v>
      </c>
      <c r="K119" t="s">
        <v>95</v>
      </c>
      <c r="L119">
        <v>85021200</v>
      </c>
      <c r="M119">
        <v>276400</v>
      </c>
      <c r="P119">
        <v>9</v>
      </c>
      <c r="Q119">
        <v>24876</v>
      </c>
      <c r="R119">
        <v>9</v>
      </c>
      <c r="S119">
        <v>24876</v>
      </c>
    </row>
    <row r="120" spans="1:19" x14ac:dyDescent="0.25">
      <c r="A120" t="s">
        <v>99</v>
      </c>
      <c r="B120" t="s">
        <v>561</v>
      </c>
      <c r="C120" t="s">
        <v>560</v>
      </c>
      <c r="F120">
        <v>341964</v>
      </c>
      <c r="G120" t="s">
        <v>103</v>
      </c>
      <c r="K120" t="s">
        <v>95</v>
      </c>
      <c r="L120">
        <v>85021200</v>
      </c>
      <c r="M120">
        <v>289800</v>
      </c>
      <c r="P120">
        <v>9</v>
      </c>
      <c r="Q120">
        <v>26082</v>
      </c>
      <c r="R120">
        <v>9</v>
      </c>
      <c r="S120">
        <v>26082</v>
      </c>
    </row>
    <row r="121" spans="1:19" x14ac:dyDescent="0.25">
      <c r="A121" t="s">
        <v>99</v>
      </c>
      <c r="B121" t="s">
        <v>576</v>
      </c>
      <c r="C121" t="s">
        <v>570</v>
      </c>
      <c r="F121">
        <v>281548</v>
      </c>
      <c r="G121" t="s">
        <v>103</v>
      </c>
      <c r="K121" t="s">
        <v>95</v>
      </c>
      <c r="L121">
        <v>85021100</v>
      </c>
      <c r="M121">
        <v>238600</v>
      </c>
      <c r="P121">
        <v>9</v>
      </c>
      <c r="Q121">
        <v>21474</v>
      </c>
      <c r="R121">
        <v>9</v>
      </c>
      <c r="S121">
        <v>21474</v>
      </c>
    </row>
    <row r="122" spans="1:19" x14ac:dyDescent="0.25">
      <c r="A122" t="s">
        <v>99</v>
      </c>
      <c r="B122" t="s">
        <v>577</v>
      </c>
      <c r="C122" t="s">
        <v>570</v>
      </c>
      <c r="F122">
        <v>266326</v>
      </c>
      <c r="G122" t="s">
        <v>103</v>
      </c>
      <c r="K122" t="s">
        <v>95</v>
      </c>
      <c r="L122">
        <v>85021100</v>
      </c>
      <c r="M122">
        <v>225700</v>
      </c>
      <c r="P122">
        <v>9</v>
      </c>
      <c r="Q122">
        <v>20313</v>
      </c>
      <c r="R122">
        <v>9</v>
      </c>
      <c r="S122">
        <v>20313</v>
      </c>
    </row>
    <row r="123" spans="1:19" x14ac:dyDescent="0.25">
      <c r="A123" t="s">
        <v>99</v>
      </c>
      <c r="B123" t="s">
        <v>585</v>
      </c>
      <c r="C123" t="s">
        <v>584</v>
      </c>
      <c r="F123">
        <v>256178</v>
      </c>
      <c r="G123" t="s">
        <v>103</v>
      </c>
      <c r="K123" t="s">
        <v>95</v>
      </c>
      <c r="L123">
        <v>85021100</v>
      </c>
      <c r="M123">
        <v>217100</v>
      </c>
      <c r="P123">
        <v>9</v>
      </c>
      <c r="Q123">
        <v>19539</v>
      </c>
      <c r="R123">
        <v>9</v>
      </c>
      <c r="S123">
        <v>19539</v>
      </c>
    </row>
    <row r="124" spans="1:19" x14ac:dyDescent="0.25">
      <c r="A124" t="s">
        <v>99</v>
      </c>
      <c r="B124" t="s">
        <v>586</v>
      </c>
      <c r="C124" t="s">
        <v>584</v>
      </c>
      <c r="F124">
        <v>122000</v>
      </c>
      <c r="G124" t="s">
        <v>103</v>
      </c>
      <c r="K124" t="s">
        <v>587</v>
      </c>
      <c r="L124">
        <v>85371000</v>
      </c>
      <c r="M124">
        <v>103390</v>
      </c>
      <c r="P124">
        <v>9</v>
      </c>
      <c r="Q124">
        <v>9305</v>
      </c>
      <c r="R124">
        <v>9</v>
      </c>
      <c r="S124">
        <v>9305</v>
      </c>
    </row>
    <row r="125" spans="1:19" x14ac:dyDescent="0.25">
      <c r="A125" t="s">
        <v>99</v>
      </c>
      <c r="B125" t="s">
        <v>593</v>
      </c>
      <c r="C125" t="s">
        <v>590</v>
      </c>
      <c r="F125">
        <v>114607</v>
      </c>
      <c r="G125" t="s">
        <v>103</v>
      </c>
      <c r="K125" t="s">
        <v>95</v>
      </c>
      <c r="L125">
        <v>85021100</v>
      </c>
      <c r="M125">
        <v>97125</v>
      </c>
      <c r="P125">
        <v>9</v>
      </c>
      <c r="Q125">
        <v>8741</v>
      </c>
      <c r="R125">
        <v>9</v>
      </c>
      <c r="S125">
        <v>8741</v>
      </c>
    </row>
    <row r="126" spans="1:19" x14ac:dyDescent="0.25">
      <c r="A126" t="s">
        <v>99</v>
      </c>
      <c r="B126" t="s">
        <v>594</v>
      </c>
      <c r="C126" t="s">
        <v>590</v>
      </c>
      <c r="F126">
        <v>223309</v>
      </c>
      <c r="G126" t="s">
        <v>103</v>
      </c>
      <c r="K126" t="s">
        <v>95</v>
      </c>
      <c r="L126">
        <v>85021100</v>
      </c>
      <c r="M126">
        <v>189245</v>
      </c>
      <c r="P126">
        <v>9</v>
      </c>
      <c r="Q126">
        <v>17032</v>
      </c>
      <c r="R126">
        <v>9</v>
      </c>
      <c r="S126">
        <v>17032</v>
      </c>
    </row>
    <row r="127" spans="1:19" x14ac:dyDescent="0.25">
      <c r="A127" t="s">
        <v>99</v>
      </c>
      <c r="B127" t="s">
        <v>597</v>
      </c>
      <c r="C127" t="s">
        <v>596</v>
      </c>
      <c r="F127">
        <v>341964</v>
      </c>
      <c r="G127" t="s">
        <v>103</v>
      </c>
      <c r="K127" t="s">
        <v>95</v>
      </c>
      <c r="L127">
        <v>85021100</v>
      </c>
      <c r="M127">
        <v>289800</v>
      </c>
      <c r="P127">
        <v>9</v>
      </c>
      <c r="Q127">
        <v>26082</v>
      </c>
      <c r="R127">
        <v>9</v>
      </c>
      <c r="S127">
        <v>26082</v>
      </c>
    </row>
    <row r="128" spans="1:19" x14ac:dyDescent="0.25">
      <c r="A128" t="s">
        <v>99</v>
      </c>
      <c r="B128" t="s">
        <v>601</v>
      </c>
      <c r="C128" t="s">
        <v>600</v>
      </c>
      <c r="F128">
        <v>339132</v>
      </c>
      <c r="G128" t="s">
        <v>103</v>
      </c>
      <c r="K128" t="s">
        <v>95</v>
      </c>
      <c r="L128">
        <v>85021100</v>
      </c>
      <c r="M128">
        <v>287400</v>
      </c>
      <c r="P128">
        <v>9</v>
      </c>
      <c r="Q128">
        <v>25866</v>
      </c>
      <c r="R128">
        <v>9</v>
      </c>
      <c r="S128">
        <v>25866</v>
      </c>
    </row>
    <row r="129" spans="1:19" x14ac:dyDescent="0.25">
      <c r="A129" t="s">
        <v>99</v>
      </c>
      <c r="B129" t="s">
        <v>605</v>
      </c>
      <c r="C129" t="s">
        <v>604</v>
      </c>
      <c r="F129">
        <v>341964</v>
      </c>
      <c r="G129" t="s">
        <v>103</v>
      </c>
      <c r="K129" t="s">
        <v>95</v>
      </c>
      <c r="L129">
        <v>85021100</v>
      </c>
      <c r="M129">
        <v>289800</v>
      </c>
      <c r="P129">
        <v>9</v>
      </c>
      <c r="Q129">
        <v>26082</v>
      </c>
      <c r="R129">
        <v>9</v>
      </c>
      <c r="S129">
        <v>26082</v>
      </c>
    </row>
    <row r="130" spans="1:19" x14ac:dyDescent="0.25">
      <c r="A130" t="s">
        <v>99</v>
      </c>
      <c r="B130" t="s">
        <v>610</v>
      </c>
      <c r="C130" t="s">
        <v>608</v>
      </c>
      <c r="F130">
        <v>1060002</v>
      </c>
      <c r="G130" t="s">
        <v>103</v>
      </c>
      <c r="K130" t="s">
        <v>95</v>
      </c>
      <c r="L130">
        <v>85021200</v>
      </c>
      <c r="M130">
        <v>898306</v>
      </c>
      <c r="P130">
        <v>9</v>
      </c>
      <c r="Q130">
        <v>80848</v>
      </c>
      <c r="R130">
        <v>9</v>
      </c>
      <c r="S130">
        <v>80848</v>
      </c>
    </row>
    <row r="131" spans="1:19" x14ac:dyDescent="0.25">
      <c r="A131" t="s">
        <v>99</v>
      </c>
      <c r="B131" t="s">
        <v>616</v>
      </c>
      <c r="C131" t="s">
        <v>613</v>
      </c>
      <c r="F131">
        <v>292876</v>
      </c>
      <c r="G131" t="s">
        <v>103</v>
      </c>
      <c r="K131" t="s">
        <v>95</v>
      </c>
      <c r="L131">
        <v>85021100</v>
      </c>
      <c r="M131">
        <v>248200</v>
      </c>
      <c r="P131">
        <v>9</v>
      </c>
      <c r="Q131">
        <v>22338</v>
      </c>
      <c r="R131">
        <v>9</v>
      </c>
      <c r="S131">
        <v>22338</v>
      </c>
    </row>
    <row r="132" spans="1:19" x14ac:dyDescent="0.25">
      <c r="A132" t="s">
        <v>99</v>
      </c>
      <c r="B132" t="s">
        <v>617</v>
      </c>
      <c r="C132" t="s">
        <v>613</v>
      </c>
      <c r="F132">
        <v>611594</v>
      </c>
      <c r="G132" t="s">
        <v>94</v>
      </c>
      <c r="K132" t="s">
        <v>95</v>
      </c>
      <c r="L132">
        <v>85021200</v>
      </c>
      <c r="M132">
        <v>518300</v>
      </c>
      <c r="P132">
        <v>9</v>
      </c>
      <c r="Q132">
        <v>46647</v>
      </c>
      <c r="R132">
        <v>9</v>
      </c>
      <c r="S132">
        <v>46647</v>
      </c>
    </row>
    <row r="133" spans="1:19" x14ac:dyDescent="0.25">
      <c r="A133" t="s">
        <v>99</v>
      </c>
      <c r="B133" t="s">
        <v>621</v>
      </c>
      <c r="C133" t="s">
        <v>620</v>
      </c>
      <c r="F133">
        <v>341964</v>
      </c>
      <c r="G133" t="s">
        <v>103</v>
      </c>
      <c r="K133" t="s">
        <v>95</v>
      </c>
      <c r="L133">
        <v>85021100</v>
      </c>
      <c r="M133">
        <v>289800</v>
      </c>
      <c r="P133">
        <v>9</v>
      </c>
      <c r="Q133">
        <v>26082</v>
      </c>
      <c r="R133">
        <v>9</v>
      </c>
      <c r="S133">
        <v>26082</v>
      </c>
    </row>
    <row r="134" spans="1:19" x14ac:dyDescent="0.25">
      <c r="A134" s="62" t="s">
        <v>326</v>
      </c>
      <c r="B134" s="62" t="s">
        <v>622</v>
      </c>
      <c r="C134" s="62" t="s">
        <v>613</v>
      </c>
      <c r="D134" s="22"/>
      <c r="E134" s="22"/>
      <c r="F134" s="62">
        <v>14470</v>
      </c>
      <c r="G134" s="62" t="s">
        <v>94</v>
      </c>
      <c r="H134" s="22"/>
      <c r="I134" s="22"/>
      <c r="J134" s="22"/>
      <c r="K134" s="22" t="s">
        <v>623</v>
      </c>
      <c r="L134" s="22">
        <v>85371000</v>
      </c>
      <c r="M134" s="22">
        <v>10644.86</v>
      </c>
      <c r="N134" s="22"/>
      <c r="O134" s="22"/>
      <c r="P134" s="22">
        <v>14</v>
      </c>
      <c r="Q134" s="22">
        <v>1490.28</v>
      </c>
      <c r="R134" s="22">
        <v>14</v>
      </c>
      <c r="S134" s="22">
        <v>1490.28</v>
      </c>
    </row>
    <row r="135" spans="1:19" x14ac:dyDescent="0.25">
      <c r="A135" s="62"/>
      <c r="B135" s="62"/>
      <c r="C135" s="62"/>
      <c r="D135" s="22"/>
      <c r="E135" s="22"/>
      <c r="F135" s="62"/>
      <c r="G135" s="62"/>
      <c r="H135" s="22"/>
      <c r="I135" s="22"/>
      <c r="J135" s="22"/>
      <c r="K135" s="22" t="s">
        <v>624</v>
      </c>
      <c r="L135" s="22">
        <v>83021090</v>
      </c>
      <c r="M135" s="22">
        <v>715.64</v>
      </c>
      <c r="N135" s="22"/>
      <c r="O135" s="22"/>
      <c r="P135" s="22">
        <v>9</v>
      </c>
      <c r="Q135" s="22">
        <v>64.400000000000006</v>
      </c>
      <c r="R135" s="22">
        <v>9</v>
      </c>
      <c r="S135" s="22">
        <v>64.400000000000006</v>
      </c>
    </row>
    <row r="136" spans="1:19" x14ac:dyDescent="0.25">
      <c r="A136" t="s">
        <v>99</v>
      </c>
      <c r="B136" t="s">
        <v>630</v>
      </c>
      <c r="C136" t="s">
        <v>629</v>
      </c>
      <c r="F136">
        <v>425862</v>
      </c>
      <c r="G136" t="s">
        <v>103</v>
      </c>
      <c r="K136" t="s">
        <v>95</v>
      </c>
      <c r="L136">
        <v>85021100</v>
      </c>
      <c r="M136">
        <v>360900</v>
      </c>
      <c r="P136">
        <v>9</v>
      </c>
      <c r="Q136">
        <v>32481</v>
      </c>
      <c r="R136">
        <v>9</v>
      </c>
      <c r="S136">
        <v>32481</v>
      </c>
    </row>
    <row r="137" spans="1:19" x14ac:dyDescent="0.25">
      <c r="A137" t="s">
        <v>99</v>
      </c>
      <c r="B137" t="s">
        <v>637</v>
      </c>
      <c r="C137" t="s">
        <v>635</v>
      </c>
      <c r="F137">
        <v>326034</v>
      </c>
      <c r="G137" t="s">
        <v>103</v>
      </c>
      <c r="K137" t="s">
        <v>95</v>
      </c>
      <c r="L137">
        <v>85021100</v>
      </c>
      <c r="M137">
        <v>276300</v>
      </c>
      <c r="P137">
        <v>9</v>
      </c>
      <c r="Q137">
        <v>24867</v>
      </c>
      <c r="R137">
        <v>9</v>
      </c>
      <c r="S137">
        <v>24867</v>
      </c>
    </row>
    <row r="138" spans="1:19" x14ac:dyDescent="0.25">
      <c r="A138" t="s">
        <v>99</v>
      </c>
      <c r="B138" t="s">
        <v>642</v>
      </c>
      <c r="C138" t="s">
        <v>640</v>
      </c>
      <c r="F138">
        <v>602980</v>
      </c>
      <c r="G138" t="s">
        <v>94</v>
      </c>
      <c r="K138" t="s">
        <v>95</v>
      </c>
      <c r="L138">
        <v>85021200</v>
      </c>
      <c r="M138">
        <v>511000</v>
      </c>
      <c r="P138">
        <v>9</v>
      </c>
      <c r="Q138">
        <v>45990</v>
      </c>
      <c r="R138">
        <v>9</v>
      </c>
      <c r="S138">
        <v>45990</v>
      </c>
    </row>
    <row r="139" spans="1:19" x14ac:dyDescent="0.25">
      <c r="A139" t="s">
        <v>99</v>
      </c>
      <c r="B139" t="s">
        <v>650</v>
      </c>
      <c r="C139" t="s">
        <v>645</v>
      </c>
      <c r="F139">
        <v>292876</v>
      </c>
      <c r="G139" t="s">
        <v>103</v>
      </c>
      <c r="K139" t="s">
        <v>95</v>
      </c>
      <c r="L139">
        <v>85021100</v>
      </c>
      <c r="M139">
        <v>248200</v>
      </c>
      <c r="P139">
        <v>9</v>
      </c>
      <c r="Q139">
        <v>22338</v>
      </c>
      <c r="R139">
        <v>9</v>
      </c>
      <c r="S139">
        <v>22338</v>
      </c>
    </row>
    <row r="140" spans="1:19" x14ac:dyDescent="0.25">
      <c r="A140" t="s">
        <v>99</v>
      </c>
      <c r="B140" t="s">
        <v>654</v>
      </c>
      <c r="C140" t="s">
        <v>652</v>
      </c>
      <c r="F140">
        <v>602980</v>
      </c>
      <c r="G140" t="s">
        <v>103</v>
      </c>
      <c r="K140" t="s">
        <v>95</v>
      </c>
      <c r="L140">
        <v>85021200</v>
      </c>
      <c r="M140">
        <v>511000</v>
      </c>
      <c r="P140">
        <v>9</v>
      </c>
      <c r="Q140">
        <v>45990</v>
      </c>
      <c r="R140">
        <v>9</v>
      </c>
      <c r="S140">
        <v>45990</v>
      </c>
    </row>
    <row r="141" spans="1:19" x14ac:dyDescent="0.25">
      <c r="A141" t="s">
        <v>99</v>
      </c>
      <c r="B141" t="s">
        <v>655</v>
      </c>
      <c r="C141" t="s">
        <v>652</v>
      </c>
      <c r="F141">
        <v>358366</v>
      </c>
      <c r="G141" t="s">
        <v>103</v>
      </c>
      <c r="K141" t="s">
        <v>95</v>
      </c>
      <c r="L141">
        <v>85021100</v>
      </c>
      <c r="M141">
        <v>303700</v>
      </c>
      <c r="P141">
        <v>9</v>
      </c>
      <c r="Q141">
        <v>27333</v>
      </c>
      <c r="R141">
        <v>9</v>
      </c>
      <c r="S141">
        <v>27333</v>
      </c>
    </row>
    <row r="142" spans="1:19" x14ac:dyDescent="0.25">
      <c r="A142" t="s">
        <v>99</v>
      </c>
      <c r="B142" t="s">
        <v>656</v>
      </c>
      <c r="C142" t="s">
        <v>657</v>
      </c>
      <c r="F142">
        <v>483564</v>
      </c>
      <c r="G142" t="s">
        <v>94</v>
      </c>
      <c r="K142" t="s">
        <v>95</v>
      </c>
      <c r="L142">
        <v>85021100</v>
      </c>
      <c r="M142">
        <v>409800</v>
      </c>
      <c r="P142">
        <v>9</v>
      </c>
      <c r="Q142">
        <v>36882</v>
      </c>
      <c r="R142">
        <v>9</v>
      </c>
      <c r="S142">
        <v>36882</v>
      </c>
    </row>
    <row r="143" spans="1:19" x14ac:dyDescent="0.25">
      <c r="A143" t="s">
        <v>99</v>
      </c>
      <c r="B143" t="s">
        <v>666</v>
      </c>
      <c r="C143" t="s">
        <v>661</v>
      </c>
      <c r="F143">
        <v>358366</v>
      </c>
      <c r="G143" t="s">
        <v>94</v>
      </c>
      <c r="K143" t="s">
        <v>95</v>
      </c>
      <c r="L143">
        <v>85021100</v>
      </c>
      <c r="M143">
        <v>303700</v>
      </c>
      <c r="P143">
        <v>9</v>
      </c>
      <c r="Q143">
        <v>27333</v>
      </c>
      <c r="R143">
        <v>9</v>
      </c>
      <c r="S143">
        <v>27333</v>
      </c>
    </row>
    <row r="144" spans="1:19" x14ac:dyDescent="0.25">
      <c r="A144" t="s">
        <v>99</v>
      </c>
      <c r="B144" t="s">
        <v>667</v>
      </c>
      <c r="C144" t="s">
        <v>661</v>
      </c>
      <c r="F144">
        <v>1025000</v>
      </c>
      <c r="G144" t="s">
        <v>103</v>
      </c>
      <c r="K144" t="s">
        <v>95</v>
      </c>
      <c r="L144">
        <v>85021200</v>
      </c>
      <c r="M144">
        <v>868644</v>
      </c>
      <c r="P144">
        <v>9</v>
      </c>
      <c r="Q144">
        <v>78178</v>
      </c>
      <c r="R144">
        <v>9</v>
      </c>
      <c r="S144">
        <v>78178</v>
      </c>
    </row>
    <row r="145" spans="1:21" x14ac:dyDescent="0.25">
      <c r="A145" t="s">
        <v>99</v>
      </c>
      <c r="B145" t="s">
        <v>671</v>
      </c>
      <c r="C145" t="s">
        <v>670</v>
      </c>
      <c r="F145">
        <v>372526</v>
      </c>
      <c r="G145" t="s">
        <v>94</v>
      </c>
      <c r="K145" t="s">
        <v>95</v>
      </c>
      <c r="L145">
        <v>85021100</v>
      </c>
      <c r="M145">
        <v>315700</v>
      </c>
      <c r="P145">
        <v>9</v>
      </c>
      <c r="Q145">
        <v>28413</v>
      </c>
      <c r="R145">
        <v>9</v>
      </c>
      <c r="S145">
        <v>28413</v>
      </c>
    </row>
    <row r="146" spans="1:21" x14ac:dyDescent="0.25">
      <c r="A146" t="s">
        <v>99</v>
      </c>
      <c r="B146" t="s">
        <v>676</v>
      </c>
      <c r="C146" t="s">
        <v>673</v>
      </c>
      <c r="F146">
        <v>338070</v>
      </c>
      <c r="G146" t="s">
        <v>94</v>
      </c>
      <c r="K146" t="s">
        <v>95</v>
      </c>
      <c r="L146">
        <v>85021100</v>
      </c>
      <c r="M146">
        <v>286500</v>
      </c>
      <c r="P146">
        <v>9</v>
      </c>
      <c r="Q146">
        <v>25785</v>
      </c>
      <c r="R146">
        <v>9</v>
      </c>
      <c r="S146">
        <v>25785</v>
      </c>
    </row>
    <row r="147" spans="1:21" x14ac:dyDescent="0.25">
      <c r="A147" t="s">
        <v>99</v>
      </c>
      <c r="B147" t="s">
        <v>677</v>
      </c>
      <c r="C147" t="s">
        <v>673</v>
      </c>
      <c r="F147">
        <v>338070</v>
      </c>
      <c r="G147" t="s">
        <v>94</v>
      </c>
      <c r="K147" t="s">
        <v>95</v>
      </c>
      <c r="L147">
        <v>85021100</v>
      </c>
      <c r="M147">
        <v>286500</v>
      </c>
      <c r="P147">
        <v>9</v>
      </c>
      <c r="Q147">
        <v>25785</v>
      </c>
      <c r="R147">
        <v>9</v>
      </c>
      <c r="S147">
        <v>25785</v>
      </c>
    </row>
    <row r="148" spans="1:21" s="50" customFormat="1" x14ac:dyDescent="0.25">
      <c r="A148" s="67">
        <v>43405</v>
      </c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</row>
    <row r="149" spans="1:21" x14ac:dyDescent="0.25">
      <c r="A149" t="s">
        <v>99</v>
      </c>
      <c r="B149" t="s">
        <v>681</v>
      </c>
      <c r="C149" t="s">
        <v>680</v>
      </c>
      <c r="F149">
        <v>266326</v>
      </c>
      <c r="G149" t="s">
        <v>103</v>
      </c>
      <c r="K149" t="s">
        <v>95</v>
      </c>
      <c r="L149">
        <v>85021100</v>
      </c>
      <c r="M149">
        <v>225700</v>
      </c>
      <c r="P149">
        <v>9</v>
      </c>
      <c r="Q149">
        <v>20313</v>
      </c>
      <c r="R149">
        <v>9</v>
      </c>
      <c r="S149">
        <v>20313</v>
      </c>
    </row>
    <row r="150" spans="1:21" x14ac:dyDescent="0.25">
      <c r="A150" t="s">
        <v>99</v>
      </c>
      <c r="B150" t="s">
        <v>682</v>
      </c>
      <c r="C150" t="s">
        <v>683</v>
      </c>
      <c r="F150">
        <v>429520</v>
      </c>
      <c r="G150" t="s">
        <v>103</v>
      </c>
      <c r="K150" t="s">
        <v>95</v>
      </c>
      <c r="L150">
        <v>85021100</v>
      </c>
      <c r="M150">
        <v>364000</v>
      </c>
      <c r="P150">
        <v>9</v>
      </c>
      <c r="Q150">
        <v>32760</v>
      </c>
      <c r="R150">
        <v>9</v>
      </c>
      <c r="S150">
        <v>32760</v>
      </c>
    </row>
    <row r="151" spans="1:21" x14ac:dyDescent="0.25">
      <c r="A151" t="s">
        <v>99</v>
      </c>
      <c r="B151" t="s">
        <v>689</v>
      </c>
      <c r="C151" t="s">
        <v>688</v>
      </c>
      <c r="F151">
        <v>354472</v>
      </c>
      <c r="G151" t="s">
        <v>94</v>
      </c>
      <c r="K151" t="s">
        <v>95</v>
      </c>
      <c r="L151">
        <v>85021100</v>
      </c>
      <c r="M151">
        <v>300400</v>
      </c>
      <c r="P151">
        <v>9</v>
      </c>
      <c r="Q151">
        <v>27036</v>
      </c>
      <c r="R151">
        <v>9</v>
      </c>
      <c r="S151">
        <v>27036</v>
      </c>
    </row>
    <row r="152" spans="1:21" x14ac:dyDescent="0.25">
      <c r="A152" t="s">
        <v>99</v>
      </c>
      <c r="B152" t="s">
        <v>692</v>
      </c>
      <c r="C152" t="s">
        <v>691</v>
      </c>
      <c r="F152">
        <v>156143</v>
      </c>
      <c r="G152" t="s">
        <v>94</v>
      </c>
      <c r="K152" t="s">
        <v>95</v>
      </c>
      <c r="L152">
        <v>85021100</v>
      </c>
      <c r="M152">
        <v>132325</v>
      </c>
      <c r="P152">
        <v>9</v>
      </c>
      <c r="Q152">
        <v>11909</v>
      </c>
      <c r="R152">
        <v>9</v>
      </c>
      <c r="S152">
        <v>11909</v>
      </c>
    </row>
    <row r="153" spans="1:21" x14ac:dyDescent="0.25">
      <c r="A153" t="s">
        <v>99</v>
      </c>
      <c r="B153" t="s">
        <v>696</v>
      </c>
      <c r="C153" t="s">
        <v>694</v>
      </c>
      <c r="F153">
        <v>483564</v>
      </c>
      <c r="G153" t="s">
        <v>94</v>
      </c>
      <c r="K153" t="s">
        <v>95</v>
      </c>
      <c r="L153">
        <v>85021100</v>
      </c>
      <c r="M153">
        <v>409800</v>
      </c>
      <c r="P153">
        <v>9</v>
      </c>
      <c r="Q153">
        <v>36882</v>
      </c>
      <c r="R153">
        <v>9</v>
      </c>
      <c r="S153">
        <v>36882</v>
      </c>
    </row>
    <row r="154" spans="1:21" x14ac:dyDescent="0.25">
      <c r="A154" t="s">
        <v>99</v>
      </c>
      <c r="B154" t="s">
        <v>702</v>
      </c>
      <c r="C154" t="s">
        <v>701</v>
      </c>
      <c r="F154">
        <v>2203700</v>
      </c>
      <c r="G154" t="s">
        <v>94</v>
      </c>
      <c r="K154" t="s">
        <v>95</v>
      </c>
      <c r="L154">
        <v>85021310</v>
      </c>
      <c r="M154">
        <v>1867542</v>
      </c>
      <c r="P154">
        <v>9</v>
      </c>
      <c r="Q154">
        <v>168079</v>
      </c>
      <c r="R154">
        <v>9</v>
      </c>
      <c r="S154">
        <v>168079</v>
      </c>
    </row>
    <row r="155" spans="1:21" x14ac:dyDescent="0.25">
      <c r="A155" t="s">
        <v>99</v>
      </c>
      <c r="B155" t="s">
        <v>706</v>
      </c>
      <c r="C155" t="s">
        <v>705</v>
      </c>
      <c r="F155">
        <v>346330</v>
      </c>
      <c r="G155" t="s">
        <v>94</v>
      </c>
      <c r="K155" t="s">
        <v>95</v>
      </c>
      <c r="L155">
        <v>85021100</v>
      </c>
      <c r="M155">
        <v>293500</v>
      </c>
      <c r="P155">
        <v>9</v>
      </c>
      <c r="Q155">
        <v>26415</v>
      </c>
      <c r="R155">
        <v>9</v>
      </c>
      <c r="S155">
        <v>26415</v>
      </c>
    </row>
    <row r="156" spans="1:21" x14ac:dyDescent="0.25">
      <c r="A156" t="s">
        <v>707</v>
      </c>
      <c r="B156">
        <v>6204</v>
      </c>
      <c r="C156" t="s">
        <v>705</v>
      </c>
      <c r="F156">
        <v>3829</v>
      </c>
      <c r="G156" t="s">
        <v>94</v>
      </c>
      <c r="K156" t="s">
        <v>708</v>
      </c>
      <c r="L156">
        <v>4008</v>
      </c>
      <c r="M156">
        <v>3244.8</v>
      </c>
      <c r="P156">
        <v>9</v>
      </c>
      <c r="Q156">
        <v>292.02999999999997</v>
      </c>
      <c r="R156">
        <v>9</v>
      </c>
      <c r="S156">
        <v>292.02999999999997</v>
      </c>
    </row>
    <row r="157" spans="1:21" x14ac:dyDescent="0.25">
      <c r="A157" t="s">
        <v>99</v>
      </c>
      <c r="B157" t="s">
        <v>712</v>
      </c>
      <c r="C157" t="s">
        <v>713</v>
      </c>
      <c r="F157">
        <v>281548</v>
      </c>
      <c r="G157" t="s">
        <v>103</v>
      </c>
      <c r="K157" t="s">
        <v>95</v>
      </c>
      <c r="L157">
        <v>85021100</v>
      </c>
      <c r="M157">
        <v>238600</v>
      </c>
      <c r="P157">
        <v>9</v>
      </c>
      <c r="Q157">
        <v>21474</v>
      </c>
      <c r="R157">
        <v>9</v>
      </c>
      <c r="S157">
        <v>21474</v>
      </c>
    </row>
    <row r="158" spans="1:21" s="48" customFormat="1" x14ac:dyDescent="0.25">
      <c r="A158" s="48" t="s">
        <v>754</v>
      </c>
      <c r="B158" s="48">
        <v>806</v>
      </c>
      <c r="C158" s="48" t="s">
        <v>755</v>
      </c>
      <c r="F158" s="48">
        <v>134884.76</v>
      </c>
      <c r="G158" s="48" t="s">
        <v>94</v>
      </c>
      <c r="K158" s="48" t="s">
        <v>756</v>
      </c>
      <c r="L158" s="48">
        <v>44123190</v>
      </c>
      <c r="M158" s="48">
        <v>114309.12</v>
      </c>
      <c r="P158" s="48">
        <v>9</v>
      </c>
      <c r="Q158" s="48">
        <v>10287.82</v>
      </c>
      <c r="R158" s="48">
        <v>9</v>
      </c>
      <c r="S158" s="48">
        <v>10287.82</v>
      </c>
    </row>
    <row r="159" spans="1:21" s="50" customFormat="1" x14ac:dyDescent="0.25">
      <c r="Q159" s="68">
        <f>SUM(Q149:Q158)</f>
        <v>355447.85000000003</v>
      </c>
      <c r="R159" s="69"/>
      <c r="S159" s="68">
        <f>SUM(S149:S158)</f>
        <v>355447.85000000003</v>
      </c>
    </row>
    <row r="160" spans="1:21" x14ac:dyDescent="0.25">
      <c r="A160" s="59">
        <v>43435</v>
      </c>
      <c r="B160" s="59"/>
      <c r="C160" s="59"/>
      <c r="D160" s="59"/>
      <c r="E160" s="59"/>
      <c r="F160" s="59"/>
      <c r="G160" s="59"/>
    </row>
    <row r="161" spans="1:19" x14ac:dyDescent="0.25">
      <c r="A161" t="s">
        <v>99</v>
      </c>
      <c r="B161" t="s">
        <v>716</v>
      </c>
      <c r="C161" t="s">
        <v>715</v>
      </c>
      <c r="E161" s="46"/>
      <c r="F161" s="46">
        <v>429520</v>
      </c>
      <c r="G161" s="46" t="s">
        <v>94</v>
      </c>
      <c r="K161" t="s">
        <v>95</v>
      </c>
      <c r="L161">
        <v>85021100</v>
      </c>
      <c r="M161">
        <v>364000</v>
      </c>
      <c r="P161">
        <v>9</v>
      </c>
      <c r="Q161">
        <v>32760</v>
      </c>
      <c r="R161">
        <v>9</v>
      </c>
      <c r="S161">
        <v>32760</v>
      </c>
    </row>
    <row r="162" spans="1:19" x14ac:dyDescent="0.25">
      <c r="A162" t="s">
        <v>99</v>
      </c>
      <c r="B162" t="s">
        <v>725</v>
      </c>
      <c r="C162" t="s">
        <v>723</v>
      </c>
      <c r="E162" s="46"/>
      <c r="F162" s="46">
        <v>338070</v>
      </c>
      <c r="G162" s="46" t="s">
        <v>94</v>
      </c>
      <c r="K162" t="s">
        <v>95</v>
      </c>
      <c r="L162">
        <v>85021100</v>
      </c>
      <c r="M162">
        <v>286500</v>
      </c>
      <c r="P162">
        <v>9</v>
      </c>
      <c r="Q162">
        <v>25785</v>
      </c>
      <c r="R162">
        <v>9</v>
      </c>
      <c r="S162">
        <v>25785</v>
      </c>
    </row>
    <row r="163" spans="1:19" x14ac:dyDescent="0.25">
      <c r="A163" t="s">
        <v>99</v>
      </c>
      <c r="B163" t="s">
        <v>728</v>
      </c>
      <c r="C163" t="s">
        <v>729</v>
      </c>
      <c r="E163" s="46"/>
      <c r="F163" s="46">
        <v>483564</v>
      </c>
      <c r="G163" s="46" t="s">
        <v>94</v>
      </c>
      <c r="K163" t="s">
        <v>95</v>
      </c>
      <c r="L163">
        <v>85021100</v>
      </c>
      <c r="M163">
        <v>409800</v>
      </c>
      <c r="P163">
        <v>9</v>
      </c>
      <c r="Q163">
        <v>36882</v>
      </c>
      <c r="R163">
        <v>9</v>
      </c>
      <c r="S163">
        <v>36882</v>
      </c>
    </row>
    <row r="164" spans="1:19" x14ac:dyDescent="0.25">
      <c r="A164" t="s">
        <v>99</v>
      </c>
      <c r="B164" t="s">
        <v>732</v>
      </c>
      <c r="C164" t="s">
        <v>729</v>
      </c>
      <c r="E164" s="46"/>
      <c r="F164" s="46">
        <v>483564</v>
      </c>
      <c r="G164" s="46" t="s">
        <v>94</v>
      </c>
      <c r="K164" t="s">
        <v>95</v>
      </c>
      <c r="L164">
        <v>85021100</v>
      </c>
      <c r="M164">
        <v>409800</v>
      </c>
      <c r="P164">
        <v>9</v>
      </c>
      <c r="Q164">
        <v>36882</v>
      </c>
      <c r="R164">
        <v>9</v>
      </c>
      <c r="S164">
        <v>36882</v>
      </c>
    </row>
    <row r="165" spans="1:19" x14ac:dyDescent="0.25">
      <c r="A165" t="s">
        <v>733</v>
      </c>
      <c r="B165" t="s">
        <v>734</v>
      </c>
      <c r="C165" t="s">
        <v>731</v>
      </c>
      <c r="E165" s="46"/>
      <c r="F165" s="46">
        <v>4248</v>
      </c>
      <c r="G165" s="46" t="s">
        <v>94</v>
      </c>
      <c r="K165" t="s">
        <v>735</v>
      </c>
      <c r="L165">
        <v>998313</v>
      </c>
      <c r="M165">
        <v>3600</v>
      </c>
      <c r="P165">
        <v>9</v>
      </c>
      <c r="Q165">
        <v>324</v>
      </c>
      <c r="R165">
        <v>9</v>
      </c>
      <c r="S165">
        <v>324</v>
      </c>
    </row>
    <row r="166" spans="1:19" x14ac:dyDescent="0.25">
      <c r="A166" t="s">
        <v>99</v>
      </c>
      <c r="B166" t="s">
        <v>750</v>
      </c>
      <c r="C166" t="s">
        <v>741</v>
      </c>
      <c r="E166" s="46"/>
      <c r="F166" s="46">
        <v>266326</v>
      </c>
      <c r="G166" s="46" t="s">
        <v>94</v>
      </c>
      <c r="K166" t="s">
        <v>95</v>
      </c>
      <c r="L166">
        <v>85021100</v>
      </c>
      <c r="M166">
        <v>225700</v>
      </c>
      <c r="P166">
        <v>9</v>
      </c>
      <c r="Q166">
        <v>20313</v>
      </c>
      <c r="R166">
        <v>9</v>
      </c>
      <c r="S166">
        <v>20313</v>
      </c>
    </row>
    <row r="167" spans="1:19" x14ac:dyDescent="0.25">
      <c r="A167" t="s">
        <v>99</v>
      </c>
      <c r="B167" t="s">
        <v>751</v>
      </c>
      <c r="C167" t="s">
        <v>741</v>
      </c>
      <c r="E167" s="46"/>
      <c r="F167" s="46">
        <v>292876</v>
      </c>
      <c r="G167" s="46" t="s">
        <v>94</v>
      </c>
      <c r="K167" t="s">
        <v>95</v>
      </c>
      <c r="L167">
        <v>85021100</v>
      </c>
      <c r="M167">
        <v>248200</v>
      </c>
      <c r="P167">
        <v>9</v>
      </c>
      <c r="Q167">
        <v>22338</v>
      </c>
      <c r="R167">
        <v>9</v>
      </c>
      <c r="S167">
        <v>22338</v>
      </c>
    </row>
    <row r="168" spans="1:19" x14ac:dyDescent="0.25">
      <c r="A168" t="s">
        <v>99</v>
      </c>
      <c r="B168" t="s">
        <v>752</v>
      </c>
      <c r="C168" t="s">
        <v>741</v>
      </c>
      <c r="E168" s="46"/>
      <c r="F168" s="46">
        <v>519672</v>
      </c>
      <c r="G168" s="46" t="s">
        <v>94</v>
      </c>
      <c r="K168" t="s">
        <v>95</v>
      </c>
      <c r="L168">
        <v>85021100</v>
      </c>
      <c r="M168">
        <v>440400</v>
      </c>
      <c r="P168">
        <v>9</v>
      </c>
      <c r="Q168">
        <v>39636</v>
      </c>
      <c r="R168">
        <v>9</v>
      </c>
      <c r="S168">
        <v>39636</v>
      </c>
    </row>
    <row r="169" spans="1:19" x14ac:dyDescent="0.25">
      <c r="A169" t="s">
        <v>99</v>
      </c>
      <c r="B169" t="s">
        <v>753</v>
      </c>
      <c r="C169" t="s">
        <v>741</v>
      </c>
      <c r="E169" s="46"/>
      <c r="F169" s="46">
        <v>519672</v>
      </c>
      <c r="G169" s="46" t="s">
        <v>94</v>
      </c>
      <c r="K169" t="s">
        <v>95</v>
      </c>
      <c r="L169">
        <v>85021100</v>
      </c>
      <c r="M169">
        <v>440400</v>
      </c>
      <c r="P169">
        <v>9</v>
      </c>
      <c r="Q169">
        <v>39636</v>
      </c>
      <c r="R169">
        <v>9</v>
      </c>
      <c r="S169">
        <v>39636</v>
      </c>
    </row>
    <row r="170" spans="1:19" x14ac:dyDescent="0.25">
      <c r="A170" t="s">
        <v>754</v>
      </c>
      <c r="B170">
        <v>807</v>
      </c>
      <c r="C170" t="s">
        <v>715</v>
      </c>
      <c r="E170" s="46"/>
      <c r="F170" s="46">
        <v>168607.25</v>
      </c>
      <c r="G170" s="46" t="s">
        <v>94</v>
      </c>
      <c r="K170" t="s">
        <v>756</v>
      </c>
      <c r="L170">
        <v>44123190</v>
      </c>
      <c r="M170">
        <v>142887.5</v>
      </c>
      <c r="P170">
        <v>9</v>
      </c>
      <c r="Q170">
        <v>12859.87</v>
      </c>
      <c r="R170">
        <v>9</v>
      </c>
      <c r="S170">
        <v>12859.87</v>
      </c>
    </row>
    <row r="171" spans="1:19" x14ac:dyDescent="0.25">
      <c r="A171" t="s">
        <v>754</v>
      </c>
      <c r="B171">
        <v>808</v>
      </c>
      <c r="C171" t="s">
        <v>757</v>
      </c>
      <c r="E171" s="46"/>
      <c r="F171" s="46">
        <v>22256.16</v>
      </c>
      <c r="G171" s="46" t="s">
        <v>94</v>
      </c>
      <c r="K171" t="s">
        <v>756</v>
      </c>
      <c r="L171">
        <v>44123100</v>
      </c>
      <c r="M171">
        <v>18861.150000000001</v>
      </c>
      <c r="P171">
        <v>9</v>
      </c>
      <c r="Q171">
        <v>1697.5</v>
      </c>
      <c r="R171">
        <v>9</v>
      </c>
      <c r="S171">
        <v>1697.5</v>
      </c>
    </row>
    <row r="172" spans="1:19" x14ac:dyDescent="0.25">
      <c r="A172" t="s">
        <v>99</v>
      </c>
      <c r="B172" t="s">
        <v>765</v>
      </c>
      <c r="C172" t="s">
        <v>764</v>
      </c>
      <c r="E172" s="46"/>
      <c r="F172" s="46">
        <v>475894</v>
      </c>
      <c r="G172" s="46" t="s">
        <v>94</v>
      </c>
      <c r="K172" t="s">
        <v>95</v>
      </c>
      <c r="L172">
        <v>85021100</v>
      </c>
      <c r="M172">
        <v>403300</v>
      </c>
      <c r="P172">
        <v>9</v>
      </c>
      <c r="Q172">
        <v>36297</v>
      </c>
      <c r="R172">
        <v>9</v>
      </c>
      <c r="S172">
        <v>36297</v>
      </c>
    </row>
    <row r="173" spans="1:19" x14ac:dyDescent="0.25">
      <c r="A173" t="s">
        <v>99</v>
      </c>
      <c r="B173" t="s">
        <v>766</v>
      </c>
      <c r="C173" t="s">
        <v>764</v>
      </c>
      <c r="E173" s="46"/>
      <c r="F173" s="46">
        <v>475894</v>
      </c>
      <c r="G173" s="46" t="s">
        <v>94</v>
      </c>
      <c r="K173" t="s">
        <v>95</v>
      </c>
      <c r="L173">
        <v>85021100</v>
      </c>
      <c r="M173">
        <v>403300</v>
      </c>
      <c r="P173">
        <v>9</v>
      </c>
      <c r="Q173">
        <v>36297</v>
      </c>
      <c r="R173">
        <v>9</v>
      </c>
      <c r="S173">
        <v>36297</v>
      </c>
    </row>
    <row r="174" spans="1:19" x14ac:dyDescent="0.25">
      <c r="A174" t="s">
        <v>767</v>
      </c>
      <c r="B174" t="s">
        <v>768</v>
      </c>
      <c r="C174" t="s">
        <v>769</v>
      </c>
      <c r="E174" s="46"/>
      <c r="F174" s="46">
        <v>22589</v>
      </c>
      <c r="G174" t="s">
        <v>806</v>
      </c>
      <c r="K174" t="s">
        <v>770</v>
      </c>
      <c r="L174">
        <v>84713010</v>
      </c>
      <c r="M174">
        <v>19143</v>
      </c>
      <c r="N174">
        <v>18</v>
      </c>
      <c r="O174">
        <v>3445.74</v>
      </c>
    </row>
    <row r="175" spans="1:19" x14ac:dyDescent="0.25">
      <c r="A175" t="s">
        <v>771</v>
      </c>
      <c r="B175">
        <v>1063</v>
      </c>
      <c r="C175" t="s">
        <v>772</v>
      </c>
      <c r="E175" s="46"/>
      <c r="F175" s="46">
        <v>1400</v>
      </c>
      <c r="G175" s="46" t="s">
        <v>94</v>
      </c>
      <c r="K175" t="s">
        <v>773</v>
      </c>
      <c r="M175">
        <v>1250</v>
      </c>
      <c r="P175">
        <v>6</v>
      </c>
      <c r="Q175">
        <v>75</v>
      </c>
      <c r="R175">
        <v>6</v>
      </c>
      <c r="S175">
        <v>75</v>
      </c>
    </row>
    <row r="176" spans="1:19" x14ac:dyDescent="0.25">
      <c r="A176" t="s">
        <v>99</v>
      </c>
      <c r="B176" t="s">
        <v>779</v>
      </c>
      <c r="C176" t="s">
        <v>776</v>
      </c>
      <c r="E176" s="46"/>
      <c r="F176" s="46">
        <v>517312</v>
      </c>
      <c r="G176" s="46" t="s">
        <v>94</v>
      </c>
      <c r="K176" t="s">
        <v>95</v>
      </c>
      <c r="L176">
        <v>85021100</v>
      </c>
      <c r="M176">
        <v>438400</v>
      </c>
      <c r="P176">
        <v>9</v>
      </c>
      <c r="Q176">
        <v>39456</v>
      </c>
      <c r="R176">
        <v>9</v>
      </c>
      <c r="S176">
        <v>39456</v>
      </c>
    </row>
    <row r="177" spans="1:19" x14ac:dyDescent="0.25">
      <c r="A177" t="s">
        <v>99</v>
      </c>
      <c r="B177" t="s">
        <v>780</v>
      </c>
      <c r="C177" t="s">
        <v>776</v>
      </c>
      <c r="E177" s="46"/>
      <c r="F177" s="46">
        <v>338070</v>
      </c>
      <c r="G177" s="46" t="s">
        <v>94</v>
      </c>
      <c r="K177" t="s">
        <v>95</v>
      </c>
      <c r="L177">
        <v>85021100</v>
      </c>
      <c r="M177">
        <v>286500</v>
      </c>
      <c r="P177">
        <v>9</v>
      </c>
      <c r="Q177">
        <v>25785</v>
      </c>
      <c r="R177">
        <v>9</v>
      </c>
      <c r="S177">
        <v>25785</v>
      </c>
    </row>
    <row r="178" spans="1:19" x14ac:dyDescent="0.25">
      <c r="E178" s="46"/>
      <c r="F178" s="47">
        <f>SUM(F161:F177)</f>
        <v>5359534.41</v>
      </c>
      <c r="G178" s="46"/>
      <c r="Q178" s="46">
        <f>SUM(Q161:Q177)</f>
        <v>407023.37</v>
      </c>
      <c r="S178" s="46">
        <f>SUM(S161:S177)</f>
        <v>407023.37</v>
      </c>
    </row>
    <row r="179" spans="1:19" x14ac:dyDescent="0.25">
      <c r="A179" s="59"/>
      <c r="B179" s="59"/>
      <c r="C179" s="59"/>
      <c r="D179" s="59"/>
      <c r="E179" s="59"/>
      <c r="F179" s="59"/>
      <c r="G179" s="59"/>
    </row>
    <row r="180" spans="1:19" x14ac:dyDescent="0.25">
      <c r="A180" t="s">
        <v>99</v>
      </c>
      <c r="B180" t="s">
        <v>786</v>
      </c>
      <c r="C180" t="s">
        <v>788</v>
      </c>
      <c r="F180">
        <v>338424</v>
      </c>
      <c r="G180" t="s">
        <v>94</v>
      </c>
      <c r="H180" s="46">
        <f>+F178-H178</f>
        <v>5359534.41</v>
      </c>
      <c r="K180" t="s">
        <v>95</v>
      </c>
      <c r="L180">
        <v>85021100</v>
      </c>
      <c r="M180">
        <v>286800</v>
      </c>
      <c r="P180">
        <v>9</v>
      </c>
      <c r="Q180">
        <v>25812</v>
      </c>
      <c r="R180">
        <v>9</v>
      </c>
      <c r="S180">
        <v>25812</v>
      </c>
    </row>
    <row r="181" spans="1:19" x14ac:dyDescent="0.25">
      <c r="A181" t="s">
        <v>99</v>
      </c>
      <c r="B181" t="s">
        <v>787</v>
      </c>
      <c r="C181" t="s">
        <v>788</v>
      </c>
      <c r="F181">
        <v>338424</v>
      </c>
      <c r="G181" t="s">
        <v>94</v>
      </c>
      <c r="K181" t="s">
        <v>95</v>
      </c>
      <c r="L181">
        <v>85021100</v>
      </c>
      <c r="M181">
        <v>286800</v>
      </c>
      <c r="P181">
        <v>9</v>
      </c>
      <c r="Q181">
        <v>25812</v>
      </c>
      <c r="R181">
        <v>9</v>
      </c>
      <c r="S181">
        <v>25812</v>
      </c>
    </row>
    <row r="182" spans="1:19" x14ac:dyDescent="0.25">
      <c r="A182" t="s">
        <v>99</v>
      </c>
      <c r="B182" t="s">
        <v>792</v>
      </c>
      <c r="C182" t="s">
        <v>790</v>
      </c>
      <c r="F182">
        <v>220949</v>
      </c>
      <c r="G182" t="s">
        <v>94</v>
      </c>
      <c r="K182" t="s">
        <v>95</v>
      </c>
      <c r="L182">
        <v>85021100</v>
      </c>
      <c r="M182">
        <v>187245</v>
      </c>
      <c r="P182">
        <v>9</v>
      </c>
      <c r="Q182">
        <v>16852</v>
      </c>
      <c r="R182">
        <v>9</v>
      </c>
      <c r="S182">
        <v>16852</v>
      </c>
    </row>
    <row r="183" spans="1:19" x14ac:dyDescent="0.25">
      <c r="A183" t="s">
        <v>99</v>
      </c>
      <c r="B183" t="s">
        <v>791</v>
      </c>
      <c r="C183" t="s">
        <v>790</v>
      </c>
      <c r="F183">
        <v>1020842</v>
      </c>
      <c r="G183" t="s">
        <v>94</v>
      </c>
      <c r="K183" t="s">
        <v>95</v>
      </c>
      <c r="L183">
        <v>85021200</v>
      </c>
      <c r="M183">
        <v>865120</v>
      </c>
      <c r="N183">
        <v>18</v>
      </c>
      <c r="O183">
        <v>155722</v>
      </c>
    </row>
    <row r="184" spans="1:19" x14ac:dyDescent="0.25">
      <c r="A184" t="s">
        <v>99</v>
      </c>
      <c r="B184" t="s">
        <v>800</v>
      </c>
      <c r="C184" t="s">
        <v>799</v>
      </c>
      <c r="F184">
        <v>475894</v>
      </c>
      <c r="G184" t="s">
        <v>94</v>
      </c>
      <c r="K184" t="s">
        <v>95</v>
      </c>
      <c r="L184">
        <v>85021100</v>
      </c>
      <c r="M184">
        <v>403300</v>
      </c>
      <c r="P184">
        <v>9</v>
      </c>
      <c r="Q184">
        <v>36297</v>
      </c>
      <c r="R184">
        <v>9</v>
      </c>
      <c r="S184">
        <v>36297</v>
      </c>
    </row>
    <row r="185" spans="1:19" x14ac:dyDescent="0.25">
      <c r="A185" t="s">
        <v>99</v>
      </c>
      <c r="B185" t="s">
        <v>801</v>
      </c>
      <c r="C185" t="s">
        <v>799</v>
      </c>
      <c r="F185">
        <v>475894</v>
      </c>
      <c r="G185" t="s">
        <v>94</v>
      </c>
      <c r="K185" t="s">
        <v>95</v>
      </c>
      <c r="L185">
        <v>85021100</v>
      </c>
      <c r="M185">
        <v>403300</v>
      </c>
      <c r="P185">
        <v>9</v>
      </c>
      <c r="Q185">
        <v>36297</v>
      </c>
      <c r="R185">
        <v>9</v>
      </c>
      <c r="S185">
        <v>36297</v>
      </c>
    </row>
    <row r="186" spans="1:19" x14ac:dyDescent="0.25">
      <c r="A186" t="s">
        <v>99</v>
      </c>
      <c r="B186" t="s">
        <v>805</v>
      </c>
      <c r="C186" t="s">
        <v>804</v>
      </c>
      <c r="F186">
        <v>475894</v>
      </c>
      <c r="G186" t="s">
        <v>94</v>
      </c>
      <c r="K186" t="s">
        <v>95</v>
      </c>
      <c r="L186">
        <v>85021100</v>
      </c>
      <c r="M186">
        <v>403300</v>
      </c>
      <c r="P186">
        <v>9</v>
      </c>
      <c r="Q186">
        <v>36297</v>
      </c>
      <c r="R186">
        <v>9</v>
      </c>
      <c r="S186">
        <v>36297</v>
      </c>
    </row>
  </sheetData>
  <mergeCells count="10">
    <mergeCell ref="A160:G160"/>
    <mergeCell ref="A179:G179"/>
    <mergeCell ref="E1:G1"/>
    <mergeCell ref="A31:E31"/>
    <mergeCell ref="F134:F135"/>
    <mergeCell ref="G134:G135"/>
    <mergeCell ref="A134:A135"/>
    <mergeCell ref="B134:B135"/>
    <mergeCell ref="C134:C135"/>
    <mergeCell ref="A148:U14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pane xSplit="3" ySplit="2" topLeftCell="L137" activePane="bottomRight" state="frozen"/>
      <selection pane="topRight" activeCell="D1" sqref="D1"/>
      <selection pane="bottomLeft" activeCell="A3" sqref="A3"/>
      <selection pane="bottomRight" activeCell="N150" sqref="N150"/>
    </sheetView>
  </sheetViews>
  <sheetFormatPr defaultRowHeight="15" x14ac:dyDescent="0.25"/>
  <cols>
    <col min="1" max="1" width="46.5703125" customWidth="1"/>
    <col min="2" max="2" width="28.140625" customWidth="1"/>
    <col min="3" max="3" width="12.7109375" style="27" customWidth="1"/>
    <col min="4" max="4" width="19.7109375" customWidth="1"/>
    <col min="5" max="5" width="16" customWidth="1"/>
    <col min="6" max="6" width="17.85546875" bestFit="1" customWidth="1"/>
    <col min="7" max="7" width="19.7109375" customWidth="1"/>
    <col min="9" max="9" width="21.42578125" customWidth="1"/>
    <col min="10" max="10" width="14.42578125" customWidth="1"/>
    <col min="14" max="14" width="10.140625" bestFit="1" customWidth="1"/>
    <col min="16" max="16" width="10.140625" bestFit="1" customWidth="1"/>
  </cols>
  <sheetData>
    <row r="1" spans="1:18" x14ac:dyDescent="0.25">
      <c r="E1" t="s">
        <v>91</v>
      </c>
    </row>
    <row r="2" spans="1:18" x14ac:dyDescent="0.25">
      <c r="A2" s="1" t="s">
        <v>20</v>
      </c>
      <c r="B2" s="1" t="s">
        <v>0</v>
      </c>
      <c r="C2" s="1" t="s">
        <v>1</v>
      </c>
      <c r="D2" s="2" t="s">
        <v>2</v>
      </c>
      <c r="E2" s="1" t="s">
        <v>56</v>
      </c>
      <c r="F2" s="1" t="s">
        <v>46</v>
      </c>
      <c r="G2" s="1" t="s">
        <v>45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5" t="s">
        <v>11</v>
      </c>
      <c r="N2" s="5" t="s">
        <v>12</v>
      </c>
      <c r="O2" s="5" t="s">
        <v>13</v>
      </c>
      <c r="P2" s="5" t="s">
        <v>14</v>
      </c>
      <c r="Q2" s="1" t="s">
        <v>9</v>
      </c>
      <c r="R2" s="4" t="s">
        <v>10</v>
      </c>
    </row>
    <row r="3" spans="1:18" x14ac:dyDescent="0.25">
      <c r="A3" t="s">
        <v>96</v>
      </c>
      <c r="B3" t="s">
        <v>97</v>
      </c>
      <c r="C3" s="27" t="s">
        <v>98</v>
      </c>
      <c r="D3">
        <v>430000</v>
      </c>
      <c r="E3" t="s">
        <v>94</v>
      </c>
      <c r="H3" t="s">
        <v>95</v>
      </c>
      <c r="I3">
        <v>85021100</v>
      </c>
      <c r="J3">
        <v>364406.78</v>
      </c>
      <c r="M3">
        <v>9</v>
      </c>
      <c r="N3">
        <v>32796.61</v>
      </c>
      <c r="O3">
        <v>9</v>
      </c>
      <c r="P3">
        <v>32796.61</v>
      </c>
    </row>
    <row r="4" spans="1:18" x14ac:dyDescent="0.25">
      <c r="A4" t="s">
        <v>128</v>
      </c>
      <c r="B4" t="s">
        <v>101</v>
      </c>
      <c r="C4" s="27" t="s">
        <v>102</v>
      </c>
      <c r="D4">
        <v>1970000</v>
      </c>
      <c r="E4" t="s">
        <v>119</v>
      </c>
      <c r="H4" t="s">
        <v>95</v>
      </c>
      <c r="I4">
        <v>85021200</v>
      </c>
      <c r="J4">
        <v>1669491.52</v>
      </c>
      <c r="M4">
        <v>9</v>
      </c>
      <c r="N4">
        <v>150254.24</v>
      </c>
      <c r="O4">
        <v>9</v>
      </c>
      <c r="P4">
        <v>150254.24</v>
      </c>
    </row>
    <row r="5" spans="1:18" x14ac:dyDescent="0.25">
      <c r="A5" t="s">
        <v>106</v>
      </c>
      <c r="B5" t="s">
        <v>104</v>
      </c>
      <c r="C5" s="27" t="s">
        <v>105</v>
      </c>
      <c r="D5">
        <v>773000</v>
      </c>
      <c r="E5" t="s">
        <v>94</v>
      </c>
      <c r="H5" t="s">
        <v>95</v>
      </c>
      <c r="I5">
        <v>85021200</v>
      </c>
      <c r="J5">
        <v>655084.74</v>
      </c>
      <c r="M5">
        <v>9</v>
      </c>
      <c r="N5">
        <v>58957.63</v>
      </c>
      <c r="O5">
        <v>9</v>
      </c>
      <c r="P5">
        <v>58957.63</v>
      </c>
    </row>
    <row r="6" spans="1:18" x14ac:dyDescent="0.25">
      <c r="A6" t="s">
        <v>107</v>
      </c>
      <c r="B6" t="s">
        <v>108</v>
      </c>
      <c r="C6" s="27" t="s">
        <v>105</v>
      </c>
      <c r="D6">
        <v>295000</v>
      </c>
      <c r="E6" t="s">
        <v>109</v>
      </c>
      <c r="H6" t="s">
        <v>95</v>
      </c>
      <c r="I6">
        <v>85021100</v>
      </c>
      <c r="J6">
        <v>250000</v>
      </c>
      <c r="M6">
        <v>9</v>
      </c>
      <c r="N6">
        <v>22500</v>
      </c>
      <c r="O6">
        <v>9</v>
      </c>
      <c r="P6">
        <v>22500</v>
      </c>
    </row>
    <row r="7" spans="1:18" x14ac:dyDescent="0.25">
      <c r="A7" t="s">
        <v>111</v>
      </c>
      <c r="B7" t="s">
        <v>110</v>
      </c>
      <c r="C7" s="27" t="s">
        <v>105</v>
      </c>
      <c r="D7">
        <v>286500</v>
      </c>
      <c r="E7" t="s">
        <v>94</v>
      </c>
      <c r="H7" t="s">
        <v>95</v>
      </c>
      <c r="I7">
        <v>85021100</v>
      </c>
      <c r="J7">
        <v>242796.62</v>
      </c>
      <c r="M7">
        <v>9</v>
      </c>
      <c r="N7">
        <v>21851.69</v>
      </c>
      <c r="O7">
        <v>9</v>
      </c>
      <c r="P7">
        <v>21851.69</v>
      </c>
    </row>
    <row r="8" spans="1:18" x14ac:dyDescent="0.25">
      <c r="A8" t="s">
        <v>116</v>
      </c>
      <c r="B8" t="s">
        <v>115</v>
      </c>
      <c r="C8" s="27" t="s">
        <v>117</v>
      </c>
      <c r="D8">
        <v>336000</v>
      </c>
      <c r="E8" t="s">
        <v>118</v>
      </c>
      <c r="H8" t="s">
        <v>95</v>
      </c>
      <c r="I8">
        <v>85021100</v>
      </c>
      <c r="J8">
        <v>284745.76</v>
      </c>
      <c r="M8">
        <v>9</v>
      </c>
      <c r="N8">
        <v>25627.119999999999</v>
      </c>
      <c r="O8">
        <v>9</v>
      </c>
      <c r="P8">
        <v>25627.119999999999</v>
      </c>
    </row>
    <row r="9" spans="1:18" x14ac:dyDescent="0.25">
      <c r="A9" t="s">
        <v>121</v>
      </c>
      <c r="B9" t="s">
        <v>120</v>
      </c>
      <c r="C9" s="27" t="s">
        <v>117</v>
      </c>
      <c r="D9">
        <v>475000</v>
      </c>
      <c r="E9" t="s">
        <v>103</v>
      </c>
      <c r="H9" t="s">
        <v>95</v>
      </c>
      <c r="I9">
        <v>85021100</v>
      </c>
      <c r="J9">
        <v>402542.38</v>
      </c>
      <c r="M9">
        <v>9</v>
      </c>
      <c r="N9">
        <v>36228.81</v>
      </c>
      <c r="O9">
        <v>9</v>
      </c>
      <c r="P9">
        <v>36228.81</v>
      </c>
    </row>
    <row r="10" spans="1:18" x14ac:dyDescent="0.25">
      <c r="A10" t="s">
        <v>123</v>
      </c>
      <c r="B10" t="s">
        <v>124</v>
      </c>
      <c r="C10" s="27" t="s">
        <v>125</v>
      </c>
      <c r="D10">
        <v>475000</v>
      </c>
      <c r="E10" t="s">
        <v>109</v>
      </c>
      <c r="H10" t="s">
        <v>95</v>
      </c>
      <c r="I10">
        <v>85021100</v>
      </c>
      <c r="J10">
        <v>402542.38</v>
      </c>
      <c r="M10">
        <v>9</v>
      </c>
      <c r="N10">
        <v>36228.81</v>
      </c>
      <c r="O10">
        <v>9</v>
      </c>
      <c r="P10">
        <v>36228.81</v>
      </c>
    </row>
    <row r="11" spans="1:18" x14ac:dyDescent="0.25">
      <c r="A11" t="s">
        <v>123</v>
      </c>
      <c r="B11" t="s">
        <v>126</v>
      </c>
      <c r="C11" s="27" t="s">
        <v>125</v>
      </c>
      <c r="D11">
        <v>315000</v>
      </c>
      <c r="E11" t="s">
        <v>127</v>
      </c>
      <c r="H11" t="s">
        <v>95</v>
      </c>
      <c r="I11">
        <v>85021100</v>
      </c>
      <c r="J11">
        <v>266949.15999999997</v>
      </c>
      <c r="M11">
        <v>9</v>
      </c>
      <c r="N11">
        <v>24025.42</v>
      </c>
      <c r="O11">
        <v>9</v>
      </c>
      <c r="P11">
        <v>24025.42</v>
      </c>
    </row>
    <row r="12" spans="1:18" x14ac:dyDescent="0.25">
      <c r="A12" t="s">
        <v>132</v>
      </c>
      <c r="B12" t="s">
        <v>133</v>
      </c>
      <c r="C12" s="27" t="s">
        <v>134</v>
      </c>
      <c r="D12">
        <v>345000</v>
      </c>
      <c r="E12" t="s">
        <v>94</v>
      </c>
      <c r="H12" t="s">
        <v>95</v>
      </c>
      <c r="I12">
        <v>85021100</v>
      </c>
      <c r="J12">
        <v>292372.88</v>
      </c>
      <c r="M12">
        <v>9</v>
      </c>
      <c r="N12">
        <v>26313.56</v>
      </c>
      <c r="O12">
        <v>9</v>
      </c>
      <c r="P12">
        <v>26313.56</v>
      </c>
    </row>
    <row r="13" spans="1:18" x14ac:dyDescent="0.25">
      <c r="A13" t="s">
        <v>141</v>
      </c>
      <c r="B13" t="s">
        <v>139</v>
      </c>
      <c r="C13" s="27" t="s">
        <v>140</v>
      </c>
      <c r="D13">
        <v>598000</v>
      </c>
      <c r="E13" t="s">
        <v>94</v>
      </c>
      <c r="H13" t="s">
        <v>95</v>
      </c>
      <c r="I13">
        <v>85021200</v>
      </c>
      <c r="J13">
        <v>506779.66</v>
      </c>
      <c r="M13">
        <v>9</v>
      </c>
      <c r="N13">
        <v>45610.17</v>
      </c>
      <c r="O13">
        <v>9</v>
      </c>
      <c r="P13">
        <v>45610.17</v>
      </c>
    </row>
    <row r="14" spans="1:18" x14ac:dyDescent="0.25">
      <c r="A14" t="s">
        <v>144</v>
      </c>
      <c r="B14" t="s">
        <v>142</v>
      </c>
      <c r="C14" s="27" t="s">
        <v>140</v>
      </c>
      <c r="D14">
        <v>430000</v>
      </c>
      <c r="E14" t="s">
        <v>143</v>
      </c>
      <c r="H14" t="s">
        <v>95</v>
      </c>
      <c r="I14">
        <v>85021100</v>
      </c>
      <c r="J14">
        <v>364406.78</v>
      </c>
      <c r="M14">
        <v>9</v>
      </c>
      <c r="N14">
        <v>32796.61</v>
      </c>
      <c r="O14">
        <v>9</v>
      </c>
      <c r="P14">
        <v>32796.61</v>
      </c>
    </row>
    <row r="15" spans="1:18" x14ac:dyDescent="0.25">
      <c r="A15" t="s">
        <v>147</v>
      </c>
      <c r="B15" t="s">
        <v>145</v>
      </c>
      <c r="C15" s="27" t="s">
        <v>140</v>
      </c>
      <c r="D15">
        <v>330000</v>
      </c>
      <c r="E15" t="s">
        <v>146</v>
      </c>
      <c r="H15" t="s">
        <v>95</v>
      </c>
      <c r="I15">
        <v>85021100</v>
      </c>
      <c r="J15">
        <v>279661.02</v>
      </c>
      <c r="M15">
        <v>9</v>
      </c>
      <c r="N15">
        <v>25169.49</v>
      </c>
      <c r="O15">
        <v>9</v>
      </c>
      <c r="P15">
        <v>25169.49</v>
      </c>
    </row>
    <row r="16" spans="1:18" x14ac:dyDescent="0.25">
      <c r="A16" t="s">
        <v>144</v>
      </c>
      <c r="B16" t="s">
        <v>148</v>
      </c>
      <c r="C16" s="27" t="s">
        <v>140</v>
      </c>
      <c r="D16">
        <v>71250</v>
      </c>
      <c r="E16" t="s">
        <v>143</v>
      </c>
      <c r="H16" t="s">
        <v>149</v>
      </c>
      <c r="I16" t="s">
        <v>150</v>
      </c>
      <c r="J16">
        <v>47669.3</v>
      </c>
      <c r="M16">
        <v>9</v>
      </c>
      <c r="N16">
        <v>4290.24</v>
      </c>
      <c r="O16">
        <v>9</v>
      </c>
      <c r="P16">
        <v>4290.24</v>
      </c>
    </row>
    <row r="17" spans="1:16" x14ac:dyDescent="0.25">
      <c r="A17" s="30" t="s">
        <v>154</v>
      </c>
      <c r="B17" s="31" t="s">
        <v>155</v>
      </c>
      <c r="C17" s="27" t="s">
        <v>156</v>
      </c>
      <c r="D17">
        <v>305000</v>
      </c>
      <c r="E17" t="s">
        <v>157</v>
      </c>
      <c r="H17" t="s">
        <v>95</v>
      </c>
      <c r="I17">
        <v>85021100</v>
      </c>
      <c r="J17">
        <v>258474.58</v>
      </c>
      <c r="M17">
        <v>9</v>
      </c>
      <c r="N17">
        <v>23262.71</v>
      </c>
      <c r="O17">
        <v>9</v>
      </c>
      <c r="P17">
        <v>23262.71</v>
      </c>
    </row>
    <row r="18" spans="1:16" x14ac:dyDescent="0.25">
      <c r="A18" s="32" t="s">
        <v>158</v>
      </c>
      <c r="B18" s="31" t="s">
        <v>159</v>
      </c>
      <c r="C18" s="27" t="s">
        <v>156</v>
      </c>
      <c r="D18">
        <v>471000</v>
      </c>
      <c r="E18" t="s">
        <v>160</v>
      </c>
      <c r="H18" t="s">
        <v>95</v>
      </c>
      <c r="I18">
        <v>85021100</v>
      </c>
      <c r="J18">
        <v>399152.54</v>
      </c>
      <c r="M18">
        <v>9</v>
      </c>
      <c r="N18">
        <v>35923.730000000003</v>
      </c>
      <c r="O18">
        <v>9</v>
      </c>
      <c r="P18">
        <v>35923.730000000003</v>
      </c>
    </row>
    <row r="19" spans="1:16" ht="15.75" x14ac:dyDescent="0.25">
      <c r="A19" s="33" t="s">
        <v>163</v>
      </c>
      <c r="B19" s="31" t="s">
        <v>167</v>
      </c>
      <c r="C19" s="27" t="s">
        <v>156</v>
      </c>
      <c r="D19">
        <v>292000</v>
      </c>
      <c r="E19" t="s">
        <v>162</v>
      </c>
      <c r="H19" t="s">
        <v>95</v>
      </c>
      <c r="I19">
        <v>85021100</v>
      </c>
      <c r="J19">
        <v>247457.62</v>
      </c>
      <c r="M19">
        <v>9</v>
      </c>
      <c r="N19">
        <v>22271.19</v>
      </c>
      <c r="O19">
        <v>9</v>
      </c>
      <c r="P19">
        <v>22271.19</v>
      </c>
    </row>
    <row r="20" spans="1:16" x14ac:dyDescent="0.25">
      <c r="A20" t="s">
        <v>166</v>
      </c>
      <c r="B20" s="31" t="s">
        <v>168</v>
      </c>
      <c r="C20" s="27" t="s">
        <v>169</v>
      </c>
      <c r="D20">
        <v>483000</v>
      </c>
      <c r="E20" t="s">
        <v>170</v>
      </c>
      <c r="H20" t="s">
        <v>95</v>
      </c>
      <c r="I20">
        <v>85021100</v>
      </c>
      <c r="J20">
        <v>409322.04</v>
      </c>
      <c r="M20">
        <v>9</v>
      </c>
      <c r="N20">
        <v>36838.980000000003</v>
      </c>
      <c r="O20">
        <v>9</v>
      </c>
      <c r="P20">
        <v>36838.980000000003</v>
      </c>
    </row>
    <row r="21" spans="1:16" x14ac:dyDescent="0.25">
      <c r="A21" t="s">
        <v>171</v>
      </c>
      <c r="B21" s="31" t="s">
        <v>172</v>
      </c>
      <c r="C21" s="27" t="s">
        <v>169</v>
      </c>
      <c r="D21">
        <v>340000</v>
      </c>
      <c r="E21" t="s">
        <v>173</v>
      </c>
      <c r="H21" t="s">
        <v>95</v>
      </c>
      <c r="I21">
        <v>85021100</v>
      </c>
      <c r="J21">
        <v>288135.59999999998</v>
      </c>
      <c r="M21">
        <v>9</v>
      </c>
      <c r="N21">
        <v>25932.2</v>
      </c>
      <c r="O21">
        <v>9</v>
      </c>
      <c r="P21">
        <v>25932.2</v>
      </c>
    </row>
    <row r="22" spans="1:16" x14ac:dyDescent="0.25">
      <c r="A22" t="s">
        <v>176</v>
      </c>
      <c r="B22" s="31" t="s">
        <v>177</v>
      </c>
      <c r="C22" s="27" t="s">
        <v>178</v>
      </c>
      <c r="D22">
        <v>340000</v>
      </c>
      <c r="E22" t="s">
        <v>94</v>
      </c>
      <c r="H22" t="s">
        <v>95</v>
      </c>
      <c r="I22">
        <v>85021100</v>
      </c>
      <c r="J22">
        <v>288135.59999999998</v>
      </c>
      <c r="M22">
        <v>9</v>
      </c>
      <c r="N22">
        <v>25932.2</v>
      </c>
      <c r="O22">
        <v>9</v>
      </c>
      <c r="P22">
        <v>25932.2</v>
      </c>
    </row>
    <row r="23" spans="1:16" x14ac:dyDescent="0.25">
      <c r="A23" t="s">
        <v>180</v>
      </c>
      <c r="B23" s="31" t="s">
        <v>179</v>
      </c>
      <c r="C23" s="27" t="s">
        <v>178</v>
      </c>
      <c r="D23">
        <v>355000</v>
      </c>
      <c r="E23" t="s">
        <v>173</v>
      </c>
      <c r="H23" t="s">
        <v>95</v>
      </c>
      <c r="I23">
        <v>85021100</v>
      </c>
      <c r="J23">
        <v>300847.48</v>
      </c>
      <c r="M23">
        <v>9</v>
      </c>
      <c r="N23">
        <v>27076.26</v>
      </c>
      <c r="O23">
        <v>9</v>
      </c>
      <c r="P23">
        <v>27076.26</v>
      </c>
    </row>
    <row r="24" spans="1:16" x14ac:dyDescent="0.25">
      <c r="A24" t="s">
        <v>181</v>
      </c>
      <c r="B24" s="31" t="s">
        <v>200</v>
      </c>
      <c r="C24" s="27" t="s">
        <v>178</v>
      </c>
      <c r="D24">
        <v>288000</v>
      </c>
      <c r="E24" t="s">
        <v>94</v>
      </c>
      <c r="H24" t="s">
        <v>95</v>
      </c>
      <c r="I24">
        <v>85021100</v>
      </c>
      <c r="J24">
        <v>244067.8</v>
      </c>
      <c r="M24">
        <v>9</v>
      </c>
      <c r="N24">
        <v>21966.1</v>
      </c>
      <c r="O24">
        <v>9</v>
      </c>
      <c r="P24">
        <v>21966.1</v>
      </c>
    </row>
    <row r="25" spans="1:16" x14ac:dyDescent="0.25">
      <c r="A25" t="s">
        <v>187</v>
      </c>
      <c r="B25" s="31" t="s">
        <v>201</v>
      </c>
      <c r="C25" s="27" t="s">
        <v>188</v>
      </c>
      <c r="D25">
        <v>285000</v>
      </c>
      <c r="E25" t="s">
        <v>189</v>
      </c>
      <c r="H25" t="s">
        <v>95</v>
      </c>
      <c r="I25">
        <v>85021100</v>
      </c>
      <c r="J25">
        <v>241525.42</v>
      </c>
      <c r="M25">
        <v>9</v>
      </c>
      <c r="N25">
        <v>21737.29</v>
      </c>
      <c r="O25">
        <v>9</v>
      </c>
      <c r="P25">
        <v>21737.29</v>
      </c>
    </row>
    <row r="26" spans="1:16" x14ac:dyDescent="0.25">
      <c r="A26" t="s">
        <v>192</v>
      </c>
      <c r="B26" s="31" t="s">
        <v>193</v>
      </c>
      <c r="C26" s="27" t="s">
        <v>194</v>
      </c>
      <c r="D26">
        <v>350000</v>
      </c>
      <c r="E26" t="s">
        <v>195</v>
      </c>
      <c r="H26" t="s">
        <v>95</v>
      </c>
      <c r="I26">
        <v>85021100</v>
      </c>
      <c r="J26">
        <v>296610.18</v>
      </c>
      <c r="M26">
        <v>9</v>
      </c>
      <c r="N26">
        <v>26694.91</v>
      </c>
      <c r="O26">
        <v>9</v>
      </c>
      <c r="P26">
        <v>26694.31</v>
      </c>
    </row>
    <row r="27" spans="1:16" x14ac:dyDescent="0.25">
      <c r="A27" t="s">
        <v>199</v>
      </c>
      <c r="B27" s="31" t="s">
        <v>202</v>
      </c>
      <c r="C27" s="27" t="s">
        <v>203</v>
      </c>
      <c r="D27">
        <v>765000</v>
      </c>
      <c r="E27" t="s">
        <v>94</v>
      </c>
      <c r="H27" t="s">
        <v>95</v>
      </c>
      <c r="I27">
        <v>85021200</v>
      </c>
      <c r="J27">
        <v>648305.07999999996</v>
      </c>
      <c r="M27">
        <v>9</v>
      </c>
      <c r="N27">
        <v>58347.46</v>
      </c>
      <c r="O27">
        <v>9</v>
      </c>
      <c r="P27">
        <v>58347.46</v>
      </c>
    </row>
    <row r="28" spans="1:16" x14ac:dyDescent="0.25">
      <c r="A28" t="s">
        <v>204</v>
      </c>
      <c r="B28" s="31" t="s">
        <v>205</v>
      </c>
      <c r="C28" s="27" t="s">
        <v>203</v>
      </c>
      <c r="D28">
        <v>490000</v>
      </c>
      <c r="E28" t="s">
        <v>94</v>
      </c>
      <c r="H28" t="s">
        <v>95</v>
      </c>
      <c r="I28">
        <v>85021100</v>
      </c>
      <c r="J28">
        <v>415254.24</v>
      </c>
      <c r="M28">
        <v>9</v>
      </c>
      <c r="N28">
        <v>37372.879999999997</v>
      </c>
      <c r="O28">
        <v>9</v>
      </c>
      <c r="P28">
        <v>37372.879999999997</v>
      </c>
    </row>
    <row r="29" spans="1:16" x14ac:dyDescent="0.25">
      <c r="A29" s="34" t="s">
        <v>210</v>
      </c>
      <c r="B29" s="31" t="s">
        <v>211</v>
      </c>
      <c r="C29" s="27" t="s">
        <v>209</v>
      </c>
      <c r="D29">
        <v>280000</v>
      </c>
      <c r="E29" t="s">
        <v>103</v>
      </c>
      <c r="H29" t="s">
        <v>95</v>
      </c>
      <c r="I29">
        <v>85021100</v>
      </c>
      <c r="J29">
        <v>237288.14</v>
      </c>
      <c r="M29">
        <v>9</v>
      </c>
      <c r="N29">
        <v>21355.93</v>
      </c>
      <c r="O29">
        <v>9</v>
      </c>
      <c r="P29">
        <v>21355.93</v>
      </c>
    </row>
    <row r="30" spans="1:16" x14ac:dyDescent="0.25">
      <c r="A30" t="s">
        <v>215</v>
      </c>
      <c r="B30" s="31" t="s">
        <v>212</v>
      </c>
      <c r="C30" s="27" t="s">
        <v>213</v>
      </c>
      <c r="D30">
        <v>340000</v>
      </c>
      <c r="E30" t="s">
        <v>214</v>
      </c>
      <c r="H30" t="s">
        <v>95</v>
      </c>
      <c r="I30">
        <v>85021100</v>
      </c>
      <c r="J30">
        <v>288135.59999999998</v>
      </c>
      <c r="M30">
        <v>9</v>
      </c>
      <c r="N30">
        <v>25932.2</v>
      </c>
      <c r="O30">
        <v>9</v>
      </c>
      <c r="P30">
        <v>25932.2</v>
      </c>
    </row>
    <row r="31" spans="1:16" x14ac:dyDescent="0.25">
      <c r="A31" s="36" t="s">
        <v>225</v>
      </c>
      <c r="B31" s="35" t="s">
        <v>224</v>
      </c>
      <c r="C31" s="27" t="s">
        <v>226</v>
      </c>
      <c r="D31">
        <v>340000</v>
      </c>
      <c r="E31" t="s">
        <v>227</v>
      </c>
      <c r="H31" t="s">
        <v>95</v>
      </c>
      <c r="I31">
        <v>85021100</v>
      </c>
      <c r="J31">
        <v>288135.59999999998</v>
      </c>
      <c r="M31">
        <v>9</v>
      </c>
      <c r="N31">
        <v>25932.2</v>
      </c>
      <c r="O31">
        <v>9</v>
      </c>
      <c r="P31">
        <v>25932.2</v>
      </c>
    </row>
    <row r="32" spans="1:16" x14ac:dyDescent="0.25">
      <c r="A32" t="s">
        <v>228</v>
      </c>
      <c r="B32" s="35" t="s">
        <v>233</v>
      </c>
      <c r="C32" s="27" t="s">
        <v>229</v>
      </c>
      <c r="D32">
        <v>525000</v>
      </c>
      <c r="E32" t="s">
        <v>94</v>
      </c>
      <c r="H32" t="s">
        <v>95</v>
      </c>
      <c r="I32">
        <v>85021100</v>
      </c>
      <c r="J32">
        <v>444915.26</v>
      </c>
      <c r="M32">
        <v>9</v>
      </c>
      <c r="N32">
        <v>40042.370000000003</v>
      </c>
      <c r="O32">
        <v>9</v>
      </c>
      <c r="P32">
        <v>40042.370000000003</v>
      </c>
    </row>
    <row r="33" spans="1:16" x14ac:dyDescent="0.25">
      <c r="A33" t="s">
        <v>232</v>
      </c>
      <c r="B33" s="35" t="s">
        <v>234</v>
      </c>
      <c r="C33" s="27" t="s">
        <v>235</v>
      </c>
      <c r="D33">
        <v>265000</v>
      </c>
      <c r="E33" t="s">
        <v>94</v>
      </c>
      <c r="H33" t="s">
        <v>95</v>
      </c>
      <c r="I33">
        <v>85021100</v>
      </c>
      <c r="J33">
        <v>224576.28</v>
      </c>
      <c r="M33">
        <v>9</v>
      </c>
      <c r="N33">
        <v>20211.86</v>
      </c>
      <c r="O33">
        <v>9</v>
      </c>
      <c r="P33">
        <v>20211.86</v>
      </c>
    </row>
    <row r="34" spans="1:16" x14ac:dyDescent="0.25">
      <c r="A34" t="s">
        <v>241</v>
      </c>
      <c r="B34" s="35" t="s">
        <v>242</v>
      </c>
      <c r="C34" s="27" t="s">
        <v>243</v>
      </c>
      <c r="D34">
        <v>345000</v>
      </c>
      <c r="E34" t="s">
        <v>170</v>
      </c>
      <c r="H34" t="s">
        <v>95</v>
      </c>
      <c r="I34">
        <v>85021100</v>
      </c>
      <c r="J34">
        <v>292372.88</v>
      </c>
      <c r="M34">
        <v>9</v>
      </c>
      <c r="N34">
        <v>26313.56</v>
      </c>
      <c r="O34">
        <v>9</v>
      </c>
      <c r="P34">
        <v>26313.56</v>
      </c>
    </row>
    <row r="35" spans="1:16" x14ac:dyDescent="0.25">
      <c r="A35" t="s">
        <v>245</v>
      </c>
      <c r="B35" s="35" t="s">
        <v>246</v>
      </c>
      <c r="C35" s="27" t="s">
        <v>247</v>
      </c>
      <c r="D35">
        <v>724000</v>
      </c>
      <c r="E35" t="s">
        <v>94</v>
      </c>
      <c r="H35" t="s">
        <v>95</v>
      </c>
      <c r="I35">
        <v>85021200</v>
      </c>
      <c r="J35">
        <v>613559.31999999995</v>
      </c>
      <c r="M35">
        <v>9</v>
      </c>
      <c r="N35">
        <v>55220.34</v>
      </c>
      <c r="O35">
        <v>9</v>
      </c>
      <c r="P35">
        <v>55220.34</v>
      </c>
    </row>
    <row r="36" spans="1:16" ht="15.75" x14ac:dyDescent="0.25">
      <c r="A36" s="33" t="s">
        <v>248</v>
      </c>
      <c r="B36" s="35" t="s">
        <v>249</v>
      </c>
      <c r="C36" s="27" t="s">
        <v>250</v>
      </c>
      <c r="D36">
        <v>350000</v>
      </c>
      <c r="E36" t="s">
        <v>94</v>
      </c>
      <c r="H36" t="s">
        <v>95</v>
      </c>
      <c r="I36">
        <v>85021100</v>
      </c>
      <c r="J36">
        <v>296610.15999999997</v>
      </c>
      <c r="M36">
        <v>9</v>
      </c>
      <c r="N36">
        <v>26694.92</v>
      </c>
      <c r="O36">
        <v>9</v>
      </c>
      <c r="P36">
        <v>26694.92</v>
      </c>
    </row>
    <row r="37" spans="1:16" ht="15.75" x14ac:dyDescent="0.25">
      <c r="A37" s="37" t="s">
        <v>252</v>
      </c>
      <c r="B37" s="35" t="s">
        <v>253</v>
      </c>
      <c r="C37" s="27" t="s">
        <v>254</v>
      </c>
      <c r="D37">
        <v>762000</v>
      </c>
      <c r="E37" t="s">
        <v>94</v>
      </c>
      <c r="H37" t="s">
        <v>95</v>
      </c>
      <c r="I37">
        <v>85021200</v>
      </c>
      <c r="J37">
        <v>645762.72</v>
      </c>
      <c r="M37">
        <v>9</v>
      </c>
      <c r="N37">
        <v>58118.64</v>
      </c>
      <c r="O37">
        <v>9</v>
      </c>
      <c r="P37">
        <v>58118.64</v>
      </c>
    </row>
    <row r="38" spans="1:16" x14ac:dyDescent="0.25">
      <c r="A38" s="38" t="s">
        <v>256</v>
      </c>
      <c r="B38" s="35" t="s">
        <v>257</v>
      </c>
      <c r="C38" s="27" t="s">
        <v>258</v>
      </c>
      <c r="D38">
        <v>280000</v>
      </c>
      <c r="E38" t="s">
        <v>94</v>
      </c>
      <c r="H38" t="s">
        <v>95</v>
      </c>
      <c r="I38">
        <v>85021100</v>
      </c>
      <c r="J38">
        <v>237288.14</v>
      </c>
      <c r="M38">
        <v>9</v>
      </c>
      <c r="N38">
        <v>21355.93</v>
      </c>
      <c r="O38">
        <v>9</v>
      </c>
      <c r="P38">
        <v>21355.93</v>
      </c>
    </row>
    <row r="39" spans="1:16" x14ac:dyDescent="0.25">
      <c r="A39" t="s">
        <v>260</v>
      </c>
      <c r="B39" s="35" t="s">
        <v>261</v>
      </c>
      <c r="C39" s="27" t="s">
        <v>262</v>
      </c>
      <c r="D39">
        <v>360000</v>
      </c>
      <c r="E39" t="s">
        <v>127</v>
      </c>
      <c r="H39" t="s">
        <v>95</v>
      </c>
      <c r="I39">
        <v>85021100</v>
      </c>
      <c r="J39">
        <v>305084.74</v>
      </c>
      <c r="M39">
        <v>9</v>
      </c>
      <c r="N39">
        <v>27457.63</v>
      </c>
      <c r="O39">
        <v>9</v>
      </c>
      <c r="P39">
        <v>27457.63</v>
      </c>
    </row>
    <row r="40" spans="1:16" x14ac:dyDescent="0.25">
      <c r="A40" t="s">
        <v>263</v>
      </c>
      <c r="B40" s="35" t="s">
        <v>264</v>
      </c>
      <c r="C40" s="27" t="s">
        <v>262</v>
      </c>
      <c r="D40">
        <v>162000</v>
      </c>
      <c r="E40" t="s">
        <v>94</v>
      </c>
      <c r="H40" t="s">
        <v>95</v>
      </c>
      <c r="I40">
        <v>85021100</v>
      </c>
      <c r="J40">
        <v>137288.14000000001</v>
      </c>
      <c r="M40">
        <v>9</v>
      </c>
      <c r="N40">
        <v>12355.93</v>
      </c>
      <c r="O40">
        <v>9</v>
      </c>
      <c r="P40">
        <v>12355.93</v>
      </c>
    </row>
    <row r="41" spans="1:16" x14ac:dyDescent="0.25">
      <c r="A41" t="s">
        <v>265</v>
      </c>
      <c r="B41" s="35" t="s">
        <v>266</v>
      </c>
      <c r="C41" s="27" t="s">
        <v>262</v>
      </c>
      <c r="D41">
        <v>1350000</v>
      </c>
      <c r="E41" t="s">
        <v>170</v>
      </c>
      <c r="H41" t="s">
        <v>238</v>
      </c>
      <c r="I41">
        <v>85042200</v>
      </c>
      <c r="J41">
        <v>1144067.8</v>
      </c>
      <c r="M41">
        <v>9</v>
      </c>
      <c r="N41">
        <v>102966.1</v>
      </c>
      <c r="O41">
        <v>9</v>
      </c>
      <c r="P41">
        <v>102966.1</v>
      </c>
    </row>
    <row r="42" spans="1:16" x14ac:dyDescent="0.25">
      <c r="A42" t="s">
        <v>269</v>
      </c>
      <c r="B42" s="35" t="s">
        <v>270</v>
      </c>
      <c r="C42" s="27" t="s">
        <v>271</v>
      </c>
      <c r="D42">
        <v>340000</v>
      </c>
      <c r="E42" t="s">
        <v>162</v>
      </c>
      <c r="H42" t="s">
        <v>95</v>
      </c>
      <c r="I42">
        <v>85021100</v>
      </c>
      <c r="J42">
        <v>288135.59999999998</v>
      </c>
      <c r="M42">
        <v>9</v>
      </c>
      <c r="N42">
        <v>25932.2</v>
      </c>
      <c r="O42">
        <v>9</v>
      </c>
      <c r="P42">
        <v>25932.2</v>
      </c>
    </row>
    <row r="43" spans="1:16" x14ac:dyDescent="0.25">
      <c r="A43" t="s">
        <v>176</v>
      </c>
      <c r="B43" s="31" t="s">
        <v>272</v>
      </c>
      <c r="C43" s="27" t="s">
        <v>271</v>
      </c>
      <c r="D43">
        <v>340000</v>
      </c>
      <c r="E43" t="s">
        <v>94</v>
      </c>
      <c r="H43" t="s">
        <v>95</v>
      </c>
      <c r="I43">
        <v>85021100</v>
      </c>
      <c r="J43">
        <v>288135.59999999998</v>
      </c>
      <c r="M43">
        <v>9</v>
      </c>
      <c r="N43">
        <v>25932.2</v>
      </c>
      <c r="O43">
        <v>9</v>
      </c>
      <c r="P43">
        <v>25932.2</v>
      </c>
    </row>
    <row r="44" spans="1:16" x14ac:dyDescent="0.25">
      <c r="A44" s="36" t="s">
        <v>276</v>
      </c>
      <c r="B44" s="35" t="s">
        <v>275</v>
      </c>
      <c r="C44" s="27" t="s">
        <v>277</v>
      </c>
      <c r="D44">
        <v>480000</v>
      </c>
      <c r="E44" t="s">
        <v>170</v>
      </c>
      <c r="H44" t="s">
        <v>95</v>
      </c>
      <c r="I44">
        <v>85021100</v>
      </c>
      <c r="J44">
        <v>406779.66</v>
      </c>
      <c r="M44">
        <v>9</v>
      </c>
      <c r="N44">
        <v>36610.17</v>
      </c>
      <c r="O44">
        <v>9</v>
      </c>
      <c r="P44">
        <v>36610.17</v>
      </c>
    </row>
    <row r="45" spans="1:16" x14ac:dyDescent="0.25">
      <c r="A45" t="s">
        <v>280</v>
      </c>
      <c r="B45" s="35" t="s">
        <v>281</v>
      </c>
      <c r="C45" s="27" t="s">
        <v>282</v>
      </c>
      <c r="D45">
        <v>280000</v>
      </c>
      <c r="E45" t="s">
        <v>94</v>
      </c>
      <c r="H45" t="s">
        <v>95</v>
      </c>
      <c r="I45">
        <v>85021100</v>
      </c>
      <c r="J45">
        <v>237288.14</v>
      </c>
      <c r="M45">
        <v>9</v>
      </c>
      <c r="N45">
        <v>21355.93</v>
      </c>
      <c r="O45">
        <v>9</v>
      </c>
      <c r="P45">
        <v>21355.93</v>
      </c>
    </row>
    <row r="46" spans="1:16" x14ac:dyDescent="0.25">
      <c r="A46" t="s">
        <v>285</v>
      </c>
      <c r="B46" s="35" t="s">
        <v>286</v>
      </c>
      <c r="C46" s="27" t="s">
        <v>287</v>
      </c>
      <c r="D46">
        <v>255000</v>
      </c>
      <c r="E46" t="s">
        <v>143</v>
      </c>
      <c r="H46" t="s">
        <v>95</v>
      </c>
      <c r="I46">
        <v>85021100</v>
      </c>
      <c r="J46">
        <v>216101.7</v>
      </c>
      <c r="M46">
        <v>9</v>
      </c>
      <c r="N46">
        <v>19449.150000000001</v>
      </c>
      <c r="O46">
        <v>9</v>
      </c>
      <c r="P46">
        <v>1944915</v>
      </c>
    </row>
    <row r="47" spans="1:16" x14ac:dyDescent="0.25">
      <c r="A47" t="s">
        <v>290</v>
      </c>
      <c r="B47" s="35" t="s">
        <v>291</v>
      </c>
      <c r="C47" s="27" t="s">
        <v>292</v>
      </c>
      <c r="D47">
        <v>290000</v>
      </c>
      <c r="E47" t="s">
        <v>94</v>
      </c>
      <c r="H47" t="s">
        <v>95</v>
      </c>
      <c r="I47">
        <v>85021100</v>
      </c>
      <c r="J47">
        <v>245762.72</v>
      </c>
      <c r="M47">
        <v>9</v>
      </c>
      <c r="N47">
        <v>22118.639999999999</v>
      </c>
      <c r="O47">
        <v>9</v>
      </c>
      <c r="P47">
        <v>22118.639999999999</v>
      </c>
    </row>
    <row r="48" spans="1:16" x14ac:dyDescent="0.25">
      <c r="A48" t="s">
        <v>303</v>
      </c>
      <c r="B48" s="35" t="s">
        <v>304</v>
      </c>
      <c r="C48" s="27" t="s">
        <v>305</v>
      </c>
      <c r="D48">
        <v>285000</v>
      </c>
      <c r="E48" t="s">
        <v>94</v>
      </c>
      <c r="H48" t="s">
        <v>95</v>
      </c>
      <c r="I48">
        <v>85021100</v>
      </c>
      <c r="J48">
        <v>241525.42</v>
      </c>
      <c r="M48">
        <v>9</v>
      </c>
      <c r="N48">
        <v>21737.29</v>
      </c>
      <c r="O48">
        <v>9</v>
      </c>
      <c r="P48">
        <v>21737.29</v>
      </c>
    </row>
    <row r="49" spans="1:16" x14ac:dyDescent="0.25">
      <c r="A49" s="36" t="s">
        <v>306</v>
      </c>
      <c r="B49" s="35" t="s">
        <v>307</v>
      </c>
      <c r="C49" s="27" t="s">
        <v>305</v>
      </c>
      <c r="D49">
        <v>352000</v>
      </c>
      <c r="E49" t="s">
        <v>94</v>
      </c>
      <c r="H49" t="s">
        <v>95</v>
      </c>
      <c r="I49">
        <v>85021100</v>
      </c>
      <c r="J49">
        <v>298305.08</v>
      </c>
      <c r="M49">
        <v>9</v>
      </c>
      <c r="N49">
        <v>26847.46</v>
      </c>
      <c r="O49">
        <v>9</v>
      </c>
      <c r="P49">
        <v>26847.46</v>
      </c>
    </row>
    <row r="50" spans="1:16" x14ac:dyDescent="0.25">
      <c r="A50" t="s">
        <v>313</v>
      </c>
      <c r="B50" s="35" t="s">
        <v>314</v>
      </c>
      <c r="C50" s="27" t="s">
        <v>315</v>
      </c>
      <c r="D50">
        <v>267000</v>
      </c>
      <c r="E50" t="s">
        <v>316</v>
      </c>
      <c r="H50" t="s">
        <v>95</v>
      </c>
      <c r="I50">
        <v>85021100</v>
      </c>
      <c r="J50">
        <v>226271.18</v>
      </c>
      <c r="M50">
        <v>9</v>
      </c>
      <c r="N50">
        <v>20364.41</v>
      </c>
      <c r="O50">
        <v>9</v>
      </c>
      <c r="P50">
        <v>20364.41</v>
      </c>
    </row>
    <row r="51" spans="1:16" x14ac:dyDescent="0.25">
      <c r="A51" t="s">
        <v>319</v>
      </c>
      <c r="B51" s="35" t="s">
        <v>317</v>
      </c>
      <c r="C51" s="27" t="s">
        <v>318</v>
      </c>
      <c r="D51">
        <v>260000</v>
      </c>
      <c r="E51" t="s">
        <v>94</v>
      </c>
      <c r="H51" t="s">
        <v>95</v>
      </c>
      <c r="I51">
        <v>85021100</v>
      </c>
      <c r="J51">
        <v>220338.98</v>
      </c>
      <c r="M51">
        <v>9</v>
      </c>
      <c r="N51">
        <v>19830.509999999998</v>
      </c>
      <c r="O51">
        <v>9</v>
      </c>
      <c r="P51">
        <v>19830.509999999998</v>
      </c>
    </row>
    <row r="52" spans="1:16" x14ac:dyDescent="0.25">
      <c r="A52" t="s">
        <v>322</v>
      </c>
      <c r="B52" s="31" t="s">
        <v>321</v>
      </c>
      <c r="C52" s="27" t="s">
        <v>323</v>
      </c>
      <c r="D52">
        <v>539000</v>
      </c>
      <c r="E52" t="s">
        <v>324</v>
      </c>
      <c r="H52" t="s">
        <v>95</v>
      </c>
      <c r="I52">
        <v>85021100</v>
      </c>
      <c r="J52">
        <v>456779.66</v>
      </c>
      <c r="M52">
        <v>9</v>
      </c>
      <c r="N52">
        <v>41110.17</v>
      </c>
      <c r="O52">
        <v>9</v>
      </c>
      <c r="P52">
        <v>41110.17</v>
      </c>
    </row>
    <row r="53" spans="1:16" x14ac:dyDescent="0.25">
      <c r="A53" t="s">
        <v>329</v>
      </c>
      <c r="B53" s="31" t="s">
        <v>330</v>
      </c>
      <c r="C53" s="27" t="s">
        <v>331</v>
      </c>
      <c r="D53">
        <v>17500</v>
      </c>
      <c r="E53" t="s">
        <v>94</v>
      </c>
      <c r="H53" t="s">
        <v>332</v>
      </c>
      <c r="I53">
        <v>85371000</v>
      </c>
      <c r="J53">
        <v>14830.5</v>
      </c>
      <c r="M53">
        <v>9</v>
      </c>
      <c r="N53">
        <v>1334.75</v>
      </c>
      <c r="O53">
        <v>9</v>
      </c>
      <c r="P53">
        <v>1334.75</v>
      </c>
    </row>
    <row r="54" spans="1:16" x14ac:dyDescent="0.25">
      <c r="A54" t="s">
        <v>333</v>
      </c>
      <c r="B54" s="35" t="s">
        <v>334</v>
      </c>
      <c r="C54" s="27" t="s">
        <v>335</v>
      </c>
      <c r="D54">
        <v>292000</v>
      </c>
      <c r="E54" t="s">
        <v>94</v>
      </c>
      <c r="H54" t="s">
        <v>95</v>
      </c>
      <c r="I54">
        <v>85021100</v>
      </c>
      <c r="J54">
        <v>247457.62</v>
      </c>
      <c r="M54">
        <v>9</v>
      </c>
      <c r="N54">
        <v>22271.19</v>
      </c>
      <c r="O54">
        <v>9</v>
      </c>
      <c r="P54">
        <v>22271.19</v>
      </c>
    </row>
    <row r="55" spans="1:16" x14ac:dyDescent="0.25">
      <c r="A55" s="32" t="s">
        <v>337</v>
      </c>
      <c r="B55" s="31" t="s">
        <v>338</v>
      </c>
      <c r="C55" s="27" t="s">
        <v>339</v>
      </c>
      <c r="D55">
        <v>344000</v>
      </c>
      <c r="E55" t="s">
        <v>170</v>
      </c>
      <c r="H55" t="s">
        <v>95</v>
      </c>
      <c r="I55">
        <v>85021100</v>
      </c>
      <c r="J55">
        <v>291525.42</v>
      </c>
      <c r="M55">
        <v>9</v>
      </c>
      <c r="N55">
        <v>26237.29</v>
      </c>
      <c r="O55">
        <v>9</v>
      </c>
      <c r="P55">
        <v>26237.29</v>
      </c>
    </row>
    <row r="56" spans="1:16" x14ac:dyDescent="0.25">
      <c r="A56" s="32" t="s">
        <v>340</v>
      </c>
      <c r="B56" s="31" t="s">
        <v>341</v>
      </c>
      <c r="C56" s="27" t="s">
        <v>339</v>
      </c>
      <c r="D56">
        <v>290000</v>
      </c>
      <c r="E56" t="s">
        <v>94</v>
      </c>
      <c r="H56" t="s">
        <v>95</v>
      </c>
      <c r="I56">
        <v>85021100</v>
      </c>
      <c r="J56">
        <v>245762.72</v>
      </c>
      <c r="M56">
        <v>9</v>
      </c>
      <c r="N56">
        <v>22118.639999999999</v>
      </c>
      <c r="O56">
        <v>9</v>
      </c>
      <c r="P56">
        <v>22118.639999999999</v>
      </c>
    </row>
    <row r="57" spans="1:16" x14ac:dyDescent="0.25">
      <c r="A57" s="32" t="s">
        <v>344</v>
      </c>
      <c r="B57" s="31" t="s">
        <v>345</v>
      </c>
      <c r="C57" s="31" t="s">
        <v>346</v>
      </c>
      <c r="D57">
        <v>161000</v>
      </c>
      <c r="E57" t="s">
        <v>347</v>
      </c>
      <c r="H57" t="s">
        <v>95</v>
      </c>
      <c r="I57">
        <v>85021100</v>
      </c>
      <c r="J57">
        <v>136440.68</v>
      </c>
      <c r="M57">
        <v>9</v>
      </c>
      <c r="N57">
        <v>12279.66</v>
      </c>
      <c r="O57">
        <v>9</v>
      </c>
      <c r="P57">
        <v>12279.66</v>
      </c>
    </row>
    <row r="58" spans="1:16" x14ac:dyDescent="0.25">
      <c r="A58" s="32" t="s">
        <v>353</v>
      </c>
      <c r="B58" s="35" t="s">
        <v>354</v>
      </c>
      <c r="C58" s="27" t="s">
        <v>355</v>
      </c>
      <c r="D58">
        <v>348000</v>
      </c>
      <c r="E58" t="s">
        <v>94</v>
      </c>
      <c r="H58" t="s">
        <v>95</v>
      </c>
      <c r="I58">
        <v>85021100</v>
      </c>
      <c r="J58">
        <v>294915.26</v>
      </c>
      <c r="M58">
        <v>9</v>
      </c>
      <c r="N58">
        <v>26542.37</v>
      </c>
      <c r="O58">
        <v>9</v>
      </c>
      <c r="P58">
        <v>26542.37</v>
      </c>
    </row>
    <row r="59" spans="1:16" x14ac:dyDescent="0.25">
      <c r="A59" s="32" t="s">
        <v>356</v>
      </c>
      <c r="B59" s="31" t="s">
        <v>357</v>
      </c>
      <c r="C59" s="27" t="s">
        <v>358</v>
      </c>
      <c r="D59">
        <v>340000</v>
      </c>
      <c r="E59" t="s">
        <v>359</v>
      </c>
      <c r="H59" t="s">
        <v>95</v>
      </c>
      <c r="I59">
        <v>85021100</v>
      </c>
      <c r="J59">
        <v>288135.59999999998</v>
      </c>
      <c r="M59">
        <v>9</v>
      </c>
      <c r="N59">
        <v>25932.2</v>
      </c>
      <c r="O59">
        <v>9</v>
      </c>
      <c r="P59">
        <v>25932.2</v>
      </c>
    </row>
    <row r="60" spans="1:16" ht="15.75" x14ac:dyDescent="0.25">
      <c r="A60" s="39" t="s">
        <v>362</v>
      </c>
      <c r="B60" s="31" t="s">
        <v>364</v>
      </c>
      <c r="C60" s="27" t="s">
        <v>363</v>
      </c>
      <c r="D60">
        <v>575000</v>
      </c>
      <c r="E60" t="s">
        <v>94</v>
      </c>
      <c r="H60" t="s">
        <v>95</v>
      </c>
      <c r="I60">
        <v>85021100</v>
      </c>
      <c r="J60">
        <v>487288.14</v>
      </c>
      <c r="M60">
        <v>9</v>
      </c>
      <c r="N60">
        <v>43855.93</v>
      </c>
      <c r="O60">
        <v>9</v>
      </c>
      <c r="P60">
        <v>43855.93</v>
      </c>
    </row>
    <row r="61" spans="1:16" x14ac:dyDescent="0.25">
      <c r="A61" s="32" t="s">
        <v>365</v>
      </c>
      <c r="B61" s="31" t="s">
        <v>366</v>
      </c>
      <c r="C61" s="27" t="s">
        <v>367</v>
      </c>
      <c r="D61">
        <v>364000</v>
      </c>
      <c r="E61" t="s">
        <v>368</v>
      </c>
      <c r="H61" t="s">
        <v>95</v>
      </c>
      <c r="I61">
        <v>85021100</v>
      </c>
      <c r="J61">
        <v>308474.58</v>
      </c>
      <c r="M61">
        <v>9</v>
      </c>
      <c r="N61">
        <v>27762.71</v>
      </c>
      <c r="O61">
        <v>9</v>
      </c>
      <c r="P61">
        <v>27762.71</v>
      </c>
    </row>
    <row r="62" spans="1:16" x14ac:dyDescent="0.25">
      <c r="A62" s="34" t="s">
        <v>370</v>
      </c>
      <c r="B62" s="31" t="s">
        <v>371</v>
      </c>
      <c r="C62" s="27" t="s">
        <v>372</v>
      </c>
      <c r="D62">
        <v>314000</v>
      </c>
      <c r="E62" t="s">
        <v>368</v>
      </c>
      <c r="H62" t="s">
        <v>95</v>
      </c>
      <c r="I62">
        <v>85021100</v>
      </c>
      <c r="J62">
        <v>266101.7</v>
      </c>
      <c r="M62">
        <v>9</v>
      </c>
      <c r="N62">
        <v>23949.15</v>
      </c>
      <c r="O62">
        <v>9</v>
      </c>
      <c r="P62">
        <v>23949.15</v>
      </c>
    </row>
    <row r="63" spans="1:16" x14ac:dyDescent="0.25">
      <c r="A63" s="32" t="s">
        <v>380</v>
      </c>
      <c r="B63" s="31" t="s">
        <v>381</v>
      </c>
      <c r="C63" s="27" t="s">
        <v>382</v>
      </c>
      <c r="D63">
        <v>614000</v>
      </c>
      <c r="E63" t="s">
        <v>119</v>
      </c>
      <c r="H63" t="s">
        <v>95</v>
      </c>
      <c r="I63">
        <v>85021200</v>
      </c>
      <c r="J63">
        <v>520338.98</v>
      </c>
      <c r="M63">
        <v>9</v>
      </c>
      <c r="N63">
        <v>46830.51</v>
      </c>
      <c r="O63">
        <v>9</v>
      </c>
      <c r="P63">
        <v>46830.51</v>
      </c>
    </row>
    <row r="64" spans="1:16" x14ac:dyDescent="0.25">
      <c r="A64" s="32" t="s">
        <v>383</v>
      </c>
      <c r="B64" s="31" t="s">
        <v>384</v>
      </c>
      <c r="C64" s="27" t="s">
        <v>382</v>
      </c>
      <c r="D64">
        <v>285000</v>
      </c>
      <c r="E64" t="s">
        <v>94</v>
      </c>
      <c r="H64" t="s">
        <v>95</v>
      </c>
      <c r="I64">
        <v>85021100</v>
      </c>
      <c r="J64">
        <v>241525.42</v>
      </c>
      <c r="M64">
        <v>9</v>
      </c>
      <c r="N64">
        <v>21737.29</v>
      </c>
      <c r="O64">
        <v>9</v>
      </c>
      <c r="P64">
        <v>21737.29</v>
      </c>
    </row>
    <row r="65" spans="1:16" x14ac:dyDescent="0.25">
      <c r="A65" s="32" t="s">
        <v>385</v>
      </c>
      <c r="B65" s="31" t="s">
        <v>386</v>
      </c>
      <c r="C65" s="27" t="s">
        <v>387</v>
      </c>
      <c r="D65">
        <v>340000</v>
      </c>
      <c r="E65" t="s">
        <v>94</v>
      </c>
      <c r="H65" t="s">
        <v>95</v>
      </c>
      <c r="I65">
        <v>85021100</v>
      </c>
      <c r="J65">
        <v>288135.59999999998</v>
      </c>
      <c r="M65">
        <v>9</v>
      </c>
      <c r="N65">
        <v>25932.2</v>
      </c>
      <c r="O65">
        <v>9</v>
      </c>
      <c r="P65">
        <v>25932.2</v>
      </c>
    </row>
    <row r="66" spans="1:16" x14ac:dyDescent="0.25">
      <c r="A66" s="32" t="s">
        <v>393</v>
      </c>
      <c r="B66" s="31" t="s">
        <v>394</v>
      </c>
      <c r="C66" s="27" t="s">
        <v>395</v>
      </c>
      <c r="D66">
        <v>290000</v>
      </c>
      <c r="E66" t="s">
        <v>109</v>
      </c>
      <c r="H66" t="s">
        <v>95</v>
      </c>
      <c r="I66">
        <v>85021100</v>
      </c>
      <c r="J66">
        <v>245762.72</v>
      </c>
      <c r="M66">
        <v>9</v>
      </c>
      <c r="N66">
        <v>22118.639999999999</v>
      </c>
      <c r="O66">
        <v>9</v>
      </c>
      <c r="P66">
        <v>22118.639999999999</v>
      </c>
    </row>
    <row r="67" spans="1:16" x14ac:dyDescent="0.25">
      <c r="A67" s="32" t="s">
        <v>396</v>
      </c>
      <c r="B67" s="31" t="s">
        <v>397</v>
      </c>
      <c r="C67" s="27" t="s">
        <v>395</v>
      </c>
      <c r="D67">
        <v>485000</v>
      </c>
      <c r="E67" t="s">
        <v>143</v>
      </c>
      <c r="H67" t="s">
        <v>95</v>
      </c>
      <c r="I67">
        <v>85021100</v>
      </c>
      <c r="J67">
        <v>411016.94</v>
      </c>
      <c r="M67">
        <v>9</v>
      </c>
      <c r="N67">
        <v>36991.53</v>
      </c>
      <c r="O67">
        <v>9</v>
      </c>
      <c r="P67">
        <v>36991.53</v>
      </c>
    </row>
    <row r="68" spans="1:16" x14ac:dyDescent="0.25">
      <c r="A68" s="36" t="s">
        <v>400</v>
      </c>
      <c r="B68" s="35" t="s">
        <v>401</v>
      </c>
      <c r="C68" s="27" t="s">
        <v>402</v>
      </c>
      <c r="D68">
        <v>1570000</v>
      </c>
      <c r="E68" t="s">
        <v>94</v>
      </c>
      <c r="H68" t="s">
        <v>95</v>
      </c>
      <c r="I68">
        <v>85021200</v>
      </c>
      <c r="J68">
        <v>1330508.48</v>
      </c>
      <c r="M68">
        <v>9</v>
      </c>
      <c r="N68">
        <v>119745.76</v>
      </c>
      <c r="O68">
        <v>9</v>
      </c>
      <c r="P68">
        <v>119745.76</v>
      </c>
    </row>
    <row r="69" spans="1:16" x14ac:dyDescent="0.25">
      <c r="A69" s="32" t="s">
        <v>192</v>
      </c>
      <c r="B69" s="31" t="s">
        <v>404</v>
      </c>
      <c r="C69" s="27" t="s">
        <v>405</v>
      </c>
      <c r="D69">
        <v>3875</v>
      </c>
      <c r="E69" t="s">
        <v>406</v>
      </c>
      <c r="H69" t="s">
        <v>407</v>
      </c>
      <c r="I69" t="s">
        <v>137</v>
      </c>
      <c r="J69">
        <v>3283.9</v>
      </c>
      <c r="M69">
        <v>9</v>
      </c>
      <c r="N69">
        <v>295.55</v>
      </c>
      <c r="O69">
        <v>9</v>
      </c>
      <c r="P69">
        <v>295.55</v>
      </c>
    </row>
    <row r="70" spans="1:16" x14ac:dyDescent="0.25">
      <c r="A70" s="40" t="s">
        <v>411</v>
      </c>
      <c r="B70" s="35" t="s">
        <v>412</v>
      </c>
      <c r="C70" s="27" t="s">
        <v>413</v>
      </c>
      <c r="D70">
        <v>755000</v>
      </c>
      <c r="E70" t="s">
        <v>170</v>
      </c>
      <c r="H70" t="s">
        <v>95</v>
      </c>
      <c r="I70">
        <v>85021200</v>
      </c>
      <c r="J70">
        <v>639830.5</v>
      </c>
      <c r="M70">
        <v>9</v>
      </c>
      <c r="N70">
        <v>57584.75</v>
      </c>
      <c r="O70">
        <v>9</v>
      </c>
      <c r="P70">
        <v>57584.75</v>
      </c>
    </row>
    <row r="71" spans="1:16" x14ac:dyDescent="0.25">
      <c r="A71" s="40" t="s">
        <v>414</v>
      </c>
      <c r="B71" s="35" t="s">
        <v>415</v>
      </c>
      <c r="C71" s="27" t="s">
        <v>416</v>
      </c>
      <c r="D71">
        <v>730000</v>
      </c>
      <c r="E71" t="s">
        <v>417</v>
      </c>
      <c r="H71" t="s">
        <v>95</v>
      </c>
      <c r="I71">
        <v>85021200</v>
      </c>
      <c r="J71">
        <v>618644.07999999996</v>
      </c>
      <c r="M71">
        <v>9</v>
      </c>
      <c r="N71">
        <v>55677.96</v>
      </c>
      <c r="O71">
        <v>9</v>
      </c>
      <c r="P71">
        <v>55677.96</v>
      </c>
    </row>
    <row r="72" spans="1:16" x14ac:dyDescent="0.25">
      <c r="A72" t="s">
        <v>419</v>
      </c>
      <c r="B72" s="31" t="s">
        <v>420</v>
      </c>
      <c r="C72" s="27" t="s">
        <v>421</v>
      </c>
      <c r="D72">
        <v>306000</v>
      </c>
      <c r="E72" t="s">
        <v>422</v>
      </c>
      <c r="H72" t="s">
        <v>95</v>
      </c>
      <c r="I72">
        <v>85021100</v>
      </c>
      <c r="J72">
        <v>259322.04</v>
      </c>
      <c r="M72">
        <v>9</v>
      </c>
      <c r="N72">
        <v>23338.98</v>
      </c>
      <c r="O72">
        <v>9</v>
      </c>
      <c r="P72">
        <v>23338.98</v>
      </c>
    </row>
    <row r="73" spans="1:16" x14ac:dyDescent="0.25">
      <c r="A73" t="s">
        <v>424</v>
      </c>
      <c r="B73" s="35" t="s">
        <v>425</v>
      </c>
      <c r="C73" s="27" t="s">
        <v>426</v>
      </c>
      <c r="D73">
        <v>475000</v>
      </c>
      <c r="E73" t="s">
        <v>170</v>
      </c>
      <c r="H73" t="s">
        <v>95</v>
      </c>
      <c r="I73">
        <v>85021100</v>
      </c>
      <c r="J73">
        <v>402542.38</v>
      </c>
      <c r="M73">
        <v>9</v>
      </c>
      <c r="N73">
        <v>36228.81</v>
      </c>
      <c r="O73">
        <v>9</v>
      </c>
      <c r="P73">
        <v>36228.81</v>
      </c>
    </row>
    <row r="74" spans="1:16" x14ac:dyDescent="0.25">
      <c r="A74" s="40" t="s">
        <v>428</v>
      </c>
      <c r="B74" s="35" t="s">
        <v>429</v>
      </c>
      <c r="C74" s="27" t="s">
        <v>430</v>
      </c>
      <c r="D74">
        <v>308000</v>
      </c>
      <c r="E74" t="s">
        <v>103</v>
      </c>
      <c r="H74" t="s">
        <v>95</v>
      </c>
      <c r="I74">
        <v>85021100</v>
      </c>
      <c r="J74">
        <v>261016.94</v>
      </c>
      <c r="M74">
        <v>9</v>
      </c>
      <c r="N74">
        <v>23491.53</v>
      </c>
      <c r="O74">
        <v>9</v>
      </c>
      <c r="P74">
        <v>23491.53</v>
      </c>
    </row>
    <row r="75" spans="1:16" x14ac:dyDescent="0.25">
      <c r="A75" s="40" t="s">
        <v>432</v>
      </c>
      <c r="B75" s="35" t="s">
        <v>433</v>
      </c>
      <c r="C75" s="27" t="s">
        <v>430</v>
      </c>
      <c r="D75">
        <v>5500</v>
      </c>
      <c r="E75" t="s">
        <v>434</v>
      </c>
      <c r="H75" t="s">
        <v>435</v>
      </c>
      <c r="I75">
        <v>9032</v>
      </c>
      <c r="J75">
        <v>4661.0200000000004</v>
      </c>
      <c r="M75">
        <v>9</v>
      </c>
      <c r="N75">
        <v>419.49</v>
      </c>
      <c r="O75">
        <v>9</v>
      </c>
      <c r="P75">
        <v>419.49</v>
      </c>
    </row>
    <row r="76" spans="1:16" x14ac:dyDescent="0.25">
      <c r="A76" s="40" t="s">
        <v>436</v>
      </c>
      <c r="B76" s="35" t="s">
        <v>437</v>
      </c>
      <c r="C76" s="27" t="s">
        <v>438</v>
      </c>
      <c r="D76">
        <v>367000</v>
      </c>
      <c r="E76" t="s">
        <v>324</v>
      </c>
      <c r="H76" t="s">
        <v>95</v>
      </c>
      <c r="I76">
        <v>85021100</v>
      </c>
      <c r="J76">
        <v>311016.94</v>
      </c>
      <c r="M76">
        <v>9</v>
      </c>
      <c r="N76">
        <v>27991.53</v>
      </c>
      <c r="O76">
        <v>9</v>
      </c>
      <c r="P76">
        <v>27991.53</v>
      </c>
    </row>
    <row r="77" spans="1:16" ht="15.75" x14ac:dyDescent="0.25">
      <c r="A77" s="40" t="s">
        <v>440</v>
      </c>
      <c r="B77" s="35" t="s">
        <v>443</v>
      </c>
      <c r="C77" s="27" t="s">
        <v>438</v>
      </c>
      <c r="D77">
        <v>174000</v>
      </c>
      <c r="E77" t="s">
        <v>94</v>
      </c>
      <c r="H77" t="s">
        <v>95</v>
      </c>
      <c r="I77">
        <v>85021100</v>
      </c>
      <c r="J77">
        <v>147457.64000000001</v>
      </c>
      <c r="M77">
        <v>9</v>
      </c>
      <c r="N77">
        <v>13271.18</v>
      </c>
      <c r="O77">
        <v>9</v>
      </c>
      <c r="P77">
        <v>13271.18</v>
      </c>
    </row>
    <row r="78" spans="1:16" x14ac:dyDescent="0.25">
      <c r="A78" s="40" t="s">
        <v>442</v>
      </c>
      <c r="B78" s="35" t="s">
        <v>444</v>
      </c>
      <c r="C78" s="27" t="s">
        <v>445</v>
      </c>
      <c r="D78">
        <v>297000</v>
      </c>
      <c r="E78" t="s">
        <v>94</v>
      </c>
      <c r="H78" t="s">
        <v>95</v>
      </c>
      <c r="I78">
        <v>85021100</v>
      </c>
      <c r="J78">
        <v>251694.92</v>
      </c>
      <c r="M78">
        <v>9</v>
      </c>
      <c r="N78">
        <v>22652.54</v>
      </c>
      <c r="O78">
        <v>9</v>
      </c>
      <c r="P78">
        <v>22652.54</v>
      </c>
    </row>
    <row r="79" spans="1:16" x14ac:dyDescent="0.25">
      <c r="A79" s="40" t="s">
        <v>446</v>
      </c>
      <c r="B79" s="35" t="s">
        <v>447</v>
      </c>
      <c r="C79" s="27" t="s">
        <v>445</v>
      </c>
      <c r="D79">
        <v>377000</v>
      </c>
      <c r="E79" t="s">
        <v>316</v>
      </c>
      <c r="H79" t="s">
        <v>95</v>
      </c>
      <c r="I79">
        <v>85021100</v>
      </c>
      <c r="J79">
        <v>319491.52</v>
      </c>
      <c r="M79">
        <v>9</v>
      </c>
      <c r="N79">
        <v>28754.240000000002</v>
      </c>
      <c r="O79">
        <v>9</v>
      </c>
      <c r="P79">
        <v>28754.240000000002</v>
      </c>
    </row>
    <row r="80" spans="1:16" x14ac:dyDescent="0.25">
      <c r="A80" s="40" t="s">
        <v>450</v>
      </c>
      <c r="B80" s="35" t="s">
        <v>451</v>
      </c>
      <c r="C80" s="27" t="s">
        <v>452</v>
      </c>
      <c r="D80">
        <v>757000</v>
      </c>
      <c r="E80" t="s">
        <v>170</v>
      </c>
      <c r="H80" t="s">
        <v>95</v>
      </c>
      <c r="I80">
        <v>85021200</v>
      </c>
      <c r="J80">
        <v>641525.42000000004</v>
      </c>
      <c r="M80">
        <v>9</v>
      </c>
      <c r="N80">
        <v>57737.29</v>
      </c>
      <c r="O80">
        <v>9</v>
      </c>
      <c r="P80">
        <v>57737.29</v>
      </c>
    </row>
    <row r="81" spans="1:16" x14ac:dyDescent="0.25">
      <c r="A81" s="40" t="s">
        <v>453</v>
      </c>
      <c r="B81" s="35" t="s">
        <v>454</v>
      </c>
      <c r="C81" s="27" t="s">
        <v>452</v>
      </c>
      <c r="D81">
        <v>1500000</v>
      </c>
      <c r="E81" t="s">
        <v>455</v>
      </c>
      <c r="H81" t="s">
        <v>95</v>
      </c>
      <c r="I81">
        <v>85021200</v>
      </c>
      <c r="J81">
        <v>1101694.92</v>
      </c>
      <c r="M81">
        <v>9</v>
      </c>
      <c r="N81">
        <v>99152.54</v>
      </c>
      <c r="O81">
        <v>9</v>
      </c>
      <c r="P81">
        <v>99152.54</v>
      </c>
    </row>
    <row r="82" spans="1:16" x14ac:dyDescent="0.25">
      <c r="A82" s="40" t="s">
        <v>456</v>
      </c>
      <c r="B82" s="35" t="s">
        <v>457</v>
      </c>
      <c r="C82" s="27" t="s">
        <v>452</v>
      </c>
      <c r="D82">
        <v>178000</v>
      </c>
      <c r="E82" t="s">
        <v>458</v>
      </c>
      <c r="H82" t="s">
        <v>95</v>
      </c>
      <c r="I82">
        <v>85021100</v>
      </c>
      <c r="J82">
        <v>150847.46</v>
      </c>
      <c r="M82">
        <v>9</v>
      </c>
      <c r="N82">
        <v>13576.27</v>
      </c>
      <c r="O82">
        <v>9</v>
      </c>
      <c r="P82">
        <v>13576.27</v>
      </c>
    </row>
    <row r="83" spans="1:16" x14ac:dyDescent="0.25">
      <c r="A83" s="40" t="s">
        <v>465</v>
      </c>
      <c r="B83" s="35" t="s">
        <v>466</v>
      </c>
      <c r="C83" s="27" t="s">
        <v>467</v>
      </c>
      <c r="D83">
        <v>308000</v>
      </c>
      <c r="E83" t="s">
        <v>468</v>
      </c>
      <c r="H83" t="s">
        <v>95</v>
      </c>
      <c r="I83">
        <v>85021100</v>
      </c>
      <c r="J83">
        <v>261016.94</v>
      </c>
      <c r="M83">
        <v>9</v>
      </c>
      <c r="N83">
        <v>23491.53</v>
      </c>
      <c r="O83">
        <v>9</v>
      </c>
      <c r="P83">
        <v>23491.53</v>
      </c>
    </row>
    <row r="84" spans="1:16" x14ac:dyDescent="0.25">
      <c r="A84" s="40" t="s">
        <v>469</v>
      </c>
      <c r="B84" s="35" t="s">
        <v>470</v>
      </c>
      <c r="C84" s="27" t="s">
        <v>467</v>
      </c>
      <c r="D84">
        <v>830000</v>
      </c>
      <c r="E84" t="s">
        <v>94</v>
      </c>
      <c r="H84" t="s">
        <v>95</v>
      </c>
      <c r="I84">
        <v>85021200</v>
      </c>
      <c r="J84">
        <v>703389.84</v>
      </c>
      <c r="M84">
        <v>9</v>
      </c>
      <c r="N84">
        <v>63305.08</v>
      </c>
      <c r="O84">
        <v>9</v>
      </c>
      <c r="P84">
        <v>63305.08</v>
      </c>
    </row>
    <row r="85" spans="1:16" x14ac:dyDescent="0.25">
      <c r="A85" s="40" t="s">
        <v>474</v>
      </c>
      <c r="B85" s="35" t="s">
        <v>475</v>
      </c>
      <c r="C85" s="27" t="s">
        <v>476</v>
      </c>
      <c r="D85">
        <v>250000</v>
      </c>
      <c r="E85" t="s">
        <v>477</v>
      </c>
      <c r="H85" t="s">
        <v>95</v>
      </c>
      <c r="I85">
        <v>85021100</v>
      </c>
      <c r="J85">
        <v>211864.42</v>
      </c>
      <c r="M85">
        <v>9</v>
      </c>
      <c r="N85">
        <v>19067.79</v>
      </c>
      <c r="O85">
        <v>9</v>
      </c>
      <c r="P85">
        <v>19067.79</v>
      </c>
    </row>
    <row r="86" spans="1:16" x14ac:dyDescent="0.25">
      <c r="A86" s="40" t="s">
        <v>478</v>
      </c>
      <c r="B86" s="35" t="s">
        <v>479</v>
      </c>
      <c r="C86" s="27" t="s">
        <v>476</v>
      </c>
      <c r="D86">
        <v>525000</v>
      </c>
      <c r="E86" t="s">
        <v>480</v>
      </c>
      <c r="H86" t="s">
        <v>95</v>
      </c>
      <c r="I86">
        <v>85021200</v>
      </c>
      <c r="J86">
        <v>444915.26</v>
      </c>
      <c r="M86">
        <v>9</v>
      </c>
      <c r="N86">
        <v>40042.370000000003</v>
      </c>
      <c r="O86">
        <v>9</v>
      </c>
      <c r="P86">
        <v>40042.370000000003</v>
      </c>
    </row>
    <row r="87" spans="1:16" x14ac:dyDescent="0.25">
      <c r="A87" s="40" t="s">
        <v>450</v>
      </c>
      <c r="B87" s="35" t="s">
        <v>481</v>
      </c>
      <c r="C87" s="27" t="s">
        <v>476</v>
      </c>
      <c r="D87">
        <v>1590000</v>
      </c>
      <c r="E87" t="s">
        <v>170</v>
      </c>
      <c r="H87" t="s">
        <v>95</v>
      </c>
      <c r="I87">
        <v>85021200</v>
      </c>
      <c r="J87">
        <v>1347457.62</v>
      </c>
      <c r="M87">
        <v>9</v>
      </c>
      <c r="N87">
        <v>121271.19</v>
      </c>
      <c r="O87">
        <v>9</v>
      </c>
      <c r="P87">
        <v>121271.19</v>
      </c>
    </row>
    <row r="88" spans="1:16" x14ac:dyDescent="0.25">
      <c r="A88" s="40" t="s">
        <v>96</v>
      </c>
      <c r="B88" s="35" t="s">
        <v>484</v>
      </c>
      <c r="C88" s="27" t="s">
        <v>485</v>
      </c>
      <c r="D88">
        <v>345000</v>
      </c>
      <c r="E88" t="s">
        <v>94</v>
      </c>
      <c r="H88" t="s">
        <v>95</v>
      </c>
      <c r="I88">
        <v>85021100</v>
      </c>
      <c r="J88">
        <v>292372.88</v>
      </c>
      <c r="M88">
        <v>9</v>
      </c>
      <c r="N88">
        <v>26313.56</v>
      </c>
      <c r="O88">
        <v>9</v>
      </c>
      <c r="P88">
        <v>26313.56</v>
      </c>
    </row>
    <row r="89" spans="1:16" x14ac:dyDescent="0.25">
      <c r="A89" s="40" t="s">
        <v>486</v>
      </c>
      <c r="B89" s="35" t="s">
        <v>487</v>
      </c>
      <c r="C89" s="27" t="s">
        <v>488</v>
      </c>
      <c r="D89">
        <v>275000</v>
      </c>
      <c r="E89" t="s">
        <v>489</v>
      </c>
      <c r="H89" t="s">
        <v>95</v>
      </c>
      <c r="I89">
        <v>85021100</v>
      </c>
      <c r="J89">
        <v>233050.84</v>
      </c>
      <c r="M89">
        <v>9</v>
      </c>
      <c r="N89">
        <v>20974.58</v>
      </c>
      <c r="O89">
        <v>9</v>
      </c>
      <c r="P89">
        <v>20974.58</v>
      </c>
    </row>
    <row r="90" spans="1:16" x14ac:dyDescent="0.25">
      <c r="A90" s="38" t="s">
        <v>490</v>
      </c>
      <c r="B90" s="35" t="s">
        <v>491</v>
      </c>
      <c r="C90" s="27" t="s">
        <v>492</v>
      </c>
      <c r="D90">
        <v>285000</v>
      </c>
      <c r="E90" t="s">
        <v>94</v>
      </c>
      <c r="H90" t="s">
        <v>95</v>
      </c>
      <c r="I90">
        <v>85021100</v>
      </c>
      <c r="J90">
        <v>241525.42</v>
      </c>
      <c r="M90">
        <v>9</v>
      </c>
      <c r="N90">
        <v>21737.29</v>
      </c>
      <c r="O90">
        <v>9</v>
      </c>
      <c r="P90">
        <v>21737.29</v>
      </c>
    </row>
    <row r="91" spans="1:16" x14ac:dyDescent="0.25">
      <c r="A91" s="40" t="s">
        <v>493</v>
      </c>
      <c r="B91" s="35" t="s">
        <v>494</v>
      </c>
      <c r="C91" s="27" t="s">
        <v>492</v>
      </c>
      <c r="D91">
        <v>525000</v>
      </c>
      <c r="E91" t="s">
        <v>94</v>
      </c>
      <c r="H91" t="s">
        <v>95</v>
      </c>
      <c r="I91">
        <v>85021100</v>
      </c>
      <c r="J91">
        <v>444915.26</v>
      </c>
      <c r="M91">
        <v>9</v>
      </c>
      <c r="N91">
        <v>40042.370000000003</v>
      </c>
      <c r="O91">
        <v>9</v>
      </c>
      <c r="P91">
        <v>40042.370000000003</v>
      </c>
    </row>
    <row r="92" spans="1:16" x14ac:dyDescent="0.25">
      <c r="A92" s="40" t="s">
        <v>496</v>
      </c>
      <c r="B92" s="35" t="s">
        <v>497</v>
      </c>
      <c r="C92" s="27" t="s">
        <v>498</v>
      </c>
      <c r="D92">
        <v>513000</v>
      </c>
      <c r="E92" t="s">
        <v>170</v>
      </c>
      <c r="H92" t="s">
        <v>95</v>
      </c>
      <c r="I92">
        <v>85021100</v>
      </c>
      <c r="J92">
        <v>434745.76</v>
      </c>
      <c r="M92">
        <v>9</v>
      </c>
      <c r="N92">
        <v>39127.120000000003</v>
      </c>
      <c r="O92">
        <v>9</v>
      </c>
      <c r="P92">
        <v>39127.120000000003</v>
      </c>
    </row>
    <row r="93" spans="1:16" x14ac:dyDescent="0.25">
      <c r="A93" s="40" t="s">
        <v>501</v>
      </c>
      <c r="B93" s="35" t="s">
        <v>502</v>
      </c>
      <c r="C93" s="27" t="s">
        <v>503</v>
      </c>
      <c r="D93">
        <v>310000</v>
      </c>
      <c r="E93" t="s">
        <v>170</v>
      </c>
      <c r="H93" t="s">
        <v>95</v>
      </c>
      <c r="I93">
        <v>85021100</v>
      </c>
      <c r="J93">
        <v>262711.86</v>
      </c>
      <c r="M93">
        <v>9</v>
      </c>
      <c r="N93">
        <v>23644.07</v>
      </c>
      <c r="O93">
        <v>9</v>
      </c>
      <c r="P93">
        <v>23644.07</v>
      </c>
    </row>
    <row r="94" spans="1:16" x14ac:dyDescent="0.25">
      <c r="A94" s="38" t="s">
        <v>504</v>
      </c>
      <c r="B94" s="35" t="s">
        <v>505</v>
      </c>
      <c r="C94" s="27" t="s">
        <v>506</v>
      </c>
      <c r="D94">
        <v>361000</v>
      </c>
      <c r="E94" t="s">
        <v>406</v>
      </c>
      <c r="H94" t="s">
        <v>95</v>
      </c>
      <c r="I94">
        <v>85021100</v>
      </c>
      <c r="J94">
        <v>305932.2</v>
      </c>
      <c r="K94">
        <v>18</v>
      </c>
      <c r="L94">
        <v>55067.8</v>
      </c>
    </row>
    <row r="95" spans="1:16" x14ac:dyDescent="0.25">
      <c r="A95" s="34" t="s">
        <v>508</v>
      </c>
      <c r="B95" s="35" t="s">
        <v>509</v>
      </c>
      <c r="C95" s="27" t="s">
        <v>510</v>
      </c>
      <c r="D95">
        <v>755000</v>
      </c>
      <c r="E95" t="s">
        <v>170</v>
      </c>
      <c r="H95" t="s">
        <v>95</v>
      </c>
      <c r="I95">
        <v>85021200</v>
      </c>
      <c r="J95">
        <v>639830.5</v>
      </c>
      <c r="M95">
        <v>9</v>
      </c>
      <c r="N95">
        <v>57584.75</v>
      </c>
      <c r="O95">
        <v>9</v>
      </c>
      <c r="P95">
        <v>57584.75</v>
      </c>
    </row>
    <row r="96" spans="1:16" x14ac:dyDescent="0.25">
      <c r="A96" s="38" t="s">
        <v>517</v>
      </c>
      <c r="B96" s="35" t="s">
        <v>514</v>
      </c>
      <c r="C96" s="27" t="s">
        <v>515</v>
      </c>
      <c r="D96">
        <v>535000</v>
      </c>
      <c r="E96" t="s">
        <v>516</v>
      </c>
      <c r="H96" t="s">
        <v>95</v>
      </c>
      <c r="I96">
        <v>85021100</v>
      </c>
      <c r="J96">
        <v>453389.84</v>
      </c>
      <c r="M96">
        <v>9</v>
      </c>
      <c r="N96">
        <v>40805.08</v>
      </c>
      <c r="O96">
        <v>9</v>
      </c>
      <c r="P96">
        <v>40805.08</v>
      </c>
    </row>
    <row r="97" spans="1:16" x14ac:dyDescent="0.25">
      <c r="A97" s="38" t="s">
        <v>518</v>
      </c>
      <c r="B97" s="35" t="s">
        <v>519</v>
      </c>
      <c r="C97" s="27" t="s">
        <v>515</v>
      </c>
      <c r="D97">
        <v>363000</v>
      </c>
      <c r="E97" t="s">
        <v>109</v>
      </c>
      <c r="H97" t="s">
        <v>95</v>
      </c>
      <c r="I97">
        <v>85021100</v>
      </c>
      <c r="J97">
        <v>307627.12</v>
      </c>
      <c r="M97">
        <v>9</v>
      </c>
      <c r="N97">
        <v>27686.44</v>
      </c>
      <c r="O97">
        <v>9</v>
      </c>
      <c r="P97">
        <v>27686.44</v>
      </c>
    </row>
    <row r="98" spans="1:16" x14ac:dyDescent="0.25">
      <c r="A98" s="38" t="s">
        <v>521</v>
      </c>
      <c r="B98" s="35" t="s">
        <v>522</v>
      </c>
      <c r="C98" s="27" t="s">
        <v>515</v>
      </c>
      <c r="D98">
        <v>630000</v>
      </c>
      <c r="E98" t="s">
        <v>523</v>
      </c>
      <c r="H98" t="s">
        <v>95</v>
      </c>
      <c r="I98">
        <v>85021200</v>
      </c>
      <c r="J98">
        <v>533898.31999999995</v>
      </c>
      <c r="M98">
        <v>9</v>
      </c>
      <c r="N98">
        <v>48050.84</v>
      </c>
      <c r="O98">
        <v>9</v>
      </c>
      <c r="P98">
        <v>48050.84</v>
      </c>
    </row>
    <row r="99" spans="1:16" x14ac:dyDescent="0.25">
      <c r="A99" s="38" t="s">
        <v>527</v>
      </c>
      <c r="B99" s="35" t="s">
        <v>528</v>
      </c>
      <c r="C99" s="27" t="s">
        <v>529</v>
      </c>
      <c r="D99">
        <v>335000</v>
      </c>
      <c r="E99" t="s">
        <v>94</v>
      </c>
      <c r="H99" t="s">
        <v>95</v>
      </c>
      <c r="I99">
        <v>85021100</v>
      </c>
      <c r="J99">
        <v>283898.3</v>
      </c>
      <c r="M99">
        <v>9</v>
      </c>
      <c r="N99">
        <v>25550.85</v>
      </c>
      <c r="O99">
        <v>9</v>
      </c>
      <c r="P99">
        <v>25550.85</v>
      </c>
    </row>
    <row r="100" spans="1:16" x14ac:dyDescent="0.25">
      <c r="A100" s="38" t="s">
        <v>192</v>
      </c>
      <c r="B100" s="35" t="s">
        <v>533</v>
      </c>
      <c r="C100" s="27" t="s">
        <v>534</v>
      </c>
      <c r="D100">
        <v>46000</v>
      </c>
      <c r="E100" t="s">
        <v>406</v>
      </c>
      <c r="H100" t="s">
        <v>149</v>
      </c>
      <c r="I100" t="s">
        <v>535</v>
      </c>
      <c r="J100">
        <v>33220.36</v>
      </c>
      <c r="M100">
        <v>9</v>
      </c>
      <c r="N100">
        <v>2989.82</v>
      </c>
      <c r="O100">
        <v>9</v>
      </c>
      <c r="P100">
        <v>2989.82</v>
      </c>
    </row>
    <row r="101" spans="1:16" x14ac:dyDescent="0.25">
      <c r="A101" s="38" t="s">
        <v>536</v>
      </c>
      <c r="B101" s="35" t="s">
        <v>537</v>
      </c>
      <c r="C101" s="27" t="s">
        <v>538</v>
      </c>
      <c r="D101">
        <v>390000</v>
      </c>
      <c r="E101" t="s">
        <v>94</v>
      </c>
      <c r="H101" t="s">
        <v>95</v>
      </c>
      <c r="I101">
        <v>85021100</v>
      </c>
      <c r="J101">
        <v>330508.48</v>
      </c>
      <c r="M101">
        <v>9</v>
      </c>
      <c r="N101">
        <v>29745.759999999998</v>
      </c>
      <c r="O101">
        <v>9</v>
      </c>
      <c r="P101">
        <v>29745.759999999998</v>
      </c>
    </row>
    <row r="102" spans="1:16" x14ac:dyDescent="0.25">
      <c r="A102" s="38" t="s">
        <v>465</v>
      </c>
      <c r="B102" s="35" t="s">
        <v>539</v>
      </c>
      <c r="C102" s="27" t="s">
        <v>538</v>
      </c>
      <c r="D102">
        <v>350000</v>
      </c>
      <c r="E102" t="s">
        <v>170</v>
      </c>
      <c r="H102" t="s">
        <v>95</v>
      </c>
      <c r="I102">
        <v>85021100</v>
      </c>
      <c r="J102">
        <v>296610.15999999997</v>
      </c>
      <c r="M102">
        <v>9</v>
      </c>
      <c r="N102">
        <v>26694.92</v>
      </c>
      <c r="O102">
        <v>9</v>
      </c>
      <c r="P102">
        <v>26694.92</v>
      </c>
    </row>
    <row r="103" spans="1:16" x14ac:dyDescent="0.25">
      <c r="A103" s="38" t="s">
        <v>469</v>
      </c>
      <c r="B103" s="35" t="s">
        <v>541</v>
      </c>
      <c r="C103" s="27" t="s">
        <v>538</v>
      </c>
      <c r="D103">
        <v>252698</v>
      </c>
      <c r="E103" t="s">
        <v>103</v>
      </c>
      <c r="H103" t="s">
        <v>149</v>
      </c>
      <c r="I103" t="s">
        <v>542</v>
      </c>
      <c r="J103">
        <v>190422.06</v>
      </c>
      <c r="M103">
        <v>9</v>
      </c>
      <c r="N103">
        <v>17137.98</v>
      </c>
      <c r="O103">
        <v>9</v>
      </c>
      <c r="P103">
        <v>17137.98</v>
      </c>
    </row>
    <row r="104" spans="1:16" x14ac:dyDescent="0.25">
      <c r="A104" s="38" t="s">
        <v>544</v>
      </c>
      <c r="B104" s="35" t="s">
        <v>545</v>
      </c>
      <c r="C104" s="27" t="s">
        <v>546</v>
      </c>
      <c r="D104">
        <v>510000</v>
      </c>
      <c r="E104" t="s">
        <v>94</v>
      </c>
      <c r="H104" t="s">
        <v>95</v>
      </c>
      <c r="I104">
        <v>85021100</v>
      </c>
      <c r="J104">
        <v>432203.38</v>
      </c>
      <c r="M104">
        <v>9</v>
      </c>
      <c r="N104">
        <v>38898.31</v>
      </c>
      <c r="O104">
        <v>9</v>
      </c>
      <c r="P104">
        <v>38898.31</v>
      </c>
    </row>
    <row r="105" spans="1:16" x14ac:dyDescent="0.25">
      <c r="A105" s="38" t="s">
        <v>549</v>
      </c>
      <c r="B105" s="35" t="s">
        <v>550</v>
      </c>
      <c r="C105" s="27" t="s">
        <v>551</v>
      </c>
      <c r="D105">
        <v>464000</v>
      </c>
      <c r="E105" t="s">
        <v>552</v>
      </c>
      <c r="H105" t="s">
        <v>95</v>
      </c>
      <c r="I105">
        <v>85021100</v>
      </c>
      <c r="J105">
        <v>393220.34</v>
      </c>
      <c r="M105">
        <v>9</v>
      </c>
      <c r="N105">
        <v>35389.83</v>
      </c>
      <c r="O105">
        <v>9</v>
      </c>
      <c r="P105">
        <v>35389.83</v>
      </c>
    </row>
    <row r="106" spans="1:16" x14ac:dyDescent="0.25">
      <c r="A106" s="38" t="s">
        <v>553</v>
      </c>
      <c r="B106" s="35" t="s">
        <v>554</v>
      </c>
      <c r="C106" s="27" t="s">
        <v>551</v>
      </c>
      <c r="D106">
        <v>306000</v>
      </c>
      <c r="E106" t="s">
        <v>324</v>
      </c>
      <c r="H106" t="s">
        <v>95</v>
      </c>
      <c r="I106">
        <v>85021100</v>
      </c>
      <c r="J106">
        <v>259322.04</v>
      </c>
      <c r="M106">
        <v>9</v>
      </c>
      <c r="N106">
        <v>23338.98</v>
      </c>
      <c r="O106">
        <v>9</v>
      </c>
      <c r="P106">
        <v>23338.98</v>
      </c>
    </row>
    <row r="107" spans="1:16" x14ac:dyDescent="0.25">
      <c r="A107" s="40" t="s">
        <v>96</v>
      </c>
      <c r="B107" s="35" t="s">
        <v>556</v>
      </c>
      <c r="C107" s="27" t="s">
        <v>557</v>
      </c>
      <c r="D107">
        <v>340000</v>
      </c>
      <c r="E107" t="s">
        <v>94</v>
      </c>
      <c r="H107" t="s">
        <v>95</v>
      </c>
      <c r="I107">
        <v>85021100</v>
      </c>
      <c r="J107">
        <v>288135.59999999998</v>
      </c>
      <c r="M107">
        <v>9</v>
      </c>
      <c r="N107">
        <v>25932.2</v>
      </c>
      <c r="O107">
        <v>9</v>
      </c>
      <c r="P107">
        <v>25932.2</v>
      </c>
    </row>
    <row r="108" spans="1:16" x14ac:dyDescent="0.25">
      <c r="A108" s="38" t="s">
        <v>566</v>
      </c>
      <c r="B108" s="35" t="s">
        <v>567</v>
      </c>
      <c r="C108" s="27" t="s">
        <v>557</v>
      </c>
      <c r="D108">
        <v>280000</v>
      </c>
      <c r="E108" t="s">
        <v>103</v>
      </c>
      <c r="H108" t="s">
        <v>95</v>
      </c>
      <c r="I108">
        <v>85021100</v>
      </c>
      <c r="J108">
        <v>237288.14</v>
      </c>
      <c r="M108">
        <v>9</v>
      </c>
      <c r="N108">
        <v>21355.93</v>
      </c>
      <c r="O108">
        <v>9</v>
      </c>
      <c r="P108">
        <v>21355.93</v>
      </c>
    </row>
    <row r="109" spans="1:16" x14ac:dyDescent="0.25">
      <c r="A109" s="38" t="s">
        <v>558</v>
      </c>
      <c r="B109" s="35" t="s">
        <v>559</v>
      </c>
      <c r="C109" s="27" t="s">
        <v>560</v>
      </c>
      <c r="D109">
        <v>353000</v>
      </c>
      <c r="E109" t="s">
        <v>94</v>
      </c>
      <c r="H109" t="s">
        <v>95</v>
      </c>
      <c r="I109">
        <v>85021100</v>
      </c>
      <c r="J109">
        <v>299152.53999999998</v>
      </c>
      <c r="M109">
        <v>9</v>
      </c>
      <c r="N109">
        <v>26923.73</v>
      </c>
      <c r="O109">
        <v>9</v>
      </c>
      <c r="P109">
        <v>26923.73</v>
      </c>
    </row>
    <row r="110" spans="1:16" x14ac:dyDescent="0.25">
      <c r="A110" s="38" t="s">
        <v>563</v>
      </c>
      <c r="B110" s="35" t="s">
        <v>564</v>
      </c>
      <c r="C110" s="27" t="s">
        <v>565</v>
      </c>
      <c r="D110">
        <v>345000</v>
      </c>
      <c r="E110" t="s">
        <v>94</v>
      </c>
      <c r="H110" t="s">
        <v>95</v>
      </c>
      <c r="I110">
        <v>85021100</v>
      </c>
      <c r="J110">
        <v>292372.88</v>
      </c>
      <c r="M110">
        <v>9</v>
      </c>
      <c r="N110">
        <v>26313.56</v>
      </c>
      <c r="O110">
        <v>9</v>
      </c>
      <c r="P110">
        <v>26313.56</v>
      </c>
    </row>
    <row r="111" spans="1:16" x14ac:dyDescent="0.25">
      <c r="A111" s="38" t="s">
        <v>568</v>
      </c>
      <c r="B111" s="35" t="s">
        <v>569</v>
      </c>
      <c r="C111" s="27" t="s">
        <v>570</v>
      </c>
      <c r="D111">
        <v>285000</v>
      </c>
      <c r="E111" t="s">
        <v>103</v>
      </c>
      <c r="H111" t="s">
        <v>95</v>
      </c>
      <c r="I111">
        <v>85021100</v>
      </c>
      <c r="J111">
        <v>241525.42</v>
      </c>
      <c r="M111">
        <v>9</v>
      </c>
      <c r="N111">
        <v>21737.29</v>
      </c>
      <c r="O111">
        <v>9</v>
      </c>
      <c r="P111">
        <v>21737.29</v>
      </c>
    </row>
    <row r="112" spans="1:16" x14ac:dyDescent="0.25">
      <c r="A112" s="38" t="s">
        <v>571</v>
      </c>
      <c r="B112" s="35" t="s">
        <v>572</v>
      </c>
      <c r="C112" s="27" t="s">
        <v>570</v>
      </c>
      <c r="D112">
        <v>290000</v>
      </c>
      <c r="E112" t="s">
        <v>103</v>
      </c>
      <c r="H112" t="s">
        <v>95</v>
      </c>
      <c r="I112">
        <v>85021100</v>
      </c>
      <c r="J112">
        <v>245762.72</v>
      </c>
      <c r="M112">
        <v>9</v>
      </c>
      <c r="N112">
        <v>22118.639999999999</v>
      </c>
      <c r="O112">
        <v>9</v>
      </c>
      <c r="P112">
        <v>22118.639999999999</v>
      </c>
    </row>
    <row r="113" spans="1:16" x14ac:dyDescent="0.25">
      <c r="A113" s="38" t="s">
        <v>573</v>
      </c>
      <c r="B113" s="35" t="s">
        <v>574</v>
      </c>
      <c r="C113" s="27" t="s">
        <v>570</v>
      </c>
      <c r="D113">
        <v>444000</v>
      </c>
      <c r="E113" t="s">
        <v>575</v>
      </c>
      <c r="H113" t="s">
        <v>95</v>
      </c>
      <c r="I113">
        <v>85021100</v>
      </c>
      <c r="J113">
        <v>376271.18</v>
      </c>
      <c r="M113">
        <v>9</v>
      </c>
      <c r="N113">
        <v>33864.410000000003</v>
      </c>
      <c r="O113">
        <v>9</v>
      </c>
      <c r="P113">
        <v>33864.410000000003</v>
      </c>
    </row>
    <row r="114" spans="1:16" x14ac:dyDescent="0.25">
      <c r="A114" s="38" t="s">
        <v>578</v>
      </c>
      <c r="B114" s="35" t="s">
        <v>579</v>
      </c>
      <c r="C114" s="27" t="s">
        <v>580</v>
      </c>
      <c r="D114">
        <v>2805</v>
      </c>
      <c r="E114" t="s">
        <v>94</v>
      </c>
      <c r="H114" t="s">
        <v>581</v>
      </c>
      <c r="I114">
        <v>38200000</v>
      </c>
      <c r="J114">
        <v>2377.12</v>
      </c>
      <c r="M114">
        <v>9</v>
      </c>
      <c r="N114">
        <v>213.94</v>
      </c>
      <c r="O114">
        <v>9</v>
      </c>
      <c r="P114">
        <v>213.94</v>
      </c>
    </row>
    <row r="115" spans="1:16" x14ac:dyDescent="0.25">
      <c r="A115" s="42" t="s">
        <v>582</v>
      </c>
      <c r="B115" s="35" t="s">
        <v>583</v>
      </c>
      <c r="C115" s="27" t="s">
        <v>584</v>
      </c>
      <c r="D115">
        <v>270000</v>
      </c>
      <c r="E115" t="s">
        <v>214</v>
      </c>
      <c r="H115" t="s">
        <v>95</v>
      </c>
      <c r="I115">
        <v>85021100</v>
      </c>
      <c r="J115">
        <v>228813.56</v>
      </c>
      <c r="M115">
        <v>9</v>
      </c>
      <c r="N115">
        <v>20593.22</v>
      </c>
      <c r="O115">
        <v>9</v>
      </c>
      <c r="P115">
        <v>20593.22</v>
      </c>
    </row>
    <row r="116" spans="1:16" x14ac:dyDescent="0.25">
      <c r="A116" s="38" t="s">
        <v>588</v>
      </c>
      <c r="B116" s="35" t="s">
        <v>589</v>
      </c>
      <c r="C116" s="27" t="s">
        <v>590</v>
      </c>
      <c r="D116">
        <v>129000</v>
      </c>
      <c r="E116" t="s">
        <v>347</v>
      </c>
      <c r="H116" t="s">
        <v>95</v>
      </c>
      <c r="I116">
        <v>85021100</v>
      </c>
      <c r="J116">
        <v>109322.04</v>
      </c>
      <c r="M116">
        <v>9</v>
      </c>
      <c r="N116">
        <v>9838.98</v>
      </c>
      <c r="O116">
        <v>9</v>
      </c>
      <c r="P116">
        <v>9838.98</v>
      </c>
    </row>
    <row r="117" spans="1:16" x14ac:dyDescent="0.25">
      <c r="A117" s="38" t="s">
        <v>591</v>
      </c>
      <c r="B117" s="35" t="s">
        <v>592</v>
      </c>
      <c r="C117" s="27" t="s">
        <v>590</v>
      </c>
      <c r="D117">
        <v>243750</v>
      </c>
      <c r="E117" t="s">
        <v>406</v>
      </c>
      <c r="H117" t="s">
        <v>95</v>
      </c>
      <c r="I117">
        <v>85021100</v>
      </c>
      <c r="J117">
        <v>206567.8</v>
      </c>
      <c r="M117">
        <v>9</v>
      </c>
      <c r="N117">
        <v>18591.099999999999</v>
      </c>
      <c r="O117">
        <v>9</v>
      </c>
      <c r="P117">
        <v>18591.099999999999</v>
      </c>
    </row>
    <row r="118" spans="1:16" x14ac:dyDescent="0.25">
      <c r="A118" s="38" t="s">
        <v>442</v>
      </c>
      <c r="B118" s="35" t="s">
        <v>595</v>
      </c>
      <c r="C118" s="27" t="s">
        <v>596</v>
      </c>
      <c r="D118">
        <v>365000</v>
      </c>
      <c r="E118" t="s">
        <v>170</v>
      </c>
      <c r="H118" t="s">
        <v>95</v>
      </c>
      <c r="I118">
        <v>85021100</v>
      </c>
      <c r="J118">
        <v>309322.03999999998</v>
      </c>
      <c r="M118">
        <v>9</v>
      </c>
      <c r="N118">
        <v>27838.98</v>
      </c>
      <c r="O118">
        <v>9</v>
      </c>
      <c r="P118">
        <v>27838.98</v>
      </c>
    </row>
    <row r="119" spans="1:16" x14ac:dyDescent="0.25">
      <c r="A119" s="38" t="s">
        <v>598</v>
      </c>
      <c r="B119" s="35" t="s">
        <v>599</v>
      </c>
      <c r="C119" s="27" t="s">
        <v>600</v>
      </c>
      <c r="D119">
        <v>375000</v>
      </c>
      <c r="E119" t="s">
        <v>324</v>
      </c>
      <c r="H119" t="s">
        <v>95</v>
      </c>
      <c r="I119">
        <v>85021100</v>
      </c>
      <c r="J119">
        <v>317796.62</v>
      </c>
      <c r="M119">
        <v>9</v>
      </c>
      <c r="N119">
        <v>28601.69</v>
      </c>
      <c r="O119">
        <v>9</v>
      </c>
      <c r="P119">
        <v>28601.69</v>
      </c>
    </row>
    <row r="120" spans="1:16" x14ac:dyDescent="0.25">
      <c r="A120" s="42" t="s">
        <v>602</v>
      </c>
      <c r="B120" s="35" t="s">
        <v>603</v>
      </c>
      <c r="C120" s="27" t="s">
        <v>604</v>
      </c>
      <c r="D120">
        <v>350000</v>
      </c>
      <c r="E120" t="s">
        <v>480</v>
      </c>
      <c r="H120" t="s">
        <v>95</v>
      </c>
      <c r="I120">
        <v>85021100</v>
      </c>
      <c r="J120">
        <v>296610.18</v>
      </c>
      <c r="M120">
        <v>9</v>
      </c>
      <c r="N120">
        <v>26694.91</v>
      </c>
      <c r="O120">
        <v>9</v>
      </c>
      <c r="P120">
        <v>26694.91</v>
      </c>
    </row>
    <row r="121" spans="1:16" x14ac:dyDescent="0.25">
      <c r="A121" s="42" t="s">
        <v>606</v>
      </c>
      <c r="B121" s="35" t="s">
        <v>607</v>
      </c>
      <c r="C121" s="27" t="s">
        <v>608</v>
      </c>
      <c r="D121">
        <v>1120000</v>
      </c>
      <c r="E121" t="s">
        <v>609</v>
      </c>
      <c r="H121" t="s">
        <v>95</v>
      </c>
      <c r="I121">
        <v>85021200</v>
      </c>
      <c r="J121">
        <v>949152.54</v>
      </c>
      <c r="M121">
        <v>9</v>
      </c>
      <c r="N121">
        <v>85423.73</v>
      </c>
      <c r="O121">
        <v>9</v>
      </c>
      <c r="P121">
        <v>85423.73</v>
      </c>
    </row>
    <row r="122" spans="1:16" x14ac:dyDescent="0.25">
      <c r="A122" s="42" t="s">
        <v>611</v>
      </c>
      <c r="B122" s="35" t="s">
        <v>612</v>
      </c>
      <c r="C122" s="27" t="s">
        <v>613</v>
      </c>
      <c r="D122">
        <v>625000</v>
      </c>
      <c r="E122" t="s">
        <v>103</v>
      </c>
      <c r="H122" t="s">
        <v>95</v>
      </c>
      <c r="I122">
        <v>85021200</v>
      </c>
      <c r="J122">
        <v>529661.02</v>
      </c>
      <c r="M122">
        <v>9</v>
      </c>
      <c r="N122">
        <v>47669.49</v>
      </c>
      <c r="O122">
        <v>9</v>
      </c>
      <c r="P122">
        <v>47669.49</v>
      </c>
    </row>
    <row r="123" spans="1:16" x14ac:dyDescent="0.25">
      <c r="A123" s="42" t="s">
        <v>614</v>
      </c>
      <c r="B123" s="35" t="s">
        <v>615</v>
      </c>
      <c r="C123" s="27" t="s">
        <v>613</v>
      </c>
      <c r="D123">
        <v>305000</v>
      </c>
      <c r="E123" t="s">
        <v>480</v>
      </c>
      <c r="H123" t="s">
        <v>95</v>
      </c>
      <c r="I123">
        <v>85021100</v>
      </c>
      <c r="J123">
        <v>258474.58</v>
      </c>
      <c r="M123">
        <v>9</v>
      </c>
      <c r="N123">
        <v>23262.71</v>
      </c>
      <c r="O123">
        <v>9</v>
      </c>
      <c r="P123">
        <v>23262.71</v>
      </c>
    </row>
    <row r="124" spans="1:16" x14ac:dyDescent="0.25">
      <c r="A124" s="42" t="s">
        <v>618</v>
      </c>
      <c r="B124" s="35" t="s">
        <v>619</v>
      </c>
      <c r="C124" s="27" t="s">
        <v>620</v>
      </c>
      <c r="D124">
        <v>360000</v>
      </c>
      <c r="E124" t="s">
        <v>94</v>
      </c>
      <c r="H124" t="s">
        <v>95</v>
      </c>
      <c r="I124">
        <v>85021100</v>
      </c>
      <c r="J124">
        <v>305084.74</v>
      </c>
      <c r="M124">
        <v>9</v>
      </c>
      <c r="N124">
        <v>27457.599999999999</v>
      </c>
      <c r="O124">
        <v>9</v>
      </c>
      <c r="P124">
        <v>27457.63</v>
      </c>
    </row>
    <row r="125" spans="1:16" x14ac:dyDescent="0.25">
      <c r="A125" s="63" t="s">
        <v>631</v>
      </c>
      <c r="B125" s="64" t="s">
        <v>632</v>
      </c>
      <c r="C125" s="65" t="s">
        <v>629</v>
      </c>
      <c r="D125" s="62">
        <v>15600</v>
      </c>
      <c r="E125" s="62" t="s">
        <v>480</v>
      </c>
      <c r="F125" s="22"/>
      <c r="G125" s="22"/>
      <c r="H125" s="22" t="s">
        <v>625</v>
      </c>
      <c r="I125" s="22">
        <v>85371000</v>
      </c>
      <c r="J125" s="22">
        <v>11330.86</v>
      </c>
      <c r="K125" s="22"/>
      <c r="L125" s="22"/>
      <c r="M125" s="22">
        <v>14</v>
      </c>
      <c r="N125" s="22">
        <v>1586.32</v>
      </c>
      <c r="O125" s="22">
        <v>14</v>
      </c>
      <c r="P125" s="22">
        <v>1586.32</v>
      </c>
    </row>
    <row r="126" spans="1:16" x14ac:dyDescent="0.25">
      <c r="A126" s="63"/>
      <c r="B126" s="64"/>
      <c r="C126" s="65"/>
      <c r="D126" s="62"/>
      <c r="E126" s="62"/>
      <c r="F126" s="22"/>
      <c r="G126" s="22"/>
      <c r="H126" s="22" t="s">
        <v>626</v>
      </c>
      <c r="I126" s="22">
        <v>83021010</v>
      </c>
      <c r="J126" s="22">
        <v>929</v>
      </c>
      <c r="K126" s="22"/>
      <c r="L126" s="22"/>
      <c r="M126" s="22">
        <v>9</v>
      </c>
      <c r="N126" s="22">
        <v>83.61</v>
      </c>
      <c r="O126" s="22">
        <v>9</v>
      </c>
      <c r="P126" s="22">
        <v>83.61</v>
      </c>
    </row>
    <row r="127" spans="1:16" x14ac:dyDescent="0.25">
      <c r="A127" s="42" t="s">
        <v>627</v>
      </c>
      <c r="B127" s="35" t="s">
        <v>628</v>
      </c>
      <c r="C127" s="27" t="s">
        <v>629</v>
      </c>
      <c r="D127">
        <v>445000</v>
      </c>
      <c r="E127" t="s">
        <v>103</v>
      </c>
      <c r="H127" t="s">
        <v>95</v>
      </c>
      <c r="I127">
        <v>85021100</v>
      </c>
      <c r="J127">
        <v>377118.64</v>
      </c>
      <c r="M127">
        <v>9</v>
      </c>
      <c r="N127">
        <v>33940.68</v>
      </c>
      <c r="O127">
        <v>9</v>
      </c>
      <c r="P127">
        <v>33940.68</v>
      </c>
    </row>
    <row r="128" spans="1:16" x14ac:dyDescent="0.25">
      <c r="A128" s="42" t="s">
        <v>633</v>
      </c>
      <c r="B128" s="35" t="s">
        <v>634</v>
      </c>
      <c r="C128" s="27" t="s">
        <v>635</v>
      </c>
      <c r="D128">
        <v>333000</v>
      </c>
      <c r="E128" t="s">
        <v>636</v>
      </c>
      <c r="H128" t="s">
        <v>95</v>
      </c>
      <c r="I128">
        <v>85021100</v>
      </c>
      <c r="J128">
        <v>282203.38</v>
      </c>
      <c r="M128">
        <v>9</v>
      </c>
      <c r="N128">
        <v>25398.31</v>
      </c>
      <c r="O128">
        <v>9</v>
      </c>
      <c r="P128">
        <v>25398.31</v>
      </c>
    </row>
    <row r="129" spans="1:16" x14ac:dyDescent="0.25">
      <c r="A129" s="38" t="s">
        <v>638</v>
      </c>
      <c r="B129" s="35" t="s">
        <v>639</v>
      </c>
      <c r="C129" s="27" t="s">
        <v>640</v>
      </c>
      <c r="D129">
        <v>635000</v>
      </c>
      <c r="E129" t="s">
        <v>641</v>
      </c>
      <c r="H129" t="s">
        <v>95</v>
      </c>
      <c r="I129">
        <v>85021200</v>
      </c>
      <c r="J129">
        <v>538135.6</v>
      </c>
      <c r="M129">
        <v>9</v>
      </c>
      <c r="N129">
        <v>48432.2</v>
      </c>
      <c r="O129">
        <v>9</v>
      </c>
      <c r="P129">
        <v>48432.2</v>
      </c>
    </row>
    <row r="130" spans="1:16" x14ac:dyDescent="0.25">
      <c r="A130" s="43" t="s">
        <v>643</v>
      </c>
      <c r="B130" s="35" t="s">
        <v>644</v>
      </c>
      <c r="C130" s="27" t="s">
        <v>645</v>
      </c>
      <c r="D130">
        <v>320000</v>
      </c>
      <c r="E130" t="s">
        <v>641</v>
      </c>
      <c r="H130" t="s">
        <v>95</v>
      </c>
      <c r="I130">
        <v>85021100</v>
      </c>
      <c r="J130">
        <v>271186.44</v>
      </c>
      <c r="M130">
        <v>9</v>
      </c>
      <c r="N130">
        <v>24406.78</v>
      </c>
      <c r="O130">
        <v>9</v>
      </c>
      <c r="P130">
        <v>24406.78</v>
      </c>
    </row>
    <row r="131" spans="1:16" x14ac:dyDescent="0.25">
      <c r="A131" t="s">
        <v>646</v>
      </c>
      <c r="B131" s="35" t="s">
        <v>647</v>
      </c>
      <c r="C131" s="27" t="s">
        <v>645</v>
      </c>
      <c r="D131">
        <v>20847</v>
      </c>
      <c r="E131" t="s">
        <v>173</v>
      </c>
      <c r="H131" t="s">
        <v>648</v>
      </c>
      <c r="I131" t="s">
        <v>649</v>
      </c>
      <c r="J131">
        <v>17667.12</v>
      </c>
      <c r="M131">
        <v>9</v>
      </c>
      <c r="N131">
        <v>1590.04</v>
      </c>
      <c r="O131">
        <v>9</v>
      </c>
      <c r="P131">
        <v>1590.04</v>
      </c>
    </row>
    <row r="132" spans="1:16" x14ac:dyDescent="0.25">
      <c r="A132" t="s">
        <v>646</v>
      </c>
      <c r="B132" s="35" t="s">
        <v>651</v>
      </c>
      <c r="C132" s="27" t="s">
        <v>652</v>
      </c>
      <c r="D132">
        <v>635000</v>
      </c>
      <c r="E132" t="s">
        <v>173</v>
      </c>
      <c r="H132" t="s">
        <v>95</v>
      </c>
      <c r="I132">
        <v>85021200</v>
      </c>
      <c r="J132">
        <v>538135.6</v>
      </c>
      <c r="M132">
        <v>9</v>
      </c>
      <c r="N132">
        <v>48432.2</v>
      </c>
      <c r="O132">
        <v>9</v>
      </c>
      <c r="P132">
        <v>48432.2</v>
      </c>
    </row>
    <row r="133" spans="1:16" x14ac:dyDescent="0.25">
      <c r="A133" t="s">
        <v>653</v>
      </c>
      <c r="B133" s="35" t="s">
        <v>659</v>
      </c>
      <c r="C133" s="27" t="s">
        <v>652</v>
      </c>
      <c r="D133">
        <v>380000</v>
      </c>
      <c r="E133" t="s">
        <v>552</v>
      </c>
      <c r="H133" t="s">
        <v>95</v>
      </c>
      <c r="I133">
        <v>85021100</v>
      </c>
      <c r="J133">
        <v>322033.90000000002</v>
      </c>
      <c r="M133">
        <v>9</v>
      </c>
      <c r="N133">
        <v>28983.05</v>
      </c>
      <c r="O133">
        <v>9</v>
      </c>
      <c r="P133">
        <v>28983.05</v>
      </c>
    </row>
    <row r="134" spans="1:16" x14ac:dyDescent="0.25">
      <c r="A134" s="42" t="s">
        <v>658</v>
      </c>
      <c r="B134" s="35" t="s">
        <v>660</v>
      </c>
      <c r="C134" s="27" t="s">
        <v>661</v>
      </c>
      <c r="D134">
        <v>500000</v>
      </c>
      <c r="E134" t="s">
        <v>94</v>
      </c>
      <c r="H134" t="s">
        <v>95</v>
      </c>
      <c r="I134">
        <v>85021100</v>
      </c>
      <c r="J134">
        <v>423728.82</v>
      </c>
      <c r="M134">
        <v>9</v>
      </c>
      <c r="N134">
        <v>38135.589999999997</v>
      </c>
      <c r="O134">
        <v>9</v>
      </c>
      <c r="P134">
        <v>38135.589999999997</v>
      </c>
    </row>
    <row r="135" spans="1:16" x14ac:dyDescent="0.25">
      <c r="A135" t="s">
        <v>662</v>
      </c>
      <c r="B135" s="35" t="s">
        <v>663</v>
      </c>
      <c r="C135" s="27" t="s">
        <v>661</v>
      </c>
      <c r="D135">
        <v>1105000</v>
      </c>
      <c r="E135" t="s">
        <v>162</v>
      </c>
      <c r="H135" t="s">
        <v>95</v>
      </c>
      <c r="I135">
        <v>85021200</v>
      </c>
      <c r="J135">
        <v>936440.68</v>
      </c>
      <c r="M135">
        <v>9</v>
      </c>
      <c r="N135">
        <v>84279.66</v>
      </c>
      <c r="O135">
        <v>9</v>
      </c>
      <c r="P135">
        <v>84279.66</v>
      </c>
    </row>
    <row r="136" spans="1:16" x14ac:dyDescent="0.25">
      <c r="A136" t="s">
        <v>664</v>
      </c>
      <c r="B136" s="35" t="s">
        <v>665</v>
      </c>
      <c r="C136" s="27" t="s">
        <v>661</v>
      </c>
      <c r="D136">
        <v>367000</v>
      </c>
      <c r="E136" t="s">
        <v>109</v>
      </c>
      <c r="H136" t="s">
        <v>95</v>
      </c>
      <c r="I136">
        <v>85021100</v>
      </c>
      <c r="J136">
        <v>311016.94</v>
      </c>
      <c r="M136">
        <v>9</v>
      </c>
      <c r="N136">
        <v>27991.53</v>
      </c>
      <c r="O136">
        <v>9</v>
      </c>
      <c r="P136">
        <v>27991.53</v>
      </c>
    </row>
    <row r="137" spans="1:16" x14ac:dyDescent="0.25">
      <c r="A137" t="s">
        <v>668</v>
      </c>
      <c r="B137" s="35" t="s">
        <v>669</v>
      </c>
      <c r="C137" s="27" t="s">
        <v>670</v>
      </c>
      <c r="D137">
        <v>389000</v>
      </c>
      <c r="E137" t="s">
        <v>406</v>
      </c>
      <c r="H137" t="s">
        <v>95</v>
      </c>
      <c r="I137">
        <v>85021100</v>
      </c>
      <c r="J137">
        <v>329661.02</v>
      </c>
      <c r="M137">
        <v>9</v>
      </c>
      <c r="N137">
        <v>29669.49</v>
      </c>
      <c r="O137">
        <v>9</v>
      </c>
      <c r="P137">
        <v>29669.49</v>
      </c>
    </row>
    <row r="138" spans="1:16" x14ac:dyDescent="0.25">
      <c r="A138" t="s">
        <v>256</v>
      </c>
      <c r="B138" s="35" t="s">
        <v>672</v>
      </c>
      <c r="C138" s="27" t="s">
        <v>673</v>
      </c>
      <c r="D138">
        <v>360000</v>
      </c>
      <c r="E138" t="s">
        <v>94</v>
      </c>
      <c r="H138" t="s">
        <v>95</v>
      </c>
      <c r="I138">
        <v>85021100</v>
      </c>
      <c r="J138">
        <v>305084.74</v>
      </c>
      <c r="M138">
        <v>9</v>
      </c>
      <c r="N138">
        <v>27457.63</v>
      </c>
      <c r="O138">
        <v>9</v>
      </c>
      <c r="P138">
        <v>27457.63</v>
      </c>
    </row>
    <row r="139" spans="1:16" x14ac:dyDescent="0.25">
      <c r="A139" t="s">
        <v>674</v>
      </c>
      <c r="B139" s="35" t="s">
        <v>675</v>
      </c>
      <c r="C139" s="27" t="s">
        <v>673</v>
      </c>
      <c r="D139">
        <v>358000</v>
      </c>
      <c r="E139" t="s">
        <v>170</v>
      </c>
      <c r="H139" t="s">
        <v>95</v>
      </c>
      <c r="I139">
        <v>85021100</v>
      </c>
      <c r="J139">
        <v>303389.83</v>
      </c>
      <c r="M139">
        <v>9</v>
      </c>
      <c r="N139">
        <v>27305.08</v>
      </c>
      <c r="O139">
        <v>9</v>
      </c>
      <c r="P139">
        <v>27305.08</v>
      </c>
    </row>
    <row r="140" spans="1:16" x14ac:dyDescent="0.25">
      <c r="A140" s="59"/>
      <c r="B140" s="59"/>
      <c r="C140" s="59"/>
    </row>
    <row r="141" spans="1:16" x14ac:dyDescent="0.25">
      <c r="A141" t="s">
        <v>678</v>
      </c>
      <c r="B141" s="35" t="s">
        <v>679</v>
      </c>
      <c r="C141" s="27" t="s">
        <v>680</v>
      </c>
      <c r="D141">
        <v>279000</v>
      </c>
      <c r="E141" t="s">
        <v>480</v>
      </c>
      <c r="H141" t="s">
        <v>95</v>
      </c>
      <c r="I141">
        <v>85021100</v>
      </c>
      <c r="J141">
        <v>236440.68</v>
      </c>
      <c r="M141">
        <v>9</v>
      </c>
      <c r="N141">
        <v>21279.66</v>
      </c>
      <c r="O141">
        <v>9</v>
      </c>
      <c r="P141">
        <v>21279.66</v>
      </c>
    </row>
    <row r="142" spans="1:16" x14ac:dyDescent="0.25">
      <c r="A142" t="s">
        <v>684</v>
      </c>
      <c r="B142" s="35" t="s">
        <v>685</v>
      </c>
      <c r="C142" s="27" t="s">
        <v>683</v>
      </c>
      <c r="D142">
        <v>442000</v>
      </c>
      <c r="E142" t="s">
        <v>455</v>
      </c>
      <c r="H142" t="s">
        <v>95</v>
      </c>
      <c r="I142">
        <v>85021100</v>
      </c>
      <c r="J142">
        <v>374576.28</v>
      </c>
      <c r="M142">
        <v>9</v>
      </c>
      <c r="N142">
        <v>33711.86</v>
      </c>
      <c r="O142">
        <v>9</v>
      </c>
      <c r="P142">
        <v>33711.86</v>
      </c>
    </row>
    <row r="143" spans="1:16" x14ac:dyDescent="0.25">
      <c r="A143" t="s">
        <v>686</v>
      </c>
      <c r="B143" s="35" t="s">
        <v>687</v>
      </c>
      <c r="C143" s="27" t="s">
        <v>688</v>
      </c>
      <c r="D143">
        <v>370000</v>
      </c>
      <c r="E143" t="s">
        <v>552</v>
      </c>
      <c r="H143" t="s">
        <v>95</v>
      </c>
      <c r="I143">
        <v>85021100</v>
      </c>
      <c r="J143">
        <v>313559.32</v>
      </c>
      <c r="M143">
        <v>9</v>
      </c>
      <c r="N143">
        <v>28220.34</v>
      </c>
      <c r="O143">
        <v>9</v>
      </c>
      <c r="P143">
        <v>28220.34</v>
      </c>
    </row>
    <row r="144" spans="1:16" ht="15.75" x14ac:dyDescent="0.25">
      <c r="A144" s="44" t="s">
        <v>697</v>
      </c>
      <c r="B144" s="35" t="s">
        <v>690</v>
      </c>
      <c r="C144" s="27" t="s">
        <v>691</v>
      </c>
      <c r="D144">
        <v>182000</v>
      </c>
      <c r="E144" t="s">
        <v>94</v>
      </c>
      <c r="H144" t="s">
        <v>95</v>
      </c>
      <c r="I144">
        <v>85021100</v>
      </c>
      <c r="J144">
        <v>154237.28</v>
      </c>
      <c r="M144">
        <v>9</v>
      </c>
      <c r="N144">
        <v>13881.36</v>
      </c>
      <c r="O144">
        <v>9</v>
      </c>
      <c r="P144">
        <v>13881.36</v>
      </c>
    </row>
    <row r="145" spans="1:16" x14ac:dyDescent="0.25">
      <c r="A145" t="s">
        <v>698</v>
      </c>
      <c r="B145" s="35" t="s">
        <v>693</v>
      </c>
      <c r="C145" s="27" t="s">
        <v>694</v>
      </c>
      <c r="D145">
        <v>523000</v>
      </c>
      <c r="E145" t="s">
        <v>695</v>
      </c>
      <c r="H145" t="s">
        <v>95</v>
      </c>
      <c r="I145">
        <v>85021100</v>
      </c>
      <c r="J145">
        <v>443220.34</v>
      </c>
      <c r="M145">
        <v>9</v>
      </c>
      <c r="N145">
        <v>39889.83</v>
      </c>
      <c r="O145">
        <v>9</v>
      </c>
      <c r="P145">
        <v>39889.83</v>
      </c>
    </row>
    <row r="146" spans="1:16" x14ac:dyDescent="0.25">
      <c r="A146" s="42" t="s">
        <v>699</v>
      </c>
      <c r="B146" s="35" t="s">
        <v>700</v>
      </c>
      <c r="C146" s="27" t="s">
        <v>701</v>
      </c>
      <c r="D146">
        <v>2425000</v>
      </c>
      <c r="E146" t="s">
        <v>552</v>
      </c>
      <c r="H146" t="s">
        <v>95</v>
      </c>
      <c r="I146" s="31">
        <v>85021310</v>
      </c>
      <c r="J146">
        <v>2055084.74</v>
      </c>
      <c r="M146">
        <v>9</v>
      </c>
      <c r="N146">
        <v>184957.63</v>
      </c>
      <c r="O146">
        <v>9</v>
      </c>
      <c r="P146">
        <v>184957.63</v>
      </c>
    </row>
    <row r="147" spans="1:16" x14ac:dyDescent="0.25">
      <c r="A147" t="s">
        <v>703</v>
      </c>
      <c r="B147" s="35" t="s">
        <v>704</v>
      </c>
      <c r="C147" s="27" t="s">
        <v>705</v>
      </c>
      <c r="D147">
        <v>362000</v>
      </c>
      <c r="E147" t="s">
        <v>347</v>
      </c>
      <c r="H147" t="s">
        <v>95</v>
      </c>
      <c r="I147">
        <v>85021100</v>
      </c>
      <c r="J147">
        <v>306779.65999999997</v>
      </c>
      <c r="M147">
        <v>9</v>
      </c>
      <c r="N147">
        <v>27610.17</v>
      </c>
      <c r="O147">
        <v>9</v>
      </c>
      <c r="P147">
        <v>27610.17</v>
      </c>
    </row>
    <row r="148" spans="1:16" x14ac:dyDescent="0.25">
      <c r="A148" t="s">
        <v>703</v>
      </c>
      <c r="B148" s="35" t="s">
        <v>709</v>
      </c>
      <c r="C148" s="27" t="s">
        <v>705</v>
      </c>
      <c r="D148">
        <v>8762</v>
      </c>
      <c r="E148" t="s">
        <v>347</v>
      </c>
      <c r="H148" t="s">
        <v>708</v>
      </c>
      <c r="I148">
        <v>4008</v>
      </c>
      <c r="J148">
        <v>7425.42</v>
      </c>
      <c r="M148">
        <v>9</v>
      </c>
      <c r="N148">
        <v>668.29</v>
      </c>
      <c r="O148">
        <v>9</v>
      </c>
      <c r="P148">
        <v>668.29</v>
      </c>
    </row>
    <row r="149" spans="1:16" x14ac:dyDescent="0.25">
      <c r="A149" t="s">
        <v>710</v>
      </c>
      <c r="B149" s="35" t="s">
        <v>711</v>
      </c>
      <c r="C149" s="27" t="s">
        <v>713</v>
      </c>
      <c r="D149">
        <v>310000</v>
      </c>
      <c r="E149" t="s">
        <v>94</v>
      </c>
      <c r="H149" t="s">
        <v>95</v>
      </c>
      <c r="I149">
        <v>85021100</v>
      </c>
      <c r="J149">
        <v>262711.86</v>
      </c>
      <c r="M149">
        <v>9</v>
      </c>
      <c r="N149">
        <v>23644.07</v>
      </c>
      <c r="O149">
        <v>9</v>
      </c>
      <c r="P149">
        <v>23644.07</v>
      </c>
    </row>
    <row r="150" spans="1:16" x14ac:dyDescent="0.25">
      <c r="B150" s="35"/>
      <c r="N150" s="47">
        <f>SUM(N141:N149)</f>
        <v>373863.20999999996</v>
      </c>
      <c r="P150" s="47">
        <f>SUM(P141:P149)</f>
        <v>373863.20999999996</v>
      </c>
    </row>
    <row r="151" spans="1:16" x14ac:dyDescent="0.25">
      <c r="A151" s="59">
        <v>43435</v>
      </c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6" x14ac:dyDescent="0.25">
      <c r="A152" t="s">
        <v>714</v>
      </c>
      <c r="B152" s="35" t="s">
        <v>717</v>
      </c>
      <c r="C152" s="27" t="s">
        <v>715</v>
      </c>
      <c r="D152" s="46">
        <v>450000</v>
      </c>
      <c r="E152" t="s">
        <v>170</v>
      </c>
      <c r="H152" t="s">
        <v>95</v>
      </c>
      <c r="I152">
        <v>85021100</v>
      </c>
      <c r="J152">
        <v>381355.94</v>
      </c>
      <c r="M152">
        <v>9</v>
      </c>
      <c r="N152">
        <v>34322.03</v>
      </c>
      <c r="O152">
        <v>9</v>
      </c>
      <c r="P152">
        <v>34322.03</v>
      </c>
    </row>
    <row r="153" spans="1:16" x14ac:dyDescent="0.25">
      <c r="A153" t="s">
        <v>724</v>
      </c>
      <c r="B153" s="35" t="s">
        <v>718</v>
      </c>
      <c r="C153" s="27" t="s">
        <v>715</v>
      </c>
      <c r="D153" s="46">
        <v>396800</v>
      </c>
      <c r="E153" t="s">
        <v>719</v>
      </c>
      <c r="H153" t="s">
        <v>720</v>
      </c>
      <c r="I153">
        <v>44123190</v>
      </c>
      <c r="J153">
        <v>336271.18</v>
      </c>
      <c r="M153">
        <v>9</v>
      </c>
      <c r="N153">
        <v>30264.41</v>
      </c>
      <c r="O153">
        <v>9</v>
      </c>
      <c r="P153">
        <v>30264.41</v>
      </c>
    </row>
    <row r="154" spans="1:16" x14ac:dyDescent="0.25">
      <c r="A154" t="s">
        <v>721</v>
      </c>
      <c r="B154" s="35" t="s">
        <v>722</v>
      </c>
      <c r="C154" s="27" t="s">
        <v>723</v>
      </c>
      <c r="D154" s="46">
        <v>355000</v>
      </c>
      <c r="E154" t="s">
        <v>170</v>
      </c>
      <c r="H154" t="s">
        <v>95</v>
      </c>
      <c r="I154">
        <v>85021100</v>
      </c>
      <c r="J154">
        <v>300847.46000000002</v>
      </c>
      <c r="M154">
        <v>9</v>
      </c>
      <c r="N154">
        <v>27076.27</v>
      </c>
      <c r="O154">
        <v>9</v>
      </c>
      <c r="P154">
        <v>27076.27</v>
      </c>
    </row>
    <row r="155" spans="1:16" x14ac:dyDescent="0.25">
      <c r="A155" t="s">
        <v>727</v>
      </c>
      <c r="B155" s="35" t="s">
        <v>726</v>
      </c>
      <c r="C155" s="27" t="s">
        <v>729</v>
      </c>
      <c r="D155" s="46">
        <v>495000</v>
      </c>
      <c r="E155" t="s">
        <v>94</v>
      </c>
      <c r="H155" t="s">
        <v>95</v>
      </c>
      <c r="I155">
        <v>85021100</v>
      </c>
      <c r="J155">
        <v>419491.52</v>
      </c>
      <c r="M155">
        <v>9</v>
      </c>
      <c r="N155">
        <v>37754.239999999998</v>
      </c>
      <c r="O155">
        <v>9</v>
      </c>
      <c r="P155">
        <v>37754.239999999998</v>
      </c>
    </row>
    <row r="156" spans="1:16" x14ac:dyDescent="0.25">
      <c r="A156" t="s">
        <v>730</v>
      </c>
      <c r="B156" s="35" t="s">
        <v>737</v>
      </c>
      <c r="C156" s="27" t="s">
        <v>731</v>
      </c>
      <c r="D156" s="46">
        <v>495000</v>
      </c>
      <c r="E156" t="s">
        <v>94</v>
      </c>
      <c r="H156" t="s">
        <v>95</v>
      </c>
      <c r="I156">
        <v>85021100</v>
      </c>
      <c r="J156">
        <v>419491.52</v>
      </c>
      <c r="M156">
        <v>9</v>
      </c>
      <c r="N156">
        <v>37754.239999999998</v>
      </c>
      <c r="O156">
        <v>9</v>
      </c>
      <c r="P156">
        <v>37754.239999999998</v>
      </c>
    </row>
    <row r="157" spans="1:16" x14ac:dyDescent="0.25">
      <c r="A157" t="s">
        <v>400</v>
      </c>
      <c r="B157" s="35" t="s">
        <v>736</v>
      </c>
      <c r="C157" s="27" t="s">
        <v>738</v>
      </c>
      <c r="D157" s="46">
        <v>150000</v>
      </c>
      <c r="E157" t="s">
        <v>94</v>
      </c>
      <c r="H157" t="s">
        <v>739</v>
      </c>
      <c r="I157">
        <v>85371000</v>
      </c>
      <c r="J157">
        <v>127118.64</v>
      </c>
      <c r="M157">
        <v>9</v>
      </c>
      <c r="N157">
        <v>11440.68</v>
      </c>
      <c r="O157">
        <v>9</v>
      </c>
      <c r="P157">
        <v>11440.68</v>
      </c>
    </row>
    <row r="158" spans="1:16" x14ac:dyDescent="0.25">
      <c r="A158" t="s">
        <v>743</v>
      </c>
      <c r="B158" s="35" t="s">
        <v>740</v>
      </c>
      <c r="C158" s="27" t="s">
        <v>741</v>
      </c>
      <c r="D158" s="49">
        <v>300000</v>
      </c>
      <c r="E158" t="s">
        <v>742</v>
      </c>
      <c r="H158" t="s">
        <v>95</v>
      </c>
      <c r="I158">
        <v>85021100</v>
      </c>
      <c r="J158">
        <v>254237.28</v>
      </c>
      <c r="M158">
        <v>9</v>
      </c>
      <c r="N158">
        <v>22881.360000000001</v>
      </c>
      <c r="O158">
        <v>9</v>
      </c>
      <c r="P158">
        <v>22881.360000000001</v>
      </c>
    </row>
    <row r="159" spans="1:16" x14ac:dyDescent="0.25">
      <c r="A159" t="s">
        <v>744</v>
      </c>
      <c r="B159" s="35" t="s">
        <v>745</v>
      </c>
      <c r="C159" s="27" t="s">
        <v>741</v>
      </c>
      <c r="D159" s="46">
        <v>305000</v>
      </c>
      <c r="E159" t="s">
        <v>746</v>
      </c>
      <c r="H159" t="s">
        <v>95</v>
      </c>
      <c r="I159">
        <v>85021100</v>
      </c>
      <c r="J159">
        <v>258474.58</v>
      </c>
      <c r="M159">
        <v>9</v>
      </c>
      <c r="N159">
        <v>23262.71</v>
      </c>
      <c r="O159">
        <v>9</v>
      </c>
      <c r="P159">
        <v>23262.71</v>
      </c>
    </row>
    <row r="160" spans="1:16" x14ac:dyDescent="0.25">
      <c r="A160" t="s">
        <v>747</v>
      </c>
      <c r="B160" s="35" t="s">
        <v>748</v>
      </c>
      <c r="C160" s="27" t="s">
        <v>741</v>
      </c>
      <c r="D160" s="46">
        <v>535000</v>
      </c>
      <c r="E160" t="s">
        <v>749</v>
      </c>
      <c r="H160" t="s">
        <v>95</v>
      </c>
      <c r="I160">
        <v>85021100</v>
      </c>
      <c r="J160">
        <v>453389.84</v>
      </c>
      <c r="M160">
        <v>9</v>
      </c>
      <c r="N160">
        <v>40805.08</v>
      </c>
      <c r="O160">
        <v>9</v>
      </c>
      <c r="P160">
        <v>40805.08</v>
      </c>
    </row>
    <row r="161" spans="1:16" x14ac:dyDescent="0.25">
      <c r="A161" t="s">
        <v>758</v>
      </c>
      <c r="B161" s="35" t="s">
        <v>759</v>
      </c>
      <c r="C161" s="27" t="s">
        <v>760</v>
      </c>
      <c r="D161" s="46">
        <v>539000</v>
      </c>
      <c r="E161" t="s">
        <v>761</v>
      </c>
      <c r="H161" t="s">
        <v>95</v>
      </c>
      <c r="I161">
        <v>85021100</v>
      </c>
      <c r="J161" s="45">
        <v>456779.66</v>
      </c>
      <c r="M161">
        <v>9</v>
      </c>
      <c r="N161">
        <v>41110.17</v>
      </c>
      <c r="O161">
        <v>9</v>
      </c>
      <c r="P161">
        <v>41110.17</v>
      </c>
    </row>
    <row r="162" spans="1:16" s="50" customFormat="1" x14ac:dyDescent="0.25">
      <c r="A162" s="52" t="s">
        <v>762</v>
      </c>
      <c r="B162" s="53" t="s">
        <v>763</v>
      </c>
      <c r="C162" s="54" t="s">
        <v>764</v>
      </c>
      <c r="D162" s="55">
        <v>1016000</v>
      </c>
      <c r="E162" s="52" t="s">
        <v>532</v>
      </c>
      <c r="H162" s="50" t="s">
        <v>95</v>
      </c>
      <c r="I162" s="50">
        <v>85021100</v>
      </c>
      <c r="J162" s="51">
        <v>861016.94</v>
      </c>
      <c r="K162" s="50">
        <v>18</v>
      </c>
      <c r="L162" s="50">
        <v>154983.06</v>
      </c>
    </row>
    <row r="163" spans="1:16" x14ac:dyDescent="0.25">
      <c r="A163" t="s">
        <v>774</v>
      </c>
      <c r="B163" s="35" t="s">
        <v>775</v>
      </c>
      <c r="C163" s="27" t="s">
        <v>776</v>
      </c>
      <c r="D163" s="46">
        <v>530000</v>
      </c>
      <c r="E163" t="s">
        <v>94</v>
      </c>
      <c r="H163" t="s">
        <v>95</v>
      </c>
      <c r="I163">
        <v>85021100</v>
      </c>
      <c r="J163">
        <v>449152.54</v>
      </c>
      <c r="M163">
        <v>9</v>
      </c>
      <c r="N163">
        <v>40423.730000000003</v>
      </c>
      <c r="O163">
        <v>9</v>
      </c>
      <c r="P163">
        <v>40423.730000000003</v>
      </c>
    </row>
    <row r="164" spans="1:16" x14ac:dyDescent="0.25">
      <c r="A164" t="s">
        <v>777</v>
      </c>
      <c r="B164" s="35" t="s">
        <v>778</v>
      </c>
      <c r="C164" s="27" t="s">
        <v>776</v>
      </c>
      <c r="D164" s="46">
        <v>355000</v>
      </c>
      <c r="E164" t="s">
        <v>94</v>
      </c>
      <c r="H164" t="s">
        <v>95</v>
      </c>
      <c r="I164">
        <v>85021100</v>
      </c>
      <c r="J164">
        <v>300847.46000000002</v>
      </c>
      <c r="M164">
        <v>9</v>
      </c>
      <c r="N164">
        <v>27076.27</v>
      </c>
      <c r="O164">
        <v>9</v>
      </c>
      <c r="P164">
        <v>27076.27</v>
      </c>
    </row>
    <row r="165" spans="1:16" x14ac:dyDescent="0.25">
      <c r="B165" s="35"/>
      <c r="D165" s="47">
        <f>SUM(D152:D164)</f>
        <v>5921800</v>
      </c>
      <c r="N165" s="47">
        <f>SUM(N152:N164)</f>
        <v>374171.18999999994</v>
      </c>
      <c r="P165" s="47">
        <f>SUM(P152:P164)</f>
        <v>374171.18999999994</v>
      </c>
    </row>
    <row r="166" spans="1:16" x14ac:dyDescent="0.25">
      <c r="A166" s="59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6" x14ac:dyDescent="0.25">
      <c r="A167" t="s">
        <v>781</v>
      </c>
      <c r="B167" s="35" t="s">
        <v>783</v>
      </c>
      <c r="C167" s="27" t="s">
        <v>785</v>
      </c>
      <c r="D167">
        <v>360000</v>
      </c>
      <c r="E167" t="s">
        <v>94</v>
      </c>
      <c r="H167" t="s">
        <v>95</v>
      </c>
      <c r="I167">
        <v>85021100</v>
      </c>
      <c r="J167">
        <v>305084.75</v>
      </c>
      <c r="M167">
        <v>9</v>
      </c>
      <c r="N167">
        <v>27457.63</v>
      </c>
      <c r="O167">
        <v>9</v>
      </c>
      <c r="P167">
        <v>27457.63</v>
      </c>
    </row>
    <row r="168" spans="1:16" x14ac:dyDescent="0.25">
      <c r="A168" t="s">
        <v>782</v>
      </c>
      <c r="B168" s="35" t="s">
        <v>784</v>
      </c>
      <c r="C168" s="27" t="s">
        <v>785</v>
      </c>
      <c r="D168">
        <v>358000</v>
      </c>
      <c r="E168" t="s">
        <v>94</v>
      </c>
      <c r="H168" t="s">
        <v>95</v>
      </c>
      <c r="I168">
        <v>85021100</v>
      </c>
      <c r="J168">
        <v>303389.83</v>
      </c>
      <c r="M168">
        <v>9</v>
      </c>
      <c r="N168">
        <v>27305.08</v>
      </c>
      <c r="O168">
        <v>9</v>
      </c>
      <c r="P168">
        <v>27305.08</v>
      </c>
    </row>
    <row r="169" spans="1:16" x14ac:dyDescent="0.25">
      <c r="A169" t="s">
        <v>789</v>
      </c>
      <c r="B169" s="35" t="s">
        <v>778</v>
      </c>
      <c r="C169" s="27" t="s">
        <v>790</v>
      </c>
      <c r="D169">
        <v>242000</v>
      </c>
      <c r="E169" t="s">
        <v>103</v>
      </c>
      <c r="H169" t="s">
        <v>95</v>
      </c>
      <c r="I169">
        <v>85021100</v>
      </c>
      <c r="J169">
        <v>205084</v>
      </c>
      <c r="M169">
        <v>9</v>
      </c>
      <c r="N169">
        <v>18458</v>
      </c>
      <c r="O169">
        <v>9</v>
      </c>
      <c r="P169">
        <v>18458</v>
      </c>
    </row>
    <row r="170" spans="1:16" x14ac:dyDescent="0.25">
      <c r="A170" t="s">
        <v>793</v>
      </c>
      <c r="B170" t="s">
        <v>794</v>
      </c>
      <c r="C170" s="27" t="s">
        <v>795</v>
      </c>
      <c r="D170">
        <v>1150000</v>
      </c>
      <c r="E170" t="s">
        <v>94</v>
      </c>
      <c r="H170" t="s">
        <v>95</v>
      </c>
      <c r="I170">
        <v>85021200</v>
      </c>
      <c r="J170">
        <v>974576.28</v>
      </c>
      <c r="M170">
        <v>9</v>
      </c>
      <c r="N170">
        <v>87711.86</v>
      </c>
      <c r="O170">
        <v>9</v>
      </c>
      <c r="P170">
        <v>87711.86</v>
      </c>
    </row>
    <row r="171" spans="1:16" x14ac:dyDescent="0.25">
      <c r="A171" t="s">
        <v>796</v>
      </c>
      <c r="B171" t="s">
        <v>797</v>
      </c>
      <c r="C171" s="27" t="s">
        <v>799</v>
      </c>
      <c r="D171">
        <v>510000</v>
      </c>
      <c r="E171" t="s">
        <v>94</v>
      </c>
      <c r="H171" t="s">
        <v>95</v>
      </c>
      <c r="I171">
        <v>85021100</v>
      </c>
      <c r="J171">
        <v>432203.39</v>
      </c>
      <c r="M171">
        <v>9</v>
      </c>
      <c r="N171">
        <v>38898.31</v>
      </c>
      <c r="O171">
        <v>9</v>
      </c>
      <c r="P171">
        <v>38898.31</v>
      </c>
    </row>
    <row r="172" spans="1:16" x14ac:dyDescent="0.25">
      <c r="A172" t="s">
        <v>796</v>
      </c>
      <c r="B172" t="s">
        <v>798</v>
      </c>
      <c r="C172" s="27" t="s">
        <v>799</v>
      </c>
      <c r="D172">
        <v>510000</v>
      </c>
      <c r="E172" t="s">
        <v>94</v>
      </c>
      <c r="H172" t="s">
        <v>95</v>
      </c>
      <c r="I172">
        <v>85021100</v>
      </c>
      <c r="J172">
        <v>432203.39</v>
      </c>
      <c r="M172">
        <v>9</v>
      </c>
      <c r="N172">
        <v>38898.31</v>
      </c>
      <c r="O172">
        <v>9</v>
      </c>
      <c r="P172">
        <v>38898.31</v>
      </c>
    </row>
    <row r="173" spans="1:16" x14ac:dyDescent="0.25">
      <c r="A173" t="s">
        <v>802</v>
      </c>
      <c r="B173" t="s">
        <v>803</v>
      </c>
      <c r="C173" s="27" t="s">
        <v>804</v>
      </c>
      <c r="D173">
        <v>500000</v>
      </c>
      <c r="E173" t="s">
        <v>103</v>
      </c>
      <c r="H173" t="s">
        <v>95</v>
      </c>
      <c r="I173">
        <v>85021100</v>
      </c>
      <c r="J173">
        <v>423728.81</v>
      </c>
      <c r="M173">
        <v>9</v>
      </c>
      <c r="N173">
        <v>38135.589999999997</v>
      </c>
      <c r="O173">
        <v>9</v>
      </c>
      <c r="P173">
        <v>38135.589999999997</v>
      </c>
    </row>
  </sheetData>
  <autoFilter ref="A2:R156"/>
  <mergeCells count="8">
    <mergeCell ref="A151:J151"/>
    <mergeCell ref="A166:J166"/>
    <mergeCell ref="D125:D126"/>
    <mergeCell ref="A125:A126"/>
    <mergeCell ref="B125:B126"/>
    <mergeCell ref="C125:C126"/>
    <mergeCell ref="E125:E126"/>
    <mergeCell ref="A140:C14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workbookViewId="0">
      <selection activeCell="J2" sqref="J2"/>
    </sheetView>
  </sheetViews>
  <sheetFormatPr defaultRowHeight="15" x14ac:dyDescent="0.25"/>
  <cols>
    <col min="2" max="2" width="21.140625" customWidth="1"/>
    <col min="3" max="3" width="14.7109375" customWidth="1"/>
    <col min="4" max="4" width="21.42578125" customWidth="1"/>
    <col min="6" max="6" width="13.28515625" customWidth="1"/>
    <col min="10" max="10" width="21" customWidth="1"/>
  </cols>
  <sheetData>
    <row r="1" spans="1:21" x14ac:dyDescent="0.25">
      <c r="F1" t="s">
        <v>91</v>
      </c>
      <c r="J1" t="s">
        <v>92</v>
      </c>
    </row>
    <row r="2" spans="1:21" x14ac:dyDescent="0.25">
      <c r="A2" s="22" t="s">
        <v>49</v>
      </c>
      <c r="B2" s="1" t="s">
        <v>21</v>
      </c>
      <c r="C2" s="1" t="s">
        <v>22</v>
      </c>
      <c r="D2" s="1" t="s">
        <v>20</v>
      </c>
      <c r="E2" s="1" t="s">
        <v>18</v>
      </c>
      <c r="F2" s="1" t="s">
        <v>19</v>
      </c>
      <c r="G2" s="2" t="s">
        <v>2</v>
      </c>
      <c r="H2" s="1" t="s">
        <v>56</v>
      </c>
      <c r="I2" s="1" t="s">
        <v>46</v>
      </c>
      <c r="J2" s="1" t="s">
        <v>45</v>
      </c>
      <c r="K2" s="1" t="s">
        <v>4</v>
      </c>
      <c r="L2" s="1" t="s">
        <v>5</v>
      </c>
      <c r="M2" s="1" t="s">
        <v>6</v>
      </c>
      <c r="N2" s="1" t="s">
        <v>7</v>
      </c>
      <c r="O2" s="1" t="s">
        <v>8</v>
      </c>
      <c r="P2" s="5" t="s">
        <v>11</v>
      </c>
      <c r="Q2" s="5" t="s">
        <v>12</v>
      </c>
      <c r="R2" s="5" t="s">
        <v>13</v>
      </c>
      <c r="S2" s="5" t="s">
        <v>14</v>
      </c>
      <c r="T2" s="1" t="s">
        <v>9</v>
      </c>
      <c r="U2" s="4" t="s">
        <v>10</v>
      </c>
    </row>
    <row r="3" spans="1:21" x14ac:dyDescent="0.25">
      <c r="C3" s="3"/>
      <c r="E3" s="6"/>
      <c r="F3" s="7"/>
      <c r="P3" s="19"/>
      <c r="Q3" s="19"/>
      <c r="R3" s="19"/>
      <c r="S3" s="19"/>
    </row>
    <row r="4" spans="1:21" x14ac:dyDescent="0.25">
      <c r="C4" s="3"/>
      <c r="E4" s="6"/>
      <c r="F4" s="7"/>
      <c r="P4" s="19"/>
      <c r="Q4" s="19"/>
      <c r="R4" s="19"/>
      <c r="S4" s="19"/>
    </row>
    <row r="5" spans="1:21" x14ac:dyDescent="0.25">
      <c r="C5" s="3"/>
      <c r="E5" s="6"/>
      <c r="F5" s="7"/>
      <c r="P5" s="19"/>
      <c r="Q5" s="19"/>
      <c r="R5" s="19"/>
      <c r="S5" s="19"/>
    </row>
    <row r="6" spans="1:21" x14ac:dyDescent="0.25">
      <c r="C6" s="3"/>
      <c r="E6" s="6"/>
      <c r="F6" s="7"/>
      <c r="P6" s="19"/>
      <c r="Q6" s="19"/>
      <c r="R6" s="19"/>
      <c r="S6" s="19"/>
    </row>
    <row r="7" spans="1:21" x14ac:dyDescent="0.25">
      <c r="C7" s="3"/>
      <c r="E7" s="6"/>
      <c r="F7" s="7"/>
      <c r="P7" s="19"/>
      <c r="Q7" s="19"/>
      <c r="R7" s="19"/>
      <c r="S7" s="19"/>
    </row>
    <row r="8" spans="1:21" x14ac:dyDescent="0.25">
      <c r="E8" s="6"/>
      <c r="P8" s="19"/>
      <c r="Q8" s="19"/>
      <c r="R8" s="19"/>
      <c r="S8" s="19"/>
    </row>
    <row r="9" spans="1:21" x14ac:dyDescent="0.25">
      <c r="E9" s="6"/>
      <c r="P9" s="19"/>
      <c r="Q9" s="19"/>
      <c r="R9" s="19"/>
      <c r="S9" s="19"/>
    </row>
    <row r="10" spans="1:21" x14ac:dyDescent="0.25">
      <c r="E10" s="6"/>
      <c r="P10" s="19"/>
      <c r="Q10" s="19"/>
      <c r="R10" s="19"/>
      <c r="S10" s="19"/>
    </row>
    <row r="11" spans="1:21" x14ac:dyDescent="0.25">
      <c r="E11" s="6"/>
      <c r="P11" s="19"/>
      <c r="Q11" s="19"/>
      <c r="R11" s="19"/>
      <c r="S11" s="19"/>
    </row>
    <row r="12" spans="1:21" x14ac:dyDescent="0.25">
      <c r="E12" s="6"/>
      <c r="P12" s="19"/>
      <c r="Q12" s="19"/>
      <c r="R12" s="19"/>
      <c r="S12" s="19"/>
    </row>
    <row r="13" spans="1:21" x14ac:dyDescent="0.25">
      <c r="E13" s="6"/>
      <c r="P13" s="19"/>
      <c r="Q13" s="19"/>
      <c r="R13" s="19"/>
      <c r="S13" s="19"/>
    </row>
    <row r="14" spans="1:21" x14ac:dyDescent="0.25">
      <c r="E14" s="6"/>
      <c r="P14" s="19"/>
      <c r="Q14" s="19"/>
      <c r="R14" s="19"/>
      <c r="S14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E28" sqref="E28"/>
    </sheetView>
  </sheetViews>
  <sheetFormatPr defaultRowHeight="15" x14ac:dyDescent="0.25"/>
  <cols>
    <col min="4" max="4" width="17.5703125" customWidth="1"/>
    <col min="5" max="5" width="14.5703125" customWidth="1"/>
    <col min="14" max="14" width="17.85546875" bestFit="1" customWidth="1"/>
    <col min="15" max="15" width="17" bestFit="1" customWidth="1"/>
  </cols>
  <sheetData>
    <row r="1" spans="1:15" x14ac:dyDescent="0.25">
      <c r="A1" s="1" t="s">
        <v>23</v>
      </c>
      <c r="B1" s="1" t="s">
        <v>4</v>
      </c>
      <c r="C1" s="1" t="s">
        <v>5</v>
      </c>
      <c r="D1" s="9" t="s">
        <v>49</v>
      </c>
      <c r="E1" s="1" t="s">
        <v>6</v>
      </c>
      <c r="F1" s="1" t="s">
        <v>7</v>
      </c>
      <c r="G1" s="1" t="s">
        <v>8</v>
      </c>
      <c r="H1" s="5" t="s">
        <v>11</v>
      </c>
      <c r="I1" s="5" t="s">
        <v>12</v>
      </c>
      <c r="J1" s="5" t="s">
        <v>13</v>
      </c>
      <c r="K1" s="5" t="s">
        <v>14</v>
      </c>
      <c r="L1" s="1" t="s">
        <v>9</v>
      </c>
      <c r="M1" s="4" t="s">
        <v>10</v>
      </c>
      <c r="N1" s="1" t="s">
        <v>46</v>
      </c>
      <c r="O1" s="1" t="s">
        <v>45</v>
      </c>
    </row>
    <row r="2" spans="1:15" x14ac:dyDescent="0.25">
      <c r="A2" s="7" t="s">
        <v>24</v>
      </c>
      <c r="B2" s="8" t="s">
        <v>16</v>
      </c>
      <c r="C2" s="8">
        <v>40210901</v>
      </c>
      <c r="D2" s="10" t="s">
        <v>25</v>
      </c>
      <c r="E2" s="6">
        <v>350000</v>
      </c>
      <c r="F2" s="6">
        <v>28</v>
      </c>
      <c r="G2" s="3">
        <f>F2*E2%</f>
        <v>98000</v>
      </c>
      <c r="H2" s="3">
        <v>0</v>
      </c>
      <c r="I2" s="3">
        <f>H2*E2%</f>
        <v>0</v>
      </c>
      <c r="J2" s="3">
        <v>0</v>
      </c>
      <c r="K2" s="3">
        <f>J2*E2%</f>
        <v>0</v>
      </c>
      <c r="L2" s="3">
        <f>K2*F2%</f>
        <v>0</v>
      </c>
      <c r="M2" s="3">
        <f>L2*E2%</f>
        <v>0</v>
      </c>
      <c r="N2" s="7" t="s">
        <v>66</v>
      </c>
      <c r="O2" s="3" t="s">
        <v>75</v>
      </c>
    </row>
    <row r="3" spans="1:15" x14ac:dyDescent="0.25">
      <c r="A3" s="7" t="s">
        <v>47</v>
      </c>
      <c r="B3" s="8" t="s">
        <v>17</v>
      </c>
      <c r="C3" s="8">
        <v>440049</v>
      </c>
      <c r="D3" s="10" t="s">
        <v>86</v>
      </c>
      <c r="E3" s="6">
        <v>500000</v>
      </c>
      <c r="F3" s="6">
        <v>0</v>
      </c>
      <c r="G3" s="3">
        <f t="shared" ref="G3:G6" si="0">F3*E3%</f>
        <v>0</v>
      </c>
      <c r="H3" s="3">
        <v>14</v>
      </c>
      <c r="I3" s="3">
        <f t="shared" ref="I3:I6" si="1">H3*E3%</f>
        <v>70000</v>
      </c>
      <c r="J3" s="3">
        <v>14</v>
      </c>
      <c r="K3" s="3">
        <f t="shared" ref="K3:L6" si="2">J3*E3%</f>
        <v>70000</v>
      </c>
      <c r="L3" s="3">
        <f t="shared" si="2"/>
        <v>0</v>
      </c>
      <c r="M3" s="3">
        <f t="shared" ref="M3:M6" si="3">L3*E3%</f>
        <v>0</v>
      </c>
      <c r="N3" s="7" t="s">
        <v>66</v>
      </c>
      <c r="O3" s="3"/>
    </row>
    <row r="4" spans="1:15" x14ac:dyDescent="0.25">
      <c r="A4" s="7" t="s">
        <v>24</v>
      </c>
      <c r="B4" s="8" t="s">
        <v>16</v>
      </c>
      <c r="C4" s="8">
        <v>40210912</v>
      </c>
      <c r="D4" s="10" t="s">
        <v>67</v>
      </c>
      <c r="E4" s="6">
        <v>260000</v>
      </c>
      <c r="F4" s="6">
        <v>28</v>
      </c>
      <c r="G4" s="3">
        <f t="shared" si="0"/>
        <v>72800</v>
      </c>
      <c r="H4" s="3">
        <v>0</v>
      </c>
      <c r="I4" s="3">
        <f t="shared" si="1"/>
        <v>0</v>
      </c>
      <c r="J4" s="3">
        <v>0</v>
      </c>
      <c r="K4" s="3">
        <f t="shared" si="2"/>
        <v>0</v>
      </c>
      <c r="L4" s="3">
        <f t="shared" si="2"/>
        <v>0</v>
      </c>
      <c r="M4" s="3">
        <f t="shared" si="3"/>
        <v>0</v>
      </c>
      <c r="N4" s="7" t="s">
        <v>66</v>
      </c>
      <c r="O4" s="3" t="s">
        <v>75</v>
      </c>
    </row>
    <row r="5" spans="1:15" x14ac:dyDescent="0.25">
      <c r="A5" s="7" t="s">
        <v>47</v>
      </c>
      <c r="B5" s="8" t="s">
        <v>17</v>
      </c>
      <c r="C5" s="8">
        <v>440050</v>
      </c>
      <c r="D5" s="10" t="s">
        <v>68</v>
      </c>
      <c r="E5" s="6">
        <v>50000</v>
      </c>
      <c r="F5" s="6">
        <v>28</v>
      </c>
      <c r="G5" s="3">
        <f t="shared" si="0"/>
        <v>14000</v>
      </c>
      <c r="H5" s="3">
        <v>0</v>
      </c>
      <c r="I5" s="3">
        <f t="shared" si="1"/>
        <v>0</v>
      </c>
      <c r="J5" s="3">
        <v>0</v>
      </c>
      <c r="K5" s="3">
        <f t="shared" si="2"/>
        <v>0</v>
      </c>
      <c r="L5" s="3">
        <f t="shared" si="2"/>
        <v>0</v>
      </c>
      <c r="M5" s="3">
        <f t="shared" si="3"/>
        <v>0</v>
      </c>
      <c r="N5" s="7" t="s">
        <v>66</v>
      </c>
      <c r="O5" s="3"/>
    </row>
    <row r="6" spans="1:15" x14ac:dyDescent="0.25">
      <c r="A6" s="7" t="s">
        <v>24</v>
      </c>
      <c r="B6" s="8" t="s">
        <v>16</v>
      </c>
      <c r="C6" s="8">
        <v>40210920</v>
      </c>
      <c r="D6" s="10" t="s">
        <v>44</v>
      </c>
      <c r="E6" s="6">
        <v>280000</v>
      </c>
      <c r="F6" s="6">
        <v>28</v>
      </c>
      <c r="G6" s="3">
        <f t="shared" si="0"/>
        <v>78400</v>
      </c>
      <c r="H6" s="3">
        <v>0</v>
      </c>
      <c r="I6" s="3">
        <f t="shared" si="1"/>
        <v>0</v>
      </c>
      <c r="J6" s="3">
        <v>0</v>
      </c>
      <c r="K6" s="3">
        <f t="shared" si="2"/>
        <v>0</v>
      </c>
      <c r="L6" s="3">
        <f t="shared" si="2"/>
        <v>0</v>
      </c>
      <c r="M6" s="3">
        <f t="shared" si="3"/>
        <v>0</v>
      </c>
      <c r="N6" s="7" t="s">
        <v>66</v>
      </c>
      <c r="O6" s="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>
      <selection activeCell="O3" sqref="O3"/>
    </sheetView>
  </sheetViews>
  <sheetFormatPr defaultRowHeight="15" x14ac:dyDescent="0.25"/>
  <cols>
    <col min="1" max="1" width="7" bestFit="1" customWidth="1"/>
    <col min="2" max="2" width="9.5703125" bestFit="1" customWidth="1"/>
    <col min="3" max="3" width="12.85546875" bestFit="1" customWidth="1"/>
    <col min="4" max="4" width="14.28515625" bestFit="1" customWidth="1"/>
    <col min="5" max="5" width="4.42578125" bestFit="1" customWidth="1"/>
    <col min="6" max="6" width="10" bestFit="1" customWidth="1"/>
    <col min="7" max="7" width="13.42578125" bestFit="1" customWidth="1"/>
    <col min="8" max="8" width="15.42578125" bestFit="1" customWidth="1"/>
    <col min="9" max="9" width="14.7109375" bestFit="1" customWidth="1"/>
    <col min="10" max="10" width="7.85546875" bestFit="1" customWidth="1"/>
    <col min="11" max="11" width="10" bestFit="1" customWidth="1"/>
    <col min="12" max="12" width="9.85546875" bestFit="1" customWidth="1"/>
    <col min="13" max="13" width="13.140625" bestFit="1" customWidth="1"/>
    <col min="14" max="14" width="9.7109375" bestFit="1" customWidth="1"/>
    <col min="15" max="15" width="12.85546875" bestFit="1" customWidth="1"/>
    <col min="16" max="16" width="8.42578125" bestFit="1" customWidth="1"/>
    <col min="17" max="17" width="10.5703125" bestFit="1" customWidth="1"/>
    <col min="18" max="18" width="17.85546875" bestFit="1" customWidth="1"/>
    <col min="19" max="19" width="17" bestFit="1" customWidth="1"/>
  </cols>
  <sheetData>
    <row r="1" spans="1:19" x14ac:dyDescent="0.25">
      <c r="A1" s="9" t="s">
        <v>26</v>
      </c>
      <c r="B1" s="9" t="s">
        <v>27</v>
      </c>
      <c r="C1" s="1" t="s">
        <v>28</v>
      </c>
      <c r="D1" s="1" t="s">
        <v>48</v>
      </c>
      <c r="E1" s="1" t="s">
        <v>23</v>
      </c>
      <c r="F1" s="1" t="s">
        <v>29</v>
      </c>
      <c r="G1" s="1" t="s">
        <v>30</v>
      </c>
      <c r="H1" s="9" t="s">
        <v>49</v>
      </c>
      <c r="I1" s="1" t="s">
        <v>6</v>
      </c>
      <c r="J1" s="1" t="s">
        <v>7</v>
      </c>
      <c r="K1" s="1" t="s">
        <v>8</v>
      </c>
      <c r="L1" s="5" t="s">
        <v>11</v>
      </c>
      <c r="M1" s="5" t="s">
        <v>12</v>
      </c>
      <c r="N1" s="5" t="s">
        <v>13</v>
      </c>
      <c r="O1" s="5" t="s">
        <v>14</v>
      </c>
      <c r="P1" s="1" t="s">
        <v>9</v>
      </c>
      <c r="Q1" s="4" t="s">
        <v>10</v>
      </c>
      <c r="R1" s="1" t="s">
        <v>46</v>
      </c>
      <c r="S1" s="1" t="s">
        <v>45</v>
      </c>
    </row>
    <row r="2" spans="1:19" x14ac:dyDescent="0.25">
      <c r="A2" s="11"/>
      <c r="B2" s="8"/>
      <c r="C2" s="8" t="s">
        <v>16</v>
      </c>
      <c r="D2" s="10"/>
      <c r="E2" s="7"/>
      <c r="F2" s="8"/>
      <c r="G2" s="8"/>
      <c r="H2" s="10"/>
      <c r="I2" s="6"/>
      <c r="J2" s="6"/>
      <c r="K2" s="3"/>
      <c r="L2" s="3"/>
      <c r="M2" s="3"/>
      <c r="N2" s="3"/>
      <c r="O2" s="3"/>
      <c r="P2" s="6"/>
      <c r="Q2" s="3"/>
      <c r="R2" s="7"/>
      <c r="S2" s="3"/>
    </row>
    <row r="3" spans="1:19" x14ac:dyDescent="0.25">
      <c r="A3" s="11"/>
      <c r="B3" s="8"/>
      <c r="C3" s="8"/>
      <c r="D3" s="10"/>
      <c r="E3" s="7"/>
      <c r="F3" s="8"/>
      <c r="G3" s="8"/>
      <c r="H3" s="10"/>
      <c r="I3" s="6"/>
      <c r="J3" s="6"/>
      <c r="K3" s="3"/>
      <c r="L3" s="3"/>
      <c r="M3" s="3"/>
      <c r="N3" s="3"/>
      <c r="O3" s="3"/>
      <c r="P3" s="6"/>
      <c r="Q3" s="3"/>
      <c r="R3" s="7"/>
      <c r="S3" s="3"/>
    </row>
    <row r="4" spans="1:19" x14ac:dyDescent="0.25">
      <c r="A4" s="11"/>
      <c r="B4" s="8"/>
      <c r="C4" s="8"/>
      <c r="D4" s="10"/>
      <c r="E4" s="7"/>
      <c r="F4" s="8"/>
      <c r="G4" s="8"/>
      <c r="H4" s="10"/>
      <c r="I4" s="6"/>
      <c r="J4" s="6"/>
      <c r="K4" s="3"/>
      <c r="L4" s="3"/>
      <c r="M4" s="3"/>
      <c r="N4" s="3"/>
      <c r="O4" s="3"/>
      <c r="P4" s="6"/>
      <c r="Q4" s="3"/>
      <c r="R4" s="7"/>
      <c r="S4" s="3"/>
    </row>
    <row r="5" spans="1:19" x14ac:dyDescent="0.25">
      <c r="A5" s="11"/>
      <c r="B5" s="8"/>
      <c r="C5" s="8"/>
      <c r="D5" s="10"/>
      <c r="E5" s="7"/>
      <c r="F5" s="8"/>
      <c r="G5" s="8"/>
      <c r="H5" s="10"/>
      <c r="I5" s="6"/>
      <c r="J5" s="6"/>
      <c r="K5" s="3"/>
      <c r="L5" s="3"/>
      <c r="M5" s="3"/>
      <c r="N5" s="3"/>
      <c r="O5" s="3"/>
      <c r="P5" s="6"/>
      <c r="Q5" s="3"/>
      <c r="R5" s="7"/>
      <c r="S5" s="3"/>
    </row>
    <row r="6" spans="1:19" x14ac:dyDescent="0.25">
      <c r="A6" s="11"/>
      <c r="B6" s="8"/>
      <c r="C6" s="8"/>
      <c r="D6" s="10"/>
      <c r="E6" s="7"/>
      <c r="F6" s="8"/>
      <c r="G6" s="8"/>
      <c r="H6" s="10"/>
      <c r="I6" s="6"/>
      <c r="J6" s="6"/>
      <c r="K6" s="3"/>
      <c r="L6" s="3"/>
      <c r="M6" s="3"/>
      <c r="N6" s="3"/>
      <c r="O6" s="3"/>
      <c r="P6" s="6"/>
      <c r="Q6" s="3"/>
      <c r="R6" s="7"/>
      <c r="S6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F2" sqref="F2"/>
    </sheetView>
  </sheetViews>
  <sheetFormatPr defaultRowHeight="15" x14ac:dyDescent="0.25"/>
  <cols>
    <col min="1" max="1" width="18" bestFit="1" customWidth="1"/>
    <col min="2" max="2" width="8" bestFit="1" customWidth="1"/>
    <col min="3" max="3" width="19.5703125" bestFit="1" customWidth="1"/>
    <col min="4" max="4" width="13.85546875" bestFit="1" customWidth="1"/>
    <col min="5" max="5" width="11.42578125" style="27" bestFit="1" customWidth="1"/>
    <col min="6" max="6" width="11.5703125" bestFit="1" customWidth="1"/>
    <col min="7" max="7" width="10.42578125" bestFit="1" customWidth="1"/>
    <col min="8" max="8" width="16.7109375" bestFit="1" customWidth="1"/>
    <col min="9" max="9" width="7.85546875" bestFit="1" customWidth="1"/>
    <col min="10" max="10" width="10" bestFit="1" customWidth="1"/>
    <col min="11" max="11" width="9.85546875" bestFit="1" customWidth="1"/>
    <col min="12" max="12" width="13.140625" bestFit="1" customWidth="1"/>
    <col min="13" max="13" width="9.7109375" bestFit="1" customWidth="1"/>
    <col min="14" max="14" width="12.85546875" bestFit="1" customWidth="1"/>
    <col min="15" max="15" width="8.42578125" bestFit="1" customWidth="1"/>
    <col min="16" max="16" width="10.5703125" bestFit="1" customWidth="1"/>
    <col min="17" max="17" width="17.7109375" bestFit="1" customWidth="1"/>
  </cols>
  <sheetData>
    <row r="1" spans="1:17" x14ac:dyDescent="0.25">
      <c r="A1" s="1" t="s">
        <v>53</v>
      </c>
      <c r="B1" s="1" t="s">
        <v>34</v>
      </c>
      <c r="C1" s="1" t="s">
        <v>33</v>
      </c>
      <c r="D1" s="1" t="s">
        <v>31</v>
      </c>
      <c r="E1" s="25" t="s">
        <v>32</v>
      </c>
      <c r="F1" s="1" t="s">
        <v>0</v>
      </c>
      <c r="G1" s="1" t="s">
        <v>1</v>
      </c>
      <c r="H1" s="2" t="s">
        <v>85</v>
      </c>
      <c r="I1" s="1" t="s">
        <v>7</v>
      </c>
      <c r="J1" s="1" t="s">
        <v>8</v>
      </c>
      <c r="K1" s="5" t="s">
        <v>11</v>
      </c>
      <c r="L1" s="5" t="s">
        <v>12</v>
      </c>
      <c r="M1" s="5" t="s">
        <v>13</v>
      </c>
      <c r="N1" s="5" t="s">
        <v>14</v>
      </c>
      <c r="O1" s="1" t="s">
        <v>9</v>
      </c>
      <c r="P1" s="4" t="s">
        <v>10</v>
      </c>
      <c r="Q1" s="1" t="s">
        <v>45</v>
      </c>
    </row>
    <row r="2" spans="1:17" x14ac:dyDescent="0.25">
      <c r="A2" s="3" t="s">
        <v>74</v>
      </c>
      <c r="B2" s="7" t="s">
        <v>35</v>
      </c>
      <c r="C2" s="6" t="s">
        <v>36</v>
      </c>
      <c r="D2" t="s">
        <v>78</v>
      </c>
      <c r="E2" s="26">
        <v>42703</v>
      </c>
      <c r="F2" s="6" t="s">
        <v>88</v>
      </c>
      <c r="G2" s="7" t="s">
        <v>73</v>
      </c>
      <c r="H2" s="6">
        <v>120000</v>
      </c>
      <c r="I2" s="6">
        <v>0</v>
      </c>
      <c r="J2" s="3">
        <f t="shared" ref="J2:J3" si="0">I2*H2%</f>
        <v>0</v>
      </c>
      <c r="K2" s="3">
        <v>6</v>
      </c>
      <c r="L2" s="3">
        <f t="shared" ref="L2" si="1">K2*H2%</f>
        <v>7200</v>
      </c>
      <c r="M2" s="3">
        <v>6</v>
      </c>
      <c r="N2" s="3">
        <f t="shared" ref="N2:N3" si="2">M2*H2%</f>
        <v>7200</v>
      </c>
      <c r="O2" s="6">
        <v>0</v>
      </c>
      <c r="P2" s="3">
        <f t="shared" ref="P2:P3" si="3">O2*H2%</f>
        <v>0</v>
      </c>
      <c r="Q2" s="3" t="s">
        <v>75</v>
      </c>
    </row>
    <row r="3" spans="1:17" x14ac:dyDescent="0.25">
      <c r="A3" s="3" t="s">
        <v>76</v>
      </c>
      <c r="B3" s="7" t="s">
        <v>35</v>
      </c>
      <c r="C3" s="6" t="s">
        <v>36</v>
      </c>
      <c r="D3" t="s">
        <v>79</v>
      </c>
      <c r="E3" s="26">
        <v>42704</v>
      </c>
      <c r="F3" s="6" t="s">
        <v>87</v>
      </c>
      <c r="G3" s="7" t="s">
        <v>77</v>
      </c>
      <c r="H3" s="6">
        <v>100000</v>
      </c>
      <c r="I3" s="6">
        <v>28</v>
      </c>
      <c r="J3" s="3">
        <f t="shared" si="0"/>
        <v>28000</v>
      </c>
      <c r="K3" s="3">
        <v>0</v>
      </c>
      <c r="L3" s="3">
        <v>0</v>
      </c>
      <c r="M3" s="3">
        <v>0</v>
      </c>
      <c r="N3" s="3">
        <f t="shared" si="2"/>
        <v>0</v>
      </c>
      <c r="O3" s="6">
        <v>0</v>
      </c>
      <c r="P3" s="3">
        <f t="shared" si="3"/>
        <v>0</v>
      </c>
    </row>
    <row r="4" spans="1:17" x14ac:dyDescent="0.25">
      <c r="A4" s="3"/>
      <c r="B4" s="7"/>
      <c r="C4" s="6"/>
      <c r="E4" s="26"/>
      <c r="F4" s="6"/>
      <c r="G4" s="7"/>
      <c r="H4" s="6"/>
      <c r="I4" s="6"/>
      <c r="J4" s="3"/>
      <c r="K4" s="3"/>
      <c r="L4" s="3"/>
      <c r="M4" s="3"/>
      <c r="N4" s="3"/>
      <c r="O4" s="6"/>
      <c r="P4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>
      <selection activeCell="G14" sqref="G14"/>
    </sheetView>
  </sheetViews>
  <sheetFormatPr defaultRowHeight="15" x14ac:dyDescent="0.25"/>
  <cols>
    <col min="3" max="3" width="14.140625" customWidth="1"/>
    <col min="5" max="5" width="15.5703125" customWidth="1"/>
    <col min="9" max="9" width="15" customWidth="1"/>
  </cols>
  <sheetData>
    <row r="1" spans="1:19" x14ac:dyDescent="0.25">
      <c r="A1" s="1" t="s">
        <v>53</v>
      </c>
      <c r="B1" s="1" t="s">
        <v>37</v>
      </c>
      <c r="C1" s="1" t="s">
        <v>38</v>
      </c>
      <c r="D1" s="1" t="s">
        <v>54</v>
      </c>
      <c r="E1" s="1" t="s">
        <v>55</v>
      </c>
      <c r="F1" s="1" t="s">
        <v>34</v>
      </c>
      <c r="G1" s="1" t="s">
        <v>33</v>
      </c>
      <c r="H1" s="1" t="s">
        <v>0</v>
      </c>
      <c r="I1" s="1" t="s">
        <v>1</v>
      </c>
      <c r="J1" s="2" t="s">
        <v>2</v>
      </c>
      <c r="K1" s="1" t="s">
        <v>7</v>
      </c>
      <c r="L1" s="1" t="s">
        <v>8</v>
      </c>
      <c r="M1" s="5" t="s">
        <v>11</v>
      </c>
      <c r="N1" s="5" t="s">
        <v>12</v>
      </c>
      <c r="O1" s="5" t="s">
        <v>13</v>
      </c>
      <c r="P1" s="5" t="s">
        <v>14</v>
      </c>
      <c r="Q1" s="1" t="s">
        <v>9</v>
      </c>
      <c r="R1" s="4" t="s">
        <v>10</v>
      </c>
      <c r="S1" s="1" t="s">
        <v>45</v>
      </c>
    </row>
    <row r="2" spans="1:19" x14ac:dyDescent="0.25">
      <c r="A2" s="3"/>
      <c r="B2" s="6"/>
      <c r="C2" s="3"/>
      <c r="D2" s="6"/>
      <c r="E2" s="7"/>
      <c r="F2" s="7"/>
      <c r="G2" s="6"/>
      <c r="H2" s="6"/>
      <c r="I2" s="3"/>
      <c r="J2" s="8"/>
      <c r="K2" s="6"/>
      <c r="L2" s="3"/>
      <c r="M2" s="3"/>
      <c r="N2" s="3"/>
      <c r="O2" s="3"/>
      <c r="P2" s="3"/>
      <c r="Q2" s="6"/>
      <c r="R2" s="3"/>
      <c r="S2" s="3"/>
    </row>
    <row r="3" spans="1:19" x14ac:dyDescent="0.25">
      <c r="A3" s="3"/>
      <c r="B3" s="6"/>
      <c r="C3" s="3"/>
      <c r="D3" s="6"/>
      <c r="E3" s="7"/>
      <c r="F3" s="7"/>
      <c r="G3" s="6"/>
      <c r="H3" s="6"/>
      <c r="I3" s="3"/>
      <c r="J3" s="8"/>
      <c r="K3" s="6"/>
      <c r="L3" s="3"/>
      <c r="M3" s="3"/>
      <c r="N3" s="3"/>
      <c r="O3" s="3"/>
      <c r="P3" s="3"/>
      <c r="Q3" s="6"/>
      <c r="R3" s="3"/>
      <c r="S3" s="3"/>
    </row>
    <row r="4" spans="1:19" x14ac:dyDescent="0.25">
      <c r="A4" s="3"/>
      <c r="B4" s="6"/>
      <c r="C4" s="3"/>
      <c r="D4" s="6"/>
      <c r="E4" s="7"/>
      <c r="F4" s="7"/>
      <c r="G4" s="6"/>
      <c r="H4" s="6"/>
      <c r="I4" s="3"/>
      <c r="J4" s="8"/>
      <c r="K4" s="6"/>
      <c r="L4" s="3"/>
      <c r="M4" s="3"/>
      <c r="N4" s="3"/>
      <c r="O4" s="3"/>
      <c r="P4" s="3"/>
      <c r="Q4" s="6"/>
      <c r="R4" s="3"/>
      <c r="S4" s="3"/>
    </row>
    <row r="5" spans="1:19" x14ac:dyDescent="0.25">
      <c r="A5" s="3"/>
      <c r="B5" s="6"/>
      <c r="C5" s="3"/>
      <c r="D5" s="6"/>
      <c r="E5" s="7"/>
      <c r="F5" s="7"/>
      <c r="G5" s="6"/>
      <c r="H5" s="6"/>
      <c r="I5" s="3"/>
      <c r="J5" s="8"/>
      <c r="K5" s="6"/>
      <c r="L5" s="3"/>
      <c r="M5" s="3"/>
      <c r="N5" s="3"/>
      <c r="O5" s="3"/>
      <c r="P5" s="3"/>
      <c r="Q5" s="6"/>
      <c r="R5" s="3"/>
      <c r="S5" s="3"/>
    </row>
    <row r="6" spans="1:19" x14ac:dyDescent="0.25">
      <c r="A6" s="3"/>
      <c r="B6" s="6"/>
      <c r="C6" s="3"/>
      <c r="D6" s="6"/>
      <c r="E6" s="7"/>
      <c r="F6" s="7"/>
      <c r="G6" s="6"/>
      <c r="H6" s="6"/>
      <c r="I6" s="3"/>
      <c r="J6" s="8"/>
      <c r="K6" s="6"/>
      <c r="L6" s="3"/>
      <c r="M6" s="3"/>
      <c r="N6" s="3"/>
      <c r="O6" s="3"/>
      <c r="P6" s="3"/>
      <c r="Q6" s="6"/>
      <c r="R6" s="3"/>
      <c r="S6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G10" sqref="G10"/>
    </sheetView>
  </sheetViews>
  <sheetFormatPr defaultRowHeight="15" x14ac:dyDescent="0.25"/>
  <cols>
    <col min="1" max="1" width="19.5703125" bestFit="1" customWidth="1"/>
    <col min="2" max="2" width="19.7109375" bestFit="1" customWidth="1"/>
    <col min="3" max="3" width="13.7109375" bestFit="1" customWidth="1"/>
    <col min="4" max="4" width="11.28515625" bestFit="1" customWidth="1"/>
    <col min="5" max="5" width="14.140625" bestFit="1" customWidth="1"/>
    <col min="6" max="6" width="7.28515625" bestFit="1" customWidth="1"/>
    <col min="7" max="8" width="14.7109375" bestFit="1" customWidth="1"/>
    <col min="9" max="9" width="7.85546875" bestFit="1" customWidth="1"/>
    <col min="10" max="10" width="10" bestFit="1" customWidth="1"/>
    <col min="11" max="11" width="9.85546875" bestFit="1" customWidth="1"/>
    <col min="12" max="12" width="13.140625" bestFit="1" customWidth="1"/>
    <col min="13" max="13" width="9.7109375" bestFit="1" customWidth="1"/>
    <col min="14" max="14" width="12.85546875" bestFit="1" customWidth="1"/>
    <col min="15" max="15" width="8.42578125" bestFit="1" customWidth="1"/>
    <col min="16" max="16" width="10.5703125" bestFit="1" customWidth="1"/>
  </cols>
  <sheetData>
    <row r="1" spans="1:16" x14ac:dyDescent="0.25">
      <c r="A1" s="1" t="s">
        <v>57</v>
      </c>
      <c r="B1" s="5" t="s">
        <v>49</v>
      </c>
      <c r="C1" s="1" t="s">
        <v>43</v>
      </c>
      <c r="D1" s="1" t="s">
        <v>58</v>
      </c>
      <c r="E1" s="1" t="s">
        <v>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5" t="s">
        <v>11</v>
      </c>
      <c r="L1" s="5" t="s">
        <v>12</v>
      </c>
      <c r="M1" s="5" t="s">
        <v>13</v>
      </c>
      <c r="N1" s="5" t="s">
        <v>14</v>
      </c>
      <c r="O1" s="1" t="s">
        <v>9</v>
      </c>
      <c r="P1" s="4" t="s">
        <v>10</v>
      </c>
    </row>
    <row r="2" spans="1:16" x14ac:dyDescent="0.25">
      <c r="A2" s="3"/>
      <c r="C2" s="6"/>
      <c r="D2" s="7"/>
      <c r="E2" s="8"/>
      <c r="F2" s="8"/>
      <c r="G2" s="8"/>
      <c r="H2" s="6"/>
      <c r="I2" s="6"/>
      <c r="J2" s="6"/>
      <c r="K2" s="3"/>
      <c r="L2" s="23"/>
      <c r="M2" s="23"/>
      <c r="N2" s="23"/>
      <c r="O2" s="24"/>
      <c r="P2" s="23"/>
    </row>
    <row r="3" spans="1:16" x14ac:dyDescent="0.25">
      <c r="A3" s="3"/>
      <c r="C3" s="6"/>
      <c r="D3" s="7"/>
      <c r="E3" s="8"/>
      <c r="F3" s="8"/>
      <c r="G3" s="8"/>
      <c r="H3" s="6"/>
      <c r="I3" s="6"/>
      <c r="J3" s="6"/>
      <c r="K3" s="3"/>
      <c r="L3" s="23"/>
      <c r="M3" s="23"/>
      <c r="N3" s="23"/>
      <c r="O3" s="24"/>
      <c r="P3" s="23"/>
    </row>
    <row r="4" spans="1:16" x14ac:dyDescent="0.25">
      <c r="A4" s="3"/>
      <c r="C4" s="6"/>
      <c r="D4" s="7"/>
      <c r="E4" s="8"/>
      <c r="F4" s="8"/>
      <c r="G4" s="8"/>
      <c r="H4" s="6"/>
      <c r="I4" s="6"/>
      <c r="J4" s="6"/>
      <c r="K4" s="3"/>
      <c r="L4" s="23"/>
      <c r="M4" s="23"/>
      <c r="N4" s="23"/>
      <c r="O4" s="24"/>
      <c r="P4" s="23"/>
    </row>
    <row r="5" spans="1:16" x14ac:dyDescent="0.25">
      <c r="A5" s="3"/>
      <c r="C5" s="6"/>
      <c r="D5" s="7"/>
      <c r="E5" s="8"/>
      <c r="F5" s="8"/>
      <c r="G5" s="8"/>
      <c r="H5" s="6"/>
      <c r="I5" s="6"/>
      <c r="J5" s="6"/>
      <c r="K5" s="3"/>
      <c r="L5" s="23"/>
      <c r="M5" s="23"/>
      <c r="N5" s="23"/>
      <c r="O5" s="24"/>
      <c r="P5" s="23"/>
    </row>
    <row r="6" spans="1:16" x14ac:dyDescent="0.25">
      <c r="A6" s="3"/>
      <c r="C6" s="6"/>
      <c r="D6" s="7"/>
      <c r="E6" s="8"/>
      <c r="F6" s="8"/>
      <c r="G6" s="8"/>
      <c r="H6" s="6"/>
      <c r="I6" s="6"/>
      <c r="J6" s="6"/>
      <c r="K6" s="3"/>
      <c r="L6" s="23"/>
      <c r="M6" s="23"/>
      <c r="N6" s="23"/>
      <c r="O6" s="24"/>
      <c r="P6" s="23"/>
    </row>
    <row r="7" spans="1:16" ht="13.5" customHeight="1" x14ac:dyDescent="0.25">
      <c r="A7" s="3"/>
      <c r="B7" s="18"/>
      <c r="C7" s="6"/>
      <c r="D7" s="7"/>
      <c r="E7" s="8"/>
      <c r="F7" s="8"/>
      <c r="G7" s="8"/>
      <c r="H7" s="6"/>
      <c r="I7" s="6"/>
      <c r="J7" s="3"/>
      <c r="K7" s="3"/>
      <c r="L7" s="3"/>
      <c r="M7" s="3"/>
      <c r="N7" s="3"/>
      <c r="O7" s="6"/>
      <c r="P7" s="3"/>
    </row>
    <row r="8" spans="1:16" x14ac:dyDescent="0.25">
      <c r="A8" s="3"/>
      <c r="B8" s="18"/>
      <c r="C8" s="6"/>
      <c r="D8" s="7"/>
      <c r="E8" s="8"/>
      <c r="F8" s="8"/>
      <c r="G8" s="8"/>
      <c r="H8" s="6"/>
      <c r="I8" s="6"/>
      <c r="J8" s="3"/>
      <c r="K8" s="3"/>
      <c r="L8" s="3"/>
      <c r="M8" s="3"/>
      <c r="N8" s="3"/>
      <c r="O8" s="6"/>
      <c r="P8" s="3"/>
    </row>
    <row r="9" spans="1:16" x14ac:dyDescent="0.25">
      <c r="A9" s="3"/>
      <c r="B9" s="18"/>
      <c r="C9" s="6"/>
      <c r="D9" s="7"/>
      <c r="E9" s="8"/>
      <c r="F9" s="8"/>
      <c r="G9" s="8"/>
      <c r="H9" s="6"/>
      <c r="I9" s="6"/>
      <c r="J9" s="3"/>
      <c r="K9" s="3"/>
      <c r="L9" s="3"/>
      <c r="M9" s="3"/>
      <c r="N9" s="3"/>
      <c r="O9" s="6"/>
      <c r="P9" s="3"/>
    </row>
    <row r="10" spans="1:16" x14ac:dyDescent="0.25">
      <c r="A10" s="3"/>
      <c r="B10" s="18"/>
      <c r="C10" s="6"/>
      <c r="D10" s="7"/>
      <c r="E10" s="8"/>
      <c r="F10" s="8"/>
      <c r="G10" s="8"/>
      <c r="H10" s="6"/>
      <c r="I10" s="6"/>
      <c r="J10" s="3"/>
      <c r="K10" s="3"/>
      <c r="L10" s="3"/>
      <c r="M10" s="3"/>
      <c r="N10" s="3"/>
      <c r="O10" s="6"/>
      <c r="P10" s="3"/>
    </row>
    <row r="11" spans="1:16" x14ac:dyDescent="0.25">
      <c r="A11" s="3"/>
      <c r="B11" s="20"/>
      <c r="C11" s="6"/>
      <c r="D11" s="7"/>
      <c r="E11" s="8"/>
      <c r="F11" s="8"/>
      <c r="G11" s="8"/>
      <c r="H11" s="6"/>
      <c r="I11" s="6"/>
      <c r="J11" s="3"/>
      <c r="K11" s="3"/>
      <c r="L11" s="3"/>
      <c r="M11" s="3"/>
      <c r="N11" s="3"/>
      <c r="O11" s="6"/>
      <c r="P11" s="3"/>
    </row>
    <row r="12" spans="1:16" x14ac:dyDescent="0.25">
      <c r="A12" s="3"/>
      <c r="B12" s="18"/>
      <c r="C12" s="6"/>
      <c r="D12" s="7"/>
      <c r="E12" s="8"/>
      <c r="F12" s="8"/>
      <c r="G12" s="8"/>
      <c r="H12" s="6"/>
      <c r="I12" s="6"/>
      <c r="J12" s="3"/>
      <c r="K12" s="3"/>
      <c r="L12" s="3"/>
      <c r="M12" s="3"/>
      <c r="N12" s="3"/>
      <c r="O12" s="6"/>
      <c r="P12" s="3"/>
    </row>
    <row r="13" spans="1:16" x14ac:dyDescent="0.25">
      <c r="A13" s="3"/>
      <c r="B13" s="18"/>
      <c r="C13" s="6"/>
      <c r="D13" s="7"/>
      <c r="E13" s="8"/>
      <c r="F13" s="8"/>
      <c r="G13" s="8"/>
      <c r="H13" s="6"/>
      <c r="I13" s="6"/>
      <c r="J13" s="3"/>
      <c r="K13" s="3"/>
      <c r="L13" s="3"/>
      <c r="M13" s="3"/>
      <c r="N13" s="3"/>
      <c r="O13" s="6"/>
      <c r="P1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b2b</vt:lpstr>
      <vt:lpstr>b2ba</vt:lpstr>
      <vt:lpstr>b2cl</vt:lpstr>
      <vt:lpstr>b2cla</vt:lpstr>
      <vt:lpstr>b2cs</vt:lpstr>
      <vt:lpstr>b2csa</vt:lpstr>
      <vt:lpstr>cdnr</vt:lpstr>
      <vt:lpstr>cdnra</vt:lpstr>
      <vt:lpstr>at</vt:lpstr>
      <vt:lpstr>ata</vt:lpstr>
      <vt:lpstr>exp</vt:lpstr>
      <vt:lpstr>Computation</vt:lpstr>
      <vt:lpstr>expa</vt:lpstr>
      <vt:lpstr>txpd</vt:lpstr>
    </vt:vector>
  </TitlesOfParts>
  <Company>Infosys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Inumula Pavani</dc:creator>
  <cp:lastModifiedBy>RELIABLE</cp:lastModifiedBy>
  <cp:lastPrinted>2019-01-18T08:06:13Z</cp:lastPrinted>
  <dcterms:created xsi:type="dcterms:W3CDTF">2017-03-01T06:35:18Z</dcterms:created>
  <dcterms:modified xsi:type="dcterms:W3CDTF">2019-01-18T08:26:57Z</dcterms:modified>
</cp:coreProperties>
</file>