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vsv\Desktop\"/>
    </mc:Choice>
  </mc:AlternateContent>
  <xr:revisionPtr revIDLastSave="0" documentId="13_ncr:1_{A91317CA-03CD-4B8B-8BE8-D355BBA78092}" xr6:coauthVersionLast="38" xr6:coauthVersionMax="38" xr10:uidLastSave="{00000000-0000-0000-0000-000000000000}"/>
  <bookViews>
    <workbookView xWindow="0" yWindow="0" windowWidth="12210" windowHeight="6135" xr2:uid="{72F7E14C-6442-4FC9-891E-EF8AF459FCBB}"/>
  </bookViews>
  <sheets>
    <sheet name="Workings" sheetId="2" r:id="rId1"/>
    <sheet name="Result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  <c r="H34" i="2"/>
  <c r="G34" i="2" s="1"/>
  <c r="G33" i="2"/>
  <c r="G35" i="2" l="1"/>
  <c r="J35" i="2" s="1"/>
  <c r="G12" i="2"/>
  <c r="I9" i="2" l="1"/>
  <c r="J9" i="2" s="1"/>
  <c r="G56" i="2"/>
  <c r="G55" i="2"/>
  <c r="G54" i="2"/>
  <c r="F56" i="2"/>
  <c r="H56" i="2" s="1"/>
  <c r="F55" i="2"/>
  <c r="H55" i="2" s="1"/>
  <c r="F35" i="2"/>
  <c r="F34" i="2"/>
  <c r="F33" i="2"/>
  <c r="F46" i="2"/>
  <c r="F45" i="2"/>
  <c r="F44" i="2"/>
  <c r="H33" i="2" l="1"/>
  <c r="I10" i="2" s="1"/>
  <c r="G57" i="2"/>
  <c r="I55" i="2"/>
  <c r="I56" i="2"/>
  <c r="F36" i="2"/>
  <c r="G21" i="2"/>
  <c r="K23" i="2"/>
  <c r="L23" i="2"/>
  <c r="F12" i="2"/>
  <c r="I33" i="2" l="1"/>
  <c r="I11" i="2" s="1"/>
  <c r="F54" i="2"/>
  <c r="H54" i="2" s="1"/>
  <c r="G36" i="2" l="1"/>
  <c r="F57" i="2"/>
  <c r="J10" i="2" l="1"/>
  <c r="J11" i="2"/>
  <c r="J34" i="2"/>
  <c r="H11" i="2"/>
  <c r="C9" i="3" s="1"/>
  <c r="I54" i="2"/>
  <c r="I57" i="2" s="1"/>
  <c r="H57" i="2"/>
  <c r="J33" i="2" l="1"/>
  <c r="J36" i="2" s="1"/>
  <c r="I12" i="2"/>
  <c r="M34" i="2"/>
  <c r="N34" i="2" s="1"/>
  <c r="H10" i="2"/>
  <c r="M35" i="2"/>
  <c r="H19" i="2" l="1"/>
  <c r="C8" i="3"/>
  <c r="H9" i="2"/>
  <c r="M33" i="2"/>
  <c r="M36" i="2" s="1"/>
  <c r="N35" i="2"/>
  <c r="H20" i="2"/>
  <c r="H36" i="2"/>
  <c r="I36" i="2"/>
  <c r="H18" i="2" l="1"/>
  <c r="H21" i="2" s="1"/>
  <c r="C7" i="3"/>
  <c r="C10" i="3" s="1"/>
  <c r="H12" i="2"/>
  <c r="N33" i="2"/>
  <c r="N36" i="2" s="1"/>
</calcChain>
</file>

<file path=xl/sharedStrings.xml><?xml version="1.0" encoding="utf-8"?>
<sst xmlns="http://schemas.openxmlformats.org/spreadsheetml/2006/main" count="121" uniqueCount="63">
  <si>
    <t>GST Input Output Set-Off Calculator</t>
  </si>
  <si>
    <t>GST</t>
  </si>
  <si>
    <t>Output Liability on Sales</t>
  </si>
  <si>
    <t>Output Liability under Reverse Charge</t>
  </si>
  <si>
    <t>Eligible for input credit </t>
  </si>
  <si>
    <t>(E.g. Rent)</t>
  </si>
  <si>
    <t>Not Eligible for input credit </t>
  </si>
  <si>
    <t>(E.g. Food)</t>
  </si>
  <si>
    <t>IGST</t>
  </si>
  <si>
    <t>CGST</t>
  </si>
  <si>
    <t>SGST</t>
  </si>
  <si>
    <t>Input Set-off</t>
  </si>
  <si>
    <t>Balance Output Liability</t>
  </si>
  <si>
    <t>Output Liability to be paid in Cash</t>
  </si>
  <si>
    <t>Balance</t>
  </si>
  <si>
    <t>(A)</t>
  </si>
  <si>
    <t>(B)</t>
  </si>
  <si>
    <t>(C)</t>
  </si>
  <si>
    <t>(D)</t>
  </si>
  <si>
    <t>E </t>
  </si>
  <si>
    <t>(A-B-C-D)</t>
  </si>
  <si>
    <t>(F)</t>
  </si>
  <si>
    <t>G</t>
  </si>
  <si>
    <t>(E -F)</t>
  </si>
  <si>
    <t>TOTAL</t>
  </si>
  <si>
    <t>GST ON REVERSE CHARGE LIABILITY - DISCHARGE SUMMARY</t>
  </si>
  <si>
    <t>Total Output Liability under Reverse Charge</t>
  </si>
  <si>
    <t>INPUT BALANCE DETAILS</t>
  </si>
  <si>
    <t>Total Input </t>
  </si>
  <si>
    <t>(Other than Reverse Charge)</t>
  </si>
  <si>
    <t>Eligible Input </t>
  </si>
  <si>
    <t>(on Reverse Charge)</t>
  </si>
  <si>
    <t>Input Set-off with Output liability</t>
  </si>
  <si>
    <t>Balance Input Available</t>
  </si>
  <si>
    <t>(D = A+B-C)</t>
  </si>
  <si>
    <t>GST PAYMENT DUE</t>
  </si>
  <si>
    <t>(after set-off as above)</t>
  </si>
  <si>
    <t>Output Liability </t>
  </si>
  <si>
    <t>(under Reverse Charge)</t>
  </si>
  <si>
    <t>Total Payment Due</t>
  </si>
  <si>
    <t>(C= A+B)</t>
  </si>
  <si>
    <t>SET OFF</t>
  </si>
  <si>
    <t>YES</t>
  </si>
  <si>
    <t>NO</t>
  </si>
  <si>
    <t>Do you wish to claim input of above RCM in the same month ?</t>
  </si>
  <si>
    <t>A</t>
  </si>
  <si>
    <t>B</t>
  </si>
  <si>
    <t>C</t>
  </si>
  <si>
    <t>Select</t>
  </si>
  <si>
    <t>ENTER VALUES IN</t>
  </si>
  <si>
    <t>COLOUMNS</t>
  </si>
  <si>
    <t>GST ON SALES LIABILITY - DISCHARGE SUMMARY</t>
  </si>
  <si>
    <t>Total Output Liability On Sales</t>
  </si>
  <si>
    <t>b</t>
  </si>
  <si>
    <t>"AVAILABLE"</t>
  </si>
  <si>
    <t>GST PAYABLE</t>
  </si>
  <si>
    <t>"NIL"</t>
  </si>
  <si>
    <t>"Values to be entered in"</t>
  </si>
  <si>
    <t>OUTPUT SALES</t>
  </si>
  <si>
    <t>INPUT ABAILABLE</t>
  </si>
  <si>
    <t xml:space="preserve"> BALANCE
INPUT CREDIT</t>
  </si>
  <si>
    <t xml:space="preserve">
INPUT CREDIT
STATUS</t>
  </si>
  <si>
    <t>" Yellow coloured cells"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</si>
</sst>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Maiandra GD"/>
      <family val="2"/>
    </font>
    <font>
      <b/>
      <sz val="15"/>
      <color theme="1"/>
      <name val="Maiandra GD"/>
      <family val="2"/>
    </font>
    <font>
      <b/>
      <sz val="12"/>
      <color rgb="FF000000"/>
      <name val="Maiandra GD"/>
      <family val="2"/>
    </font>
    <font>
      <b/>
      <sz val="12"/>
      <color theme="0"/>
      <name val="Times New Roman"/>
      <family val="1"/>
    </font>
    <font>
      <sz val="11"/>
      <color theme="1"/>
      <name val="Maiandra GD"/>
      <family val="2"/>
    </font>
    <font>
      <b/>
      <sz val="11"/>
      <color theme="1"/>
      <name val="Maiandra GD"/>
      <family val="2"/>
    </font>
    <font>
      <sz val="12"/>
      <color rgb="FF000000"/>
      <name val="Maiandra GD"/>
      <family val="2"/>
    </font>
    <font>
      <b/>
      <sz val="11"/>
      <color theme="0"/>
      <name val="Maiandra GD"/>
      <family val="2"/>
    </font>
    <font>
      <b/>
      <sz val="12"/>
      <color theme="0"/>
      <name val="Maiandra GD"/>
      <family val="2"/>
    </font>
    <font>
      <b/>
      <sz val="20"/>
      <color rgb="FF000000"/>
      <name val="Maiandra GD"/>
      <family val="2"/>
    </font>
    <font>
      <sz val="11"/>
      <color theme="0"/>
      <name val="Maiandra GD"/>
      <family val="2"/>
    </font>
  </fonts>
  <fills count="10">
    <fill>
      <patternFill patternType="none"/>
    </fill>
    <fill>
      <patternFill patternType="gray125"/>
    </fill>
    <fill>
      <patternFill patternType="solid">
        <fgColor rgb="FF74B6E5"/>
        <bgColor indexed="64"/>
      </patternFill>
    </fill>
    <fill>
      <patternFill patternType="solid">
        <fgColor rgb="FFBBD9EE"/>
        <bgColor indexed="64"/>
      </patternFill>
    </fill>
    <fill>
      <patternFill patternType="solid">
        <fgColor rgb="FF5D5D65"/>
        <bgColor indexed="64"/>
      </patternFill>
    </fill>
    <fill>
      <patternFill patternType="solid">
        <fgColor rgb="FFE4E8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/>
    <xf numFmtId="0" fontId="10" fillId="0" borderId="1" xfId="0" applyFont="1" applyFill="1" applyBorder="1" applyAlignment="1"/>
    <xf numFmtId="0" fontId="9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92D050"/>
        </patternFill>
      </fill>
    </dxf>
    <dxf>
      <font>
        <color rgb="FF9C0006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E4B4-8F42-4456-BADD-4506241606BC}">
  <sheetPr codeName="Sheet2"/>
  <dimension ref="A2:N61"/>
  <sheetViews>
    <sheetView tabSelected="1" topLeftCell="E1" zoomScaleNormal="100" workbookViewId="0">
      <selection activeCell="G10" sqref="G10"/>
    </sheetView>
  </sheetViews>
  <sheetFormatPr defaultRowHeight="15" x14ac:dyDescent="0.25"/>
  <cols>
    <col min="1" max="1" width="3.140625" customWidth="1"/>
    <col min="2" max="2" width="13.28515625" hidden="1" customWidth="1"/>
    <col min="3" max="3" width="11.28515625" hidden="1" customWidth="1"/>
    <col min="4" max="4" width="1" customWidth="1"/>
    <col min="5" max="5" width="24.28515625" customWidth="1"/>
    <col min="6" max="6" width="27.7109375" customWidth="1"/>
    <col min="7" max="7" width="31" customWidth="1"/>
    <col min="8" max="8" width="30.5703125" customWidth="1"/>
    <col min="9" max="9" width="32.28515625" customWidth="1"/>
    <col min="10" max="10" width="25.7109375" customWidth="1"/>
    <col min="11" max="11" width="28.28515625" customWidth="1"/>
    <col min="12" max="14" width="15.7109375" customWidth="1"/>
  </cols>
  <sheetData>
    <row r="2" spans="2:13" ht="15.75" thickBot="1" x14ac:dyDescent="0.3"/>
    <row r="3" spans="2:13" ht="30" customHeight="1" thickBot="1" x14ac:dyDescent="0.3">
      <c r="B3" s="58" t="s">
        <v>44</v>
      </c>
      <c r="C3" s="59"/>
      <c r="E3" s="49" t="s">
        <v>0</v>
      </c>
      <c r="F3" s="50"/>
      <c r="G3" s="50"/>
      <c r="H3" s="50"/>
      <c r="I3" s="50"/>
      <c r="J3" s="51"/>
    </row>
    <row r="4" spans="2:13" ht="18" customHeight="1" x14ac:dyDescent="0.25">
      <c r="B4" s="60"/>
      <c r="C4" s="61"/>
      <c r="E4" s="47" t="s">
        <v>1</v>
      </c>
      <c r="F4" s="47" t="s">
        <v>58</v>
      </c>
      <c r="G4" s="57" t="s">
        <v>59</v>
      </c>
      <c r="H4" s="57" t="s">
        <v>55</v>
      </c>
      <c r="I4" s="57" t="s">
        <v>60</v>
      </c>
      <c r="J4" s="57" t="s">
        <v>61</v>
      </c>
    </row>
    <row r="5" spans="2:13" ht="0.75" hidden="1" customHeight="1" x14ac:dyDescent="0.25">
      <c r="B5" s="60"/>
      <c r="C5" s="61"/>
      <c r="E5" s="48"/>
      <c r="F5" s="48"/>
      <c r="G5" s="57"/>
      <c r="H5" s="57"/>
      <c r="I5" s="57"/>
      <c r="J5" s="57"/>
      <c r="M5" s="11" t="s">
        <v>42</v>
      </c>
    </row>
    <row r="6" spans="2:13" ht="20.25" customHeight="1" x14ac:dyDescent="0.25">
      <c r="B6" s="62"/>
      <c r="C6" s="63"/>
      <c r="E6" s="48"/>
      <c r="F6" s="48"/>
      <c r="G6" s="57"/>
      <c r="H6" s="57"/>
      <c r="I6" s="57"/>
      <c r="J6" s="57"/>
      <c r="M6" s="11" t="s">
        <v>43</v>
      </c>
    </row>
    <row r="7" spans="2:13" ht="14.25" customHeight="1" x14ac:dyDescent="0.25">
      <c r="B7" s="52" t="s">
        <v>41</v>
      </c>
      <c r="C7" s="53"/>
      <c r="E7" s="48"/>
      <c r="F7" s="48"/>
      <c r="G7" s="47"/>
      <c r="H7" s="47"/>
      <c r="I7" s="57"/>
      <c r="J7" s="57"/>
      <c r="M7" s="12" t="s">
        <v>48</v>
      </c>
    </row>
    <row r="8" spans="2:13" ht="15.75" customHeight="1" x14ac:dyDescent="0.25">
      <c r="B8" s="54"/>
      <c r="C8" s="55"/>
      <c r="E8" s="48"/>
      <c r="F8" s="34" t="s">
        <v>45</v>
      </c>
      <c r="G8" s="34" t="s">
        <v>46</v>
      </c>
      <c r="H8" s="34" t="s">
        <v>47</v>
      </c>
      <c r="I8" s="47"/>
      <c r="J8" s="47"/>
      <c r="M8" s="12" t="s">
        <v>42</v>
      </c>
    </row>
    <row r="9" spans="2:13" s="23" customFormat="1" ht="24.95" customHeight="1" x14ac:dyDescent="0.25">
      <c r="B9" s="45" t="s">
        <v>43</v>
      </c>
      <c r="C9" s="46"/>
      <c r="E9" s="25" t="s">
        <v>8</v>
      </c>
      <c r="F9" s="26">
        <v>27000</v>
      </c>
      <c r="G9" s="26">
        <v>35000</v>
      </c>
      <c r="H9" s="27">
        <f>+J33</f>
        <v>0</v>
      </c>
      <c r="I9" s="28">
        <f>+MAX((G9-G33-G34-G35),0)</f>
        <v>0</v>
      </c>
      <c r="J9" s="32" t="str">
        <f>IF(I9&gt;0,L10,L11)</f>
        <v>"NIL"</v>
      </c>
      <c r="L9" s="29" t="s">
        <v>54</v>
      </c>
      <c r="M9" s="30" t="s">
        <v>43</v>
      </c>
    </row>
    <row r="10" spans="2:13" s="23" customFormat="1" ht="24.95" customHeight="1" x14ac:dyDescent="0.25">
      <c r="B10" s="10"/>
      <c r="C10" s="10"/>
      <c r="E10" s="25" t="s">
        <v>9</v>
      </c>
      <c r="F10" s="26">
        <v>12000</v>
      </c>
      <c r="G10" s="26">
        <v>0</v>
      </c>
      <c r="H10" s="27">
        <f>+J34</f>
        <v>4000</v>
      </c>
      <c r="I10" s="28">
        <f>+MAX((G10-H33-H34-H35),0)</f>
        <v>0</v>
      </c>
      <c r="J10" s="32" t="str">
        <f>IF(I10&gt;0,L10,L11)</f>
        <v>"NIL"</v>
      </c>
      <c r="L10" s="31" t="s">
        <v>54</v>
      </c>
    </row>
    <row r="11" spans="2:13" s="23" customFormat="1" ht="24.95" customHeight="1" x14ac:dyDescent="0.25">
      <c r="B11" s="56" t="s">
        <v>49</v>
      </c>
      <c r="C11" s="56"/>
      <c r="E11" s="25" t="s">
        <v>10</v>
      </c>
      <c r="F11" s="26">
        <v>4000</v>
      </c>
      <c r="G11" s="26">
        <v>0</v>
      </c>
      <c r="H11" s="27">
        <f>+J35</f>
        <v>4000</v>
      </c>
      <c r="I11" s="28">
        <f>+MAX((G11-I33-I34-I35),0)</f>
        <v>0</v>
      </c>
      <c r="J11" s="32" t="str">
        <f>IF(I11&gt;0,L10,L11)</f>
        <v>"NIL"</v>
      </c>
      <c r="L11" s="31" t="s">
        <v>56</v>
      </c>
    </row>
    <row r="12" spans="2:13" s="23" customFormat="1" ht="15.75" x14ac:dyDescent="0.25">
      <c r="B12" s="21"/>
      <c r="C12" s="22" t="s">
        <v>50</v>
      </c>
      <c r="E12" s="24" t="s">
        <v>24</v>
      </c>
      <c r="F12" s="24">
        <f>SUM(F9:F11)</f>
        <v>43000</v>
      </c>
      <c r="G12" s="24">
        <f>SUM(G9:G11)</f>
        <v>35000</v>
      </c>
      <c r="H12" s="24">
        <f>SUM(H9:H11)</f>
        <v>8000</v>
      </c>
      <c r="I12" s="24">
        <f>SUM(I9:I11)</f>
        <v>0</v>
      </c>
      <c r="J12" s="24"/>
    </row>
    <row r="14" spans="2:13" ht="15.75" hidden="1" x14ac:dyDescent="0.25">
      <c r="E14" s="37" t="s">
        <v>35</v>
      </c>
      <c r="F14" s="37"/>
      <c r="G14" s="37"/>
      <c r="H14" s="37"/>
      <c r="I14" s="37"/>
    </row>
    <row r="15" spans="2:13" ht="15.75" hidden="1" x14ac:dyDescent="0.25">
      <c r="E15" s="38" t="s">
        <v>1</v>
      </c>
      <c r="F15" s="1" t="s">
        <v>2</v>
      </c>
      <c r="G15" s="18" t="s">
        <v>37</v>
      </c>
      <c r="H15" s="38" t="s">
        <v>39</v>
      </c>
      <c r="I15" s="38"/>
      <c r="K15" s="38" t="s">
        <v>3</v>
      </c>
      <c r="L15" s="38"/>
    </row>
    <row r="16" spans="2:13" ht="15.75" hidden="1" x14ac:dyDescent="0.25">
      <c r="E16" s="38"/>
      <c r="F16" s="1" t="s">
        <v>36</v>
      </c>
      <c r="G16" s="18" t="s">
        <v>38</v>
      </c>
      <c r="H16" s="38"/>
      <c r="I16" s="38"/>
      <c r="K16" s="38"/>
      <c r="L16" s="38"/>
    </row>
    <row r="17" spans="1:14" ht="31.5" hidden="1" x14ac:dyDescent="0.25">
      <c r="E17" s="38"/>
      <c r="F17" s="1" t="s">
        <v>15</v>
      </c>
      <c r="G17" s="18" t="s">
        <v>16</v>
      </c>
      <c r="H17" s="38" t="s">
        <v>40</v>
      </c>
      <c r="I17" s="38"/>
      <c r="K17" s="1" t="s">
        <v>4</v>
      </c>
      <c r="L17" s="1" t="s">
        <v>6</v>
      </c>
    </row>
    <row r="18" spans="1:14" ht="15.75" hidden="1" x14ac:dyDescent="0.25">
      <c r="E18" s="6" t="s">
        <v>8</v>
      </c>
      <c r="G18" s="19"/>
      <c r="H18" s="36">
        <f>+H9+G18</f>
        <v>0</v>
      </c>
      <c r="I18" s="36"/>
      <c r="K18" s="1" t="s">
        <v>5</v>
      </c>
      <c r="L18" s="1" t="s">
        <v>7</v>
      </c>
    </row>
    <row r="19" spans="1:14" ht="15.75" hidden="1" x14ac:dyDescent="0.25">
      <c r="E19" s="6" t="s">
        <v>9</v>
      </c>
      <c r="G19" s="19"/>
      <c r="H19" s="36">
        <f>+H10+G19</f>
        <v>4000</v>
      </c>
      <c r="I19" s="36"/>
      <c r="K19" s="1" t="s">
        <v>46</v>
      </c>
      <c r="L19" s="1" t="s">
        <v>47</v>
      </c>
    </row>
    <row r="20" spans="1:14" ht="15.75" hidden="1" x14ac:dyDescent="0.25">
      <c r="E20" s="6" t="s">
        <v>10</v>
      </c>
      <c r="G20" s="19"/>
      <c r="H20" s="36">
        <f>+H11+G20</f>
        <v>4000</v>
      </c>
      <c r="I20" s="36"/>
      <c r="K20" s="19"/>
      <c r="L20" s="19"/>
    </row>
    <row r="21" spans="1:14" ht="15.75" hidden="1" x14ac:dyDescent="0.25">
      <c r="E21" s="7" t="s">
        <v>24</v>
      </c>
      <c r="G21" s="18">
        <f>SUM(G18:G20)</f>
        <v>0</v>
      </c>
      <c r="H21" s="44">
        <f>SUM(H18:H20)</f>
        <v>8000</v>
      </c>
      <c r="I21" s="44"/>
      <c r="K21" s="19"/>
      <c r="L21" s="19"/>
    </row>
    <row r="22" spans="1:14" ht="15.75" hidden="1" x14ac:dyDescent="0.25">
      <c r="K22" s="19"/>
      <c r="L22" s="19"/>
    </row>
    <row r="23" spans="1:14" ht="15.75" hidden="1" x14ac:dyDescent="0.25">
      <c r="K23" s="7">
        <f t="shared" ref="K23:L23" si="0">SUM(K20:K22)</f>
        <v>0</v>
      </c>
      <c r="L23" s="7">
        <f t="shared" si="0"/>
        <v>0</v>
      </c>
    </row>
    <row r="24" spans="1:14" hidden="1" x14ac:dyDescent="0.25"/>
    <row r="25" spans="1:14" hidden="1" x14ac:dyDescent="0.25">
      <c r="A25" t="s">
        <v>53</v>
      </c>
    </row>
    <row r="26" spans="1:14" hidden="1" x14ac:dyDescent="0.25"/>
    <row r="27" spans="1:14" hidden="1" x14ac:dyDescent="0.25"/>
    <row r="28" spans="1:14" ht="15.75" hidden="1" x14ac:dyDescent="0.25">
      <c r="E28" s="40" t="s">
        <v>51</v>
      </c>
      <c r="F28" s="41"/>
      <c r="G28" s="41"/>
      <c r="H28" s="41"/>
      <c r="I28" s="41"/>
      <c r="J28" s="41"/>
      <c r="K28" s="41"/>
      <c r="L28" s="41"/>
      <c r="M28" s="41"/>
      <c r="N28" s="42"/>
    </row>
    <row r="29" spans="1:14" ht="15.75" hidden="1" x14ac:dyDescent="0.25">
      <c r="E29" s="39" t="s">
        <v>1</v>
      </c>
      <c r="F29" s="38" t="s">
        <v>52</v>
      </c>
      <c r="G29" s="38" t="s">
        <v>11</v>
      </c>
      <c r="H29" s="38"/>
      <c r="I29" s="38"/>
      <c r="J29" s="38" t="s">
        <v>12</v>
      </c>
      <c r="K29" s="13"/>
      <c r="L29" s="13"/>
      <c r="M29" s="38" t="s">
        <v>13</v>
      </c>
      <c r="N29" s="38" t="s">
        <v>14</v>
      </c>
    </row>
    <row r="30" spans="1:14" ht="15.75" hidden="1" x14ac:dyDescent="0.25">
      <c r="E30" s="43"/>
      <c r="F30" s="38"/>
      <c r="G30" s="1" t="s">
        <v>8</v>
      </c>
      <c r="H30" s="1" t="s">
        <v>9</v>
      </c>
      <c r="I30" s="1" t="s">
        <v>10</v>
      </c>
      <c r="J30" s="38"/>
      <c r="K30" s="13"/>
      <c r="L30" s="13"/>
      <c r="M30" s="38"/>
      <c r="N30" s="38"/>
    </row>
    <row r="31" spans="1:14" ht="15.75" hidden="1" x14ac:dyDescent="0.25">
      <c r="E31" s="43"/>
      <c r="F31" s="38" t="s">
        <v>15</v>
      </c>
      <c r="G31" s="38" t="s">
        <v>16</v>
      </c>
      <c r="H31" s="38" t="s">
        <v>17</v>
      </c>
      <c r="I31" s="38" t="s">
        <v>18</v>
      </c>
      <c r="J31" s="1" t="s">
        <v>19</v>
      </c>
      <c r="K31" s="13"/>
      <c r="L31" s="13"/>
      <c r="M31" s="38" t="s">
        <v>21</v>
      </c>
      <c r="N31" s="1" t="s">
        <v>22</v>
      </c>
    </row>
    <row r="32" spans="1:14" ht="15.75" hidden="1" x14ac:dyDescent="0.25">
      <c r="E32" s="43"/>
      <c r="F32" s="39"/>
      <c r="G32" s="39"/>
      <c r="H32" s="39"/>
      <c r="I32" s="39"/>
      <c r="J32" s="2" t="s">
        <v>20</v>
      </c>
      <c r="K32" s="14"/>
      <c r="L32" s="14"/>
      <c r="M32" s="39"/>
      <c r="N32" s="2" t="s">
        <v>23</v>
      </c>
    </row>
    <row r="33" spans="5:14" ht="15.75" hidden="1" x14ac:dyDescent="0.25">
      <c r="E33" s="3" t="s">
        <v>8</v>
      </c>
      <c r="F33" s="3">
        <f>+F9</f>
        <v>27000</v>
      </c>
      <c r="G33" s="3">
        <f>+MIN(F9,G9)</f>
        <v>27000</v>
      </c>
      <c r="H33" s="3">
        <f>MIN(+IF((F33-G33)&lt;0,0,+IF((F10&lt;G10),G10-F10,0)),(F33-G33))</f>
        <v>0</v>
      </c>
      <c r="I33" s="3">
        <f>MAX(+MIN((F33-G33-H33),(G11-F11)),0)</f>
        <v>0</v>
      </c>
      <c r="J33" s="3">
        <f>IF(F33&lt;G33,0,+F33-G33-H33-I33)</f>
        <v>0</v>
      </c>
      <c r="K33" s="15"/>
      <c r="L33" s="15"/>
      <c r="M33" s="3">
        <f>+J33</f>
        <v>0</v>
      </c>
      <c r="N33" s="3">
        <f>+J33-M33</f>
        <v>0</v>
      </c>
    </row>
    <row r="34" spans="5:14" ht="15.75" hidden="1" x14ac:dyDescent="0.25">
      <c r="E34" s="3" t="s">
        <v>9</v>
      </c>
      <c r="F34" s="8">
        <f>+F10</f>
        <v>12000</v>
      </c>
      <c r="G34" s="3">
        <f>MIN(+IF(G9&gt;F9,G9-F9,0),F34-H34)</f>
        <v>8000</v>
      </c>
      <c r="H34" s="15">
        <f>MIN(F10,G10)</f>
        <v>0</v>
      </c>
      <c r="I34" s="4"/>
      <c r="J34" s="8">
        <f>IF((F34&lt;H34),0,((IF((F34-H34-G34)&lt;0,0,((F34-H34-G34))))))</f>
        <v>4000</v>
      </c>
      <c r="K34" s="15"/>
      <c r="L34" s="15"/>
      <c r="M34" s="8">
        <f>+J34</f>
        <v>4000</v>
      </c>
      <c r="N34" s="8">
        <f t="shared" ref="N34:N35" si="1">+J34-M34</f>
        <v>0</v>
      </c>
    </row>
    <row r="35" spans="5:14" ht="15.75" hidden="1" x14ac:dyDescent="0.25">
      <c r="E35" s="3" t="s">
        <v>10</v>
      </c>
      <c r="F35" s="8">
        <f>+F11</f>
        <v>4000</v>
      </c>
      <c r="G35" s="3">
        <f>MIN((+G9-G33-G34),F35-I35)</f>
        <v>0</v>
      </c>
      <c r="H35" s="4"/>
      <c r="I35" s="20">
        <f>MIN(F11,G11)</f>
        <v>0</v>
      </c>
      <c r="J35" s="20">
        <f>+F35-G35-I35</f>
        <v>4000</v>
      </c>
      <c r="K35" s="15"/>
      <c r="L35" s="15"/>
      <c r="M35" s="8">
        <f>+J35</f>
        <v>4000</v>
      </c>
      <c r="N35" s="8">
        <f t="shared" si="1"/>
        <v>0</v>
      </c>
    </row>
    <row r="36" spans="5:14" ht="15.75" hidden="1" x14ac:dyDescent="0.25">
      <c r="E36" s="5" t="s">
        <v>24</v>
      </c>
      <c r="F36" s="5">
        <f>SUM(F33:F35)</f>
        <v>43000</v>
      </c>
      <c r="G36" s="9">
        <f t="shared" ref="G36:M36" si="2">SUM(G33:G35)</f>
        <v>35000</v>
      </c>
      <c r="H36" s="9">
        <f t="shared" si="2"/>
        <v>0</v>
      </c>
      <c r="I36" s="9">
        <f t="shared" si="2"/>
        <v>0</v>
      </c>
      <c r="J36" s="9">
        <f t="shared" si="2"/>
        <v>8000</v>
      </c>
      <c r="K36" s="16"/>
      <c r="L36" s="16"/>
      <c r="M36" s="9">
        <f t="shared" si="2"/>
        <v>8000</v>
      </c>
      <c r="N36" s="9">
        <f>SUM(N33:N35)</f>
        <v>0</v>
      </c>
    </row>
    <row r="37" spans="5:14" hidden="1" x14ac:dyDescent="0.25"/>
    <row r="38" spans="5:14" hidden="1" x14ac:dyDescent="0.25"/>
    <row r="39" spans="5:14" ht="15.75" hidden="1" x14ac:dyDescent="0.25">
      <c r="E39" s="37" t="s">
        <v>25</v>
      </c>
      <c r="F39" s="37"/>
      <c r="G39" s="37"/>
      <c r="H39" s="37"/>
      <c r="I39" s="37"/>
      <c r="J39" s="37"/>
      <c r="K39" s="37"/>
      <c r="L39" s="37"/>
      <c r="M39" s="37"/>
      <c r="N39" s="37"/>
    </row>
    <row r="40" spans="5:14" ht="15.75" hidden="1" x14ac:dyDescent="0.25">
      <c r="E40" s="38" t="s">
        <v>1</v>
      </c>
      <c r="F40" s="38" t="s">
        <v>26</v>
      </c>
      <c r="G40" s="38" t="s">
        <v>11</v>
      </c>
      <c r="H40" s="38"/>
      <c r="I40" s="38"/>
      <c r="J40" s="38" t="s">
        <v>12</v>
      </c>
      <c r="K40" s="13"/>
      <c r="L40" s="13"/>
      <c r="M40" s="38" t="s">
        <v>13</v>
      </c>
      <c r="N40" s="38" t="s">
        <v>14</v>
      </c>
    </row>
    <row r="41" spans="5:14" ht="15.75" hidden="1" x14ac:dyDescent="0.25">
      <c r="E41" s="38"/>
      <c r="F41" s="38"/>
      <c r="G41" s="1" t="s">
        <v>8</v>
      </c>
      <c r="H41" s="1" t="s">
        <v>9</v>
      </c>
      <c r="I41" s="1" t="s">
        <v>10</v>
      </c>
      <c r="J41" s="38"/>
      <c r="K41" s="13"/>
      <c r="L41" s="13"/>
      <c r="M41" s="38"/>
      <c r="N41" s="38"/>
    </row>
    <row r="42" spans="5:14" ht="15.75" hidden="1" x14ac:dyDescent="0.25">
      <c r="E42" s="38"/>
      <c r="F42" s="38" t="s">
        <v>15</v>
      </c>
      <c r="G42" s="38" t="s">
        <v>16</v>
      </c>
      <c r="H42" s="38" t="s">
        <v>17</v>
      </c>
      <c r="I42" s="38" t="s">
        <v>18</v>
      </c>
      <c r="J42" s="1" t="s">
        <v>19</v>
      </c>
      <c r="K42" s="13"/>
      <c r="L42" s="13"/>
      <c r="M42" s="38" t="s">
        <v>21</v>
      </c>
      <c r="N42" s="1" t="s">
        <v>22</v>
      </c>
    </row>
    <row r="43" spans="5:14" ht="15.75" hidden="1" x14ac:dyDescent="0.25">
      <c r="E43" s="38"/>
      <c r="F43" s="38"/>
      <c r="G43" s="38"/>
      <c r="H43" s="38"/>
      <c r="I43" s="38"/>
      <c r="J43" s="1" t="s">
        <v>20</v>
      </c>
      <c r="K43" s="13"/>
      <c r="L43" s="13"/>
      <c r="M43" s="38"/>
      <c r="N43" s="1" t="s">
        <v>23</v>
      </c>
    </row>
    <row r="44" spans="5:14" ht="15.75" hidden="1" x14ac:dyDescent="0.25">
      <c r="E44" s="3" t="s">
        <v>8</v>
      </c>
      <c r="F44" s="3">
        <f>+K20+L20</f>
        <v>0</v>
      </c>
      <c r="G44" s="4"/>
      <c r="H44" s="4"/>
      <c r="I44" s="4"/>
      <c r="J44" s="3">
        <v>500</v>
      </c>
      <c r="K44" s="15"/>
      <c r="L44" s="15"/>
      <c r="M44" s="3">
        <v>500</v>
      </c>
      <c r="N44" s="3">
        <v>0</v>
      </c>
    </row>
    <row r="45" spans="5:14" ht="15.75" hidden="1" x14ac:dyDescent="0.25">
      <c r="E45" s="3" t="s">
        <v>9</v>
      </c>
      <c r="F45" s="3">
        <f>+K21+L21</f>
        <v>0</v>
      </c>
      <c r="G45" s="4"/>
      <c r="H45" s="4"/>
      <c r="I45" s="4"/>
      <c r="J45" s="3">
        <v>500</v>
      </c>
      <c r="K45" s="15"/>
      <c r="L45" s="15"/>
      <c r="M45" s="3">
        <v>500</v>
      </c>
      <c r="N45" s="3">
        <v>0</v>
      </c>
    </row>
    <row r="46" spans="5:14" ht="15.75" hidden="1" x14ac:dyDescent="0.25">
      <c r="E46" s="3" t="s">
        <v>10</v>
      </c>
      <c r="F46" s="3">
        <f>+K22+L22</f>
        <v>0</v>
      </c>
      <c r="G46" s="4"/>
      <c r="H46" s="4"/>
      <c r="I46" s="4"/>
      <c r="J46" s="3">
        <v>500</v>
      </c>
      <c r="K46" s="15"/>
      <c r="L46" s="15"/>
      <c r="M46" s="3">
        <v>500</v>
      </c>
      <c r="N46" s="3">
        <v>0</v>
      </c>
    </row>
    <row r="47" spans="5:14" ht="15.75" hidden="1" x14ac:dyDescent="0.25">
      <c r="E47" s="5" t="s">
        <v>24</v>
      </c>
      <c r="F47" s="5">
        <v>1500</v>
      </c>
      <c r="G47" s="5">
        <v>0</v>
      </c>
      <c r="H47" s="5">
        <v>0</v>
      </c>
      <c r="I47" s="5">
        <v>0</v>
      </c>
      <c r="J47" s="5">
        <v>1500</v>
      </c>
      <c r="K47" s="16"/>
      <c r="L47" s="16"/>
      <c r="M47" s="5">
        <v>1500</v>
      </c>
      <c r="N47" s="5">
        <v>0</v>
      </c>
    </row>
    <row r="48" spans="5:14" hidden="1" x14ac:dyDescent="0.25"/>
    <row r="49" spans="5:9" hidden="1" x14ac:dyDescent="0.25"/>
    <row r="50" spans="5:9" ht="15.75" hidden="1" x14ac:dyDescent="0.25">
      <c r="E50" s="37" t="s">
        <v>27</v>
      </c>
      <c r="F50" s="37"/>
      <c r="G50" s="37"/>
      <c r="H50" s="37"/>
      <c r="I50" s="37"/>
    </row>
    <row r="51" spans="5:9" ht="15.75" hidden="1" x14ac:dyDescent="0.25">
      <c r="E51" s="38" t="s">
        <v>1</v>
      </c>
      <c r="F51" s="1" t="s">
        <v>28</v>
      </c>
      <c r="G51" s="1" t="s">
        <v>30</v>
      </c>
      <c r="H51" s="38" t="s">
        <v>32</v>
      </c>
      <c r="I51" s="38" t="s">
        <v>33</v>
      </c>
    </row>
    <row r="52" spans="5:9" ht="31.5" hidden="1" x14ac:dyDescent="0.25">
      <c r="E52" s="38"/>
      <c r="F52" s="1" t="s">
        <v>29</v>
      </c>
      <c r="G52" s="1" t="s">
        <v>31</v>
      </c>
      <c r="H52" s="38"/>
      <c r="I52" s="38"/>
    </row>
    <row r="53" spans="5:9" ht="15.75" hidden="1" x14ac:dyDescent="0.25">
      <c r="E53" s="39"/>
      <c r="F53" s="2" t="s">
        <v>15</v>
      </c>
      <c r="G53" s="2" t="s">
        <v>16</v>
      </c>
      <c r="H53" s="2" t="s">
        <v>17</v>
      </c>
      <c r="I53" s="2" t="s">
        <v>34</v>
      </c>
    </row>
    <row r="54" spans="5:9" ht="15.75" hidden="1" x14ac:dyDescent="0.25">
      <c r="E54" s="3" t="s">
        <v>8</v>
      </c>
      <c r="F54" s="3">
        <f>+G9</f>
        <v>35000</v>
      </c>
      <c r="G54" s="3">
        <f>+K20</f>
        <v>0</v>
      </c>
      <c r="H54" s="17">
        <f>IF(F54&lt;F9,+F9,-F54+F9)</f>
        <v>-8000</v>
      </c>
      <c r="I54" s="3">
        <f>+F54+G54+H54</f>
        <v>27000</v>
      </c>
    </row>
    <row r="55" spans="5:9" ht="15.75" hidden="1" x14ac:dyDescent="0.25">
      <c r="E55" s="3" t="s">
        <v>9</v>
      </c>
      <c r="F55" s="8">
        <f>+G10</f>
        <v>0</v>
      </c>
      <c r="G55" s="8">
        <f>+K21</f>
        <v>0</v>
      </c>
      <c r="H55" s="17">
        <f>IF(F55&lt;F10,+F10,-F55+F10)</f>
        <v>12000</v>
      </c>
      <c r="I55" s="8">
        <f>+F55+G55+H55</f>
        <v>12000</v>
      </c>
    </row>
    <row r="56" spans="5:9" ht="15.75" hidden="1" x14ac:dyDescent="0.25">
      <c r="E56" s="3" t="s">
        <v>10</v>
      </c>
      <c r="F56" s="8">
        <f>+G11</f>
        <v>0</v>
      </c>
      <c r="G56" s="8">
        <f>+K22</f>
        <v>0</v>
      </c>
      <c r="H56" s="17">
        <f>IF(F56&lt;F11,+F11,-F56+F11)</f>
        <v>4000</v>
      </c>
      <c r="I56" s="8">
        <f>+F56+G56+H56</f>
        <v>4000</v>
      </c>
    </row>
    <row r="57" spans="5:9" ht="15.75" hidden="1" x14ac:dyDescent="0.25">
      <c r="E57" s="5" t="s">
        <v>24</v>
      </c>
      <c r="F57" s="5">
        <f>SUM(F54:F56)</f>
        <v>35000</v>
      </c>
      <c r="G57" s="9">
        <f t="shared" ref="G57:I57" si="3">SUM(G54:G56)</f>
        <v>0</v>
      </c>
      <c r="H57" s="9">
        <f t="shared" si="3"/>
        <v>8000</v>
      </c>
      <c r="I57" s="9">
        <f t="shared" si="3"/>
        <v>43000</v>
      </c>
    </row>
    <row r="58" spans="5:9" hidden="1" x14ac:dyDescent="0.25"/>
    <row r="59" spans="5:9" hidden="1" x14ac:dyDescent="0.25"/>
    <row r="60" spans="5:9" hidden="1" x14ac:dyDescent="0.25"/>
    <row r="61" spans="5:9" x14ac:dyDescent="0.25">
      <c r="E61" s="33" t="s">
        <v>57</v>
      </c>
      <c r="F61" s="35" t="s">
        <v>62</v>
      </c>
    </row>
  </sheetData>
  <sheetProtection algorithmName="SHA-512" hashValue="cQUcoSpU2ZNr1u2BMIAzgv4cHnO5/mihMk4reU75TIu4k0KZTjY644Z8IYxROorKdIjN/FrpWFlPkD8UnNm1Kw==" saltValue="cJlghbr+2NL8W1FP5mOxKw==" spinCount="100000" sheet="1" objects="1" scenarios="1"/>
  <protectedRanges>
    <protectedRange sqref="F9:G11" name="Range1"/>
  </protectedRanges>
  <mergeCells count="48">
    <mergeCell ref="B9:C9"/>
    <mergeCell ref="E4:E8"/>
    <mergeCell ref="F4:F7"/>
    <mergeCell ref="K15:L16"/>
    <mergeCell ref="E3:J3"/>
    <mergeCell ref="B7:C8"/>
    <mergeCell ref="B11:C11"/>
    <mergeCell ref="E14:I14"/>
    <mergeCell ref="E15:E17"/>
    <mergeCell ref="H15:I16"/>
    <mergeCell ref="H17:I17"/>
    <mergeCell ref="I4:I8"/>
    <mergeCell ref="G4:G7"/>
    <mergeCell ref="H4:H7"/>
    <mergeCell ref="J4:J8"/>
    <mergeCell ref="B3:C6"/>
    <mergeCell ref="M42:M43"/>
    <mergeCell ref="M29:M30"/>
    <mergeCell ref="I31:I32"/>
    <mergeCell ref="M31:M32"/>
    <mergeCell ref="H19:I19"/>
    <mergeCell ref="H20:I20"/>
    <mergeCell ref="H21:I21"/>
    <mergeCell ref="N29:N30"/>
    <mergeCell ref="F31:F32"/>
    <mergeCell ref="G31:G32"/>
    <mergeCell ref="H31:H32"/>
    <mergeCell ref="E28:N28"/>
    <mergeCell ref="E29:E32"/>
    <mergeCell ref="F29:F30"/>
    <mergeCell ref="G29:I29"/>
    <mergeCell ref="J29:J30"/>
    <mergeCell ref="H18:I18"/>
    <mergeCell ref="E50:I50"/>
    <mergeCell ref="E51:E53"/>
    <mergeCell ref="H51:H52"/>
    <mergeCell ref="I51:I52"/>
    <mergeCell ref="F42:F43"/>
    <mergeCell ref="G42:G43"/>
    <mergeCell ref="H42:H43"/>
    <mergeCell ref="I42:I43"/>
    <mergeCell ref="E39:N39"/>
    <mergeCell ref="E40:E43"/>
    <mergeCell ref="F40:F41"/>
    <mergeCell ref="G40:I40"/>
    <mergeCell ref="J40:J41"/>
    <mergeCell ref="M40:M41"/>
    <mergeCell ref="N40:N41"/>
  </mergeCells>
  <conditionalFormatting sqref="B9:C9">
    <cfRule type="cellIs" dxfId="10" priority="11" operator="equal">
      <formula>M7</formula>
    </cfRule>
    <cfRule type="cellIs" dxfId="9" priority="12" operator="equal">
      <formula>M8</formula>
    </cfRule>
    <cfRule type="cellIs" dxfId="8" priority="15" operator="equal">
      <formula>M9</formula>
    </cfRule>
  </conditionalFormatting>
  <conditionalFormatting sqref="I9:I11">
    <cfRule type="cellIs" dxfId="7" priority="10" operator="greaterThan">
      <formula>0</formula>
    </cfRule>
  </conditionalFormatting>
  <conditionalFormatting sqref="L9">
    <cfRule type="expression" dxfId="6" priority="17">
      <formula>$I$9&gt;0</formula>
    </cfRule>
  </conditionalFormatting>
  <conditionalFormatting sqref="J9">
    <cfRule type="expression" dxfId="5" priority="3">
      <formula>$I$9=0</formula>
    </cfRule>
    <cfRule type="expression" dxfId="4" priority="6">
      <formula>$I$9&gt;0</formula>
    </cfRule>
  </conditionalFormatting>
  <conditionalFormatting sqref="J10">
    <cfRule type="expression" dxfId="3" priority="2">
      <formula>$I$10=0</formula>
    </cfRule>
    <cfRule type="expression" dxfId="2" priority="5">
      <formula>$I$10&gt;0</formula>
    </cfRule>
  </conditionalFormatting>
  <conditionalFormatting sqref="J11">
    <cfRule type="expression" dxfId="1" priority="1">
      <formula>$I$11=0</formula>
    </cfRule>
    <cfRule type="expression" dxfId="0" priority="4">
      <formula>$I$11&gt;0</formula>
    </cfRule>
  </conditionalFormatting>
  <dataValidations disablePrompts="1" count="1">
    <dataValidation type="list" allowBlank="1" showInputMessage="1" showErrorMessage="1" sqref="B9:C9" xr:uid="{7FC58DB3-0D5A-4876-BD89-E9E1D0DF32C4}">
      <formula1>$M$7:$M$9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05FF-7FD4-4753-9E1A-7A1B8A3210A8}">
  <dimension ref="B3:D10"/>
  <sheetViews>
    <sheetView workbookViewId="0">
      <selection activeCell="J9" sqref="J9"/>
    </sheetView>
  </sheetViews>
  <sheetFormatPr defaultRowHeight="15" x14ac:dyDescent="0.25"/>
  <cols>
    <col min="2" max="4" width="25.7109375" customWidth="1"/>
  </cols>
  <sheetData>
    <row r="3" spans="2:4" ht="15.75" x14ac:dyDescent="0.25">
      <c r="B3" s="37" t="s">
        <v>35</v>
      </c>
      <c r="C3" s="37"/>
      <c r="D3" s="37"/>
    </row>
    <row r="4" spans="2:4" x14ac:dyDescent="0.25">
      <c r="B4" s="38" t="s">
        <v>1</v>
      </c>
      <c r="C4" s="38" t="s">
        <v>39</v>
      </c>
      <c r="D4" s="38"/>
    </row>
    <row r="5" spans="2:4" x14ac:dyDescent="0.25">
      <c r="B5" s="38"/>
      <c r="C5" s="38"/>
      <c r="D5" s="38"/>
    </row>
    <row r="6" spans="2:4" ht="15.75" x14ac:dyDescent="0.25">
      <c r="B6" s="38"/>
      <c r="C6" s="38" t="s">
        <v>40</v>
      </c>
      <c r="D6" s="38"/>
    </row>
    <row r="7" spans="2:4" ht="15.75" x14ac:dyDescent="0.25">
      <c r="B7" s="3" t="s">
        <v>8</v>
      </c>
      <c r="C7" s="36">
        <f>+Workings!H9</f>
        <v>0</v>
      </c>
      <c r="D7" s="36"/>
    </row>
    <row r="8" spans="2:4" ht="15.75" x14ac:dyDescent="0.25">
      <c r="B8" s="3" t="s">
        <v>9</v>
      </c>
      <c r="C8" s="36">
        <f>+Workings!H10</f>
        <v>4000</v>
      </c>
      <c r="D8" s="36"/>
    </row>
    <row r="9" spans="2:4" ht="15.75" x14ac:dyDescent="0.25">
      <c r="B9" s="3" t="s">
        <v>10</v>
      </c>
      <c r="C9" s="36">
        <f>+Workings!H11</f>
        <v>4000</v>
      </c>
      <c r="D9" s="36"/>
    </row>
    <row r="10" spans="2:4" ht="15.75" x14ac:dyDescent="0.25">
      <c r="B10" s="5" t="s">
        <v>24</v>
      </c>
      <c r="C10" s="44">
        <f>SUM(C7:C9)</f>
        <v>8000</v>
      </c>
      <c r="D10" s="44"/>
    </row>
  </sheetData>
  <mergeCells count="8">
    <mergeCell ref="C10:D10"/>
    <mergeCell ref="B4:B6"/>
    <mergeCell ref="C4:D5"/>
    <mergeCell ref="B3:D3"/>
    <mergeCell ref="C6:D6"/>
    <mergeCell ref="C7:D7"/>
    <mergeCell ref="C8:D8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Workings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Y V S VARMA</dc:creator>
  <cp:lastModifiedBy>P Y V S VARMA</cp:lastModifiedBy>
  <dcterms:created xsi:type="dcterms:W3CDTF">2018-11-01T09:19:20Z</dcterms:created>
  <dcterms:modified xsi:type="dcterms:W3CDTF">2018-11-23T16:19:18Z</dcterms:modified>
</cp:coreProperties>
</file>