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8\Desktop\"/>
    </mc:Choice>
  </mc:AlternateContent>
  <bookViews>
    <workbookView xWindow="240" yWindow="705" windowWidth="14805" windowHeight="7410" activeTab="1"/>
  </bookViews>
  <sheets>
    <sheet name="Notes" sheetId="3" r:id="rId1"/>
    <sheet name="GSTR-3B" sheetId="1" r:id="rId2"/>
    <sheet name="Data" sheetId="2" state="hidden" r:id="rId3"/>
  </sheets>
  <definedNames>
    <definedName name="_xlnm.Print_Area" localSheetId="1">'GSTR-3B'!$A$2:$H$140</definedName>
    <definedName name="Z_83C8A495_C4D5_42DE_891E_FE38A8DD94DC_.wvu.PrintArea" localSheetId="1" hidden="1">'GSTR-3B'!$A$2:$H$140</definedName>
  </definedNames>
  <calcPr calcId="152511"/>
  <customWorkbookViews>
    <customWorkbookView name="PC8 - Personal View" guid="{83C8A495-C4D5-42DE-891E-FE38A8DD94DC}" mergeInterval="0" personalView="1" maximized="1" windowWidth="1362" windowHeight="523" activeSheetId="1"/>
  </customWorkbookViews>
</workbook>
</file>

<file path=xl/calcChain.xml><?xml version="1.0" encoding="utf-8"?>
<calcChain xmlns="http://schemas.openxmlformats.org/spreadsheetml/2006/main">
  <c r="H62" i="1" l="1"/>
  <c r="D62" i="1"/>
  <c r="H40" i="1"/>
  <c r="D40" i="1"/>
  <c r="D58" i="1" l="1"/>
  <c r="E64" i="1" l="1"/>
  <c r="F63" i="1"/>
  <c r="G63" i="1" s="1"/>
  <c r="E42" i="1"/>
  <c r="F41" i="1"/>
  <c r="G41" i="1" s="1"/>
  <c r="G129" i="1" l="1"/>
  <c r="G140" i="1" s="1"/>
  <c r="F129" i="1"/>
  <c r="F140" i="1" s="1"/>
  <c r="D128" i="1"/>
  <c r="H126" i="1"/>
  <c r="H139" i="1" s="1"/>
  <c r="G126" i="1"/>
  <c r="G139" i="1" s="1"/>
  <c r="F126" i="1"/>
  <c r="F127" i="1" s="1"/>
  <c r="F133" i="1" s="1"/>
  <c r="E126" i="1"/>
  <c r="E139" i="1" s="1"/>
  <c r="D125" i="1"/>
  <c r="F130" i="1" l="1"/>
  <c r="F134" i="1" s="1"/>
  <c r="D140" i="1"/>
  <c r="H127" i="1"/>
  <c r="H133" i="1" s="1"/>
  <c r="E127" i="1"/>
  <c r="E133" i="1" s="1"/>
  <c r="F139" i="1"/>
  <c r="D139" i="1" s="1"/>
  <c r="D129" i="1"/>
  <c r="D130" i="1" s="1"/>
  <c r="D126" i="1"/>
  <c r="D127" i="1" s="1"/>
  <c r="G127" i="1"/>
  <c r="G133" i="1" s="1"/>
  <c r="G130" i="1"/>
  <c r="G134" i="1" s="1"/>
  <c r="D134" i="1" l="1"/>
  <c r="D133" i="1"/>
  <c r="Q51" i="1" l="1"/>
  <c r="E61" i="1" l="1"/>
  <c r="E60" i="1"/>
  <c r="E59" i="1"/>
  <c r="E58" i="1" s="1"/>
  <c r="E55" i="1"/>
  <c r="E57" i="1"/>
  <c r="E56" i="1"/>
  <c r="E54" i="1"/>
  <c r="E53" i="1"/>
  <c r="F20" i="1" l="1"/>
  <c r="G20" i="1" s="1"/>
  <c r="E20" i="1"/>
  <c r="F19" i="1"/>
  <c r="G19" i="1" s="1"/>
  <c r="E19" i="1"/>
  <c r="F18" i="1"/>
  <c r="G18" i="1" s="1"/>
  <c r="E18" i="1"/>
  <c r="F79" i="1"/>
  <c r="G79" i="1" s="1"/>
  <c r="E79" i="1"/>
  <c r="F78" i="1"/>
  <c r="G78" i="1" s="1"/>
  <c r="E78" i="1"/>
  <c r="F77" i="1"/>
  <c r="G77" i="1" s="1"/>
  <c r="E77" i="1"/>
  <c r="F76" i="1"/>
  <c r="G76" i="1" s="1"/>
  <c r="E76" i="1"/>
  <c r="F75" i="1"/>
  <c r="G75" i="1" s="1"/>
  <c r="E75" i="1"/>
  <c r="F74" i="1"/>
  <c r="G74" i="1" s="1"/>
  <c r="E74" i="1"/>
  <c r="D12" i="1"/>
  <c r="D28" i="1"/>
  <c r="D35" i="1"/>
  <c r="D52" i="1"/>
  <c r="D68" i="1"/>
  <c r="D104" i="1"/>
  <c r="D108" i="1"/>
  <c r="D109" i="1"/>
  <c r="D110" i="1"/>
  <c r="L51" i="1"/>
  <c r="E30" i="1"/>
  <c r="D87" i="1" l="1"/>
  <c r="D46" i="1"/>
  <c r="F65" i="1"/>
  <c r="F62" i="1" s="1"/>
  <c r="F43" i="1"/>
  <c r="F40" i="1" s="1"/>
  <c r="E32" i="1"/>
  <c r="F83" i="1"/>
  <c r="G83" i="1" s="1"/>
  <c r="E83" i="1"/>
  <c r="F82" i="1"/>
  <c r="E82" i="1"/>
  <c r="F81" i="1"/>
  <c r="G81" i="1" s="1"/>
  <c r="E81" i="1"/>
  <c r="F80" i="1"/>
  <c r="G80" i="1" s="1"/>
  <c r="E80" i="1"/>
  <c r="F73" i="1"/>
  <c r="G73" i="1" s="1"/>
  <c r="E73" i="1"/>
  <c r="F72" i="1"/>
  <c r="G72" i="1" s="1"/>
  <c r="E72" i="1"/>
  <c r="F71" i="1"/>
  <c r="G71" i="1" s="1"/>
  <c r="E71" i="1"/>
  <c r="F70" i="1"/>
  <c r="G70" i="1" s="1"/>
  <c r="E70" i="1"/>
  <c r="F69" i="1"/>
  <c r="G69" i="1" s="1"/>
  <c r="E69" i="1"/>
  <c r="E66" i="1"/>
  <c r="E62" i="1" s="1"/>
  <c r="H58" i="1"/>
  <c r="H52" i="1"/>
  <c r="E52" i="1"/>
  <c r="E44" i="1"/>
  <c r="E40" i="1" s="1"/>
  <c r="E34" i="1"/>
  <c r="E33" i="1"/>
  <c r="E31" i="1"/>
  <c r="E29" i="1"/>
  <c r="F27" i="1"/>
  <c r="G27" i="1" s="1"/>
  <c r="E27" i="1"/>
  <c r="F26" i="1"/>
  <c r="G26" i="1" s="1"/>
  <c r="E26" i="1"/>
  <c r="F25" i="1"/>
  <c r="G25" i="1" s="1"/>
  <c r="E25" i="1"/>
  <c r="F24" i="1"/>
  <c r="G24" i="1" s="1"/>
  <c r="E24" i="1"/>
  <c r="F23" i="1"/>
  <c r="G23" i="1" s="1"/>
  <c r="E23" i="1"/>
  <c r="F22" i="1"/>
  <c r="G22" i="1" s="1"/>
  <c r="E22" i="1"/>
  <c r="F21" i="1"/>
  <c r="G21" i="1" s="1"/>
  <c r="E21" i="1"/>
  <c r="F17" i="1"/>
  <c r="G17" i="1" s="1"/>
  <c r="E17" i="1"/>
  <c r="F16" i="1"/>
  <c r="G16" i="1" s="1"/>
  <c r="E16" i="1"/>
  <c r="F15" i="1"/>
  <c r="G15" i="1" s="1"/>
  <c r="E15" i="1"/>
  <c r="F14" i="1"/>
  <c r="G14" i="1" s="1"/>
  <c r="E14" i="1"/>
  <c r="F13" i="1"/>
  <c r="E13" i="1"/>
  <c r="E121" i="1" l="1"/>
  <c r="G65" i="1"/>
  <c r="G62" i="1" s="1"/>
  <c r="G43" i="1"/>
  <c r="F121" i="1"/>
  <c r="G82" i="1"/>
  <c r="H68" i="1" s="1"/>
  <c r="H87" i="1" s="1"/>
  <c r="E68" i="1"/>
  <c r="F68" i="1"/>
  <c r="H105" i="1" l="1"/>
  <c r="H106" i="1" s="1"/>
  <c r="E118" i="1"/>
  <c r="E122" i="1"/>
  <c r="E123" i="1" s="1"/>
  <c r="G40" i="1"/>
  <c r="G121" i="1" s="1"/>
  <c r="F122" i="1"/>
  <c r="F118" i="1"/>
  <c r="G68" i="1"/>
  <c r="G87" i="1" s="1"/>
  <c r="E87" i="1"/>
  <c r="F87" i="1"/>
  <c r="F105" i="1" s="1"/>
  <c r="G105" i="1" l="1"/>
  <c r="G106" i="1" s="1"/>
  <c r="E105" i="1"/>
  <c r="D105" i="1" s="1"/>
  <c r="D106" i="1" s="1"/>
  <c r="E138" i="1"/>
  <c r="G122" i="1"/>
  <c r="G123" i="1" s="1"/>
  <c r="G118" i="1"/>
  <c r="F123" i="1"/>
  <c r="F138" i="1"/>
  <c r="E106" i="1" l="1"/>
  <c r="G138" i="1"/>
  <c r="F106" i="1"/>
  <c r="H121" i="1"/>
  <c r="G13" i="1"/>
  <c r="H28" i="1"/>
  <c r="H12" i="1"/>
  <c r="H122" i="1" l="1"/>
  <c r="H118" i="1"/>
  <c r="D121" i="1"/>
  <c r="H46" i="1"/>
  <c r="H112" i="1" s="1"/>
  <c r="H119" i="1" s="1"/>
  <c r="G12" i="1"/>
  <c r="F12" i="1"/>
  <c r="E12" i="1"/>
  <c r="P51" i="1"/>
  <c r="O51" i="1"/>
  <c r="N51" i="1"/>
  <c r="M51" i="1"/>
  <c r="F98" i="1"/>
  <c r="E98" i="1"/>
  <c r="H138" i="1" l="1"/>
  <c r="D138" i="1" s="1"/>
  <c r="D118" i="1"/>
  <c r="H117" i="1"/>
  <c r="H123" i="1"/>
  <c r="D123" i="1" s="1"/>
  <c r="D122" i="1"/>
  <c r="G46" i="1"/>
  <c r="G112" i="1" s="1"/>
  <c r="F46" i="1"/>
  <c r="F112" i="1" s="1"/>
  <c r="H132" i="1" l="1"/>
  <c r="D117" i="1"/>
  <c r="H136" i="1"/>
  <c r="F115" i="1"/>
  <c r="G116" i="1"/>
  <c r="E28" i="1"/>
  <c r="E46" i="1" s="1"/>
  <c r="E112" i="1" s="1"/>
  <c r="D112" i="1" l="1"/>
  <c r="E114" i="1"/>
  <c r="F114" i="1" l="1"/>
  <c r="E115" i="1"/>
  <c r="E116" i="1" s="1"/>
  <c r="F119" i="1" l="1"/>
  <c r="F132" i="1" s="1"/>
  <c r="E119" i="1"/>
  <c r="E132" i="1" s="1"/>
  <c r="D116" i="1"/>
  <c r="G136" i="1"/>
  <c r="D115" i="1"/>
  <c r="F136" i="1"/>
  <c r="G114" i="1"/>
  <c r="G119" i="1" l="1"/>
  <c r="D119" i="1" s="1"/>
  <c r="D114" i="1"/>
  <c r="E136" i="1"/>
  <c r="D136" i="1" s="1"/>
  <c r="G132" i="1" l="1"/>
  <c r="D132" i="1" s="1"/>
</calcChain>
</file>

<file path=xl/comments1.xml><?xml version="1.0" encoding="utf-8"?>
<comments xmlns="http://schemas.openxmlformats.org/spreadsheetml/2006/main">
  <authors>
    <author>Author</author>
  </authors>
  <commentList>
    <comment ref="F5" authorId="0" shapeId="0">
      <text>
        <r>
          <rPr>
            <sz val="9"/>
            <color indexed="81"/>
            <rFont val="Tahoma"/>
            <family val="2"/>
          </rPr>
          <t>Please select return file year</t>
        </r>
      </text>
    </comment>
    <comment ref="B13" authorId="0" shapeId="0">
      <text>
        <r>
          <rPr>
            <sz val="9"/>
            <color indexed="81"/>
            <rFont val="Tahoma"/>
            <family val="2"/>
          </rPr>
          <t xml:space="preserve">Description of Transaction
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 xml:space="preserve">Description of Transaction
</t>
        </r>
      </text>
    </comment>
    <comment ref="B15" authorId="0" shapeId="0">
      <text>
        <r>
          <rPr>
            <sz val="9"/>
            <color indexed="81"/>
            <rFont val="Tahoma"/>
            <family val="2"/>
          </rPr>
          <t xml:space="preserve">Description of Transaction
</t>
        </r>
      </text>
    </comment>
    <comment ref="B16" authorId="0" shapeId="0">
      <text>
        <r>
          <rPr>
            <sz val="9"/>
            <color indexed="81"/>
            <rFont val="Tahoma"/>
            <family val="2"/>
          </rPr>
          <t xml:space="preserve">Description of Transaction
</t>
        </r>
      </text>
    </comment>
    <comment ref="B17" authorId="0" shapeId="0">
      <text>
        <r>
          <rPr>
            <sz val="9"/>
            <color indexed="81"/>
            <rFont val="Tahoma"/>
            <family val="2"/>
          </rPr>
          <t xml:space="preserve">Description of Transaction
</t>
        </r>
      </text>
    </comment>
    <comment ref="B18" authorId="0" shapeId="0">
      <text>
        <r>
          <rPr>
            <sz val="9"/>
            <color indexed="81"/>
            <rFont val="Tahoma"/>
            <family val="2"/>
          </rPr>
          <t xml:space="preserve">Description of Transaction
</t>
        </r>
      </text>
    </comment>
    <comment ref="B19" authorId="0" shapeId="0">
      <text>
        <r>
          <rPr>
            <sz val="9"/>
            <color indexed="81"/>
            <rFont val="Tahoma"/>
            <family val="2"/>
          </rPr>
          <t xml:space="preserve">Description of Transaction
</t>
        </r>
      </text>
    </comment>
    <comment ref="B20" authorId="0" shapeId="0">
      <text>
        <r>
          <rPr>
            <sz val="9"/>
            <color indexed="81"/>
            <rFont val="Tahoma"/>
            <family val="2"/>
          </rPr>
          <t xml:space="preserve">Description of Transaction
</t>
        </r>
      </text>
    </comment>
    <comment ref="B21" authorId="0" shapeId="0">
      <text>
        <r>
          <rPr>
            <sz val="9"/>
            <color indexed="81"/>
            <rFont val="Tahoma"/>
            <family val="2"/>
          </rPr>
          <t xml:space="preserve">Description of Transaction
</t>
        </r>
      </text>
    </comment>
    <comment ref="B22" authorId="0" shapeId="0">
      <text>
        <r>
          <rPr>
            <sz val="9"/>
            <color indexed="81"/>
            <rFont val="Tahoma"/>
            <family val="2"/>
          </rPr>
          <t xml:space="preserve">Description of Transaction
</t>
        </r>
      </text>
    </comment>
    <comment ref="B23" authorId="0" shapeId="0">
      <text>
        <r>
          <rPr>
            <sz val="9"/>
            <color indexed="81"/>
            <rFont val="Tahoma"/>
            <family val="2"/>
          </rPr>
          <t xml:space="preserve">Description of Transaction
</t>
        </r>
      </text>
    </comment>
    <comment ref="B24" authorId="0" shapeId="0">
      <text>
        <r>
          <rPr>
            <sz val="9"/>
            <color indexed="81"/>
            <rFont val="Tahoma"/>
            <family val="2"/>
          </rPr>
          <t xml:space="preserve">Description of Transaction
</t>
        </r>
      </text>
    </comment>
    <comment ref="B25" authorId="0" shapeId="0">
      <text>
        <r>
          <rPr>
            <sz val="9"/>
            <color indexed="81"/>
            <rFont val="Tahoma"/>
            <family val="2"/>
          </rPr>
          <t xml:space="preserve">Description of Transaction
</t>
        </r>
      </text>
    </comment>
    <comment ref="B26" authorId="0" shapeId="0">
      <text>
        <r>
          <rPr>
            <sz val="9"/>
            <color indexed="81"/>
            <rFont val="Tahoma"/>
            <family val="2"/>
          </rPr>
          <t xml:space="preserve">Description of Transaction
</t>
        </r>
      </text>
    </comment>
    <comment ref="B27" authorId="0" shapeId="0">
      <text>
        <r>
          <rPr>
            <sz val="9"/>
            <color indexed="81"/>
            <rFont val="Tahoma"/>
            <family val="2"/>
          </rPr>
          <t xml:space="preserve">Description of Transaction
</t>
        </r>
      </text>
    </comment>
    <comment ref="B29" authorId="0" shapeId="0">
      <text>
        <r>
          <rPr>
            <b/>
            <sz val="9"/>
            <color indexed="81"/>
            <rFont val="Tahoma"/>
            <family val="2"/>
          </rPr>
          <t>Description of Transaction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0" authorId="0" shapeId="0">
      <text>
        <r>
          <rPr>
            <b/>
            <sz val="9"/>
            <color indexed="81"/>
            <rFont val="Tahoma"/>
            <family val="2"/>
          </rPr>
          <t>Description of Transaction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1" authorId="0" shapeId="0">
      <text>
        <r>
          <rPr>
            <b/>
            <sz val="9"/>
            <color indexed="81"/>
            <rFont val="Tahoma"/>
            <family val="2"/>
          </rPr>
          <t>Description of Transaction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2" authorId="0" shapeId="0">
      <text>
        <r>
          <rPr>
            <b/>
            <sz val="9"/>
            <color indexed="81"/>
            <rFont val="Tahoma"/>
            <family val="2"/>
          </rPr>
          <t>Description of Transaction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3" authorId="0" shapeId="0">
      <text>
        <r>
          <rPr>
            <b/>
            <sz val="9"/>
            <color indexed="81"/>
            <rFont val="Tahoma"/>
            <family val="2"/>
          </rPr>
          <t>Description of Transaction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4" authorId="0" shapeId="0">
      <text>
        <r>
          <rPr>
            <b/>
            <sz val="9"/>
            <color indexed="81"/>
            <rFont val="Tahoma"/>
            <family val="2"/>
          </rPr>
          <t>Description of Transaction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6" authorId="0" shapeId="0">
      <text>
        <r>
          <rPr>
            <b/>
            <sz val="9"/>
            <color indexed="81"/>
            <rFont val="Tahoma"/>
            <family val="2"/>
          </rPr>
          <t>Description of Transaction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7" authorId="0" shapeId="0">
      <text>
        <r>
          <rPr>
            <b/>
            <sz val="9"/>
            <color indexed="81"/>
            <rFont val="Tahoma"/>
            <family val="2"/>
          </rPr>
          <t>Description of Transaction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8" authorId="0" shapeId="0">
      <text>
        <r>
          <rPr>
            <b/>
            <sz val="9"/>
            <color indexed="81"/>
            <rFont val="Tahoma"/>
            <family val="2"/>
          </rPr>
          <t>Description of Transaction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9" authorId="0" shapeId="0">
      <text>
        <r>
          <rPr>
            <b/>
            <sz val="9"/>
            <color indexed="81"/>
            <rFont val="Tahoma"/>
            <family val="2"/>
          </rPr>
          <t>Description of Transaction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3" authorId="0" shapeId="0">
      <text>
        <r>
          <rPr>
            <b/>
            <sz val="9"/>
            <color indexed="81"/>
            <rFont val="Tahoma"/>
            <family val="2"/>
          </rPr>
          <t>Description of Transaction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4" authorId="0" shapeId="0">
      <text>
        <r>
          <rPr>
            <b/>
            <sz val="9"/>
            <color indexed="81"/>
            <rFont val="Tahoma"/>
            <family val="2"/>
          </rPr>
          <t>Description of Transaction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5" authorId="0" shapeId="0">
      <text>
        <r>
          <rPr>
            <b/>
            <sz val="9"/>
            <color indexed="81"/>
            <rFont val="Tahoma"/>
            <family val="2"/>
          </rPr>
          <t>Description of Transaction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6" authorId="0" shapeId="0">
      <text>
        <r>
          <rPr>
            <b/>
            <sz val="9"/>
            <color indexed="81"/>
            <rFont val="Tahoma"/>
            <family val="2"/>
          </rPr>
          <t>Description of Transaction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7" authorId="0" shapeId="0">
      <text>
        <r>
          <rPr>
            <b/>
            <sz val="9"/>
            <color indexed="81"/>
            <rFont val="Tahoma"/>
            <family val="2"/>
          </rPr>
          <t>Description of Transaction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9" authorId="0" shapeId="0">
      <text>
        <r>
          <rPr>
            <b/>
            <sz val="9"/>
            <color indexed="81"/>
            <rFont val="Tahoma"/>
            <family val="2"/>
          </rPr>
          <t>Description of Transaction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0" authorId="0" shapeId="0">
      <text>
        <r>
          <rPr>
            <b/>
            <sz val="9"/>
            <color indexed="81"/>
            <rFont val="Tahoma"/>
            <family val="2"/>
          </rPr>
          <t>Description of Transaction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1" authorId="0" shapeId="0">
      <text>
        <r>
          <rPr>
            <b/>
            <sz val="9"/>
            <color indexed="81"/>
            <rFont val="Tahoma"/>
            <family val="2"/>
          </rPr>
          <t>Description of Transaction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9" authorId="0" shapeId="0">
      <text>
        <r>
          <rPr>
            <sz val="9"/>
            <color indexed="81"/>
            <rFont val="Tahoma"/>
            <family val="2"/>
          </rPr>
          <t xml:space="preserve">Description of Transaction
</t>
        </r>
      </text>
    </comment>
    <comment ref="B70" authorId="0" shapeId="0">
      <text>
        <r>
          <rPr>
            <sz val="9"/>
            <color indexed="81"/>
            <rFont val="Tahoma"/>
            <family val="2"/>
          </rPr>
          <t xml:space="preserve">Description of Transaction
</t>
        </r>
      </text>
    </comment>
    <comment ref="B71" authorId="0" shapeId="0">
      <text>
        <r>
          <rPr>
            <sz val="9"/>
            <color indexed="81"/>
            <rFont val="Tahoma"/>
            <family val="2"/>
          </rPr>
          <t xml:space="preserve">Description of Transaction
</t>
        </r>
      </text>
    </comment>
    <comment ref="B72" authorId="0" shapeId="0">
      <text>
        <r>
          <rPr>
            <sz val="9"/>
            <color indexed="81"/>
            <rFont val="Tahoma"/>
            <family val="2"/>
          </rPr>
          <t xml:space="preserve">Description of Transaction
</t>
        </r>
      </text>
    </comment>
    <comment ref="B73" authorId="0" shapeId="0">
      <text>
        <r>
          <rPr>
            <sz val="9"/>
            <color indexed="81"/>
            <rFont val="Tahoma"/>
            <family val="2"/>
          </rPr>
          <t xml:space="preserve">Description of Transaction
</t>
        </r>
      </text>
    </comment>
    <comment ref="B74" authorId="0" shapeId="0">
      <text>
        <r>
          <rPr>
            <sz val="9"/>
            <color indexed="81"/>
            <rFont val="Tahoma"/>
            <family val="2"/>
          </rPr>
          <t xml:space="preserve">Description of Transaction
</t>
        </r>
      </text>
    </comment>
    <comment ref="B75" authorId="0" shapeId="0">
      <text>
        <r>
          <rPr>
            <sz val="9"/>
            <color indexed="81"/>
            <rFont val="Tahoma"/>
            <family val="2"/>
          </rPr>
          <t xml:space="preserve">Description of Transaction
</t>
        </r>
      </text>
    </comment>
    <comment ref="B76" authorId="0" shapeId="0">
      <text>
        <r>
          <rPr>
            <sz val="9"/>
            <color indexed="81"/>
            <rFont val="Tahoma"/>
            <family val="2"/>
          </rPr>
          <t xml:space="preserve">Description of Transaction
</t>
        </r>
      </text>
    </comment>
    <comment ref="B77" authorId="0" shapeId="0">
      <text>
        <r>
          <rPr>
            <sz val="9"/>
            <color indexed="81"/>
            <rFont val="Tahoma"/>
            <family val="2"/>
          </rPr>
          <t xml:space="preserve">Description of Transaction
</t>
        </r>
      </text>
    </comment>
    <comment ref="B78" authorId="0" shapeId="0">
      <text>
        <r>
          <rPr>
            <sz val="9"/>
            <color indexed="81"/>
            <rFont val="Tahoma"/>
            <family val="2"/>
          </rPr>
          <t xml:space="preserve">Description of Transaction
</t>
        </r>
      </text>
    </comment>
    <comment ref="B79" authorId="0" shapeId="0">
      <text>
        <r>
          <rPr>
            <sz val="9"/>
            <color indexed="81"/>
            <rFont val="Tahoma"/>
            <family val="2"/>
          </rPr>
          <t xml:space="preserve">Description of Transaction
</t>
        </r>
      </text>
    </comment>
    <comment ref="B80" authorId="0" shapeId="0">
      <text>
        <r>
          <rPr>
            <sz val="9"/>
            <color indexed="81"/>
            <rFont val="Tahoma"/>
            <family val="2"/>
          </rPr>
          <t xml:space="preserve">Description of Transaction
</t>
        </r>
      </text>
    </comment>
    <comment ref="B81" authorId="0" shapeId="0">
      <text>
        <r>
          <rPr>
            <sz val="9"/>
            <color indexed="81"/>
            <rFont val="Tahoma"/>
            <family val="2"/>
          </rPr>
          <t xml:space="preserve">Description of Transaction
</t>
        </r>
      </text>
    </comment>
    <comment ref="B82" authorId="0" shapeId="0">
      <text>
        <r>
          <rPr>
            <sz val="9"/>
            <color indexed="81"/>
            <rFont val="Tahoma"/>
            <family val="2"/>
          </rPr>
          <t xml:space="preserve">Description of Transaction
</t>
        </r>
      </text>
    </comment>
    <comment ref="B83" authorId="0" shapeId="0">
      <text>
        <r>
          <rPr>
            <sz val="9"/>
            <color indexed="81"/>
            <rFont val="Tahoma"/>
            <family val="2"/>
          </rPr>
          <t xml:space="preserve">Description of Transaction
</t>
        </r>
      </text>
    </comment>
  </commentList>
</comments>
</file>

<file path=xl/sharedStrings.xml><?xml version="1.0" encoding="utf-8"?>
<sst xmlns="http://schemas.openxmlformats.org/spreadsheetml/2006/main" count="249" uniqueCount="121">
  <si>
    <t>GSTIN</t>
  </si>
  <si>
    <t>Year</t>
  </si>
  <si>
    <t>Legal name of the registered person</t>
  </si>
  <si>
    <t>Month</t>
  </si>
  <si>
    <t>3.1 Details of Outward Supplies and inward supplies liable to reverse charge</t>
  </si>
  <si>
    <t>Nature of Supplies</t>
  </si>
  <si>
    <t>Total Taxable value</t>
  </si>
  <si>
    <t>Integrated Tax</t>
  </si>
  <si>
    <t>Central Tax</t>
  </si>
  <si>
    <t>State/UT Tax</t>
  </si>
  <si>
    <t>Cess</t>
  </si>
  <si>
    <t>(a) Outward Taxable  supplies  (other than zero rated, nil rated and exempted)</t>
  </si>
  <si>
    <t>(c) Other Outward Taxable  supplies (Nil rated, exempted)</t>
  </si>
  <si>
    <t xml:space="preserve">(d) Inward supplies (liable to reverse charge) </t>
  </si>
  <si>
    <t>(e) Non-GST Outward supplies</t>
  </si>
  <si>
    <t>Total</t>
  </si>
  <si>
    <t>4. Eligible ITC</t>
  </si>
  <si>
    <t>Details</t>
  </si>
  <si>
    <t>(A) ITC Available (Whether in full or part)</t>
  </si>
  <si>
    <t xml:space="preserve">(1)   Import of goods </t>
  </si>
  <si>
    <t>(2)   Import of services</t>
  </si>
  <si>
    <t>(4)   Inward supplies from ISD</t>
  </si>
  <si>
    <t>(5)   All other ITC</t>
  </si>
  <si>
    <t xml:space="preserve">(1)   As per Rule 42 &amp; 43 of SGST/CGST rules </t>
  </si>
  <si>
    <t>(2)   Others</t>
  </si>
  <si>
    <t>(1)   As per section 17(5) of CGST//SGST Act</t>
  </si>
  <si>
    <t>5. Values of exempt, Nil-rated and non-GST inward supplies</t>
  </si>
  <si>
    <t>Nature of supplies</t>
  </si>
  <si>
    <t>Inter-State supplies</t>
  </si>
  <si>
    <t>Intra-state supplies</t>
  </si>
  <si>
    <t>From a supplier under composition scheme, Exempt  and Nil rated supply</t>
  </si>
  <si>
    <t>Non GST supply</t>
  </si>
  <si>
    <t>Reverse charge</t>
  </si>
  <si>
    <t>3.2  Of the supplies shown in 3.1 (a), details of inter-state supplies made to unregistered persons, composition taxable person and UIN holders</t>
  </si>
  <si>
    <t>Place of Supply(State/UT)</t>
  </si>
  <si>
    <t>Supplies made to Unregistered Persons</t>
  </si>
  <si>
    <t>Supplies made to Composition Taxable Persons</t>
  </si>
  <si>
    <t>Supplies made to UIN holders</t>
  </si>
  <si>
    <t>Amount of Integrated Tax</t>
  </si>
  <si>
    <t>2017-18</t>
  </si>
  <si>
    <t>2018-19</t>
  </si>
  <si>
    <t>2019-20</t>
  </si>
  <si>
    <t>2020-21</t>
  </si>
  <si>
    <t>2021-22</t>
  </si>
  <si>
    <t>GSTR-3B
[See rule 61(5)]</t>
  </si>
  <si>
    <t>Supply</t>
  </si>
  <si>
    <t>Taxable</t>
  </si>
  <si>
    <t>Local</t>
  </si>
  <si>
    <t>Interstate</t>
  </si>
  <si>
    <t>Zero Rated</t>
  </si>
  <si>
    <t>(b) Outward Taxable  supplies  (zero rated)</t>
  </si>
  <si>
    <t>NIL Rated</t>
  </si>
  <si>
    <t>Exepmted</t>
  </si>
  <si>
    <t>Type</t>
  </si>
  <si>
    <t>Sales</t>
  </si>
  <si>
    <t>CN</t>
  </si>
  <si>
    <t>DN</t>
  </si>
  <si>
    <t>GST Rates</t>
  </si>
  <si>
    <t>Exempt</t>
  </si>
  <si>
    <t>Taxable Value</t>
  </si>
  <si>
    <t>Purchase</t>
  </si>
  <si>
    <t>(3)   Inward supplies liable to reverse charge 
(other than 1 &amp;2 above)</t>
  </si>
  <si>
    <r>
      <t xml:space="preserve"> (</t>
    </r>
    <r>
      <rPr>
        <b/>
        <sz val="12"/>
        <color theme="1"/>
        <rFont val="Cambria"/>
        <family val="1"/>
        <scheme val="major"/>
      </rPr>
      <t>B) ITC Reversed</t>
    </r>
  </si>
  <si>
    <r>
      <t xml:space="preserve"> </t>
    </r>
    <r>
      <rPr>
        <b/>
        <sz val="12"/>
        <color theme="1"/>
        <rFont val="Cambria"/>
        <family val="1"/>
        <scheme val="major"/>
      </rPr>
      <t>(C) Net ITC Available (A)-(B)</t>
    </r>
  </si>
  <si>
    <r>
      <t xml:space="preserve"> </t>
    </r>
    <r>
      <rPr>
        <b/>
        <sz val="12"/>
        <color theme="1"/>
        <rFont val="Cambria"/>
        <family val="1"/>
        <scheme val="major"/>
      </rPr>
      <t>(D) Ineligible ITC</t>
    </r>
  </si>
  <si>
    <t>IGST</t>
  </si>
  <si>
    <t>State Tax</t>
  </si>
  <si>
    <t>ITC Opening balance</t>
  </si>
  <si>
    <t>ITC of Current period</t>
  </si>
  <si>
    <t>Cash - available Balance</t>
  </si>
  <si>
    <t xml:space="preserve"> </t>
  </si>
  <si>
    <t xml:space="preserve">    Tax</t>
  </si>
  <si>
    <t xml:space="preserve">    Interest</t>
  </si>
  <si>
    <t xml:space="preserve">    Late Fee</t>
  </si>
  <si>
    <t>Tax payable &amp; Set off</t>
  </si>
  <si>
    <t xml:space="preserve">    Outward Tax Payable</t>
  </si>
  <si>
    <t xml:space="preserve">    ITC set off:</t>
  </si>
  <si>
    <t xml:space="preserve">         IGST ITC</t>
  </si>
  <si>
    <t xml:space="preserve">         Central Tax ITC</t>
  </si>
  <si>
    <t xml:space="preserve">         State Tax ITC</t>
  </si>
  <si>
    <t xml:space="preserve">         Cess ITC</t>
  </si>
  <si>
    <t xml:space="preserve">               Tax Payable</t>
  </si>
  <si>
    <t>Others set off</t>
  </si>
  <si>
    <t xml:space="preserve">    ITC</t>
  </si>
  <si>
    <t>Particulars</t>
  </si>
  <si>
    <t>Computation</t>
  </si>
  <si>
    <t>Other than Reverse Charge</t>
  </si>
  <si>
    <t xml:space="preserve">               Balance Payable</t>
  </si>
  <si>
    <t xml:space="preserve">         Cash Balance</t>
  </si>
  <si>
    <t xml:space="preserve">               Cash Balance</t>
  </si>
  <si>
    <t xml:space="preserve">               Interest payable</t>
  </si>
  <si>
    <t xml:space="preserve">               Late Fee payable</t>
  </si>
  <si>
    <t>Balance Payable in Cash</t>
  </si>
  <si>
    <t xml:space="preserve">    Late Fees</t>
  </si>
  <si>
    <t xml:space="preserve">         Balance Payable</t>
  </si>
  <si>
    <t>Closing Balance (E-Credit)</t>
  </si>
  <si>
    <t>Closing Balance (E-Cash)</t>
  </si>
  <si>
    <t>X</t>
  </si>
  <si>
    <t>SEZ-T</t>
  </si>
  <si>
    <t>Export/SEZ-NT</t>
  </si>
  <si>
    <t>DEPB Sales</t>
  </si>
  <si>
    <t>Exempt Sales</t>
  </si>
  <si>
    <t>*Notes</t>
  </si>
  <si>
    <t>1)</t>
  </si>
  <si>
    <t>2)</t>
  </si>
  <si>
    <t>3)</t>
  </si>
  <si>
    <t>4)</t>
  </si>
  <si>
    <t>5)</t>
  </si>
  <si>
    <t>Kindly input cess value manually.</t>
  </si>
  <si>
    <t>In case of Purchase, kindly write value of Debit Note in negative.</t>
  </si>
  <si>
    <t>In case of sales, kindly write value of Credit Note in negative.</t>
  </si>
  <si>
    <t>Only green colour cells are editable sales.</t>
  </si>
  <si>
    <t>Import Purchase</t>
  </si>
  <si>
    <t>Do not leave editable cells blank. If you leave it blank,  the tax amount will not get calculated.</t>
  </si>
  <si>
    <t>*Only for Prsonal purpose</t>
  </si>
  <si>
    <t>May</t>
  </si>
  <si>
    <t>Crdit Notes</t>
  </si>
  <si>
    <t>Purchase Credit Notes</t>
  </si>
  <si>
    <t>Prep by</t>
  </si>
  <si>
    <t>Checked by</t>
  </si>
  <si>
    <t>Filed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</si>
</sst>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(* #,##0_);_(* \(#,##0\);_(* &quot;-&quot;_);_(@_)"/>
    <numFmt numFmtId="43" formatCode="_(* #,##0.00_);_(* \(#,##0.00\);_(* &quot;-&quot;??_);_(@_)"/>
    <numFmt numFmtId="164" formatCode="_ * #,##0.00_ ;_ * \-#,##0.00_ ;_ * &quot;-&quot;??_ ;_ @_ "/>
    <numFmt numFmtId="165" formatCode="[$₹-4009]\ #,##0.00"/>
    <numFmt numFmtId="166" formatCode="&quot;$&quot;#,##0.00"/>
  </numFmts>
  <fonts count="27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2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rgb="FF7030A0"/>
      <name val="Cambria"/>
      <family val="1"/>
      <scheme val="major"/>
    </font>
    <font>
      <b/>
      <i/>
      <sz val="12"/>
      <name val="Cambria"/>
      <family val="1"/>
      <scheme val="major"/>
    </font>
    <font>
      <i/>
      <sz val="12"/>
      <color rgb="FF000000"/>
      <name val="Cambria"/>
      <family val="1"/>
      <scheme val="major"/>
    </font>
    <font>
      <b/>
      <i/>
      <sz val="12"/>
      <color theme="1"/>
      <name val="Cambria"/>
      <family val="1"/>
      <scheme val="major"/>
    </font>
    <font>
      <i/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2"/>
      <color rgb="FF000000"/>
      <name val="Cambria"/>
      <family val="1"/>
      <scheme val="major"/>
    </font>
    <font>
      <b/>
      <sz val="12"/>
      <color theme="1" tint="4.9989318521683403E-2"/>
      <name val="Cambria"/>
      <family val="1"/>
      <scheme val="major"/>
    </font>
    <font>
      <sz val="12"/>
      <color theme="0" tint="-0.249977111117893"/>
      <name val="Cambria"/>
      <family val="1"/>
      <scheme val="major"/>
    </font>
    <font>
      <sz val="12"/>
      <color rgb="FFFFFFFF"/>
      <name val="Cambria"/>
      <family val="1"/>
      <scheme val="major"/>
    </font>
    <font>
      <b/>
      <sz val="12"/>
      <color rgb="FF000000"/>
      <name val="Cambria"/>
      <family val="1"/>
      <scheme val="maj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b/>
      <sz val="12"/>
      <color theme="8" tint="-0.499984740745262"/>
      <name val="Cambria"/>
      <family val="1"/>
      <scheme val="major"/>
    </font>
    <font>
      <b/>
      <sz val="20"/>
      <color theme="8" tint="-0.499984740745262"/>
      <name val="Cambria"/>
      <family val="1"/>
      <scheme val="major"/>
    </font>
    <font>
      <sz val="12"/>
      <name val="Cambria"/>
      <family val="2"/>
      <scheme val="major"/>
    </font>
    <font>
      <sz val="12"/>
      <color rgb="FF000000"/>
      <name val="Cambria"/>
      <family val="2"/>
      <scheme val="major"/>
    </font>
    <font>
      <b/>
      <sz val="12"/>
      <color theme="1"/>
      <name val="Cambria"/>
      <family val="2"/>
      <scheme val="major"/>
    </font>
    <font>
      <b/>
      <i/>
      <sz val="1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8FEEB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3" tint="-0.499984740745262"/>
      </left>
      <right/>
      <top/>
      <bottom/>
      <diagonal/>
    </border>
    <border>
      <left style="medium">
        <color indexed="64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8" tint="-0.499984740745262"/>
      </top>
      <bottom style="medium">
        <color indexed="64"/>
      </bottom>
      <diagonal/>
    </border>
    <border>
      <left/>
      <right style="thin">
        <color indexed="64"/>
      </right>
      <top style="thin">
        <color theme="8" tint="-0.499984740745262"/>
      </top>
      <bottom style="thin">
        <color theme="8" tint="-0.499984740745262"/>
      </bottom>
      <diagonal/>
    </border>
    <border>
      <left style="medium">
        <color indexed="64"/>
      </left>
      <right/>
      <top style="thin">
        <color theme="8" tint="-0.499984740745262"/>
      </top>
      <bottom style="medium">
        <color indexed="64"/>
      </bottom>
      <diagonal/>
    </border>
    <border>
      <left/>
      <right style="thin">
        <color indexed="64"/>
      </right>
      <top style="thin">
        <color theme="8" tint="-0.499984740745262"/>
      </top>
      <bottom style="medium">
        <color indexed="64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indexed="64"/>
      </bottom>
      <diagonal/>
    </border>
    <border>
      <left style="thin">
        <color indexed="64"/>
      </left>
      <right style="thin">
        <color theme="8" tint="-0.499984740745262"/>
      </right>
      <top style="thin">
        <color theme="8" tint="-0.49998474074526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theme="8" tint="-0.499984740745262"/>
      </top>
      <bottom style="thin">
        <color theme="8" tint="-0.4999847407452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8" tint="-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3" tint="-0.499984740745262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theme="8" tint="-0.499984740745262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indexed="64"/>
      </right>
      <top/>
      <bottom style="thin">
        <color theme="8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5" fillId="0" borderId="0" applyFont="0" applyFill="0" applyBorder="0" applyAlignment="0" applyProtection="0"/>
    <xf numFmtId="0" fontId="16" fillId="0" borderId="0"/>
    <xf numFmtId="43" fontId="17" fillId="0" borderId="0" applyFont="0" applyFill="0" applyBorder="0" applyAlignment="0" applyProtection="0"/>
    <xf numFmtId="0" fontId="15" fillId="0" borderId="0"/>
    <xf numFmtId="9" fontId="17" fillId="0" borderId="0" applyFont="0" applyFill="0" applyBorder="0" applyAlignment="0" applyProtection="0"/>
  </cellStyleXfs>
  <cellXfs count="241">
    <xf numFmtId="0" fontId="0" fillId="0" borderId="0" xfId="0"/>
    <xf numFmtId="0" fontId="3" fillId="0" borderId="0" xfId="0" applyNumberFormat="1" applyFont="1" applyAlignment="1" applyProtection="1">
      <protection locked="0"/>
    </xf>
    <xf numFmtId="0" fontId="3" fillId="3" borderId="0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3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8" fillId="0" borderId="0" xfId="0" applyNumberFormat="1" applyFont="1" applyAlignment="1" applyProtection="1">
      <alignment horizontal="center" vertical="center"/>
      <protection locked="0"/>
    </xf>
    <xf numFmtId="0" fontId="3" fillId="0" borderId="0" xfId="0" applyNumberFormat="1" applyFont="1" applyAlignment="1" applyProtection="1">
      <alignment wrapText="1"/>
      <protection locked="0"/>
    </xf>
    <xf numFmtId="0" fontId="3" fillId="0" borderId="0" xfId="0" applyNumberFormat="1" applyFont="1" applyFill="1" applyProtection="1">
      <protection locked="0"/>
    </xf>
    <xf numFmtId="0" fontId="2" fillId="0" borderId="0" xfId="0" applyNumberFormat="1" applyFont="1" applyFill="1" applyProtection="1">
      <protection locked="0"/>
    </xf>
    <xf numFmtId="0" fontId="2" fillId="0" borderId="0" xfId="0" applyFont="1" applyFill="1" applyProtection="1">
      <protection locked="0"/>
    </xf>
    <xf numFmtId="0" fontId="3" fillId="3" borderId="0" xfId="0" applyNumberFormat="1" applyFont="1" applyFill="1" applyProtection="1">
      <protection locked="0"/>
    </xf>
    <xf numFmtId="0" fontId="9" fillId="0" borderId="0" xfId="0" applyNumberFormat="1" applyFont="1" applyProtection="1">
      <protection locked="0"/>
    </xf>
    <xf numFmtId="0" fontId="8" fillId="0" borderId="0" xfId="0" applyNumberFormat="1" applyFont="1" applyBorder="1" applyAlignment="1" applyProtection="1">
      <alignment horizontal="center" vertical="center"/>
    </xf>
    <xf numFmtId="0" fontId="3" fillId="3" borderId="0" xfId="0" applyNumberFormat="1" applyFont="1" applyFill="1" applyBorder="1" applyAlignment="1" applyProtection="1"/>
    <xf numFmtId="41" fontId="9" fillId="0" borderId="14" xfId="0" applyNumberFormat="1" applyFont="1" applyFill="1" applyBorder="1" applyAlignment="1" applyProtection="1"/>
    <xf numFmtId="0" fontId="3" fillId="0" borderId="14" xfId="0" applyFont="1" applyFill="1" applyBorder="1" applyAlignment="1" applyProtection="1"/>
    <xf numFmtId="0" fontId="9" fillId="0" borderId="14" xfId="0" applyFont="1" applyFill="1" applyBorder="1" applyAlignment="1" applyProtection="1"/>
    <xf numFmtId="0" fontId="4" fillId="0" borderId="12" xfId="0" applyNumberFormat="1" applyFont="1" applyBorder="1" applyAlignment="1" applyProtection="1">
      <alignment horizontal="center" vertical="center"/>
    </xf>
    <xf numFmtId="0" fontId="4" fillId="0" borderId="0" xfId="0" applyNumberFormat="1" applyFont="1" applyBorder="1" applyAlignment="1" applyProtection="1">
      <alignment horizontal="center" vertical="center"/>
    </xf>
    <xf numFmtId="0" fontId="4" fillId="0" borderId="7" xfId="0" applyNumberFormat="1" applyFont="1" applyBorder="1" applyAlignment="1" applyProtection="1">
      <alignment horizontal="center" vertical="center"/>
    </xf>
    <xf numFmtId="0" fontId="8" fillId="0" borderId="12" xfId="0" applyNumberFormat="1" applyFont="1" applyBorder="1" applyAlignment="1" applyProtection="1">
      <alignment horizontal="center" vertical="center"/>
    </xf>
    <xf numFmtId="0" fontId="8" fillId="0" borderId="7" xfId="0" applyNumberFormat="1" applyFont="1" applyBorder="1" applyAlignment="1" applyProtection="1">
      <alignment horizontal="center" vertical="center"/>
    </xf>
    <xf numFmtId="0" fontId="3" fillId="0" borderId="12" xfId="0" applyNumberFormat="1" applyFont="1" applyBorder="1" applyAlignment="1" applyProtection="1"/>
    <xf numFmtId="0" fontId="3" fillId="0" borderId="0" xfId="0" applyNumberFormat="1" applyFont="1" applyBorder="1" applyAlignment="1" applyProtection="1"/>
    <xf numFmtId="0" fontId="3" fillId="0" borderId="7" xfId="0" applyNumberFormat="1" applyFont="1" applyBorder="1" applyAlignment="1" applyProtection="1"/>
    <xf numFmtId="0" fontId="3" fillId="3" borderId="12" xfId="0" applyNumberFormat="1" applyFont="1" applyFill="1" applyBorder="1" applyAlignment="1" applyProtection="1"/>
    <xf numFmtId="0" fontId="12" fillId="3" borderId="0" xfId="0" applyNumberFormat="1" applyFont="1" applyFill="1" applyBorder="1" applyAlignment="1" applyProtection="1">
      <alignment horizontal="center"/>
    </xf>
    <xf numFmtId="0" fontId="3" fillId="3" borderId="7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7" xfId="0" applyNumberFormat="1" applyFont="1" applyFill="1" applyBorder="1" applyAlignment="1" applyProtection="1"/>
    <xf numFmtId="0" fontId="9" fillId="0" borderId="34" xfId="0" applyFont="1" applyFill="1" applyBorder="1" applyAlignment="1" applyProtection="1"/>
    <xf numFmtId="0" fontId="3" fillId="0" borderId="18" xfId="0" applyFont="1" applyFill="1" applyBorder="1" applyAlignment="1" applyProtection="1"/>
    <xf numFmtId="0" fontId="9" fillId="0" borderId="18" xfId="0" applyFont="1" applyFill="1" applyBorder="1" applyAlignment="1" applyProtection="1"/>
    <xf numFmtId="41" fontId="3" fillId="0" borderId="0" xfId="0" applyNumberFormat="1" applyFont="1" applyFill="1" applyBorder="1" applyProtection="1"/>
    <xf numFmtId="41" fontId="3" fillId="0" borderId="7" xfId="0" applyNumberFormat="1" applyFont="1" applyFill="1" applyBorder="1" applyProtection="1"/>
    <xf numFmtId="41" fontId="9" fillId="0" borderId="34" xfId="0" applyNumberFormat="1" applyFont="1" applyFill="1" applyBorder="1" applyAlignment="1" applyProtection="1"/>
    <xf numFmtId="0" fontId="3" fillId="0" borderId="35" xfId="0" applyFont="1" applyFill="1" applyBorder="1" applyAlignment="1" applyProtection="1"/>
    <xf numFmtId="0" fontId="3" fillId="0" borderId="36" xfId="0" applyFont="1" applyFill="1" applyBorder="1" applyAlignment="1" applyProtection="1"/>
    <xf numFmtId="0" fontId="19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Fill="1" applyProtection="1">
      <protection locked="0"/>
    </xf>
    <xf numFmtId="0" fontId="3" fillId="0" borderId="0" xfId="0" applyFont="1" applyProtection="1"/>
    <xf numFmtId="0" fontId="3" fillId="0" borderId="38" xfId="0" applyNumberFormat="1" applyFont="1" applyBorder="1" applyAlignment="1" applyProtection="1">
      <alignment vertical="center"/>
    </xf>
    <xf numFmtId="0" fontId="3" fillId="0" borderId="40" xfId="0" applyNumberFormat="1" applyFont="1" applyBorder="1" applyAlignment="1" applyProtection="1">
      <alignment vertical="center"/>
    </xf>
    <xf numFmtId="41" fontId="3" fillId="0" borderId="10" xfId="0" applyNumberFormat="1" applyFont="1" applyFill="1" applyBorder="1" applyProtection="1"/>
    <xf numFmtId="41" fontId="3" fillId="0" borderId="10" xfId="0" applyNumberFormat="1" applyFont="1" applyFill="1" applyBorder="1" applyAlignment="1" applyProtection="1"/>
    <xf numFmtId="41" fontId="3" fillId="0" borderId="14" xfId="0" applyNumberFormat="1" applyFont="1" applyFill="1" applyBorder="1" applyAlignment="1" applyProtection="1"/>
    <xf numFmtId="41" fontId="3" fillId="0" borderId="34" xfId="0" applyNumberFormat="1" applyFont="1" applyFill="1" applyBorder="1" applyAlignment="1" applyProtection="1"/>
    <xf numFmtId="41" fontId="9" fillId="0" borderId="10" xfId="0" applyNumberFormat="1" applyFont="1" applyFill="1" applyBorder="1" applyAlignment="1" applyProtection="1"/>
    <xf numFmtId="0" fontId="9" fillId="0" borderId="0" xfId="0" applyNumberFormat="1" applyFont="1" applyBorder="1" applyAlignment="1" applyProtection="1">
      <alignment vertical="center"/>
      <protection locked="0"/>
    </xf>
    <xf numFmtId="41" fontId="2" fillId="6" borderId="9" xfId="3" applyNumberFormat="1" applyFont="1" applyFill="1" applyBorder="1" applyProtection="1">
      <protection locked="0"/>
    </xf>
    <xf numFmtId="10" fontId="10" fillId="6" borderId="26" xfId="0" applyNumberFormat="1" applyFont="1" applyFill="1" applyBorder="1" applyAlignment="1" applyProtection="1">
      <alignment horizontal="right" vertical="center" shrinkToFit="1"/>
      <protection locked="0"/>
    </xf>
    <xf numFmtId="0" fontId="3" fillId="6" borderId="9" xfId="0" applyFont="1" applyFill="1" applyBorder="1" applyProtection="1">
      <protection locked="0"/>
    </xf>
    <xf numFmtId="165" fontId="10" fillId="6" borderId="9" xfId="0" applyNumberFormat="1" applyFont="1" applyFill="1" applyBorder="1" applyAlignment="1" applyProtection="1">
      <alignment horizontal="right" vertical="center" shrinkToFit="1"/>
      <protection locked="0"/>
    </xf>
    <xf numFmtId="41" fontId="10" fillId="6" borderId="9" xfId="0" applyNumberFormat="1" applyFont="1" applyFill="1" applyBorder="1" applyAlignment="1" applyProtection="1">
      <alignment horizontal="right" vertical="center" shrinkToFit="1"/>
      <protection locked="0"/>
    </xf>
    <xf numFmtId="41" fontId="10" fillId="6" borderId="27" xfId="0" applyNumberFormat="1" applyFont="1" applyFill="1" applyBorder="1" applyAlignment="1" applyProtection="1">
      <alignment horizontal="right" vertical="center" shrinkToFit="1"/>
      <protection locked="0"/>
    </xf>
    <xf numFmtId="41" fontId="3" fillId="6" borderId="27" xfId="0" applyNumberFormat="1" applyFont="1" applyFill="1" applyBorder="1" applyProtection="1">
      <protection locked="0"/>
    </xf>
    <xf numFmtId="10" fontId="3" fillId="6" borderId="26" xfId="0" applyNumberFormat="1" applyFont="1" applyFill="1" applyBorder="1" applyAlignment="1" applyProtection="1">
      <alignment horizontal="right" vertical="center"/>
      <protection locked="0"/>
    </xf>
    <xf numFmtId="41" fontId="3" fillId="6" borderId="9" xfId="0" applyNumberFormat="1" applyFont="1" applyFill="1" applyBorder="1" applyProtection="1">
      <protection locked="0"/>
    </xf>
    <xf numFmtId="10" fontId="3" fillId="6" borderId="26" xfId="0" applyNumberFormat="1" applyFont="1" applyFill="1" applyBorder="1" applyAlignment="1" applyProtection="1">
      <alignment vertical="center"/>
      <protection locked="0"/>
    </xf>
    <xf numFmtId="41" fontId="10" fillId="6" borderId="30" xfId="0" applyNumberFormat="1" applyFont="1" applyFill="1" applyBorder="1" applyAlignment="1" applyProtection="1">
      <alignment horizontal="right" vertical="center" shrinkToFit="1"/>
      <protection locked="0"/>
    </xf>
    <xf numFmtId="41" fontId="3" fillId="6" borderId="9" xfId="1" applyNumberFormat="1" applyFont="1" applyFill="1" applyBorder="1" applyProtection="1">
      <protection locked="0"/>
    </xf>
    <xf numFmtId="10" fontId="10" fillId="6" borderId="31" xfId="0" applyNumberFormat="1" applyFont="1" applyFill="1" applyBorder="1" applyAlignment="1" applyProtection="1">
      <alignment horizontal="right" vertical="center" shrinkToFit="1"/>
      <protection locked="0"/>
    </xf>
    <xf numFmtId="0" fontId="3" fillId="6" borderId="19" xfId="0" applyFont="1" applyFill="1" applyBorder="1" applyProtection="1">
      <protection locked="0"/>
    </xf>
    <xf numFmtId="165" fontId="10" fillId="6" borderId="19" xfId="0" applyNumberFormat="1" applyFont="1" applyFill="1" applyBorder="1" applyAlignment="1" applyProtection="1">
      <alignment horizontal="right" vertical="center" shrinkToFit="1"/>
      <protection locked="0"/>
    </xf>
    <xf numFmtId="41" fontId="3" fillId="6" borderId="19" xfId="0" applyNumberFormat="1" applyFont="1" applyFill="1" applyBorder="1" applyProtection="1">
      <protection locked="0"/>
    </xf>
    <xf numFmtId="41" fontId="10" fillId="6" borderId="8" xfId="0" applyNumberFormat="1" applyFont="1" applyFill="1" applyBorder="1" applyAlignment="1" applyProtection="1">
      <alignment horizontal="right" vertical="center" shrinkToFit="1"/>
      <protection locked="0"/>
    </xf>
    <xf numFmtId="41" fontId="10" fillId="6" borderId="25" xfId="0" applyNumberFormat="1" applyFont="1" applyFill="1" applyBorder="1" applyAlignment="1" applyProtection="1">
      <alignment horizontal="right" vertical="center" shrinkToFit="1"/>
      <protection locked="0"/>
    </xf>
    <xf numFmtId="41" fontId="10" fillId="6" borderId="24" xfId="0" applyNumberFormat="1" applyFont="1" applyFill="1" applyBorder="1" applyAlignment="1" applyProtection="1">
      <alignment horizontal="right" vertical="center" shrinkToFit="1"/>
      <protection locked="0"/>
    </xf>
    <xf numFmtId="41" fontId="10" fillId="6" borderId="33" xfId="0" applyNumberFormat="1" applyFont="1" applyFill="1" applyBorder="1" applyAlignment="1" applyProtection="1">
      <alignment horizontal="right" vertical="center" shrinkToFit="1"/>
      <protection locked="0"/>
    </xf>
    <xf numFmtId="41" fontId="3" fillId="6" borderId="9" xfId="0" applyNumberFormat="1" applyFont="1" applyFill="1" applyBorder="1" applyAlignment="1" applyProtection="1">
      <alignment horizontal="right"/>
      <protection locked="0"/>
    </xf>
    <xf numFmtId="41" fontId="3" fillId="6" borderId="27" xfId="0" applyNumberFormat="1" applyFont="1" applyFill="1" applyBorder="1" applyAlignment="1" applyProtection="1">
      <alignment horizontal="right"/>
      <protection locked="0"/>
    </xf>
    <xf numFmtId="41" fontId="3" fillId="5" borderId="9" xfId="0" applyNumberFormat="1" applyFont="1" applyFill="1" applyBorder="1" applyAlignment="1" applyProtection="1">
      <alignment horizontal="center"/>
    </xf>
    <xf numFmtId="41" fontId="3" fillId="5" borderId="27" xfId="0" applyNumberFormat="1" applyFont="1" applyFill="1" applyBorder="1" applyAlignment="1" applyProtection="1">
      <alignment horizontal="center"/>
    </xf>
    <xf numFmtId="41" fontId="3" fillId="5" borderId="32" xfId="0" applyNumberFormat="1" applyFont="1" applyFill="1" applyBorder="1" applyAlignment="1" applyProtection="1">
      <alignment horizontal="center"/>
    </xf>
    <xf numFmtId="41" fontId="3" fillId="5" borderId="19" xfId="0" applyNumberFormat="1" applyFont="1" applyFill="1" applyBorder="1" applyAlignment="1" applyProtection="1">
      <alignment horizontal="center"/>
    </xf>
    <xf numFmtId="0" fontId="0" fillId="0" borderId="0" xfId="0" applyNumberFormat="1" applyProtection="1">
      <protection hidden="1"/>
    </xf>
    <xf numFmtId="0" fontId="10" fillId="6" borderId="26" xfId="0" applyNumberFormat="1" applyFont="1" applyFill="1" applyBorder="1" applyAlignment="1" applyProtection="1">
      <alignment horizontal="left" vertical="top"/>
      <protection locked="0"/>
    </xf>
    <xf numFmtId="41" fontId="14" fillId="6" borderId="16" xfId="0" applyNumberFormat="1" applyFont="1" applyFill="1" applyBorder="1" applyAlignment="1" applyProtection="1">
      <alignment horizontal="right" vertical="center" shrinkToFit="1"/>
      <protection locked="0"/>
    </xf>
    <xf numFmtId="0" fontId="9" fillId="0" borderId="0" xfId="0" applyNumberFormat="1" applyFont="1" applyBorder="1" applyAlignment="1" applyProtection="1">
      <alignment vertical="center"/>
    </xf>
    <xf numFmtId="0" fontId="9" fillId="0" borderId="7" xfId="0" applyNumberFormat="1" applyFont="1" applyBorder="1" applyAlignment="1" applyProtection="1">
      <alignment vertical="center"/>
    </xf>
    <xf numFmtId="41" fontId="9" fillId="6" borderId="9" xfId="0" applyNumberFormat="1" applyFont="1" applyFill="1" applyBorder="1" applyProtection="1">
      <protection locked="0"/>
    </xf>
    <xf numFmtId="41" fontId="14" fillId="6" borderId="9" xfId="0" applyNumberFormat="1" applyFont="1" applyFill="1" applyBorder="1" applyAlignment="1" applyProtection="1">
      <alignment horizontal="right" vertical="center" shrinkToFit="1"/>
      <protection locked="0"/>
    </xf>
    <xf numFmtId="0" fontId="3" fillId="0" borderId="43" xfId="0" applyNumberFormat="1" applyFont="1" applyBorder="1" applyAlignment="1" applyProtection="1"/>
    <xf numFmtId="0" fontId="3" fillId="0" borderId="41" xfId="0" applyNumberFormat="1" applyFont="1" applyBorder="1" applyAlignment="1" applyProtection="1"/>
    <xf numFmtId="0" fontId="2" fillId="0" borderId="26" xfId="0" applyNumberFormat="1" applyFont="1" applyFill="1" applyBorder="1" applyAlignment="1" applyProtection="1">
      <alignment horizontal="center" vertical="center" wrapText="1"/>
    </xf>
    <xf numFmtId="0" fontId="2" fillId="0" borderId="27" xfId="0" applyNumberFormat="1" applyFont="1" applyFill="1" applyBorder="1" applyAlignment="1" applyProtection="1">
      <alignment horizontal="center" vertical="center" wrapText="1"/>
    </xf>
    <xf numFmtId="0" fontId="3" fillId="6" borderId="26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50" xfId="0" applyNumberFormat="1" applyFont="1" applyBorder="1" applyAlignment="1" applyProtection="1"/>
    <xf numFmtId="0" fontId="5" fillId="0" borderId="26" xfId="0" applyNumberFormat="1" applyFont="1" applyFill="1" applyBorder="1" applyAlignment="1" applyProtection="1">
      <alignment horizontal="center" vertical="center"/>
    </xf>
    <xf numFmtId="0" fontId="5" fillId="0" borderId="27" xfId="0" applyNumberFormat="1" applyFont="1" applyFill="1" applyBorder="1" applyAlignment="1" applyProtection="1">
      <alignment horizontal="center" vertical="center"/>
    </xf>
    <xf numFmtId="0" fontId="2" fillId="0" borderId="26" xfId="0" applyNumberFormat="1" applyFont="1" applyFill="1" applyBorder="1" applyAlignment="1" applyProtection="1">
      <alignment horizontal="center" vertical="center"/>
    </xf>
    <xf numFmtId="0" fontId="2" fillId="0" borderId="27" xfId="0" applyNumberFormat="1" applyFont="1" applyFill="1" applyBorder="1" applyAlignment="1" applyProtection="1">
      <alignment horizontal="center" vertical="center"/>
    </xf>
    <xf numFmtId="41" fontId="14" fillId="6" borderId="27" xfId="0" applyNumberFormat="1" applyFont="1" applyFill="1" applyBorder="1" applyAlignment="1" applyProtection="1">
      <alignment horizontal="right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/>
    </xf>
    <xf numFmtId="0" fontId="5" fillId="2" borderId="48" xfId="0" applyNumberFormat="1" applyFont="1" applyFill="1" applyBorder="1" applyAlignment="1" applyProtection="1">
      <alignment horizontal="center" vertical="center"/>
    </xf>
    <xf numFmtId="41" fontId="10" fillId="6" borderId="9" xfId="0" applyNumberFormat="1" applyFont="1" applyFill="1" applyBorder="1" applyAlignment="1" applyProtection="1">
      <alignment shrinkToFit="1"/>
      <protection locked="0"/>
    </xf>
    <xf numFmtId="0" fontId="24" fillId="0" borderId="27" xfId="0" applyNumberFormat="1" applyFont="1" applyFill="1" applyBorder="1" applyAlignment="1" applyProtection="1">
      <alignment horizontal="center" vertical="center" wrapText="1"/>
    </xf>
    <xf numFmtId="0" fontId="21" fillId="0" borderId="27" xfId="0" applyNumberFormat="1" applyFont="1" applyFill="1" applyBorder="1" applyAlignment="1" applyProtection="1">
      <alignment horizontal="center" vertical="center"/>
    </xf>
    <xf numFmtId="41" fontId="22" fillId="6" borderId="27" xfId="0" applyNumberFormat="1" applyFont="1" applyFill="1" applyBorder="1" applyAlignment="1" applyProtection="1">
      <alignment shrinkToFit="1"/>
      <protection locked="0"/>
    </xf>
    <xf numFmtId="0" fontId="9" fillId="0" borderId="31" xfId="0" applyNumberFormat="1" applyFont="1" applyBorder="1" applyAlignment="1" applyProtection="1">
      <alignment horizontal="center" vertical="center"/>
    </xf>
    <xf numFmtId="0" fontId="13" fillId="0" borderId="27" xfId="0" applyNumberFormat="1" applyFont="1" applyFill="1" applyBorder="1" applyAlignment="1" applyProtection="1">
      <alignment horizontal="center" vertical="center"/>
    </xf>
    <xf numFmtId="41" fontId="10" fillId="6" borderId="32" xfId="0" applyNumberFormat="1" applyFont="1" applyFill="1" applyBorder="1" applyAlignment="1" applyProtection="1">
      <alignment horizontal="right" vertical="center" shrinkToFit="1"/>
      <protection locked="0"/>
    </xf>
    <xf numFmtId="0" fontId="3" fillId="6" borderId="48" xfId="0" applyNumberFormat="1" applyFont="1" applyFill="1" applyBorder="1" applyAlignment="1" applyProtection="1">
      <alignment horizontal="center" vertical="center"/>
      <protection locked="0"/>
    </xf>
    <xf numFmtId="0" fontId="25" fillId="0" borderId="0" xfId="0" applyFont="1"/>
    <xf numFmtId="166" fontId="25" fillId="0" borderId="0" xfId="0" applyNumberFormat="1" applyFont="1"/>
    <xf numFmtId="0" fontId="26" fillId="0" borderId="0" xfId="0" applyNumberFormat="1" applyFont="1" applyProtection="1">
      <protection hidden="1"/>
    </xf>
    <xf numFmtId="0" fontId="26" fillId="0" borderId="0" xfId="0" applyNumberFormat="1" applyFont="1" applyAlignment="1" applyProtection="1">
      <alignment horizontal="right"/>
      <protection hidden="1"/>
    </xf>
    <xf numFmtId="10" fontId="26" fillId="0" borderId="0" xfId="0" applyNumberFormat="1" applyFont="1" applyProtection="1">
      <protection hidden="1"/>
    </xf>
    <xf numFmtId="41" fontId="3" fillId="0" borderId="0" xfId="0" applyNumberFormat="1" applyFont="1" applyProtection="1">
      <protection locked="0"/>
    </xf>
    <xf numFmtId="0" fontId="2" fillId="0" borderId="9" xfId="0" applyNumberFormat="1" applyFont="1" applyFill="1" applyBorder="1" applyAlignment="1" applyProtection="1">
      <alignment horizontal="center" vertical="center"/>
    </xf>
    <xf numFmtId="0" fontId="5" fillId="0" borderId="9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/>
    </xf>
    <xf numFmtId="0" fontId="5" fillId="0" borderId="26" xfId="0" applyNumberFormat="1" applyFont="1" applyFill="1" applyBorder="1" applyAlignment="1" applyProtection="1">
      <alignment horizontal="center" vertical="center" wrapText="1"/>
    </xf>
    <xf numFmtId="0" fontId="13" fillId="0" borderId="9" xfId="0" applyNumberFormat="1" applyFont="1" applyFill="1" applyBorder="1" applyAlignment="1" applyProtection="1">
      <alignment horizontal="center" vertical="center"/>
    </xf>
    <xf numFmtId="0" fontId="5" fillId="0" borderId="27" xfId="0" applyNumberFormat="1" applyFont="1" applyFill="1" applyBorder="1" applyAlignment="1" applyProtection="1">
      <alignment horizontal="center" vertical="center" wrapText="1"/>
    </xf>
    <xf numFmtId="41" fontId="9" fillId="0" borderId="19" xfId="0" applyNumberFormat="1" applyFont="1" applyBorder="1" applyAlignment="1" applyProtection="1">
      <alignment horizontal="right" vertical="center" shrinkToFit="1"/>
    </xf>
    <xf numFmtId="41" fontId="23" fillId="0" borderId="32" xfId="0" applyNumberFormat="1" applyFont="1" applyBorder="1" applyAlignment="1" applyProtection="1">
      <alignment horizontal="right" vertical="center" shrinkToFit="1"/>
    </xf>
    <xf numFmtId="43" fontId="3" fillId="6" borderId="9" xfId="1" applyNumberFormat="1" applyFont="1" applyFill="1" applyBorder="1" applyProtection="1">
      <protection locked="0"/>
    </xf>
    <xf numFmtId="43" fontId="10" fillId="6" borderId="9" xfId="0" applyNumberFormat="1" applyFont="1" applyFill="1" applyBorder="1" applyAlignment="1" applyProtection="1">
      <alignment horizontal="right" vertical="center" wrapText="1" shrinkToFit="1"/>
      <protection locked="0"/>
    </xf>
    <xf numFmtId="43" fontId="10" fillId="6" borderId="9" xfId="0" applyNumberFormat="1" applyFont="1" applyFill="1" applyBorder="1" applyAlignment="1" applyProtection="1">
      <alignment horizontal="right" vertical="center" shrinkToFit="1"/>
      <protection locked="0"/>
    </xf>
    <xf numFmtId="43" fontId="10" fillId="6" borderId="27" xfId="0" applyNumberFormat="1" applyFont="1" applyFill="1" applyBorder="1" applyAlignment="1" applyProtection="1">
      <alignment horizontal="right" vertical="center" shrinkToFit="1"/>
      <protection locked="0"/>
    </xf>
    <xf numFmtId="0" fontId="7" fillId="2" borderId="49" xfId="0" applyNumberFormat="1" applyFont="1" applyFill="1" applyBorder="1" applyAlignment="1" applyProtection="1">
      <alignment vertical="center" wrapText="1"/>
    </xf>
    <xf numFmtId="0" fontId="7" fillId="6" borderId="49" xfId="0" applyNumberFormat="1" applyFont="1" applyFill="1" applyBorder="1" applyAlignment="1" applyProtection="1">
      <alignment vertical="center" wrapText="1"/>
      <protection locked="0"/>
    </xf>
    <xf numFmtId="0" fontId="7" fillId="2" borderId="55" xfId="0" applyNumberFormat="1" applyFont="1" applyFill="1" applyBorder="1" applyAlignment="1" applyProtection="1">
      <alignment vertical="center" wrapText="1"/>
    </xf>
    <xf numFmtId="0" fontId="7" fillId="6" borderId="55" xfId="0" applyNumberFormat="1" applyFont="1" applyFill="1" applyBorder="1" applyAlignment="1" applyProtection="1">
      <alignment vertical="center" wrapText="1"/>
      <protection locked="0"/>
    </xf>
    <xf numFmtId="0" fontId="7" fillId="2" borderId="32" xfId="0" applyNumberFormat="1" applyFont="1" applyFill="1" applyBorder="1" applyAlignment="1" applyProtection="1">
      <alignment vertical="center" wrapText="1"/>
    </xf>
    <xf numFmtId="0" fontId="7" fillId="6" borderId="32" xfId="0" applyNumberFormat="1" applyFont="1" applyFill="1" applyBorder="1" applyAlignment="1" applyProtection="1">
      <alignment vertical="center" wrapText="1"/>
      <protection locked="0"/>
    </xf>
    <xf numFmtId="41" fontId="9" fillId="0" borderId="9" xfId="0" applyNumberFormat="1" applyFont="1" applyFill="1" applyBorder="1" applyAlignment="1" applyProtection="1">
      <alignment horizontal="center"/>
    </xf>
    <xf numFmtId="41" fontId="9" fillId="0" borderId="27" xfId="0" applyNumberFormat="1" applyFont="1" applyFill="1" applyBorder="1" applyAlignment="1" applyProtection="1">
      <alignment horizontal="center"/>
    </xf>
    <xf numFmtId="43" fontId="14" fillId="0" borderId="9" xfId="0" applyNumberFormat="1" applyFont="1" applyFill="1" applyBorder="1" applyAlignment="1" applyProtection="1">
      <alignment horizontal="right" vertical="center" wrapText="1" shrinkToFit="1"/>
      <protection hidden="1"/>
    </xf>
    <xf numFmtId="43" fontId="14" fillId="0" borderId="27" xfId="0" applyNumberFormat="1" applyFont="1" applyFill="1" applyBorder="1" applyAlignment="1" applyProtection="1">
      <alignment horizontal="right" vertical="center" wrapText="1" shrinkToFit="1"/>
      <protection hidden="1"/>
    </xf>
    <xf numFmtId="41" fontId="10" fillId="0" borderId="9" xfId="0" applyNumberFormat="1" applyFont="1" applyFill="1" applyBorder="1" applyAlignment="1" applyProtection="1">
      <alignment horizontal="right" vertical="center" wrapText="1" shrinkToFit="1"/>
      <protection hidden="1"/>
    </xf>
    <xf numFmtId="41" fontId="10" fillId="0" borderId="9" xfId="0" applyNumberFormat="1" applyFont="1" applyFill="1" applyBorder="1" applyAlignment="1" applyProtection="1">
      <alignment horizontal="right" vertical="center" shrinkToFit="1"/>
      <protection hidden="1"/>
    </xf>
    <xf numFmtId="43" fontId="14" fillId="0" borderId="9" xfId="0" applyNumberFormat="1" applyFont="1" applyFill="1" applyBorder="1" applyAlignment="1" applyProtection="1">
      <alignment horizontal="right" vertical="center" shrinkToFit="1"/>
      <protection hidden="1"/>
    </xf>
    <xf numFmtId="43" fontId="14" fillId="0" borderId="27" xfId="0" applyNumberFormat="1" applyFont="1" applyFill="1" applyBorder="1" applyAlignment="1" applyProtection="1">
      <alignment horizontal="right" vertical="center" shrinkToFit="1"/>
      <protection hidden="1"/>
    </xf>
    <xf numFmtId="43" fontId="11" fillId="0" borderId="9" xfId="0" applyNumberFormat="1" applyFont="1" applyFill="1" applyBorder="1" applyAlignment="1" applyProtection="1">
      <alignment horizontal="right" vertical="center" shrinkToFit="1"/>
      <protection hidden="1"/>
    </xf>
    <xf numFmtId="43" fontId="11" fillId="0" borderId="27" xfId="0" applyNumberFormat="1" applyFont="1" applyFill="1" applyBorder="1" applyAlignment="1" applyProtection="1">
      <alignment horizontal="right" vertical="center" shrinkToFit="1"/>
      <protection hidden="1"/>
    </xf>
    <xf numFmtId="43" fontId="9" fillId="0" borderId="9" xfId="0" applyNumberFormat="1" applyFont="1" applyBorder="1" applyProtection="1">
      <protection hidden="1"/>
    </xf>
    <xf numFmtId="41" fontId="9" fillId="0" borderId="27" xfId="0" applyNumberFormat="1" applyFont="1" applyBorder="1" applyProtection="1">
      <protection hidden="1"/>
    </xf>
    <xf numFmtId="43" fontId="9" fillId="0" borderId="27" xfId="0" applyNumberFormat="1" applyFont="1" applyBorder="1" applyProtection="1">
      <protection hidden="1"/>
    </xf>
    <xf numFmtId="41" fontId="10" fillId="0" borderId="19" xfId="0" applyNumberFormat="1" applyFont="1" applyFill="1" applyBorder="1" applyAlignment="1" applyProtection="1">
      <alignment horizontal="right" vertical="center" wrapText="1" shrinkToFit="1"/>
      <protection hidden="1"/>
    </xf>
    <xf numFmtId="41" fontId="10" fillId="0" borderId="19" xfId="0" applyNumberFormat="1" applyFont="1" applyFill="1" applyBorder="1" applyAlignment="1" applyProtection="1">
      <alignment horizontal="right" vertical="center" shrinkToFit="1"/>
      <protection hidden="1"/>
    </xf>
    <xf numFmtId="43" fontId="9" fillId="0" borderId="9" xfId="0" applyNumberFormat="1" applyFont="1" applyFill="1" applyBorder="1" applyAlignment="1" applyProtection="1">
      <alignment horizontal="right" vertical="center" shrinkToFit="1"/>
      <protection hidden="1"/>
    </xf>
    <xf numFmtId="43" fontId="9" fillId="0" borderId="27" xfId="0" applyNumberFormat="1" applyFont="1" applyFill="1" applyBorder="1" applyAlignment="1" applyProtection="1">
      <alignment horizontal="right" vertical="center" shrinkToFit="1"/>
      <protection hidden="1"/>
    </xf>
    <xf numFmtId="41" fontId="9" fillId="0" borderId="19" xfId="0" applyNumberFormat="1" applyFont="1" applyFill="1" applyBorder="1" applyAlignment="1" applyProtection="1">
      <alignment horizontal="right" vertical="center" shrinkToFit="1"/>
      <protection hidden="1"/>
    </xf>
    <xf numFmtId="41" fontId="9" fillId="0" borderId="32" xfId="0" applyNumberFormat="1" applyFont="1" applyFill="1" applyBorder="1" applyAlignment="1" applyProtection="1">
      <alignment horizontal="right" vertical="center" shrinkToFit="1"/>
      <protection hidden="1"/>
    </xf>
    <xf numFmtId="41" fontId="3" fillId="0" borderId="9" xfId="0" applyNumberFormat="1" applyFont="1" applyFill="1" applyBorder="1" applyProtection="1">
      <protection hidden="1"/>
    </xf>
    <xf numFmtId="41" fontId="9" fillId="0" borderId="9" xfId="0" applyNumberFormat="1" applyFont="1" applyFill="1" applyBorder="1" applyProtection="1">
      <protection hidden="1"/>
    </xf>
    <xf numFmtId="41" fontId="3" fillId="0" borderId="9" xfId="0" applyNumberFormat="1" applyFont="1" applyBorder="1" applyAlignment="1" applyProtection="1">
      <alignment horizontal="right"/>
      <protection hidden="1"/>
    </xf>
    <xf numFmtId="41" fontId="3" fillId="0" borderId="27" xfId="0" applyNumberFormat="1" applyFont="1" applyBorder="1" applyAlignment="1" applyProtection="1">
      <alignment horizontal="right"/>
      <protection hidden="1"/>
    </xf>
    <xf numFmtId="41" fontId="9" fillId="0" borderId="9" xfId="0" applyNumberFormat="1" applyFont="1" applyBorder="1" applyAlignment="1" applyProtection="1">
      <alignment horizontal="right"/>
      <protection hidden="1"/>
    </xf>
    <xf numFmtId="41" fontId="9" fillId="0" borderId="27" xfId="0" applyNumberFormat="1" applyFont="1" applyBorder="1" applyAlignment="1" applyProtection="1">
      <alignment horizontal="right"/>
      <protection hidden="1"/>
    </xf>
    <xf numFmtId="41" fontId="3" fillId="0" borderId="27" xfId="0" applyNumberFormat="1" applyFont="1" applyFill="1" applyBorder="1" applyProtection="1">
      <protection hidden="1"/>
    </xf>
    <xf numFmtId="41" fontId="9" fillId="0" borderId="27" xfId="0" applyNumberFormat="1" applyFont="1" applyFill="1" applyBorder="1" applyProtection="1">
      <protection hidden="1"/>
    </xf>
    <xf numFmtId="41" fontId="9" fillId="0" borderId="19" xfId="0" applyNumberFormat="1" applyFont="1" applyFill="1" applyBorder="1" applyProtection="1">
      <protection hidden="1"/>
    </xf>
    <xf numFmtId="41" fontId="9" fillId="3" borderId="19" xfId="0" applyNumberFormat="1" applyFont="1" applyFill="1" applyBorder="1" applyAlignment="1" applyProtection="1">
      <protection hidden="1"/>
    </xf>
    <xf numFmtId="0" fontId="9" fillId="3" borderId="1" xfId="0" applyNumberFormat="1" applyFont="1" applyFill="1" applyBorder="1" applyAlignment="1" applyProtection="1">
      <alignment horizontal="center" vertical="center"/>
    </xf>
    <xf numFmtId="0" fontId="9" fillId="3" borderId="2" xfId="0" applyNumberFormat="1" applyFont="1" applyFill="1" applyBorder="1" applyAlignment="1" applyProtection="1">
      <alignment horizontal="center" vertical="center"/>
    </xf>
    <xf numFmtId="0" fontId="9" fillId="3" borderId="3" xfId="0" applyNumberFormat="1" applyFont="1" applyFill="1" applyBorder="1" applyAlignment="1" applyProtection="1">
      <alignment horizontal="center" vertical="center"/>
    </xf>
    <xf numFmtId="0" fontId="9" fillId="3" borderId="28" xfId="0" applyNumberFormat="1" applyFont="1" applyFill="1" applyBorder="1" applyAlignment="1" applyProtection="1">
      <alignment horizontal="center" vertical="center"/>
    </xf>
    <xf numFmtId="0" fontId="9" fillId="3" borderId="15" xfId="0" applyNumberFormat="1" applyFont="1" applyFill="1" applyBorder="1" applyAlignment="1" applyProtection="1">
      <alignment horizontal="center" vertical="center"/>
    </xf>
    <xf numFmtId="0" fontId="9" fillId="3" borderId="29" xfId="0" applyNumberFormat="1" applyFont="1" applyFill="1" applyBorder="1" applyAlignment="1" applyProtection="1">
      <alignment horizontal="center" vertical="center"/>
    </xf>
    <xf numFmtId="0" fontId="5" fillId="0" borderId="9" xfId="0" applyNumberFormat="1" applyFont="1" applyFill="1" applyBorder="1" applyAlignment="1" applyProtection="1">
      <alignment horizontal="center" vertical="center" wrapText="1"/>
    </xf>
    <xf numFmtId="0" fontId="5" fillId="0" borderId="27" xfId="0" applyNumberFormat="1" applyFont="1" applyFill="1" applyBorder="1" applyAlignment="1" applyProtection="1">
      <alignment horizontal="center" vertical="center" wrapText="1"/>
    </xf>
    <xf numFmtId="0" fontId="5" fillId="0" borderId="26" xfId="0" applyNumberFormat="1" applyFont="1" applyFill="1" applyBorder="1" applyAlignment="1" applyProtection="1">
      <alignment horizontal="center" vertical="center" wrapText="1"/>
    </xf>
    <xf numFmtId="0" fontId="9" fillId="0" borderId="37" xfId="0" applyNumberFormat="1" applyFont="1" applyBorder="1" applyAlignment="1" applyProtection="1">
      <alignment horizontal="center" vertical="center"/>
    </xf>
    <xf numFmtId="0" fontId="9" fillId="0" borderId="38" xfId="0" applyNumberFormat="1" applyFont="1" applyBorder="1" applyAlignment="1" applyProtection="1">
      <alignment horizontal="center" vertical="center"/>
    </xf>
    <xf numFmtId="0" fontId="9" fillId="0" borderId="40" xfId="0" applyNumberFormat="1" applyFont="1" applyBorder="1" applyAlignment="1" applyProtection="1">
      <alignment horizontal="center" vertical="center"/>
    </xf>
    <xf numFmtId="0" fontId="5" fillId="0" borderId="9" xfId="0" applyNumberFormat="1" applyFont="1" applyFill="1" applyBorder="1" applyAlignment="1" applyProtection="1">
      <alignment horizontal="center" vertical="center"/>
    </xf>
    <xf numFmtId="0" fontId="11" fillId="0" borderId="26" xfId="0" applyNumberFormat="1" applyFont="1" applyFill="1" applyBorder="1" applyAlignment="1" applyProtection="1">
      <alignment horizontal="center" vertical="center"/>
    </xf>
    <xf numFmtId="0" fontId="11" fillId="0" borderId="9" xfId="0" applyNumberFormat="1" applyFont="1" applyFill="1" applyBorder="1" applyAlignment="1" applyProtection="1">
      <alignment horizontal="center" vertical="center"/>
    </xf>
    <xf numFmtId="0" fontId="9" fillId="0" borderId="26" xfId="0" applyNumberFormat="1" applyFont="1" applyBorder="1" applyAlignment="1" applyProtection="1">
      <alignment horizontal="left" vertical="center"/>
    </xf>
    <xf numFmtId="0" fontId="9" fillId="0" borderId="9" xfId="0" applyNumberFormat="1" applyFont="1" applyBorder="1" applyAlignment="1" applyProtection="1">
      <alignment horizontal="left" vertical="center"/>
    </xf>
    <xf numFmtId="0" fontId="3" fillId="6" borderId="9" xfId="0" applyFont="1" applyFill="1" applyBorder="1" applyAlignment="1" applyProtection="1">
      <alignment horizontal="center"/>
      <protection locked="0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Border="1" applyAlignment="1" applyProtection="1">
      <alignment horizontal="left" vertical="center"/>
    </xf>
    <xf numFmtId="0" fontId="3" fillId="0" borderId="20" xfId="0" applyFont="1" applyBorder="1" applyAlignment="1" applyProtection="1">
      <alignment horizontal="left" vertical="center"/>
    </xf>
    <xf numFmtId="0" fontId="3" fillId="0" borderId="23" xfId="0" applyFont="1" applyBorder="1" applyAlignment="1" applyProtection="1">
      <alignment horizontal="left" vertical="center"/>
    </xf>
    <xf numFmtId="0" fontId="3" fillId="0" borderId="44" xfId="0" applyNumberFormat="1" applyFont="1" applyBorder="1" applyAlignment="1" applyProtection="1">
      <alignment horizontal="left"/>
    </xf>
    <xf numFmtId="0" fontId="3" fillId="0" borderId="45" xfId="0" applyNumberFormat="1" applyFont="1" applyBorder="1" applyAlignment="1" applyProtection="1">
      <alignment horizontal="left"/>
    </xf>
    <xf numFmtId="0" fontId="3" fillId="0" borderId="46" xfId="0" applyNumberFormat="1" applyFont="1" applyBorder="1" applyAlignment="1" applyProtection="1">
      <alignment horizontal="left"/>
    </xf>
    <xf numFmtId="0" fontId="2" fillId="0" borderId="9" xfId="0" applyNumberFormat="1" applyFont="1" applyFill="1" applyBorder="1" applyAlignment="1" applyProtection="1">
      <alignment horizontal="center" vertical="center"/>
    </xf>
    <xf numFmtId="0" fontId="9" fillId="0" borderId="47" xfId="0" applyNumberFormat="1" applyFont="1" applyBorder="1" applyAlignment="1" applyProtection="1">
      <alignment horizontal="left" vertical="center" wrapText="1"/>
    </xf>
    <xf numFmtId="0" fontId="9" fillId="0" borderId="48" xfId="0" applyNumberFormat="1" applyFont="1" applyBorder="1" applyAlignment="1" applyProtection="1">
      <alignment horizontal="left" vertical="center" wrapText="1"/>
    </xf>
    <xf numFmtId="0" fontId="9" fillId="0" borderId="49" xfId="0" applyNumberFormat="1" applyFont="1" applyBorder="1" applyAlignment="1" applyProtection="1">
      <alignment horizontal="left" vertical="center" wrapText="1"/>
    </xf>
    <xf numFmtId="0" fontId="9" fillId="0" borderId="26" xfId="0" applyFont="1" applyFill="1" applyBorder="1" applyAlignment="1" applyProtection="1">
      <alignment horizontal="center"/>
    </xf>
    <xf numFmtId="0" fontId="9" fillId="0" borderId="9" xfId="0" applyFont="1" applyFill="1" applyBorder="1" applyAlignment="1" applyProtection="1">
      <alignment horizontal="center"/>
    </xf>
    <xf numFmtId="41" fontId="3" fillId="0" borderId="10" xfId="0" applyNumberFormat="1" applyFont="1" applyFill="1" applyBorder="1" applyAlignment="1" applyProtection="1">
      <alignment horizontal="center"/>
    </xf>
    <xf numFmtId="41" fontId="3" fillId="0" borderId="14" xfId="0" applyNumberFormat="1" applyFont="1" applyFill="1" applyBorder="1" applyAlignment="1" applyProtection="1">
      <alignment horizontal="center"/>
    </xf>
    <xf numFmtId="41" fontId="3" fillId="0" borderId="34" xfId="0" applyNumberFormat="1" applyFont="1" applyFill="1" applyBorder="1" applyAlignment="1" applyProtection="1">
      <alignment horizontal="center"/>
    </xf>
    <xf numFmtId="0" fontId="9" fillId="0" borderId="31" xfId="0" applyNumberFormat="1" applyFont="1" applyFill="1" applyBorder="1" applyAlignment="1" applyProtection="1">
      <alignment horizontal="center" vertical="center"/>
    </xf>
    <xf numFmtId="0" fontId="9" fillId="0" borderId="19" xfId="0" applyNumberFormat="1" applyFont="1" applyFill="1" applyBorder="1" applyAlignment="1" applyProtection="1">
      <alignment horizontal="center" vertical="center"/>
    </xf>
    <xf numFmtId="0" fontId="3" fillId="0" borderId="26" xfId="0" applyNumberFormat="1" applyFont="1" applyFill="1" applyBorder="1" applyAlignment="1" applyProtection="1">
      <alignment horizontal="left" vertical="center"/>
    </xf>
    <xf numFmtId="0" fontId="3" fillId="0" borderId="9" xfId="0" applyNumberFormat="1" applyFont="1" applyFill="1" applyBorder="1" applyAlignment="1" applyProtection="1">
      <alignment horizontal="left" vertical="center"/>
    </xf>
    <xf numFmtId="0" fontId="9" fillId="0" borderId="26" xfId="0" applyNumberFormat="1" applyFont="1" applyBorder="1" applyAlignment="1" applyProtection="1">
      <alignment horizontal="left" vertical="center" wrapText="1"/>
    </xf>
    <xf numFmtId="0" fontId="9" fillId="0" borderId="9" xfId="0" applyNumberFormat="1" applyFont="1" applyBorder="1" applyAlignment="1" applyProtection="1">
      <alignment horizontal="left" vertical="center" wrapText="1"/>
    </xf>
    <xf numFmtId="0" fontId="20" fillId="4" borderId="1" xfId="0" applyNumberFormat="1" applyFont="1" applyFill="1" applyBorder="1" applyAlignment="1" applyProtection="1">
      <alignment horizontal="center" vertical="center" wrapText="1"/>
    </xf>
    <xf numFmtId="0" fontId="20" fillId="4" borderId="2" xfId="0" applyNumberFormat="1" applyFont="1" applyFill="1" applyBorder="1" applyAlignment="1" applyProtection="1">
      <alignment horizontal="center" vertical="center" wrapText="1"/>
    </xf>
    <xf numFmtId="0" fontId="20" fillId="4" borderId="3" xfId="0" applyNumberFormat="1" applyFont="1" applyFill="1" applyBorder="1" applyAlignment="1" applyProtection="1">
      <alignment horizontal="center" vertical="center" wrapText="1"/>
    </xf>
    <xf numFmtId="0" fontId="20" fillId="4" borderId="4" xfId="0" applyNumberFormat="1" applyFont="1" applyFill="1" applyBorder="1" applyAlignment="1" applyProtection="1">
      <alignment horizontal="center" vertical="center" wrapText="1"/>
    </xf>
    <xf numFmtId="0" fontId="20" fillId="4" borderId="5" xfId="0" applyNumberFormat="1" applyFont="1" applyFill="1" applyBorder="1" applyAlignment="1" applyProtection="1">
      <alignment horizontal="center" vertical="center" wrapText="1"/>
    </xf>
    <xf numFmtId="0" fontId="20" fillId="4" borderId="6" xfId="0" applyNumberFormat="1" applyFont="1" applyFill="1" applyBorder="1" applyAlignment="1" applyProtection="1">
      <alignment horizontal="center" vertical="center" wrapText="1"/>
    </xf>
    <xf numFmtId="0" fontId="9" fillId="0" borderId="47" xfId="0" applyNumberFormat="1" applyFont="1" applyBorder="1" applyAlignment="1" applyProtection="1">
      <alignment horizontal="center" vertical="center"/>
    </xf>
    <xf numFmtId="0" fontId="9" fillId="0" borderId="48" xfId="0" applyNumberFormat="1" applyFont="1" applyBorder="1" applyAlignment="1" applyProtection="1">
      <alignment horizontal="center" vertical="center"/>
    </xf>
    <xf numFmtId="0" fontId="9" fillId="0" borderId="49" xfId="0" applyNumberFormat="1" applyFont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27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 wrapText="1"/>
    </xf>
    <xf numFmtId="0" fontId="9" fillId="0" borderId="12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42" xfId="0" applyFont="1" applyBorder="1" applyAlignment="1" applyProtection="1">
      <alignment horizontal="left" vertical="center"/>
    </xf>
    <xf numFmtId="0" fontId="9" fillId="0" borderId="0" xfId="0" applyNumberFormat="1" applyFont="1" applyBorder="1" applyAlignment="1" applyProtection="1">
      <alignment horizontal="left" vertical="center"/>
    </xf>
    <xf numFmtId="0" fontId="9" fillId="0" borderId="11" xfId="0" applyNumberFormat="1" applyFont="1" applyBorder="1" applyAlignment="1" applyProtection="1">
      <alignment horizontal="left" vertical="center"/>
    </xf>
    <xf numFmtId="0" fontId="3" fillId="0" borderId="26" xfId="0" applyNumberFormat="1" applyFont="1" applyBorder="1" applyAlignment="1" applyProtection="1">
      <alignment horizontal="left" vertical="center"/>
    </xf>
    <xf numFmtId="0" fontId="3" fillId="0" borderId="9" xfId="0" applyNumberFormat="1" applyFont="1" applyBorder="1" applyAlignment="1" applyProtection="1">
      <alignment horizontal="left" vertical="center"/>
    </xf>
    <xf numFmtId="0" fontId="13" fillId="0" borderId="26" xfId="0" applyNumberFormat="1" applyFont="1" applyFill="1" applyBorder="1" applyAlignment="1" applyProtection="1">
      <alignment horizontal="center" vertical="center"/>
    </xf>
    <xf numFmtId="0" fontId="13" fillId="0" borderId="9" xfId="0" applyNumberFormat="1" applyFont="1" applyFill="1" applyBorder="1" applyAlignment="1" applyProtection="1">
      <alignment horizontal="center" vertical="center"/>
    </xf>
    <xf numFmtId="41" fontId="2" fillId="0" borderId="9" xfId="0" applyNumberFormat="1" applyFont="1" applyFill="1" applyBorder="1" applyAlignment="1" applyProtection="1">
      <alignment horizontal="center" vertical="center"/>
    </xf>
    <xf numFmtId="0" fontId="3" fillId="0" borderId="37" xfId="0" applyNumberFormat="1" applyFont="1" applyBorder="1" applyAlignment="1" applyProtection="1">
      <alignment horizontal="left" vertical="center"/>
    </xf>
    <xf numFmtId="0" fontId="3" fillId="0" borderId="38" xfId="0" applyNumberFormat="1" applyFont="1" applyBorder="1" applyAlignment="1" applyProtection="1">
      <alignment horizontal="left" vertical="center"/>
    </xf>
    <xf numFmtId="0" fontId="3" fillId="0" borderId="39" xfId="0" applyNumberFormat="1" applyFont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left" vertical="center"/>
    </xf>
    <xf numFmtId="0" fontId="3" fillId="0" borderId="17" xfId="0" applyNumberFormat="1" applyFont="1" applyBorder="1" applyAlignment="1" applyProtection="1">
      <alignment horizontal="left" vertical="center"/>
    </xf>
    <xf numFmtId="0" fontId="3" fillId="0" borderId="13" xfId="0" applyNumberFormat="1" applyFont="1" applyBorder="1" applyAlignment="1" applyProtection="1">
      <alignment horizontal="left" vertical="center"/>
    </xf>
    <xf numFmtId="0" fontId="3" fillId="0" borderId="21" xfId="0" applyNumberFormat="1" applyFont="1" applyBorder="1" applyAlignment="1" applyProtection="1">
      <alignment horizontal="left" vertical="center"/>
    </xf>
    <xf numFmtId="0" fontId="6" fillId="6" borderId="48" xfId="0" applyNumberFormat="1" applyFont="1" applyFill="1" applyBorder="1" applyAlignment="1" applyProtection="1">
      <alignment horizontal="center" vertical="center"/>
      <protection locked="0"/>
    </xf>
    <xf numFmtId="0" fontId="5" fillId="2" borderId="51" xfId="0" applyNumberFormat="1" applyFont="1" applyFill="1" applyBorder="1" applyAlignment="1" applyProtection="1">
      <alignment horizontal="center" vertical="center" wrapText="1"/>
    </xf>
    <xf numFmtId="0" fontId="5" fillId="2" borderId="56" xfId="0" applyNumberFormat="1" applyFont="1" applyFill="1" applyBorder="1" applyAlignment="1" applyProtection="1">
      <alignment horizontal="center" vertical="center" wrapText="1"/>
    </xf>
    <xf numFmtId="0" fontId="5" fillId="6" borderId="52" xfId="0" applyNumberFormat="1" applyFont="1" applyFill="1" applyBorder="1" applyAlignment="1" applyProtection="1">
      <alignment horizontal="center" vertical="center"/>
      <protection locked="0"/>
    </xf>
    <xf numFmtId="0" fontId="5" fillId="6" borderId="41" xfId="0" applyNumberFormat="1" applyFont="1" applyFill="1" applyBorder="1" applyAlignment="1" applyProtection="1">
      <alignment horizontal="center" vertical="center"/>
      <protection locked="0"/>
    </xf>
    <xf numFmtId="0" fontId="5" fillId="6" borderId="53" xfId="0" applyNumberFormat="1" applyFont="1" applyFill="1" applyBorder="1" applyAlignment="1" applyProtection="1">
      <alignment horizontal="center" vertical="center"/>
      <protection locked="0"/>
    </xf>
    <xf numFmtId="0" fontId="5" fillId="6" borderId="57" xfId="0" applyNumberFormat="1" applyFont="1" applyFill="1" applyBorder="1" applyAlignment="1" applyProtection="1">
      <alignment horizontal="center" vertical="center"/>
      <protection locked="0"/>
    </xf>
    <xf numFmtId="0" fontId="5" fillId="6" borderId="5" xfId="0" applyNumberFormat="1" applyFont="1" applyFill="1" applyBorder="1" applyAlignment="1" applyProtection="1">
      <alignment horizontal="center" vertical="center"/>
      <protection locked="0"/>
    </xf>
    <xf numFmtId="0" fontId="5" fillId="6" borderId="58" xfId="0" applyNumberFormat="1" applyFont="1" applyFill="1" applyBorder="1" applyAlignment="1" applyProtection="1">
      <alignment horizontal="center" vertical="center"/>
      <protection locked="0"/>
    </xf>
    <xf numFmtId="0" fontId="5" fillId="2" borderId="54" xfId="0" applyNumberFormat="1" applyFont="1" applyFill="1" applyBorder="1" applyAlignment="1" applyProtection="1">
      <alignment horizontal="center" vertical="center" wrapText="1"/>
    </xf>
    <xf numFmtId="0" fontId="5" fillId="2" borderId="59" xfId="0" applyNumberFormat="1" applyFont="1" applyFill="1" applyBorder="1" applyAlignment="1" applyProtection="1">
      <alignment horizontal="center" vertical="center" wrapText="1"/>
    </xf>
    <xf numFmtId="0" fontId="8" fillId="6" borderId="54" xfId="0" applyNumberFormat="1" applyFont="1" applyFill="1" applyBorder="1" applyAlignment="1" applyProtection="1">
      <alignment horizontal="center" vertical="center"/>
      <protection locked="0"/>
    </xf>
    <xf numFmtId="0" fontId="8" fillId="6" borderId="59" xfId="0" applyNumberFormat="1" applyFont="1" applyFill="1" applyBorder="1" applyAlignment="1" applyProtection="1">
      <alignment horizontal="center" vertical="center"/>
      <protection locked="0"/>
    </xf>
  </cellXfs>
  <cellStyles count="6">
    <cellStyle name="Comma" xfId="1" builtinId="3"/>
    <cellStyle name="Comma 2" xfId="3"/>
    <cellStyle name="Normal" xfId="0" builtinId="0"/>
    <cellStyle name="Normal 2" xfId="4"/>
    <cellStyle name="Normal 3" xfId="2"/>
    <cellStyle name="Percent 2" xfId="5"/>
  </cellStyles>
  <dxfs count="0"/>
  <tableStyles count="0" defaultTableStyle="TableStyleMedium2" defaultPivotStyle="PivotStyleMedium9"/>
  <colors>
    <mruColors>
      <color rgb="FFE8FEEB"/>
      <color rgb="FFDEFEE2"/>
      <color rgb="FFD0FEE2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7"/>
  <sheetViews>
    <sheetView workbookViewId="0">
      <selection activeCell="C7" sqref="C7"/>
    </sheetView>
  </sheetViews>
  <sheetFormatPr defaultRowHeight="15" x14ac:dyDescent="0.25"/>
  <cols>
    <col min="2" max="2" width="60" bestFit="1" customWidth="1"/>
  </cols>
  <sheetData>
    <row r="1" spans="1:5" x14ac:dyDescent="0.25">
      <c r="A1" s="106" t="s">
        <v>102</v>
      </c>
      <c r="B1" s="106"/>
      <c r="C1" s="105"/>
      <c r="D1" s="105"/>
      <c r="E1" s="105"/>
    </row>
    <row r="2" spans="1:5" x14ac:dyDescent="0.25">
      <c r="A2" s="106" t="s">
        <v>103</v>
      </c>
      <c r="B2" s="106" t="s">
        <v>111</v>
      </c>
      <c r="C2" s="105"/>
      <c r="D2" s="105"/>
      <c r="E2" s="105"/>
    </row>
    <row r="3" spans="1:5" x14ac:dyDescent="0.25">
      <c r="A3" s="106" t="s">
        <v>104</v>
      </c>
      <c r="B3" s="106" t="s">
        <v>113</v>
      </c>
      <c r="C3" s="105"/>
      <c r="D3" s="105"/>
      <c r="E3" s="105"/>
    </row>
    <row r="4" spans="1:5" x14ac:dyDescent="0.25">
      <c r="A4" s="106" t="s">
        <v>105</v>
      </c>
      <c r="B4" s="106" t="s">
        <v>110</v>
      </c>
      <c r="C4" s="105"/>
      <c r="D4" s="105"/>
      <c r="E4" s="105"/>
    </row>
    <row r="5" spans="1:5" x14ac:dyDescent="0.25">
      <c r="A5" s="106" t="s">
        <v>106</v>
      </c>
      <c r="B5" s="106" t="s">
        <v>109</v>
      </c>
      <c r="C5" s="105"/>
      <c r="D5" s="105"/>
      <c r="E5" s="105"/>
    </row>
    <row r="6" spans="1:5" x14ac:dyDescent="0.25">
      <c r="A6" s="106" t="s">
        <v>107</v>
      </c>
      <c r="B6" s="106" t="s">
        <v>108</v>
      </c>
      <c r="C6" s="105"/>
      <c r="D6" s="105"/>
      <c r="E6" s="105"/>
    </row>
    <row r="7" spans="1:5" x14ac:dyDescent="0.25">
      <c r="B7" s="106" t="s">
        <v>114</v>
      </c>
    </row>
  </sheetData>
  <sheetProtection password="CF28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Q186"/>
  <sheetViews>
    <sheetView tabSelected="1" view="pageBreakPreview" topLeftCell="A145" zoomScaleNormal="100" zoomScaleSheetLayoutView="100" workbookViewId="0">
      <selection activeCell="F127" sqref="F127"/>
    </sheetView>
  </sheetViews>
  <sheetFormatPr defaultRowHeight="15.75" x14ac:dyDescent="0.25"/>
  <cols>
    <col min="1" max="1" width="26.28515625" style="5" customWidth="1"/>
    <col min="2" max="2" width="30.7109375" style="5" customWidth="1"/>
    <col min="3" max="3" width="17.7109375" style="5" customWidth="1"/>
    <col min="4" max="7" width="19.7109375" style="5" customWidth="1"/>
    <col min="8" max="8" width="17.7109375" style="5" customWidth="1"/>
    <col min="9" max="9" width="9.140625" style="5"/>
    <col min="10" max="10" width="12.85546875" style="5" bestFit="1" customWidth="1"/>
    <col min="11" max="11" width="29.5703125" style="5" bestFit="1" customWidth="1"/>
    <col min="12" max="12" width="16.7109375" style="5" bestFit="1" customWidth="1"/>
    <col min="13" max="13" width="17.5703125" style="5" bestFit="1" customWidth="1"/>
    <col min="14" max="14" width="16.7109375" style="5" bestFit="1" customWidth="1"/>
    <col min="15" max="15" width="17.5703125" style="5" bestFit="1" customWidth="1"/>
    <col min="16" max="16" width="16.7109375" style="5" bestFit="1" customWidth="1"/>
    <col min="17" max="17" width="31.7109375" style="5" bestFit="1" customWidth="1"/>
    <col min="18" max="16384" width="9.140625" style="5"/>
  </cols>
  <sheetData>
    <row r="1" spans="1:17" ht="16.5" thickBot="1" x14ac:dyDescent="0.3">
      <c r="A1" s="42"/>
      <c r="B1" s="42"/>
      <c r="C1" s="42"/>
      <c r="D1" s="42"/>
      <c r="E1" s="42"/>
      <c r="F1" s="42"/>
      <c r="G1" s="42"/>
      <c r="H1" s="42"/>
    </row>
    <row r="2" spans="1:17" ht="15.75" customHeight="1" x14ac:dyDescent="0.25">
      <c r="A2" s="199" t="s">
        <v>44</v>
      </c>
      <c r="B2" s="200"/>
      <c r="C2" s="200"/>
      <c r="D2" s="200"/>
      <c r="E2" s="200"/>
      <c r="F2" s="200"/>
      <c r="G2" s="200"/>
      <c r="H2" s="201"/>
      <c r="I2" s="4"/>
      <c r="J2" s="39"/>
    </row>
    <row r="3" spans="1:17" ht="42.75" customHeight="1" thickBot="1" x14ac:dyDescent="0.3">
      <c r="A3" s="202"/>
      <c r="B3" s="203"/>
      <c r="C3" s="203"/>
      <c r="D3" s="203"/>
      <c r="E3" s="203"/>
      <c r="F3" s="203"/>
      <c r="G3" s="203"/>
      <c r="H3" s="204"/>
      <c r="J3" s="39"/>
    </row>
    <row r="4" spans="1:17" ht="16.5" thickBot="1" x14ac:dyDescent="0.3">
      <c r="A4" s="18"/>
      <c r="B4" s="19"/>
      <c r="C4" s="19"/>
      <c r="D4" s="19"/>
      <c r="E4" s="19"/>
      <c r="F4" s="19"/>
      <c r="G4" s="19"/>
      <c r="H4" s="20"/>
      <c r="I4" s="4"/>
    </row>
    <row r="5" spans="1:17" ht="16.5" customHeight="1" x14ac:dyDescent="0.25">
      <c r="A5" s="95" t="s">
        <v>0</v>
      </c>
      <c r="B5" s="228"/>
      <c r="C5" s="228"/>
      <c r="D5" s="228"/>
      <c r="E5" s="96" t="s">
        <v>1</v>
      </c>
      <c r="F5" s="104" t="s">
        <v>40</v>
      </c>
      <c r="G5" s="124" t="s">
        <v>118</v>
      </c>
      <c r="H5" s="125"/>
      <c r="I5" s="4"/>
    </row>
    <row r="6" spans="1:17" ht="16.5" customHeight="1" x14ac:dyDescent="0.25">
      <c r="A6" s="229" t="s">
        <v>2</v>
      </c>
      <c r="B6" s="231"/>
      <c r="C6" s="232"/>
      <c r="D6" s="233"/>
      <c r="E6" s="237" t="s">
        <v>3</v>
      </c>
      <c r="F6" s="239" t="s">
        <v>115</v>
      </c>
      <c r="G6" s="126" t="s">
        <v>119</v>
      </c>
      <c r="H6" s="127"/>
      <c r="I6" s="4"/>
    </row>
    <row r="7" spans="1:17" ht="16.5" thickBot="1" x14ac:dyDescent="0.3">
      <c r="A7" s="230"/>
      <c r="B7" s="234"/>
      <c r="C7" s="235"/>
      <c r="D7" s="236"/>
      <c r="E7" s="238"/>
      <c r="F7" s="240"/>
      <c r="G7" s="128" t="s">
        <v>120</v>
      </c>
      <c r="H7" s="129"/>
      <c r="I7" s="4"/>
    </row>
    <row r="8" spans="1:17" ht="16.5" thickBot="1" x14ac:dyDescent="0.3">
      <c r="A8" s="21"/>
      <c r="B8" s="13"/>
      <c r="C8" s="13"/>
      <c r="D8" s="13"/>
      <c r="E8" s="13"/>
      <c r="F8" s="13"/>
      <c r="G8" s="13"/>
      <c r="H8" s="22"/>
      <c r="I8" s="6"/>
      <c r="J8" s="40"/>
    </row>
    <row r="9" spans="1:17" ht="16.5" thickBot="1" x14ac:dyDescent="0.3">
      <c r="A9" s="205" t="s">
        <v>4</v>
      </c>
      <c r="B9" s="206"/>
      <c r="C9" s="206"/>
      <c r="D9" s="206"/>
      <c r="E9" s="206"/>
      <c r="F9" s="206"/>
      <c r="G9" s="206"/>
      <c r="H9" s="207"/>
      <c r="I9" s="4"/>
    </row>
    <row r="10" spans="1:17" ht="31.5" x14ac:dyDescent="0.25">
      <c r="A10" s="115" t="s">
        <v>5</v>
      </c>
      <c r="B10" s="165" t="s">
        <v>45</v>
      </c>
      <c r="C10" s="165"/>
      <c r="D10" s="112" t="s">
        <v>6</v>
      </c>
      <c r="E10" s="112" t="s">
        <v>7</v>
      </c>
      <c r="F10" s="112" t="s">
        <v>8</v>
      </c>
      <c r="G10" s="112" t="s">
        <v>9</v>
      </c>
      <c r="H10" s="117" t="s">
        <v>10</v>
      </c>
      <c r="I10" s="4"/>
      <c r="K10" s="185" t="s">
        <v>33</v>
      </c>
      <c r="L10" s="186"/>
      <c r="M10" s="186"/>
      <c r="N10" s="186"/>
      <c r="O10" s="186"/>
      <c r="P10" s="186"/>
      <c r="Q10" s="187"/>
    </row>
    <row r="11" spans="1:17" x14ac:dyDescent="0.25">
      <c r="A11" s="86">
        <v>1</v>
      </c>
      <c r="B11" s="177">
        <v>2</v>
      </c>
      <c r="C11" s="177"/>
      <c r="D11" s="113">
        <v>3</v>
      </c>
      <c r="E11" s="113">
        <v>4</v>
      </c>
      <c r="F11" s="113">
        <v>5</v>
      </c>
      <c r="G11" s="113">
        <v>6</v>
      </c>
      <c r="H11" s="87">
        <v>7</v>
      </c>
      <c r="I11" s="4"/>
      <c r="K11" s="167" t="s">
        <v>34</v>
      </c>
      <c r="L11" s="165" t="s">
        <v>35</v>
      </c>
      <c r="M11" s="165"/>
      <c r="N11" s="165" t="s">
        <v>36</v>
      </c>
      <c r="O11" s="165"/>
      <c r="P11" s="165" t="s">
        <v>37</v>
      </c>
      <c r="Q11" s="166"/>
    </row>
    <row r="12" spans="1:17" s="40" customFormat="1" ht="31.5" customHeight="1" x14ac:dyDescent="0.25">
      <c r="A12" s="197" t="s">
        <v>11</v>
      </c>
      <c r="B12" s="198"/>
      <c r="C12" s="198"/>
      <c r="D12" s="132">
        <f>SUM(D13:D27)</f>
        <v>0</v>
      </c>
      <c r="E12" s="132">
        <f>SUM(E13:E27)</f>
        <v>0</v>
      </c>
      <c r="F12" s="132">
        <f>SUM(F13:F27)</f>
        <v>0</v>
      </c>
      <c r="G12" s="132">
        <f>SUM(G13:G27)</f>
        <v>0</v>
      </c>
      <c r="H12" s="133">
        <f>SUM(H13:H27)</f>
        <v>0</v>
      </c>
      <c r="I12" s="7"/>
      <c r="K12" s="167"/>
      <c r="L12" s="112" t="s">
        <v>6</v>
      </c>
      <c r="M12" s="112" t="s">
        <v>38</v>
      </c>
      <c r="N12" s="112" t="s">
        <v>6</v>
      </c>
      <c r="O12" s="112" t="s">
        <v>38</v>
      </c>
      <c r="P12" s="112" t="s">
        <v>6</v>
      </c>
      <c r="Q12" s="98" t="s">
        <v>38</v>
      </c>
    </row>
    <row r="13" spans="1:17" x14ac:dyDescent="0.25">
      <c r="A13" s="52">
        <v>0.18</v>
      </c>
      <c r="B13" s="53" t="s">
        <v>54</v>
      </c>
      <c r="C13" s="54" t="s">
        <v>47</v>
      </c>
      <c r="D13" s="51">
        <v>0</v>
      </c>
      <c r="E13" s="134">
        <f t="shared" ref="E13:E27" si="0">IF(A13="",0,IF(B13="",0,IF(C13="",0,IF(D13="",0,IF(C13="Local",0,D13*A13)))))</f>
        <v>0</v>
      </c>
      <c r="F13" s="134">
        <f t="shared" ref="F13:F27" si="1">IF(A13="",0,IF(B13="",0,IF(C13="",0,IF(D13="",0,IF(C13="Interstate",0,(A13/2)*D13)))))</f>
        <v>0</v>
      </c>
      <c r="G13" s="135">
        <f t="shared" ref="G13" si="2">F13</f>
        <v>0</v>
      </c>
      <c r="H13" s="56">
        <v>0</v>
      </c>
      <c r="I13" s="4"/>
      <c r="K13" s="92">
        <v>1</v>
      </c>
      <c r="L13" s="111">
        <v>2</v>
      </c>
      <c r="M13" s="111">
        <v>3</v>
      </c>
      <c r="N13" s="111">
        <v>4</v>
      </c>
      <c r="O13" s="111">
        <v>5</v>
      </c>
      <c r="P13" s="111">
        <v>6</v>
      </c>
      <c r="Q13" s="99">
        <v>7</v>
      </c>
    </row>
    <row r="14" spans="1:17" x14ac:dyDescent="0.25">
      <c r="A14" s="52">
        <v>0.18</v>
      </c>
      <c r="B14" s="53" t="s">
        <v>54</v>
      </c>
      <c r="C14" s="54" t="s">
        <v>47</v>
      </c>
      <c r="D14" s="51">
        <v>0</v>
      </c>
      <c r="E14" s="134">
        <f t="shared" si="0"/>
        <v>0</v>
      </c>
      <c r="F14" s="134">
        <f t="shared" si="1"/>
        <v>0</v>
      </c>
      <c r="G14" s="135">
        <f t="shared" ref="G14:G27" si="3">F14</f>
        <v>0</v>
      </c>
      <c r="H14" s="56">
        <v>0</v>
      </c>
      <c r="I14" s="4"/>
      <c r="K14" s="78"/>
      <c r="L14" s="97"/>
      <c r="M14" s="97"/>
      <c r="N14" s="97"/>
      <c r="O14" s="97"/>
      <c r="P14" s="97"/>
      <c r="Q14" s="100"/>
    </row>
    <row r="15" spans="1:17" x14ac:dyDescent="0.25">
      <c r="A15" s="52">
        <v>0.18</v>
      </c>
      <c r="B15" s="53" t="s">
        <v>54</v>
      </c>
      <c r="C15" s="54" t="s">
        <v>48</v>
      </c>
      <c r="D15" s="51">
        <v>0</v>
      </c>
      <c r="E15" s="134">
        <f t="shared" si="0"/>
        <v>0</v>
      </c>
      <c r="F15" s="134">
        <f t="shared" si="1"/>
        <v>0</v>
      </c>
      <c r="G15" s="135">
        <f t="shared" si="3"/>
        <v>0</v>
      </c>
      <c r="H15" s="56">
        <v>0</v>
      </c>
      <c r="I15" s="4"/>
      <c r="K15" s="78"/>
      <c r="L15" s="97"/>
      <c r="M15" s="97"/>
      <c r="N15" s="97"/>
      <c r="O15" s="97"/>
      <c r="P15" s="97"/>
      <c r="Q15" s="100"/>
    </row>
    <row r="16" spans="1:17" x14ac:dyDescent="0.25">
      <c r="A16" s="52">
        <v>0.18</v>
      </c>
      <c r="B16" s="53" t="s">
        <v>54</v>
      </c>
      <c r="C16" s="54" t="s">
        <v>48</v>
      </c>
      <c r="D16" s="55">
        <v>0</v>
      </c>
      <c r="E16" s="134">
        <f t="shared" si="0"/>
        <v>0</v>
      </c>
      <c r="F16" s="134">
        <f t="shared" si="1"/>
        <v>0</v>
      </c>
      <c r="G16" s="135">
        <f t="shared" si="3"/>
        <v>0</v>
      </c>
      <c r="H16" s="56">
        <v>0</v>
      </c>
      <c r="I16" s="4"/>
      <c r="K16" s="78"/>
      <c r="L16" s="97"/>
      <c r="M16" s="97"/>
      <c r="N16" s="97"/>
      <c r="O16" s="97"/>
      <c r="P16" s="97"/>
      <c r="Q16" s="100"/>
    </row>
    <row r="17" spans="1:17" x14ac:dyDescent="0.25">
      <c r="A17" s="52">
        <v>0.18</v>
      </c>
      <c r="B17" s="53" t="s">
        <v>116</v>
      </c>
      <c r="C17" s="54" t="s">
        <v>47</v>
      </c>
      <c r="D17" s="55">
        <v>0</v>
      </c>
      <c r="E17" s="134">
        <f t="shared" si="0"/>
        <v>0</v>
      </c>
      <c r="F17" s="134">
        <f t="shared" si="1"/>
        <v>0</v>
      </c>
      <c r="G17" s="135">
        <f t="shared" si="3"/>
        <v>0</v>
      </c>
      <c r="H17" s="56">
        <v>0</v>
      </c>
      <c r="I17" s="4"/>
      <c r="K17" s="78"/>
      <c r="L17" s="97"/>
      <c r="M17" s="97"/>
      <c r="N17" s="97"/>
      <c r="O17" s="97"/>
      <c r="P17" s="97"/>
      <c r="Q17" s="100"/>
    </row>
    <row r="18" spans="1:17" x14ac:dyDescent="0.25">
      <c r="A18" s="52">
        <v>0.18</v>
      </c>
      <c r="B18" s="53" t="s">
        <v>116</v>
      </c>
      <c r="C18" s="54" t="s">
        <v>48</v>
      </c>
      <c r="D18" s="55">
        <v>0</v>
      </c>
      <c r="E18" s="134">
        <f t="shared" si="0"/>
        <v>0</v>
      </c>
      <c r="F18" s="134">
        <f t="shared" si="1"/>
        <v>0</v>
      </c>
      <c r="G18" s="135">
        <f t="shared" ref="G18:G20" si="4">F18</f>
        <v>0</v>
      </c>
      <c r="H18" s="56"/>
      <c r="I18" s="4"/>
      <c r="K18" s="78"/>
      <c r="L18" s="97"/>
      <c r="M18" s="97"/>
      <c r="N18" s="97"/>
      <c r="O18" s="97"/>
      <c r="P18" s="97"/>
      <c r="Q18" s="100"/>
    </row>
    <row r="19" spans="1:17" x14ac:dyDescent="0.25">
      <c r="A19" s="52">
        <v>0.18</v>
      </c>
      <c r="B19" s="53" t="s">
        <v>116</v>
      </c>
      <c r="C19" s="54" t="s">
        <v>47</v>
      </c>
      <c r="D19" s="55">
        <v>0</v>
      </c>
      <c r="E19" s="134">
        <f t="shared" si="0"/>
        <v>0</v>
      </c>
      <c r="F19" s="134">
        <f t="shared" si="1"/>
        <v>0</v>
      </c>
      <c r="G19" s="135">
        <f t="shared" si="4"/>
        <v>0</v>
      </c>
      <c r="H19" s="56"/>
      <c r="I19" s="4"/>
      <c r="K19" s="78"/>
      <c r="L19" s="97"/>
      <c r="M19" s="97"/>
      <c r="N19" s="97"/>
      <c r="O19" s="97"/>
      <c r="P19" s="97"/>
      <c r="Q19" s="100"/>
    </row>
    <row r="20" spans="1:17" x14ac:dyDescent="0.25">
      <c r="A20" s="52">
        <v>0.18</v>
      </c>
      <c r="B20" s="53"/>
      <c r="C20" s="54"/>
      <c r="D20" s="55"/>
      <c r="E20" s="134">
        <f t="shared" si="0"/>
        <v>0</v>
      </c>
      <c r="F20" s="134">
        <f t="shared" si="1"/>
        <v>0</v>
      </c>
      <c r="G20" s="135">
        <f t="shared" si="4"/>
        <v>0</v>
      </c>
      <c r="H20" s="56"/>
      <c r="I20" s="4"/>
      <c r="K20" s="78"/>
      <c r="L20" s="97"/>
      <c r="M20" s="97"/>
      <c r="N20" s="97"/>
      <c r="O20" s="97"/>
      <c r="P20" s="97"/>
      <c r="Q20" s="100"/>
    </row>
    <row r="21" spans="1:17" x14ac:dyDescent="0.25">
      <c r="A21" s="52">
        <v>0.18</v>
      </c>
      <c r="B21" s="53"/>
      <c r="C21" s="54"/>
      <c r="D21" s="55"/>
      <c r="E21" s="134">
        <f t="shared" si="0"/>
        <v>0</v>
      </c>
      <c r="F21" s="134">
        <f t="shared" si="1"/>
        <v>0</v>
      </c>
      <c r="G21" s="135">
        <f t="shared" si="3"/>
        <v>0</v>
      </c>
      <c r="H21" s="56">
        <v>0</v>
      </c>
      <c r="I21" s="4"/>
      <c r="K21" s="78"/>
      <c r="L21" s="97"/>
      <c r="M21" s="97"/>
      <c r="N21" s="97"/>
      <c r="O21" s="97"/>
      <c r="P21" s="97"/>
      <c r="Q21" s="100"/>
    </row>
    <row r="22" spans="1:17" x14ac:dyDescent="0.25">
      <c r="A22" s="52">
        <v>0.18</v>
      </c>
      <c r="B22" s="53"/>
      <c r="C22" s="54"/>
      <c r="D22" s="55"/>
      <c r="E22" s="134">
        <f t="shared" si="0"/>
        <v>0</v>
      </c>
      <c r="F22" s="134">
        <f t="shared" si="1"/>
        <v>0</v>
      </c>
      <c r="G22" s="135">
        <f t="shared" si="3"/>
        <v>0</v>
      </c>
      <c r="H22" s="56">
        <v>0</v>
      </c>
      <c r="I22" s="4"/>
      <c r="K22" s="78"/>
      <c r="L22" s="97"/>
      <c r="M22" s="97"/>
      <c r="N22" s="97"/>
      <c r="O22" s="97"/>
      <c r="P22" s="97"/>
      <c r="Q22" s="100"/>
    </row>
    <row r="23" spans="1:17" x14ac:dyDescent="0.25">
      <c r="A23" s="52">
        <v>0.18</v>
      </c>
      <c r="B23" s="53"/>
      <c r="C23" s="54"/>
      <c r="D23" s="55"/>
      <c r="E23" s="134">
        <f t="shared" si="0"/>
        <v>0</v>
      </c>
      <c r="F23" s="134">
        <f t="shared" si="1"/>
        <v>0</v>
      </c>
      <c r="G23" s="135">
        <f t="shared" si="3"/>
        <v>0</v>
      </c>
      <c r="H23" s="56">
        <v>0</v>
      </c>
      <c r="I23" s="4"/>
      <c r="K23" s="78"/>
      <c r="L23" s="97"/>
      <c r="M23" s="97"/>
      <c r="N23" s="97"/>
      <c r="O23" s="97"/>
      <c r="P23" s="97"/>
      <c r="Q23" s="100"/>
    </row>
    <row r="24" spans="1:17" x14ac:dyDescent="0.25">
      <c r="A24" s="52">
        <v>0.18</v>
      </c>
      <c r="B24" s="53"/>
      <c r="C24" s="54"/>
      <c r="D24" s="55"/>
      <c r="E24" s="134">
        <f t="shared" si="0"/>
        <v>0</v>
      </c>
      <c r="F24" s="134">
        <f t="shared" si="1"/>
        <v>0</v>
      </c>
      <c r="G24" s="135">
        <f t="shared" si="3"/>
        <v>0</v>
      </c>
      <c r="H24" s="56">
        <v>0</v>
      </c>
      <c r="I24" s="4"/>
      <c r="K24" s="78"/>
      <c r="L24" s="97"/>
      <c r="M24" s="97"/>
      <c r="N24" s="97"/>
      <c r="O24" s="97"/>
      <c r="P24" s="97"/>
      <c r="Q24" s="100"/>
    </row>
    <row r="25" spans="1:17" x14ac:dyDescent="0.25">
      <c r="A25" s="52">
        <v>0.18</v>
      </c>
      <c r="B25" s="53"/>
      <c r="C25" s="54"/>
      <c r="D25" s="55"/>
      <c r="E25" s="134">
        <f t="shared" si="0"/>
        <v>0</v>
      </c>
      <c r="F25" s="134">
        <f t="shared" si="1"/>
        <v>0</v>
      </c>
      <c r="G25" s="135">
        <f t="shared" si="3"/>
        <v>0</v>
      </c>
      <c r="H25" s="56">
        <v>0</v>
      </c>
      <c r="I25" s="4"/>
      <c r="K25" s="78"/>
      <c r="L25" s="97"/>
      <c r="M25" s="97"/>
      <c r="N25" s="97"/>
      <c r="O25" s="97"/>
      <c r="P25" s="97"/>
      <c r="Q25" s="100"/>
    </row>
    <row r="26" spans="1:17" x14ac:dyDescent="0.25">
      <c r="A26" s="52">
        <v>0.18</v>
      </c>
      <c r="B26" s="53"/>
      <c r="C26" s="54"/>
      <c r="D26" s="55"/>
      <c r="E26" s="134">
        <f t="shared" si="0"/>
        <v>0</v>
      </c>
      <c r="F26" s="134">
        <f t="shared" si="1"/>
        <v>0</v>
      </c>
      <c r="G26" s="135">
        <f t="shared" si="3"/>
        <v>0</v>
      </c>
      <c r="H26" s="56">
        <v>0</v>
      </c>
      <c r="I26" s="4"/>
      <c r="K26" s="78"/>
      <c r="L26" s="97"/>
      <c r="M26" s="97"/>
      <c r="N26" s="97"/>
      <c r="O26" s="97"/>
      <c r="P26" s="97"/>
      <c r="Q26" s="100"/>
    </row>
    <row r="27" spans="1:17" x14ac:dyDescent="0.25">
      <c r="A27" s="52">
        <v>0.18</v>
      </c>
      <c r="B27" s="53"/>
      <c r="C27" s="54"/>
      <c r="D27" s="55"/>
      <c r="E27" s="134">
        <f t="shared" si="0"/>
        <v>0</v>
      </c>
      <c r="F27" s="134">
        <f t="shared" si="1"/>
        <v>0</v>
      </c>
      <c r="G27" s="135">
        <f t="shared" si="3"/>
        <v>0</v>
      </c>
      <c r="H27" s="56">
        <v>0</v>
      </c>
      <c r="I27" s="4"/>
      <c r="K27" s="78"/>
      <c r="L27" s="97"/>
      <c r="M27" s="97"/>
      <c r="N27" s="97"/>
      <c r="O27" s="97"/>
      <c r="P27" s="97"/>
      <c r="Q27" s="100"/>
    </row>
    <row r="28" spans="1:17" ht="31.5" customHeight="1" x14ac:dyDescent="0.25">
      <c r="A28" s="174" t="s">
        <v>50</v>
      </c>
      <c r="B28" s="175"/>
      <c r="C28" s="175"/>
      <c r="D28" s="136">
        <f>SUM(D29:D34)</f>
        <v>0</v>
      </c>
      <c r="E28" s="136">
        <f>SUM(E29:E34)</f>
        <v>0</v>
      </c>
      <c r="F28" s="210"/>
      <c r="G28" s="210"/>
      <c r="H28" s="137">
        <f>SUM(H29:H34)</f>
        <v>0</v>
      </c>
      <c r="I28" s="4"/>
      <c r="K28" s="78"/>
      <c r="L28" s="97"/>
      <c r="M28" s="97"/>
      <c r="N28" s="97"/>
      <c r="O28" s="97"/>
      <c r="P28" s="97"/>
      <c r="Q28" s="100"/>
    </row>
    <row r="29" spans="1:17" x14ac:dyDescent="0.25">
      <c r="A29" s="52" t="s">
        <v>49</v>
      </c>
      <c r="B29" s="176" t="s">
        <v>99</v>
      </c>
      <c r="C29" s="176"/>
      <c r="D29" s="55"/>
      <c r="E29" s="135">
        <f t="shared" ref="E29:E34" si="5">IF(A29="",0,IF(B29="",0,IF(D29="",0,IF(A29="Zero Rated",0,A29*D29))))</f>
        <v>0</v>
      </c>
      <c r="F29" s="210"/>
      <c r="G29" s="210"/>
      <c r="H29" s="56"/>
      <c r="I29" s="4"/>
      <c r="K29" s="78"/>
      <c r="L29" s="97"/>
      <c r="M29" s="97"/>
      <c r="N29" s="97"/>
      <c r="O29" s="97"/>
      <c r="P29" s="97"/>
      <c r="Q29" s="100"/>
    </row>
    <row r="30" spans="1:17" x14ac:dyDescent="0.25">
      <c r="A30" s="52">
        <v>1E-3</v>
      </c>
      <c r="B30" s="176"/>
      <c r="C30" s="176"/>
      <c r="D30" s="55"/>
      <c r="E30" s="135">
        <f t="shared" si="5"/>
        <v>0</v>
      </c>
      <c r="F30" s="210"/>
      <c r="G30" s="210"/>
      <c r="H30" s="57"/>
      <c r="I30" s="4"/>
      <c r="K30" s="78"/>
      <c r="L30" s="97"/>
      <c r="M30" s="97"/>
      <c r="N30" s="97"/>
      <c r="O30" s="97"/>
      <c r="P30" s="97"/>
      <c r="Q30" s="100"/>
    </row>
    <row r="31" spans="1:17" x14ac:dyDescent="0.25">
      <c r="A31" s="52">
        <v>0.03</v>
      </c>
      <c r="B31" s="176"/>
      <c r="C31" s="176"/>
      <c r="D31" s="55"/>
      <c r="E31" s="135">
        <f t="shared" si="5"/>
        <v>0</v>
      </c>
      <c r="F31" s="210"/>
      <c r="G31" s="210"/>
      <c r="H31" s="56"/>
      <c r="I31" s="4"/>
      <c r="K31" s="78"/>
      <c r="L31" s="97"/>
      <c r="M31" s="97"/>
      <c r="N31" s="97"/>
      <c r="O31" s="97"/>
      <c r="P31" s="97"/>
      <c r="Q31" s="100"/>
    </row>
    <row r="32" spans="1:17" x14ac:dyDescent="0.25">
      <c r="A32" s="52">
        <v>0.05</v>
      </c>
      <c r="B32" s="176"/>
      <c r="C32" s="176"/>
      <c r="D32" s="55"/>
      <c r="E32" s="135">
        <f t="shared" si="5"/>
        <v>0</v>
      </c>
      <c r="F32" s="210"/>
      <c r="G32" s="210"/>
      <c r="H32" s="56"/>
      <c r="I32" s="4"/>
      <c r="K32" s="78"/>
      <c r="L32" s="97"/>
      <c r="M32" s="97"/>
      <c r="N32" s="97"/>
      <c r="O32" s="97"/>
      <c r="P32" s="97"/>
      <c r="Q32" s="100"/>
    </row>
    <row r="33" spans="1:17" x14ac:dyDescent="0.25">
      <c r="A33" s="52">
        <v>0.12</v>
      </c>
      <c r="B33" s="176"/>
      <c r="C33" s="176"/>
      <c r="D33" s="55"/>
      <c r="E33" s="135">
        <f t="shared" si="5"/>
        <v>0</v>
      </c>
      <c r="F33" s="210"/>
      <c r="G33" s="210"/>
      <c r="H33" s="56"/>
      <c r="I33" s="4"/>
      <c r="K33" s="78"/>
      <c r="L33" s="97"/>
      <c r="M33" s="97"/>
      <c r="N33" s="97"/>
      <c r="O33" s="97"/>
      <c r="P33" s="97"/>
      <c r="Q33" s="100"/>
    </row>
    <row r="34" spans="1:17" x14ac:dyDescent="0.25">
      <c r="A34" s="52">
        <v>0.18</v>
      </c>
      <c r="B34" s="176"/>
      <c r="C34" s="176"/>
      <c r="D34" s="55"/>
      <c r="E34" s="135">
        <f t="shared" si="5"/>
        <v>0</v>
      </c>
      <c r="F34" s="210"/>
      <c r="G34" s="210"/>
      <c r="H34" s="56"/>
      <c r="I34" s="4"/>
      <c r="K34" s="78"/>
      <c r="L34" s="97"/>
      <c r="M34" s="97"/>
      <c r="N34" s="97"/>
      <c r="O34" s="97"/>
      <c r="P34" s="97"/>
      <c r="Q34" s="100"/>
    </row>
    <row r="35" spans="1:17" ht="32.450000000000003" customHeight="1" x14ac:dyDescent="0.25">
      <c r="A35" s="197" t="s">
        <v>12</v>
      </c>
      <c r="B35" s="198"/>
      <c r="C35" s="198"/>
      <c r="D35" s="136">
        <f>SUM(D36:D39)</f>
        <v>0</v>
      </c>
      <c r="E35" s="208"/>
      <c r="F35" s="208"/>
      <c r="G35" s="208"/>
      <c r="H35" s="209"/>
      <c r="I35" s="4"/>
      <c r="K35" s="78"/>
      <c r="L35" s="97"/>
      <c r="M35" s="97"/>
      <c r="N35" s="97"/>
      <c r="O35" s="97"/>
      <c r="P35" s="97"/>
      <c r="Q35" s="100"/>
    </row>
    <row r="36" spans="1:17" x14ac:dyDescent="0.25">
      <c r="A36" s="88" t="s">
        <v>51</v>
      </c>
      <c r="B36" s="176"/>
      <c r="C36" s="176"/>
      <c r="D36" s="55"/>
      <c r="E36" s="208"/>
      <c r="F36" s="208"/>
      <c r="G36" s="208"/>
      <c r="H36" s="209"/>
      <c r="I36" s="4"/>
      <c r="K36" s="78"/>
      <c r="L36" s="97"/>
      <c r="M36" s="97"/>
      <c r="N36" s="97"/>
      <c r="O36" s="97"/>
      <c r="P36" s="97"/>
      <c r="Q36" s="100"/>
    </row>
    <row r="37" spans="1:17" x14ac:dyDescent="0.25">
      <c r="A37" s="88" t="s">
        <v>52</v>
      </c>
      <c r="B37" s="176"/>
      <c r="C37" s="176"/>
      <c r="D37" s="55"/>
      <c r="E37" s="208"/>
      <c r="F37" s="208"/>
      <c r="G37" s="208"/>
      <c r="H37" s="209"/>
      <c r="I37" s="4"/>
      <c r="K37" s="78"/>
      <c r="L37" s="97"/>
      <c r="M37" s="97"/>
      <c r="N37" s="97"/>
      <c r="O37" s="97"/>
      <c r="P37" s="97"/>
      <c r="Q37" s="100"/>
    </row>
    <row r="38" spans="1:17" x14ac:dyDescent="0.25">
      <c r="A38" s="88" t="s">
        <v>51</v>
      </c>
      <c r="B38" s="176"/>
      <c r="C38" s="176"/>
      <c r="D38" s="55"/>
      <c r="E38" s="208"/>
      <c r="F38" s="208"/>
      <c r="G38" s="208"/>
      <c r="H38" s="209"/>
      <c r="I38" s="4"/>
      <c r="K38" s="78"/>
      <c r="L38" s="97"/>
      <c r="M38" s="97"/>
      <c r="N38" s="97"/>
      <c r="O38" s="97"/>
      <c r="P38" s="97"/>
      <c r="Q38" s="100"/>
    </row>
    <row r="39" spans="1:17" x14ac:dyDescent="0.25">
      <c r="A39" s="88" t="s">
        <v>52</v>
      </c>
      <c r="B39" s="176"/>
      <c r="C39" s="176"/>
      <c r="D39" s="55"/>
      <c r="E39" s="208"/>
      <c r="F39" s="208"/>
      <c r="G39" s="208"/>
      <c r="H39" s="209"/>
      <c r="I39" s="4"/>
      <c r="K39" s="78"/>
      <c r="L39" s="97"/>
      <c r="M39" s="97"/>
      <c r="N39" s="97"/>
      <c r="O39" s="97"/>
      <c r="P39" s="97"/>
      <c r="Q39" s="100"/>
    </row>
    <row r="40" spans="1:17" x14ac:dyDescent="0.25">
      <c r="A40" s="174" t="s">
        <v>13</v>
      </c>
      <c r="B40" s="175"/>
      <c r="C40" s="175"/>
      <c r="D40" s="136">
        <f>SUM(D41:D44)</f>
        <v>0</v>
      </c>
      <c r="E40" s="136">
        <f>E42+E44</f>
        <v>0</v>
      </c>
      <c r="F40" s="136">
        <f>F41+F43</f>
        <v>0</v>
      </c>
      <c r="G40" s="136">
        <f>G41+G43</f>
        <v>0</v>
      </c>
      <c r="H40" s="137">
        <f>SUM(H41:H44)</f>
        <v>0</v>
      </c>
      <c r="I40" s="4"/>
      <c r="K40" s="78"/>
      <c r="L40" s="97"/>
      <c r="M40" s="97"/>
      <c r="N40" s="97"/>
      <c r="O40" s="97"/>
      <c r="P40" s="97"/>
      <c r="Q40" s="100"/>
    </row>
    <row r="41" spans="1:17" x14ac:dyDescent="0.25">
      <c r="A41" s="52">
        <v>0.05</v>
      </c>
      <c r="B41" s="177" t="s">
        <v>47</v>
      </c>
      <c r="C41" s="177"/>
      <c r="D41" s="55">
        <v>0</v>
      </c>
      <c r="E41" s="73" t="s">
        <v>97</v>
      </c>
      <c r="F41" s="134">
        <f>IF(A41="",0,IF(B41="",0,IF(D41="",0,IF(B41="Local",D41/2*A41,0))))</f>
        <v>0</v>
      </c>
      <c r="G41" s="135">
        <f>F41</f>
        <v>0</v>
      </c>
      <c r="H41" s="56">
        <v>0</v>
      </c>
      <c r="I41" s="4"/>
      <c r="K41" s="78"/>
      <c r="L41" s="97"/>
      <c r="M41" s="97"/>
      <c r="N41" s="97"/>
      <c r="O41" s="97"/>
      <c r="P41" s="97"/>
      <c r="Q41" s="100"/>
    </row>
    <row r="42" spans="1:17" x14ac:dyDescent="0.25">
      <c r="A42" s="52">
        <v>0.05</v>
      </c>
      <c r="B42" s="177" t="s">
        <v>48</v>
      </c>
      <c r="C42" s="177"/>
      <c r="D42" s="55">
        <v>0</v>
      </c>
      <c r="E42" s="134">
        <f>IF(A42="",0,IF(B42="",0,IF(D42="",0,IF(B42="Interstate",D42*A42,0))))</f>
        <v>0</v>
      </c>
      <c r="F42" s="73" t="s">
        <v>97</v>
      </c>
      <c r="G42" s="73" t="s">
        <v>97</v>
      </c>
      <c r="H42" s="56"/>
      <c r="I42" s="4"/>
      <c r="K42" s="78"/>
      <c r="L42" s="97"/>
      <c r="M42" s="97"/>
      <c r="N42" s="97"/>
      <c r="O42" s="97"/>
      <c r="P42" s="97"/>
      <c r="Q42" s="100"/>
    </row>
    <row r="43" spans="1:17" x14ac:dyDescent="0.25">
      <c r="A43" s="52">
        <v>0.18</v>
      </c>
      <c r="B43" s="177" t="s">
        <v>47</v>
      </c>
      <c r="C43" s="177"/>
      <c r="D43" s="55">
        <v>0</v>
      </c>
      <c r="E43" s="73" t="s">
        <v>97</v>
      </c>
      <c r="F43" s="134">
        <f>IF(A43="",0,IF(B43="",0,IF(D43="",0,IF(B43="Local",D43/2*A43,0))))</f>
        <v>0</v>
      </c>
      <c r="G43" s="135">
        <f>F43</f>
        <v>0</v>
      </c>
      <c r="H43" s="56">
        <v>0</v>
      </c>
      <c r="I43" s="4"/>
      <c r="K43" s="78"/>
      <c r="L43" s="97"/>
      <c r="M43" s="97"/>
      <c r="N43" s="97"/>
      <c r="O43" s="97"/>
      <c r="P43" s="97"/>
      <c r="Q43" s="100"/>
    </row>
    <row r="44" spans="1:17" x14ac:dyDescent="0.25">
      <c r="A44" s="52">
        <v>0.18</v>
      </c>
      <c r="B44" s="177" t="s">
        <v>48</v>
      </c>
      <c r="C44" s="177"/>
      <c r="D44" s="55">
        <v>0</v>
      </c>
      <c r="E44" s="134">
        <f>IF(A44="",0,IF(B44="",0,IF(D44="",0,IF(B44="Interstate",D44*A44,0))))</f>
        <v>0</v>
      </c>
      <c r="F44" s="73" t="s">
        <v>97</v>
      </c>
      <c r="G44" s="73" t="s">
        <v>97</v>
      </c>
      <c r="H44" s="56"/>
      <c r="I44" s="4"/>
      <c r="K44" s="78"/>
      <c r="L44" s="97"/>
      <c r="M44" s="97"/>
      <c r="N44" s="97"/>
      <c r="O44" s="97"/>
      <c r="P44" s="97"/>
      <c r="Q44" s="100"/>
    </row>
    <row r="45" spans="1:17" x14ac:dyDescent="0.25">
      <c r="A45" s="211" t="s">
        <v>14</v>
      </c>
      <c r="B45" s="212"/>
      <c r="C45" s="213"/>
      <c r="D45" s="79">
        <v>0</v>
      </c>
      <c r="E45" s="208"/>
      <c r="F45" s="208"/>
      <c r="G45" s="208"/>
      <c r="H45" s="209"/>
      <c r="I45" s="4"/>
      <c r="K45" s="78"/>
      <c r="L45" s="97"/>
      <c r="M45" s="97"/>
      <c r="N45" s="97"/>
      <c r="O45" s="97"/>
      <c r="P45" s="97"/>
      <c r="Q45" s="100"/>
    </row>
    <row r="46" spans="1:17" s="41" customFormat="1" x14ac:dyDescent="0.25">
      <c r="A46" s="172" t="s">
        <v>15</v>
      </c>
      <c r="B46" s="173"/>
      <c r="C46" s="173"/>
      <c r="D46" s="138">
        <f>D12+D28+D35+D40+D45</f>
        <v>0</v>
      </c>
      <c r="E46" s="138">
        <f>E12+E28+E40</f>
        <v>0</v>
      </c>
      <c r="F46" s="138">
        <f>F12+F40</f>
        <v>0</v>
      </c>
      <c r="G46" s="138">
        <f>G12+G40</f>
        <v>0</v>
      </c>
      <c r="H46" s="139">
        <f>H12+H28+H40</f>
        <v>0</v>
      </c>
      <c r="I46" s="8"/>
      <c r="K46" s="78"/>
      <c r="L46" s="97"/>
      <c r="M46" s="97"/>
      <c r="N46" s="97"/>
      <c r="O46" s="97"/>
      <c r="P46" s="97"/>
      <c r="Q46" s="100"/>
    </row>
    <row r="47" spans="1:17" ht="16.5" thickBot="1" x14ac:dyDescent="0.3">
      <c r="A47" s="84"/>
      <c r="B47" s="85"/>
      <c r="C47" s="85"/>
      <c r="D47" s="85"/>
      <c r="E47" s="85"/>
      <c r="F47" s="85"/>
      <c r="G47" s="85"/>
      <c r="H47" s="89"/>
      <c r="I47" s="4"/>
      <c r="K47" s="78"/>
      <c r="L47" s="97"/>
      <c r="M47" s="97"/>
      <c r="N47" s="97"/>
      <c r="O47" s="97"/>
      <c r="P47" s="97"/>
      <c r="Q47" s="100"/>
    </row>
    <row r="48" spans="1:17" x14ac:dyDescent="0.25">
      <c r="A48" s="168" t="s">
        <v>16</v>
      </c>
      <c r="B48" s="169"/>
      <c r="C48" s="169"/>
      <c r="D48" s="169"/>
      <c r="E48" s="169"/>
      <c r="F48" s="169"/>
      <c r="G48" s="169"/>
      <c r="H48" s="170"/>
      <c r="I48" s="4"/>
      <c r="K48" s="78"/>
      <c r="L48" s="97"/>
      <c r="M48" s="97"/>
      <c r="N48" s="97"/>
      <c r="O48" s="97"/>
      <c r="P48" s="97"/>
      <c r="Q48" s="100"/>
    </row>
    <row r="49" spans="1:17" s="10" customFormat="1" x14ac:dyDescent="0.25">
      <c r="A49" s="90" t="s">
        <v>17</v>
      </c>
      <c r="B49" s="171" t="s">
        <v>45</v>
      </c>
      <c r="C49" s="171"/>
      <c r="D49" s="114" t="s">
        <v>59</v>
      </c>
      <c r="E49" s="114" t="s">
        <v>7</v>
      </c>
      <c r="F49" s="114" t="s">
        <v>8</v>
      </c>
      <c r="G49" s="114" t="s">
        <v>9</v>
      </c>
      <c r="H49" s="91" t="s">
        <v>10</v>
      </c>
      <c r="I49" s="9"/>
      <c r="K49" s="78"/>
      <c r="L49" s="97"/>
      <c r="M49" s="97"/>
      <c r="N49" s="97"/>
      <c r="O49" s="97"/>
      <c r="P49" s="97"/>
      <c r="Q49" s="100"/>
    </row>
    <row r="50" spans="1:17" s="10" customFormat="1" x14ac:dyDescent="0.25">
      <c r="A50" s="92">
        <v>1</v>
      </c>
      <c r="B50" s="184">
        <v>2</v>
      </c>
      <c r="C50" s="184"/>
      <c r="D50" s="111">
        <v>3</v>
      </c>
      <c r="E50" s="111">
        <v>4</v>
      </c>
      <c r="F50" s="111">
        <v>5</v>
      </c>
      <c r="G50" s="111">
        <v>6</v>
      </c>
      <c r="H50" s="93">
        <v>7</v>
      </c>
      <c r="I50" s="9"/>
      <c r="K50" s="78"/>
      <c r="L50" s="97"/>
      <c r="M50" s="97"/>
      <c r="N50" s="97"/>
      <c r="O50" s="97"/>
      <c r="P50" s="97"/>
      <c r="Q50" s="100"/>
    </row>
    <row r="51" spans="1:17" ht="16.5" thickBot="1" x14ac:dyDescent="0.3">
      <c r="A51" s="211" t="s">
        <v>18</v>
      </c>
      <c r="B51" s="214"/>
      <c r="C51" s="215"/>
      <c r="D51" s="80"/>
      <c r="E51" s="80"/>
      <c r="F51" s="80"/>
      <c r="G51" s="80"/>
      <c r="H51" s="81"/>
      <c r="I51" s="4"/>
      <c r="K51" s="101" t="s">
        <v>15</v>
      </c>
      <c r="L51" s="118">
        <f t="shared" ref="L51:P51" si="6">SUM(L14:L50)</f>
        <v>0</v>
      </c>
      <c r="M51" s="118">
        <f t="shared" si="6"/>
        <v>0</v>
      </c>
      <c r="N51" s="118">
        <f t="shared" si="6"/>
        <v>0</v>
      </c>
      <c r="O51" s="118">
        <f t="shared" si="6"/>
        <v>0</v>
      </c>
      <c r="P51" s="118">
        <f t="shared" si="6"/>
        <v>0</v>
      </c>
      <c r="Q51" s="119">
        <f t="shared" ref="Q51" si="7">SUM(Q14:Q50)</f>
        <v>0</v>
      </c>
    </row>
    <row r="52" spans="1:17" x14ac:dyDescent="0.25">
      <c r="A52" s="174" t="s">
        <v>19</v>
      </c>
      <c r="B52" s="175"/>
      <c r="C52" s="175"/>
      <c r="D52" s="140">
        <f>SUM(D53:D57)</f>
        <v>0</v>
      </c>
      <c r="E52" s="140">
        <f>SUM(E53:E57)</f>
        <v>0</v>
      </c>
      <c r="F52" s="220"/>
      <c r="G52" s="220"/>
      <c r="H52" s="141">
        <f>SUM(H53:H57)</f>
        <v>0</v>
      </c>
      <c r="I52" s="4"/>
    </row>
    <row r="53" spans="1:17" x14ac:dyDescent="0.25">
      <c r="A53" s="58" t="s">
        <v>58</v>
      </c>
      <c r="B53" s="176" t="s">
        <v>112</v>
      </c>
      <c r="C53" s="176"/>
      <c r="D53" s="59"/>
      <c r="E53" s="135">
        <f>IF(A53="",0,IF(B53="",0,IF(D53="",0,IF(A53="Exempt",0,A53*D53))))</f>
        <v>0</v>
      </c>
      <c r="F53" s="220"/>
      <c r="G53" s="220"/>
      <c r="H53" s="56"/>
      <c r="I53" s="4"/>
    </row>
    <row r="54" spans="1:17" x14ac:dyDescent="0.25">
      <c r="A54" s="60">
        <v>0.03</v>
      </c>
      <c r="B54" s="176" t="s">
        <v>112</v>
      </c>
      <c r="C54" s="176"/>
      <c r="D54" s="59"/>
      <c r="E54" s="135">
        <f t="shared" ref="E54:E61" si="8">IF(A54="",0,IF(B54="",0,IF(D54="",0,IF(A54="Exempt",0,A54*D54))))</f>
        <v>0</v>
      </c>
      <c r="F54" s="220"/>
      <c r="G54" s="220"/>
      <c r="H54" s="56"/>
      <c r="I54" s="4"/>
    </row>
    <row r="55" spans="1:17" x14ac:dyDescent="0.25">
      <c r="A55" s="60">
        <v>2.5000000000000001E-3</v>
      </c>
      <c r="B55" s="176"/>
      <c r="C55" s="176"/>
      <c r="D55" s="59">
        <v>0</v>
      </c>
      <c r="E55" s="135">
        <f t="shared" si="8"/>
        <v>0</v>
      </c>
      <c r="F55" s="220"/>
      <c r="G55" s="220"/>
      <c r="H55" s="56"/>
      <c r="I55" s="4"/>
    </row>
    <row r="56" spans="1:17" x14ac:dyDescent="0.25">
      <c r="A56" s="60">
        <v>0.03</v>
      </c>
      <c r="B56" s="176"/>
      <c r="C56" s="176"/>
      <c r="D56" s="59">
        <v>0</v>
      </c>
      <c r="E56" s="135">
        <f t="shared" si="8"/>
        <v>0</v>
      </c>
      <c r="F56" s="220"/>
      <c r="G56" s="220"/>
      <c r="H56" s="56"/>
      <c r="I56" s="4"/>
    </row>
    <row r="57" spans="1:17" x14ac:dyDescent="0.25">
      <c r="A57" s="60">
        <v>0.03</v>
      </c>
      <c r="B57" s="176"/>
      <c r="C57" s="176"/>
      <c r="D57" s="59">
        <v>0</v>
      </c>
      <c r="E57" s="135">
        <f t="shared" si="8"/>
        <v>0</v>
      </c>
      <c r="F57" s="220"/>
      <c r="G57" s="220"/>
      <c r="H57" s="56"/>
      <c r="I57" s="4"/>
    </row>
    <row r="58" spans="1:17" x14ac:dyDescent="0.25">
      <c r="A58" s="174" t="s">
        <v>20</v>
      </c>
      <c r="B58" s="175"/>
      <c r="C58" s="175"/>
      <c r="D58" s="140">
        <f>SUM(D59:D61)</f>
        <v>0</v>
      </c>
      <c r="E58" s="140">
        <f>SUM(E59:E61)</f>
        <v>0</v>
      </c>
      <c r="F58" s="220"/>
      <c r="G58" s="220"/>
      <c r="H58" s="141">
        <f>SUM(H59:H61)</f>
        <v>0</v>
      </c>
      <c r="I58" s="4"/>
    </row>
    <row r="59" spans="1:17" x14ac:dyDescent="0.25">
      <c r="A59" s="58">
        <v>2.5000000000000001E-3</v>
      </c>
      <c r="B59" s="176"/>
      <c r="C59" s="176"/>
      <c r="D59" s="59">
        <v>0</v>
      </c>
      <c r="E59" s="135">
        <f t="shared" si="8"/>
        <v>0</v>
      </c>
      <c r="F59" s="220"/>
      <c r="G59" s="220"/>
      <c r="H59" s="56"/>
      <c r="I59" s="4"/>
    </row>
    <row r="60" spans="1:17" x14ac:dyDescent="0.25">
      <c r="A60" s="58">
        <v>0.12</v>
      </c>
      <c r="B60" s="176"/>
      <c r="C60" s="176"/>
      <c r="D60" s="59">
        <v>0</v>
      </c>
      <c r="E60" s="135">
        <f t="shared" si="8"/>
        <v>0</v>
      </c>
      <c r="F60" s="220"/>
      <c r="G60" s="220"/>
      <c r="H60" s="56"/>
      <c r="I60" s="4"/>
    </row>
    <row r="61" spans="1:17" x14ac:dyDescent="0.25">
      <c r="A61" s="58">
        <v>0.12</v>
      </c>
      <c r="B61" s="176"/>
      <c r="C61" s="176"/>
      <c r="D61" s="59">
        <v>0</v>
      </c>
      <c r="E61" s="135">
        <f t="shared" si="8"/>
        <v>0</v>
      </c>
      <c r="F61" s="220"/>
      <c r="G61" s="220"/>
      <c r="H61" s="56"/>
      <c r="I61" s="4"/>
    </row>
    <row r="62" spans="1:17" ht="32.25" customHeight="1" x14ac:dyDescent="0.25">
      <c r="A62" s="197" t="s">
        <v>61</v>
      </c>
      <c r="B62" s="198"/>
      <c r="C62" s="198"/>
      <c r="D62" s="140">
        <f>SUM(D63:D66)</f>
        <v>0</v>
      </c>
      <c r="E62" s="140">
        <f>E66+E64</f>
        <v>0</v>
      </c>
      <c r="F62" s="140">
        <f>F65+F63</f>
        <v>0</v>
      </c>
      <c r="G62" s="140">
        <f>G65+G63</f>
        <v>0</v>
      </c>
      <c r="H62" s="142">
        <f>SUM(H63:H66)</f>
        <v>0</v>
      </c>
      <c r="I62" s="4"/>
    </row>
    <row r="63" spans="1:17" x14ac:dyDescent="0.25">
      <c r="A63" s="52">
        <v>0.05</v>
      </c>
      <c r="B63" s="177" t="s">
        <v>47</v>
      </c>
      <c r="C63" s="177"/>
      <c r="D63" s="62">
        <v>0</v>
      </c>
      <c r="E63" s="73" t="s">
        <v>97</v>
      </c>
      <c r="F63" s="134">
        <f>IF(A63="",0,IF(B63="",0,IF(D63="",0,IF(B63="Local",D63/2*A63,0))))</f>
        <v>0</v>
      </c>
      <c r="G63" s="135">
        <f>F63</f>
        <v>0</v>
      </c>
      <c r="H63" s="56">
        <v>0</v>
      </c>
      <c r="I63" s="4"/>
    </row>
    <row r="64" spans="1:17" x14ac:dyDescent="0.25">
      <c r="A64" s="52">
        <v>0.05</v>
      </c>
      <c r="B64" s="177" t="s">
        <v>48</v>
      </c>
      <c r="C64" s="177"/>
      <c r="D64" s="62">
        <v>0</v>
      </c>
      <c r="E64" s="134">
        <f>IF(A64="",0,IF(B64="",0,IF(D64="",0,IF(B64="Interstate",D64*A64,0))))</f>
        <v>0</v>
      </c>
      <c r="F64" s="73" t="s">
        <v>97</v>
      </c>
      <c r="G64" s="73" t="s">
        <v>97</v>
      </c>
      <c r="H64" s="56">
        <v>0</v>
      </c>
      <c r="I64" s="4"/>
    </row>
    <row r="65" spans="1:9" x14ac:dyDescent="0.25">
      <c r="A65" s="52">
        <v>0.18</v>
      </c>
      <c r="B65" s="177" t="s">
        <v>47</v>
      </c>
      <c r="C65" s="177"/>
      <c r="D65" s="62">
        <v>0</v>
      </c>
      <c r="E65" s="73" t="s">
        <v>97</v>
      </c>
      <c r="F65" s="134">
        <f>IF(A65="",0,IF(B65="",0,IF(D65="",0,IF(B65="Local",D65/2*A65,0))))</f>
        <v>0</v>
      </c>
      <c r="G65" s="135">
        <f>F65</f>
        <v>0</v>
      </c>
      <c r="H65" s="56">
        <v>0</v>
      </c>
      <c r="I65" s="4"/>
    </row>
    <row r="66" spans="1:9" x14ac:dyDescent="0.25">
      <c r="A66" s="52">
        <v>0.18</v>
      </c>
      <c r="B66" s="177" t="s">
        <v>48</v>
      </c>
      <c r="C66" s="177"/>
      <c r="D66" s="62">
        <v>0</v>
      </c>
      <c r="E66" s="134">
        <f>IF(A66="",0,IF(B66="",0,IF(D66="",0,IF(B66="Interstate",D66*A66,0))))</f>
        <v>0</v>
      </c>
      <c r="F66" s="73" t="s">
        <v>97</v>
      </c>
      <c r="G66" s="73" t="s">
        <v>97</v>
      </c>
      <c r="H66" s="56">
        <v>0</v>
      </c>
      <c r="I66" s="4"/>
    </row>
    <row r="67" spans="1:9" x14ac:dyDescent="0.25">
      <c r="A67" s="174" t="s">
        <v>21</v>
      </c>
      <c r="B67" s="175"/>
      <c r="C67" s="175"/>
      <c r="D67" s="82"/>
      <c r="E67" s="83"/>
      <c r="F67" s="83"/>
      <c r="G67" s="83"/>
      <c r="H67" s="94"/>
      <c r="I67" s="4"/>
    </row>
    <row r="68" spans="1:9" x14ac:dyDescent="0.25">
      <c r="A68" s="174" t="s">
        <v>22</v>
      </c>
      <c r="B68" s="175"/>
      <c r="C68" s="175"/>
      <c r="D68" s="140">
        <f>SUM(D69:D83)</f>
        <v>0</v>
      </c>
      <c r="E68" s="140">
        <f>SUM(E69:E83)</f>
        <v>0</v>
      </c>
      <c r="F68" s="140">
        <f>SUM(F69:F83)</f>
        <v>0</v>
      </c>
      <c r="G68" s="140">
        <f>SUM(G69:G83)</f>
        <v>0</v>
      </c>
      <c r="H68" s="142">
        <f>SUM(H69:H83)</f>
        <v>0</v>
      </c>
      <c r="I68" s="4"/>
    </row>
    <row r="69" spans="1:9" x14ac:dyDescent="0.25">
      <c r="A69" s="52">
        <v>0.03</v>
      </c>
      <c r="B69" s="53" t="s">
        <v>60</v>
      </c>
      <c r="C69" s="54" t="s">
        <v>47</v>
      </c>
      <c r="D69" s="51">
        <v>0</v>
      </c>
      <c r="E69" s="134">
        <f t="shared" ref="E69:E83" si="9">IF(A69="",0,IF(B69="",0,IF(C69="",0,IF(D69="",0,IF(C69="Local",0,D69*A69)))))</f>
        <v>0</v>
      </c>
      <c r="F69" s="134">
        <f t="shared" ref="F69:F83" si="10">IF(A69="",0,IF(B69="",0,IF(C69="",0,IF(D69="",0,IF(C69="Interstate",0,(A69/2)*D69)))))</f>
        <v>0</v>
      </c>
      <c r="G69" s="135">
        <f t="shared" ref="G69" si="11">F69</f>
        <v>0</v>
      </c>
      <c r="H69" s="56">
        <v>0</v>
      </c>
      <c r="I69" s="4"/>
    </row>
    <row r="70" spans="1:9" x14ac:dyDescent="0.25">
      <c r="A70" s="52">
        <v>0.05</v>
      </c>
      <c r="B70" s="53" t="s">
        <v>60</v>
      </c>
      <c r="C70" s="54" t="s">
        <v>47</v>
      </c>
      <c r="D70" s="59">
        <v>0</v>
      </c>
      <c r="E70" s="134">
        <f t="shared" si="9"/>
        <v>0</v>
      </c>
      <c r="F70" s="134">
        <f t="shared" si="10"/>
        <v>0</v>
      </c>
      <c r="G70" s="135">
        <f t="shared" ref="G70:G83" si="12">F70</f>
        <v>0</v>
      </c>
      <c r="H70" s="56">
        <v>0</v>
      </c>
      <c r="I70" s="4"/>
    </row>
    <row r="71" spans="1:9" x14ac:dyDescent="0.25">
      <c r="A71" s="52">
        <v>0.12</v>
      </c>
      <c r="B71" s="53" t="s">
        <v>60</v>
      </c>
      <c r="C71" s="54" t="s">
        <v>47</v>
      </c>
      <c r="D71" s="59">
        <v>0</v>
      </c>
      <c r="E71" s="134">
        <f t="shared" si="9"/>
        <v>0</v>
      </c>
      <c r="F71" s="134">
        <f t="shared" si="10"/>
        <v>0</v>
      </c>
      <c r="G71" s="135">
        <f t="shared" si="12"/>
        <v>0</v>
      </c>
      <c r="H71" s="56">
        <v>0</v>
      </c>
      <c r="I71" s="4"/>
    </row>
    <row r="72" spans="1:9" x14ac:dyDescent="0.25">
      <c r="A72" s="52">
        <v>0.18</v>
      </c>
      <c r="B72" s="53" t="s">
        <v>60</v>
      </c>
      <c r="C72" s="54" t="s">
        <v>47</v>
      </c>
      <c r="D72" s="59">
        <v>0</v>
      </c>
      <c r="E72" s="134">
        <f t="shared" si="9"/>
        <v>0</v>
      </c>
      <c r="F72" s="134">
        <f t="shared" si="10"/>
        <v>0</v>
      </c>
      <c r="G72" s="135">
        <f t="shared" si="12"/>
        <v>0</v>
      </c>
      <c r="H72" s="56">
        <v>0</v>
      </c>
      <c r="I72" s="4"/>
    </row>
    <row r="73" spans="1:9" x14ac:dyDescent="0.25">
      <c r="A73" s="52">
        <v>0.05</v>
      </c>
      <c r="B73" s="53" t="s">
        <v>60</v>
      </c>
      <c r="C73" s="54" t="s">
        <v>48</v>
      </c>
      <c r="D73" s="59">
        <v>0</v>
      </c>
      <c r="E73" s="134">
        <f t="shared" si="9"/>
        <v>0</v>
      </c>
      <c r="F73" s="134">
        <f t="shared" si="10"/>
        <v>0</v>
      </c>
      <c r="G73" s="135">
        <f t="shared" si="12"/>
        <v>0</v>
      </c>
      <c r="H73" s="56">
        <v>0</v>
      </c>
      <c r="I73" s="4"/>
    </row>
    <row r="74" spans="1:9" x14ac:dyDescent="0.25">
      <c r="A74" s="52">
        <v>0.18</v>
      </c>
      <c r="B74" s="53" t="s">
        <v>60</v>
      </c>
      <c r="C74" s="54" t="s">
        <v>48</v>
      </c>
      <c r="D74" s="59">
        <v>0</v>
      </c>
      <c r="E74" s="134">
        <f t="shared" si="9"/>
        <v>0</v>
      </c>
      <c r="F74" s="134">
        <f t="shared" si="10"/>
        <v>0</v>
      </c>
      <c r="G74" s="135">
        <f t="shared" ref="G74:G79" si="13">F74</f>
        <v>0</v>
      </c>
      <c r="H74" s="56">
        <v>0</v>
      </c>
      <c r="I74" s="4"/>
    </row>
    <row r="75" spans="1:9" x14ac:dyDescent="0.25">
      <c r="A75" s="52">
        <v>0.18</v>
      </c>
      <c r="B75" s="53" t="s">
        <v>117</v>
      </c>
      <c r="C75" s="54" t="s">
        <v>48</v>
      </c>
      <c r="D75" s="59">
        <v>0</v>
      </c>
      <c r="E75" s="134">
        <f t="shared" si="9"/>
        <v>0</v>
      </c>
      <c r="F75" s="134">
        <f t="shared" si="10"/>
        <v>0</v>
      </c>
      <c r="G75" s="135">
        <f t="shared" si="13"/>
        <v>0</v>
      </c>
      <c r="H75" s="56">
        <v>0</v>
      </c>
      <c r="I75" s="4"/>
    </row>
    <row r="76" spans="1:9" x14ac:dyDescent="0.25">
      <c r="A76" s="52">
        <v>0.05</v>
      </c>
      <c r="B76" s="53"/>
      <c r="C76" s="54" t="s">
        <v>47</v>
      </c>
      <c r="D76" s="59"/>
      <c r="E76" s="134">
        <f t="shared" si="9"/>
        <v>0</v>
      </c>
      <c r="F76" s="134">
        <f t="shared" si="10"/>
        <v>0</v>
      </c>
      <c r="G76" s="135">
        <f t="shared" si="13"/>
        <v>0</v>
      </c>
      <c r="H76" s="56">
        <v>0</v>
      </c>
      <c r="I76" s="4"/>
    </row>
    <row r="77" spans="1:9" x14ac:dyDescent="0.25">
      <c r="A77" s="52">
        <v>0.18</v>
      </c>
      <c r="B77" s="53"/>
      <c r="C77" s="54" t="s">
        <v>47</v>
      </c>
      <c r="D77" s="59"/>
      <c r="E77" s="134">
        <f t="shared" si="9"/>
        <v>0</v>
      </c>
      <c r="F77" s="134">
        <f t="shared" si="10"/>
        <v>0</v>
      </c>
      <c r="G77" s="135">
        <f t="shared" si="13"/>
        <v>0</v>
      </c>
      <c r="H77" s="56">
        <v>0</v>
      </c>
      <c r="I77" s="4"/>
    </row>
    <row r="78" spans="1:9" x14ac:dyDescent="0.25">
      <c r="A78" s="52">
        <v>0.18</v>
      </c>
      <c r="B78" s="53"/>
      <c r="C78" s="54" t="s">
        <v>47</v>
      </c>
      <c r="D78" s="59"/>
      <c r="E78" s="134">
        <f t="shared" si="9"/>
        <v>0</v>
      </c>
      <c r="F78" s="134">
        <f t="shared" si="10"/>
        <v>0</v>
      </c>
      <c r="G78" s="135">
        <f t="shared" si="13"/>
        <v>0</v>
      </c>
      <c r="H78" s="56">
        <v>0</v>
      </c>
      <c r="I78" s="4"/>
    </row>
    <row r="79" spans="1:9" x14ac:dyDescent="0.25">
      <c r="A79" s="52">
        <v>0.12</v>
      </c>
      <c r="B79" s="53"/>
      <c r="C79" s="54" t="s">
        <v>48</v>
      </c>
      <c r="D79" s="59"/>
      <c r="E79" s="134">
        <f t="shared" si="9"/>
        <v>0</v>
      </c>
      <c r="F79" s="134">
        <f t="shared" si="10"/>
        <v>0</v>
      </c>
      <c r="G79" s="135">
        <f t="shared" si="13"/>
        <v>0</v>
      </c>
      <c r="H79" s="56">
        <v>0</v>
      </c>
      <c r="I79" s="4"/>
    </row>
    <row r="80" spans="1:9" x14ac:dyDescent="0.25">
      <c r="A80" s="52">
        <v>0.18</v>
      </c>
      <c r="B80" s="53"/>
      <c r="C80" s="54" t="s">
        <v>48</v>
      </c>
      <c r="D80" s="59"/>
      <c r="E80" s="134">
        <f t="shared" si="9"/>
        <v>0</v>
      </c>
      <c r="F80" s="134">
        <f t="shared" si="10"/>
        <v>0</v>
      </c>
      <c r="G80" s="135">
        <f t="shared" si="12"/>
        <v>0</v>
      </c>
      <c r="H80" s="56">
        <v>0</v>
      </c>
      <c r="I80" s="4"/>
    </row>
    <row r="81" spans="1:9" x14ac:dyDescent="0.25">
      <c r="A81" s="52">
        <v>0.12</v>
      </c>
      <c r="B81" s="53"/>
      <c r="C81" s="54" t="s">
        <v>48</v>
      </c>
      <c r="D81" s="59"/>
      <c r="E81" s="134">
        <f t="shared" si="9"/>
        <v>0</v>
      </c>
      <c r="F81" s="134">
        <f t="shared" si="10"/>
        <v>0</v>
      </c>
      <c r="G81" s="135">
        <f t="shared" si="12"/>
        <v>0</v>
      </c>
      <c r="H81" s="56">
        <v>0</v>
      </c>
      <c r="I81" s="4"/>
    </row>
    <row r="82" spans="1:9" x14ac:dyDescent="0.25">
      <c r="A82" s="52">
        <v>0.05</v>
      </c>
      <c r="B82" s="53"/>
      <c r="C82" s="54" t="s">
        <v>47</v>
      </c>
      <c r="D82" s="59"/>
      <c r="E82" s="134">
        <f t="shared" si="9"/>
        <v>0</v>
      </c>
      <c r="F82" s="134">
        <f t="shared" si="10"/>
        <v>0</v>
      </c>
      <c r="G82" s="135">
        <f t="shared" si="12"/>
        <v>0</v>
      </c>
      <c r="H82" s="56">
        <v>0</v>
      </c>
      <c r="I82" s="4"/>
    </row>
    <row r="83" spans="1:9" ht="16.5" thickBot="1" x14ac:dyDescent="0.3">
      <c r="A83" s="63">
        <v>0.05</v>
      </c>
      <c r="B83" s="64"/>
      <c r="C83" s="65" t="s">
        <v>48</v>
      </c>
      <c r="D83" s="66"/>
      <c r="E83" s="143">
        <f t="shared" si="9"/>
        <v>0</v>
      </c>
      <c r="F83" s="143">
        <f t="shared" si="10"/>
        <v>0</v>
      </c>
      <c r="G83" s="144">
        <f t="shared" si="12"/>
        <v>0</v>
      </c>
      <c r="H83" s="103">
        <v>0</v>
      </c>
      <c r="I83" s="4"/>
    </row>
    <row r="84" spans="1:9" x14ac:dyDescent="0.25">
      <c r="A84" s="221" t="s">
        <v>62</v>
      </c>
      <c r="B84" s="222"/>
      <c r="C84" s="223"/>
      <c r="D84" s="43"/>
      <c r="E84" s="43"/>
      <c r="F84" s="43"/>
      <c r="G84" s="43"/>
      <c r="H84" s="44"/>
      <c r="I84" s="4"/>
    </row>
    <row r="85" spans="1:9" x14ac:dyDescent="0.25">
      <c r="A85" s="216" t="s">
        <v>23</v>
      </c>
      <c r="B85" s="224"/>
      <c r="C85" s="224"/>
      <c r="D85" s="120"/>
      <c r="E85" s="121"/>
      <c r="F85" s="121"/>
      <c r="G85" s="122"/>
      <c r="H85" s="123"/>
      <c r="I85" s="4"/>
    </row>
    <row r="86" spans="1:9" x14ac:dyDescent="0.25">
      <c r="A86" s="216" t="s">
        <v>24</v>
      </c>
      <c r="B86" s="224"/>
      <c r="C86" s="224"/>
      <c r="D86" s="120"/>
      <c r="E86" s="121"/>
      <c r="F86" s="121"/>
      <c r="G86" s="122"/>
      <c r="H86" s="123"/>
      <c r="I86" s="4"/>
    </row>
    <row r="87" spans="1:9" x14ac:dyDescent="0.25">
      <c r="A87" s="195" t="s">
        <v>63</v>
      </c>
      <c r="B87" s="196"/>
      <c r="C87" s="196"/>
      <c r="D87" s="145">
        <f>SUM(ROUND(D52,2),ROUND(D58,2),ROUND(D62,2),ROUND(D67,2),ROUND(D68,2))-SUM(ROUND(D85,2),ROUND(D86,2))</f>
        <v>0</v>
      </c>
      <c r="E87" s="145">
        <f>SUM(ROUND(E52,2),ROUND(E58,2),ROUND(E62,2),ROUND(E67,2),ROUND(E68,2))-SUM(ROUND(E85,2),ROUND(E86,2))</f>
        <v>0</v>
      </c>
      <c r="F87" s="145">
        <f>SUM(ROUND(F62,2),ROUND(F67,2),ROUND(F68,2))-SUM(ROUND(F85,2),ROUND(F86,2))</f>
        <v>0</v>
      </c>
      <c r="G87" s="145">
        <f>SUM(ROUND(G62,2),ROUND(G67,2),ROUND(G68,2))-SUM(ROUND(G85,2),ROUND(G86,2))</f>
        <v>0</v>
      </c>
      <c r="H87" s="146">
        <f>SUM(ROUND(H52,2),ROUND(H58,2),ROUND(H62,2),ROUND(H67,2),ROUND(H68,2))-SUM(ROUND(H85,2),ROUND(H86,2))</f>
        <v>0</v>
      </c>
      <c r="I87" s="4"/>
    </row>
    <row r="88" spans="1:9" x14ac:dyDescent="0.25">
      <c r="A88" s="181" t="s">
        <v>64</v>
      </c>
      <c r="B88" s="182"/>
      <c r="C88" s="183"/>
      <c r="D88" s="24"/>
      <c r="E88" s="24"/>
      <c r="F88" s="24"/>
      <c r="G88" s="24"/>
      <c r="H88" s="25"/>
      <c r="I88" s="4"/>
    </row>
    <row r="89" spans="1:9" x14ac:dyDescent="0.25">
      <c r="A89" s="225" t="s">
        <v>25</v>
      </c>
      <c r="B89" s="226"/>
      <c r="C89" s="227"/>
      <c r="D89" s="59">
        <v>0</v>
      </c>
      <c r="E89" s="67">
        <v>0</v>
      </c>
      <c r="F89" s="67">
        <v>0</v>
      </c>
      <c r="G89" s="67">
        <v>0</v>
      </c>
      <c r="H89" s="61">
        <v>0</v>
      </c>
      <c r="I89" s="4"/>
    </row>
    <row r="90" spans="1:9" ht="16.5" thickBot="1" x14ac:dyDescent="0.3">
      <c r="A90" s="178" t="s">
        <v>24</v>
      </c>
      <c r="B90" s="179"/>
      <c r="C90" s="180"/>
      <c r="D90" s="66">
        <v>0</v>
      </c>
      <c r="E90" s="68">
        <v>0</v>
      </c>
      <c r="F90" s="69">
        <v>0</v>
      </c>
      <c r="G90" s="69">
        <v>0</v>
      </c>
      <c r="H90" s="70">
        <v>0</v>
      </c>
      <c r="I90" s="4"/>
    </row>
    <row r="91" spans="1:9" x14ac:dyDescent="0.25">
      <c r="A91" s="26"/>
      <c r="B91" s="14"/>
      <c r="C91" s="14"/>
      <c r="D91" s="27"/>
      <c r="E91" s="27"/>
      <c r="F91" s="27"/>
      <c r="G91" s="27"/>
      <c r="H91" s="28"/>
      <c r="I91" s="11"/>
    </row>
    <row r="92" spans="1:9" ht="16.5" thickBot="1" x14ac:dyDescent="0.3">
      <c r="A92" s="23"/>
      <c r="B92" s="24"/>
      <c r="C92" s="24"/>
      <c r="D92" s="24"/>
      <c r="E92" s="24"/>
      <c r="F92" s="24"/>
      <c r="G92" s="24"/>
      <c r="H92" s="25"/>
      <c r="I92" s="4"/>
    </row>
    <row r="93" spans="1:9" x14ac:dyDescent="0.25">
      <c r="A93" s="205" t="s">
        <v>26</v>
      </c>
      <c r="B93" s="206"/>
      <c r="C93" s="206"/>
      <c r="D93" s="206"/>
      <c r="E93" s="206"/>
      <c r="F93" s="207"/>
      <c r="G93" s="24"/>
      <c r="H93" s="25"/>
      <c r="I93" s="4"/>
    </row>
    <row r="94" spans="1:9" s="41" customFormat="1" ht="31.5" x14ac:dyDescent="0.25">
      <c r="A94" s="167" t="s">
        <v>27</v>
      </c>
      <c r="B94" s="165"/>
      <c r="C94" s="165"/>
      <c r="D94" s="165"/>
      <c r="E94" s="112" t="s">
        <v>28</v>
      </c>
      <c r="F94" s="117" t="s">
        <v>29</v>
      </c>
      <c r="G94" s="29"/>
      <c r="H94" s="30"/>
      <c r="I94" s="8"/>
    </row>
    <row r="95" spans="1:9" x14ac:dyDescent="0.25">
      <c r="A95" s="218">
        <v>1</v>
      </c>
      <c r="B95" s="219"/>
      <c r="C95" s="219"/>
      <c r="D95" s="219"/>
      <c r="E95" s="116">
        <v>2</v>
      </c>
      <c r="F95" s="102">
        <v>3</v>
      </c>
      <c r="G95" s="24"/>
      <c r="H95" s="25"/>
      <c r="I95" s="4"/>
    </row>
    <row r="96" spans="1:9" x14ac:dyDescent="0.25">
      <c r="A96" s="216" t="s">
        <v>30</v>
      </c>
      <c r="B96" s="217"/>
      <c r="C96" s="217"/>
      <c r="D96" s="217"/>
      <c r="E96" s="55">
        <v>0</v>
      </c>
      <c r="F96" s="56">
        <v>0</v>
      </c>
      <c r="G96" s="24"/>
      <c r="H96" s="25"/>
      <c r="I96" s="4"/>
    </row>
    <row r="97" spans="1:9" x14ac:dyDescent="0.25">
      <c r="A97" s="216" t="s">
        <v>31</v>
      </c>
      <c r="B97" s="217"/>
      <c r="C97" s="217"/>
      <c r="D97" s="217"/>
      <c r="E97" s="55">
        <v>0</v>
      </c>
      <c r="F97" s="56">
        <v>0</v>
      </c>
      <c r="G97" s="24"/>
      <c r="H97" s="25"/>
      <c r="I97" s="4"/>
    </row>
    <row r="98" spans="1:9" ht="16.5" thickBot="1" x14ac:dyDescent="0.3">
      <c r="A98" s="193" t="s">
        <v>15</v>
      </c>
      <c r="B98" s="194"/>
      <c r="C98" s="194"/>
      <c r="D98" s="194"/>
      <c r="E98" s="147">
        <f>SUM(E96:E97)</f>
        <v>0</v>
      </c>
      <c r="F98" s="148">
        <f>SUM(F96:F97)</f>
        <v>0</v>
      </c>
      <c r="G98" s="24"/>
      <c r="H98" s="25"/>
      <c r="I98" s="4"/>
    </row>
    <row r="99" spans="1:9" ht="16.5" thickBot="1" x14ac:dyDescent="0.3">
      <c r="A99" s="23"/>
      <c r="B99" s="24"/>
      <c r="C99" s="24"/>
      <c r="D99" s="24"/>
      <c r="E99" s="24"/>
      <c r="F99" s="24"/>
      <c r="G99" s="24"/>
      <c r="H99" s="25"/>
      <c r="I99" s="4"/>
    </row>
    <row r="100" spans="1:9" x14ac:dyDescent="0.25">
      <c r="A100" s="159" t="s">
        <v>85</v>
      </c>
      <c r="B100" s="160"/>
      <c r="C100" s="160"/>
      <c r="D100" s="160"/>
      <c r="E100" s="160"/>
      <c r="F100" s="160"/>
      <c r="G100" s="160"/>
      <c r="H100" s="161"/>
      <c r="I100" s="4"/>
    </row>
    <row r="101" spans="1:9" x14ac:dyDescent="0.25">
      <c r="A101" s="162"/>
      <c r="B101" s="163"/>
      <c r="C101" s="163"/>
      <c r="D101" s="163"/>
      <c r="E101" s="163"/>
      <c r="F101" s="163"/>
      <c r="G101" s="163"/>
      <c r="H101" s="164"/>
      <c r="I101" s="4"/>
    </row>
    <row r="102" spans="1:9" x14ac:dyDescent="0.25">
      <c r="A102" s="188" t="s">
        <v>84</v>
      </c>
      <c r="B102" s="189"/>
      <c r="C102" s="189"/>
      <c r="D102" s="130" t="s">
        <v>15</v>
      </c>
      <c r="E102" s="130" t="s">
        <v>65</v>
      </c>
      <c r="F102" s="130" t="s">
        <v>8</v>
      </c>
      <c r="G102" s="130" t="s">
        <v>66</v>
      </c>
      <c r="H102" s="131" t="s">
        <v>10</v>
      </c>
      <c r="I102" s="4"/>
    </row>
    <row r="103" spans="1:9" x14ac:dyDescent="0.25">
      <c r="A103" s="188" t="s">
        <v>86</v>
      </c>
      <c r="B103" s="189"/>
      <c r="C103" s="189"/>
      <c r="D103" s="17"/>
      <c r="E103" s="17"/>
      <c r="F103" s="17"/>
      <c r="G103" s="17"/>
      <c r="H103" s="31"/>
      <c r="I103" s="4"/>
    </row>
    <row r="104" spans="1:9" x14ac:dyDescent="0.25">
      <c r="A104" s="32" t="s">
        <v>67</v>
      </c>
      <c r="B104" s="16"/>
      <c r="C104" s="16"/>
      <c r="D104" s="149">
        <f>SUM(E104:H104)</f>
        <v>0</v>
      </c>
      <c r="E104" s="71">
        <v>0</v>
      </c>
      <c r="F104" s="71">
        <v>0</v>
      </c>
      <c r="G104" s="71">
        <v>0</v>
      </c>
      <c r="H104" s="72">
        <v>0</v>
      </c>
      <c r="I104" s="4"/>
    </row>
    <row r="105" spans="1:9" x14ac:dyDescent="0.25">
      <c r="A105" s="32" t="s">
        <v>68</v>
      </c>
      <c r="B105" s="16"/>
      <c r="C105" s="16"/>
      <c r="D105" s="149">
        <f>SUM(E105:H105)</f>
        <v>0</v>
      </c>
      <c r="E105" s="149">
        <f>ROUND(E87,0)</f>
        <v>0</v>
      </c>
      <c r="F105" s="149">
        <f t="shared" ref="F105:H105" si="14">ROUND(F87,0)</f>
        <v>0</v>
      </c>
      <c r="G105" s="149">
        <f t="shared" si="14"/>
        <v>0</v>
      </c>
      <c r="H105" s="149">
        <f t="shared" si="14"/>
        <v>0</v>
      </c>
      <c r="I105" s="4"/>
    </row>
    <row r="106" spans="1:9" x14ac:dyDescent="0.25">
      <c r="A106" s="32" t="s">
        <v>15</v>
      </c>
      <c r="B106" s="16"/>
      <c r="C106" s="16"/>
      <c r="D106" s="150">
        <f>SUM(D104:D105)</f>
        <v>0</v>
      </c>
      <c r="E106" s="150">
        <f>SUM(E104:E105)</f>
        <v>0</v>
      </c>
      <c r="F106" s="150">
        <f>SUM(F104:F105)</f>
        <v>0</v>
      </c>
      <c r="G106" s="150">
        <f>SUM(G104:G105)</f>
        <v>0</v>
      </c>
      <c r="H106" s="150">
        <f>SUM(H104:H105)</f>
        <v>0</v>
      </c>
      <c r="I106" s="4"/>
    </row>
    <row r="107" spans="1:9" x14ac:dyDescent="0.25">
      <c r="A107" s="33" t="s">
        <v>69</v>
      </c>
      <c r="B107" s="17"/>
      <c r="C107" s="17"/>
      <c r="D107" s="45"/>
      <c r="E107" s="34" t="s">
        <v>70</v>
      </c>
      <c r="F107" s="34" t="s">
        <v>70</v>
      </c>
      <c r="G107" s="34" t="s">
        <v>70</v>
      </c>
      <c r="H107" s="35"/>
      <c r="I107" s="4"/>
    </row>
    <row r="108" spans="1:9" x14ac:dyDescent="0.25">
      <c r="A108" s="32" t="s">
        <v>71</v>
      </c>
      <c r="B108" s="16"/>
      <c r="C108" s="16"/>
      <c r="D108" s="149">
        <f>SUM(E108:H108)</f>
        <v>0</v>
      </c>
      <c r="E108" s="71">
        <v>0</v>
      </c>
      <c r="F108" s="71">
        <v>0</v>
      </c>
      <c r="G108" s="71">
        <v>0</v>
      </c>
      <c r="H108" s="72">
        <v>0</v>
      </c>
      <c r="I108" s="4"/>
    </row>
    <row r="109" spans="1:9" x14ac:dyDescent="0.25">
      <c r="A109" s="32" t="s">
        <v>72</v>
      </c>
      <c r="B109" s="16"/>
      <c r="C109" s="16"/>
      <c r="D109" s="149">
        <f>SUM(E109:H109)</f>
        <v>0</v>
      </c>
      <c r="E109" s="71">
        <v>0</v>
      </c>
      <c r="F109" s="71">
        <v>0</v>
      </c>
      <c r="G109" s="71">
        <v>0</v>
      </c>
      <c r="H109" s="72">
        <v>0</v>
      </c>
      <c r="I109" s="4"/>
    </row>
    <row r="110" spans="1:9" x14ac:dyDescent="0.25">
      <c r="A110" s="32" t="s">
        <v>73</v>
      </c>
      <c r="B110" s="16"/>
      <c r="C110" s="16"/>
      <c r="D110" s="149">
        <f>F110+G110</f>
        <v>0</v>
      </c>
      <c r="E110" s="73" t="s">
        <v>97</v>
      </c>
      <c r="F110" s="71">
        <v>0</v>
      </c>
      <c r="G110" s="71">
        <v>0</v>
      </c>
      <c r="H110" s="74" t="s">
        <v>97</v>
      </c>
      <c r="I110" s="4"/>
    </row>
    <row r="111" spans="1:9" x14ac:dyDescent="0.25">
      <c r="A111" s="33" t="s">
        <v>74</v>
      </c>
      <c r="B111" s="17"/>
      <c r="C111" s="17"/>
      <c r="D111" s="190" t="s">
        <v>70</v>
      </c>
      <c r="E111" s="191"/>
      <c r="F111" s="191"/>
      <c r="G111" s="191"/>
      <c r="H111" s="192"/>
      <c r="I111" s="4"/>
    </row>
    <row r="112" spans="1:9" x14ac:dyDescent="0.25">
      <c r="A112" s="33" t="s">
        <v>75</v>
      </c>
      <c r="B112" s="17"/>
      <c r="C112" s="17"/>
      <c r="D112" s="149">
        <f>SUM(E112:H112)</f>
        <v>0</v>
      </c>
      <c r="E112" s="151">
        <f>ROUND(E46-E40,0)</f>
        <v>0</v>
      </c>
      <c r="F112" s="151">
        <f>ROUND(F46-F40,0)</f>
        <v>0</v>
      </c>
      <c r="G112" s="151">
        <f>ROUND(G46-G40,0)</f>
        <v>0</v>
      </c>
      <c r="H112" s="151">
        <f>ROUND(H46-H40,0)</f>
        <v>0</v>
      </c>
      <c r="I112" s="4"/>
    </row>
    <row r="113" spans="1:10" x14ac:dyDescent="0.25">
      <c r="A113" s="32" t="s">
        <v>76</v>
      </c>
      <c r="B113" s="16"/>
      <c r="C113" s="16"/>
      <c r="D113" s="46" t="s">
        <v>70</v>
      </c>
      <c r="E113" s="47"/>
      <c r="F113" s="47"/>
      <c r="G113" s="47"/>
      <c r="H113" s="48"/>
      <c r="I113" s="4"/>
    </row>
    <row r="114" spans="1:10" x14ac:dyDescent="0.25">
      <c r="A114" s="32" t="s">
        <v>77</v>
      </c>
      <c r="B114" s="16"/>
      <c r="C114" s="16"/>
      <c r="D114" s="149">
        <f>E114+F114+G114</f>
        <v>0</v>
      </c>
      <c r="E114" s="151">
        <f>MIN(E112,E106)</f>
        <v>0</v>
      </c>
      <c r="F114" s="151">
        <f>IF(AND(F112-F115&gt;0,E106-E114&gt;0),MIN(F112-F115,E106-E114),0)</f>
        <v>0</v>
      </c>
      <c r="G114" s="151">
        <f>IF(AND(G112-G116&gt;0,E106-E114-F114&gt;0),MIN(G112-G116,E106-E114-F114),0)</f>
        <v>0</v>
      </c>
      <c r="H114" s="74" t="s">
        <v>97</v>
      </c>
      <c r="I114" s="4"/>
      <c r="J114" s="110"/>
    </row>
    <row r="115" spans="1:10" x14ac:dyDescent="0.25">
      <c r="A115" s="32" t="s">
        <v>78</v>
      </c>
      <c r="B115" s="16"/>
      <c r="C115" s="16"/>
      <c r="D115" s="149">
        <f>E115+F115</f>
        <v>0</v>
      </c>
      <c r="E115" s="151">
        <f>IF(AND(E112-E114&gt;0,F106-F112&gt;0),MIN(E112-E114,F106-F112),0)</f>
        <v>0</v>
      </c>
      <c r="F115" s="151">
        <f>IF(F106-F112&lt;0,F106,F112)</f>
        <v>0</v>
      </c>
      <c r="G115" s="73" t="s">
        <v>97</v>
      </c>
      <c r="H115" s="74" t="s">
        <v>97</v>
      </c>
      <c r="I115" s="4"/>
    </row>
    <row r="116" spans="1:10" x14ac:dyDescent="0.25">
      <c r="A116" s="32" t="s">
        <v>79</v>
      </c>
      <c r="B116" s="16"/>
      <c r="C116" s="16"/>
      <c r="D116" s="149">
        <f>E116+G116</f>
        <v>0</v>
      </c>
      <c r="E116" s="151">
        <f>IF(AND(E112-E114&gt;0,G106-G112&gt;0,E112-E114-E115&gt;0),MIN(E112-E114-E115,G106-G112),0)</f>
        <v>0</v>
      </c>
      <c r="F116" s="73" t="s">
        <v>97</v>
      </c>
      <c r="G116" s="151">
        <f>IF(G106-G112&lt;0,G106,G112)</f>
        <v>0</v>
      </c>
      <c r="H116" s="74" t="s">
        <v>97</v>
      </c>
      <c r="I116" s="4"/>
    </row>
    <row r="117" spans="1:10" x14ac:dyDescent="0.25">
      <c r="A117" s="32" t="s">
        <v>80</v>
      </c>
      <c r="B117" s="16"/>
      <c r="C117" s="16"/>
      <c r="D117" s="149">
        <f>H117</f>
        <v>0</v>
      </c>
      <c r="E117" s="73" t="s">
        <v>97</v>
      </c>
      <c r="F117" s="73" t="s">
        <v>97</v>
      </c>
      <c r="G117" s="73" t="s">
        <v>97</v>
      </c>
      <c r="H117" s="152">
        <f>H112-H106</f>
        <v>0</v>
      </c>
      <c r="I117" s="4"/>
    </row>
    <row r="118" spans="1:10" x14ac:dyDescent="0.25">
      <c r="A118" s="32" t="s">
        <v>88</v>
      </c>
      <c r="B118" s="16"/>
      <c r="C118" s="16"/>
      <c r="D118" s="149">
        <f>SUM(E118:H118)</f>
        <v>0</v>
      </c>
      <c r="E118" s="151">
        <f>IF(E108-E121&gt;0,E108-E121,0)</f>
        <v>0</v>
      </c>
      <c r="F118" s="151">
        <f t="shared" ref="F118:H118" si="15">IF(F108-F121&gt;0,F108-F121,0)</f>
        <v>0</v>
      </c>
      <c r="G118" s="151">
        <f t="shared" si="15"/>
        <v>0</v>
      </c>
      <c r="H118" s="152">
        <f t="shared" si="15"/>
        <v>0</v>
      </c>
      <c r="I118" s="4"/>
    </row>
    <row r="119" spans="1:10" x14ac:dyDescent="0.25">
      <c r="A119" s="32" t="s">
        <v>94</v>
      </c>
      <c r="B119" s="16"/>
      <c r="C119" s="16"/>
      <c r="D119" s="150">
        <f>SUM(E119:H119)</f>
        <v>0</v>
      </c>
      <c r="E119" s="153">
        <f>IF(E112-E114-E115-E116&lt;=0,0,E112-E114-E115-E116-E118)</f>
        <v>0</v>
      </c>
      <c r="F119" s="153">
        <f>IF(F112-F114-F115&lt;=0,0,F112-F114-F115-F118)</f>
        <v>0</v>
      </c>
      <c r="G119" s="153">
        <f>IF(G112-G114-G116&lt;=0,0,G112-G114-G116-G118)</f>
        <v>0</v>
      </c>
      <c r="H119" s="154">
        <f>H112-H118</f>
        <v>0</v>
      </c>
      <c r="I119" s="4"/>
    </row>
    <row r="120" spans="1:10" x14ac:dyDescent="0.25">
      <c r="A120" s="188" t="s">
        <v>32</v>
      </c>
      <c r="B120" s="189"/>
      <c r="C120" s="189"/>
      <c r="D120" s="15"/>
      <c r="E120" s="15"/>
      <c r="F120" s="15"/>
      <c r="G120" s="15"/>
      <c r="H120" s="36"/>
      <c r="I120" s="4"/>
    </row>
    <row r="121" spans="1:10" x14ac:dyDescent="0.25">
      <c r="A121" s="32" t="s">
        <v>81</v>
      </c>
      <c r="B121" s="16"/>
      <c r="C121" s="16"/>
      <c r="D121" s="149">
        <f>SUM(E121:H121)</f>
        <v>0</v>
      </c>
      <c r="E121" s="151">
        <f>E40</f>
        <v>0</v>
      </c>
      <c r="F121" s="151">
        <f>F40</f>
        <v>0</v>
      </c>
      <c r="G121" s="151">
        <f>G40</f>
        <v>0</v>
      </c>
      <c r="H121" s="152">
        <f>H40</f>
        <v>0</v>
      </c>
      <c r="I121" s="4"/>
    </row>
    <row r="122" spans="1:10" x14ac:dyDescent="0.25">
      <c r="A122" s="32" t="s">
        <v>89</v>
      </c>
      <c r="B122" s="16"/>
      <c r="C122" s="16"/>
      <c r="D122" s="149">
        <f>SUM(E122:H122)</f>
        <v>0</v>
      </c>
      <c r="E122" s="149">
        <f>MIN(E121,E108)</f>
        <v>0</v>
      </c>
      <c r="F122" s="149">
        <f t="shared" ref="F122:H122" si="16">MIN(F121,F108)</f>
        <v>0</v>
      </c>
      <c r="G122" s="149">
        <f t="shared" si="16"/>
        <v>0</v>
      </c>
      <c r="H122" s="155">
        <f t="shared" si="16"/>
        <v>0</v>
      </c>
      <c r="I122" s="4"/>
    </row>
    <row r="123" spans="1:10" x14ac:dyDescent="0.25">
      <c r="A123" s="32" t="s">
        <v>87</v>
      </c>
      <c r="B123" s="16"/>
      <c r="C123" s="16"/>
      <c r="D123" s="149">
        <f>SUM(E123:H123)</f>
        <v>0</v>
      </c>
      <c r="E123" s="149">
        <f>E121-E122</f>
        <v>0</v>
      </c>
      <c r="F123" s="149">
        <f t="shared" ref="F123:H123" si="17">F121-F122</f>
        <v>0</v>
      </c>
      <c r="G123" s="149">
        <f t="shared" si="17"/>
        <v>0</v>
      </c>
      <c r="H123" s="155">
        <f t="shared" si="17"/>
        <v>0</v>
      </c>
      <c r="I123" s="4"/>
    </row>
    <row r="124" spans="1:10" x14ac:dyDescent="0.25">
      <c r="A124" s="188" t="s">
        <v>82</v>
      </c>
      <c r="B124" s="189"/>
      <c r="C124" s="189"/>
      <c r="D124" s="49"/>
      <c r="E124" s="15"/>
      <c r="F124" s="15"/>
      <c r="G124" s="15"/>
      <c r="H124" s="36"/>
      <c r="I124" s="4"/>
    </row>
    <row r="125" spans="1:10" x14ac:dyDescent="0.25">
      <c r="A125" s="32" t="s">
        <v>90</v>
      </c>
      <c r="B125" s="16"/>
      <c r="C125" s="16"/>
      <c r="D125" s="149">
        <f>SUM(E125:H125)</f>
        <v>0</v>
      </c>
      <c r="E125" s="71">
        <v>0</v>
      </c>
      <c r="F125" s="71">
        <v>0</v>
      </c>
      <c r="G125" s="71">
        <v>0</v>
      </c>
      <c r="H125" s="72">
        <v>0</v>
      </c>
      <c r="I125" s="4"/>
    </row>
    <row r="126" spans="1:10" x14ac:dyDescent="0.25">
      <c r="A126" s="32" t="s">
        <v>89</v>
      </c>
      <c r="B126" s="16"/>
      <c r="C126" s="16"/>
      <c r="D126" s="149">
        <f>SUM(E126:H126)</f>
        <v>0</v>
      </c>
      <c r="E126" s="151">
        <f>MIN(E125,E109)</f>
        <v>0</v>
      </c>
      <c r="F126" s="151">
        <f t="shared" ref="F126:H126" si="18">MIN(F125,F109)</f>
        <v>0</v>
      </c>
      <c r="G126" s="151">
        <f t="shared" si="18"/>
        <v>0</v>
      </c>
      <c r="H126" s="152">
        <f t="shared" si="18"/>
        <v>0</v>
      </c>
      <c r="I126" s="4"/>
    </row>
    <row r="127" spans="1:10" x14ac:dyDescent="0.25">
      <c r="A127" s="32" t="s">
        <v>87</v>
      </c>
      <c r="B127" s="16"/>
      <c r="C127" s="16"/>
      <c r="D127" s="149">
        <f>D125-D126</f>
        <v>0</v>
      </c>
      <c r="E127" s="151">
        <f>E125-E126</f>
        <v>0</v>
      </c>
      <c r="F127" s="151">
        <f t="shared" ref="F127:H127" si="19">F125-F126</f>
        <v>0</v>
      </c>
      <c r="G127" s="151">
        <f t="shared" si="19"/>
        <v>0</v>
      </c>
      <c r="H127" s="152">
        <f t="shared" si="19"/>
        <v>0</v>
      </c>
      <c r="I127" s="4"/>
    </row>
    <row r="128" spans="1:10" x14ac:dyDescent="0.25">
      <c r="A128" s="32" t="s">
        <v>91</v>
      </c>
      <c r="B128" s="16"/>
      <c r="C128" s="16"/>
      <c r="D128" s="149">
        <f>F128+G128</f>
        <v>0</v>
      </c>
      <c r="E128" s="73" t="s">
        <v>97</v>
      </c>
      <c r="F128" s="71">
        <v>0</v>
      </c>
      <c r="G128" s="71">
        <v>0</v>
      </c>
      <c r="H128" s="74" t="s">
        <v>97</v>
      </c>
      <c r="I128" s="4"/>
    </row>
    <row r="129" spans="1:9" x14ac:dyDescent="0.25">
      <c r="A129" s="32" t="s">
        <v>89</v>
      </c>
      <c r="B129" s="16"/>
      <c r="C129" s="16"/>
      <c r="D129" s="149">
        <f>F129+G129</f>
        <v>0</v>
      </c>
      <c r="E129" s="73" t="s">
        <v>97</v>
      </c>
      <c r="F129" s="151">
        <f>MIN(F128,F110)</f>
        <v>0</v>
      </c>
      <c r="G129" s="151">
        <f>MIN(G128,G110)</f>
        <v>0</v>
      </c>
      <c r="H129" s="74" t="s">
        <v>97</v>
      </c>
      <c r="I129" s="4"/>
    </row>
    <row r="130" spans="1:9" x14ac:dyDescent="0.25">
      <c r="A130" s="32" t="s">
        <v>87</v>
      </c>
      <c r="B130" s="16"/>
      <c r="C130" s="16"/>
      <c r="D130" s="149">
        <f>D128-D129</f>
        <v>0</v>
      </c>
      <c r="E130" s="73" t="s">
        <v>97</v>
      </c>
      <c r="F130" s="151">
        <f>F128-F129</f>
        <v>0</v>
      </c>
      <c r="G130" s="151">
        <f>G128-G129</f>
        <v>0</v>
      </c>
      <c r="H130" s="74" t="s">
        <v>97</v>
      </c>
      <c r="I130" s="4"/>
    </row>
    <row r="131" spans="1:9" x14ac:dyDescent="0.25">
      <c r="A131" s="33" t="s">
        <v>92</v>
      </c>
      <c r="B131" s="17"/>
      <c r="C131" s="17"/>
      <c r="D131" s="46" t="s">
        <v>70</v>
      </c>
      <c r="E131" s="47"/>
      <c r="F131" s="47"/>
      <c r="G131" s="47"/>
      <c r="H131" s="48"/>
      <c r="I131" s="4"/>
    </row>
    <row r="132" spans="1:9" x14ac:dyDescent="0.25">
      <c r="A132" s="33" t="s">
        <v>71</v>
      </c>
      <c r="B132" s="17"/>
      <c r="C132" s="17"/>
      <c r="D132" s="150">
        <f>SUM(E132:H132)</f>
        <v>0</v>
      </c>
      <c r="E132" s="150">
        <f>E119+E123</f>
        <v>0</v>
      </c>
      <c r="F132" s="150">
        <f t="shared" ref="F132:H132" si="20">F119+F123</f>
        <v>0</v>
      </c>
      <c r="G132" s="150">
        <f t="shared" si="20"/>
        <v>0</v>
      </c>
      <c r="H132" s="156">
        <f t="shared" si="20"/>
        <v>0</v>
      </c>
      <c r="I132" s="4"/>
    </row>
    <row r="133" spans="1:9" x14ac:dyDescent="0.25">
      <c r="A133" s="33" t="s">
        <v>72</v>
      </c>
      <c r="B133" s="17"/>
      <c r="C133" s="17"/>
      <c r="D133" s="150">
        <f>SUM(E133:H133)</f>
        <v>0</v>
      </c>
      <c r="E133" s="150">
        <f>E127</f>
        <v>0</v>
      </c>
      <c r="F133" s="150">
        <f t="shared" ref="F133:H133" si="21">F127</f>
        <v>0</v>
      </c>
      <c r="G133" s="150">
        <f t="shared" si="21"/>
        <v>0</v>
      </c>
      <c r="H133" s="156">
        <f t="shared" si="21"/>
        <v>0</v>
      </c>
      <c r="I133" s="4"/>
    </row>
    <row r="134" spans="1:9" x14ac:dyDescent="0.25">
      <c r="A134" s="33" t="s">
        <v>93</v>
      </c>
      <c r="B134" s="17"/>
      <c r="C134" s="17"/>
      <c r="D134" s="150">
        <f>F134+G134</f>
        <v>0</v>
      </c>
      <c r="E134" s="73" t="s">
        <v>97</v>
      </c>
      <c r="F134" s="150">
        <f>F130</f>
        <v>0</v>
      </c>
      <c r="G134" s="150">
        <f>G130</f>
        <v>0</v>
      </c>
      <c r="H134" s="74" t="s">
        <v>97</v>
      </c>
      <c r="I134" s="4"/>
    </row>
    <row r="135" spans="1:9" x14ac:dyDescent="0.25">
      <c r="A135" s="33" t="s">
        <v>95</v>
      </c>
      <c r="B135" s="17"/>
      <c r="C135" s="17"/>
      <c r="D135" s="46" t="s">
        <v>70</v>
      </c>
      <c r="E135" s="47"/>
      <c r="F135" s="47"/>
      <c r="G135" s="47"/>
      <c r="H135" s="48"/>
      <c r="I135" s="4"/>
    </row>
    <row r="136" spans="1:9" x14ac:dyDescent="0.25">
      <c r="A136" s="32" t="s">
        <v>83</v>
      </c>
      <c r="B136" s="16"/>
      <c r="C136" s="16"/>
      <c r="D136" s="150">
        <f>SUM(E136:H136)</f>
        <v>0</v>
      </c>
      <c r="E136" s="150">
        <f>IF(E106-E114-F114-G114&gt;0,E106-E114-F114-G114,0)</f>
        <v>0</v>
      </c>
      <c r="F136" s="150">
        <f>IF(F106-F115-E115&gt;0,F106-F115-E115,0)</f>
        <v>0</v>
      </c>
      <c r="G136" s="150">
        <f>IF(G106-G116-E116&gt;0,G106-G116-E116,0)</f>
        <v>0</v>
      </c>
      <c r="H136" s="156">
        <f>H106-H117</f>
        <v>0</v>
      </c>
      <c r="I136" s="4"/>
    </row>
    <row r="137" spans="1:9" x14ac:dyDescent="0.25">
      <c r="A137" s="33" t="s">
        <v>96</v>
      </c>
      <c r="B137" s="17"/>
      <c r="C137" s="17"/>
      <c r="D137" s="46" t="s">
        <v>70</v>
      </c>
      <c r="E137" s="47"/>
      <c r="F137" s="47"/>
      <c r="G137" s="47"/>
      <c r="H137" s="48"/>
      <c r="I137" s="4"/>
    </row>
    <row r="138" spans="1:9" x14ac:dyDescent="0.25">
      <c r="A138" s="32" t="s">
        <v>71</v>
      </c>
      <c r="B138" s="16"/>
      <c r="C138" s="16"/>
      <c r="D138" s="150">
        <f>SUM(E138:H138)</f>
        <v>0</v>
      </c>
      <c r="E138" s="150">
        <f>ABS(E108-E118-E122)</f>
        <v>0</v>
      </c>
      <c r="F138" s="150">
        <f>ABS(F108-F118-F122)</f>
        <v>0</v>
      </c>
      <c r="G138" s="150">
        <f>ABS(G108-G118-G122)</f>
        <v>0</v>
      </c>
      <c r="H138" s="156">
        <f t="shared" ref="H138" si="22">H108-H118-H122</f>
        <v>0</v>
      </c>
      <c r="I138" s="4"/>
    </row>
    <row r="139" spans="1:9" x14ac:dyDescent="0.25">
      <c r="A139" s="32" t="s">
        <v>72</v>
      </c>
      <c r="B139" s="16"/>
      <c r="C139" s="16"/>
      <c r="D139" s="150">
        <f>SUM(E139:H139)</f>
        <v>0</v>
      </c>
      <c r="E139" s="150">
        <f>E109-E126</f>
        <v>0</v>
      </c>
      <c r="F139" s="150">
        <f t="shared" ref="F139:H139" si="23">F109-F126</f>
        <v>0</v>
      </c>
      <c r="G139" s="150">
        <f t="shared" si="23"/>
        <v>0</v>
      </c>
      <c r="H139" s="156">
        <f t="shared" si="23"/>
        <v>0</v>
      </c>
      <c r="I139" s="4"/>
    </row>
    <row r="140" spans="1:9" ht="16.5" thickBot="1" x14ac:dyDescent="0.3">
      <c r="A140" s="37" t="s">
        <v>93</v>
      </c>
      <c r="B140" s="38"/>
      <c r="C140" s="38"/>
      <c r="D140" s="157">
        <f>F140+G140</f>
        <v>0</v>
      </c>
      <c r="E140" s="76" t="s">
        <v>97</v>
      </c>
      <c r="F140" s="158">
        <f>F110-F129</f>
        <v>0</v>
      </c>
      <c r="G140" s="158">
        <f>G110-G129</f>
        <v>0</v>
      </c>
      <c r="H140" s="75" t="s">
        <v>97</v>
      </c>
      <c r="I140" s="4"/>
    </row>
    <row r="141" spans="1:9" x14ac:dyDescent="0.25">
      <c r="A141" s="2"/>
      <c r="B141" s="2"/>
      <c r="C141" s="2"/>
      <c r="D141" s="3"/>
      <c r="E141" s="3"/>
      <c r="F141" s="3"/>
      <c r="G141" s="3"/>
      <c r="H141" s="1"/>
      <c r="I141" s="4"/>
    </row>
    <row r="142" spans="1:9" x14ac:dyDescent="0.25">
      <c r="A142" s="2"/>
      <c r="B142" s="2"/>
      <c r="C142" s="2"/>
      <c r="D142" s="3"/>
      <c r="E142" s="3"/>
      <c r="F142" s="3"/>
      <c r="G142" s="3"/>
      <c r="H142" s="1"/>
      <c r="I142" s="4"/>
    </row>
    <row r="143" spans="1:9" ht="32.450000000000003" customHeight="1" x14ac:dyDescent="0.25">
      <c r="H143" s="50"/>
      <c r="I143" s="4"/>
    </row>
    <row r="144" spans="1:9" ht="63.75" customHeight="1" x14ac:dyDescent="0.25">
      <c r="I144" s="4"/>
    </row>
    <row r="145" spans="9:9" x14ac:dyDescent="0.25">
      <c r="I145" s="4"/>
    </row>
    <row r="146" spans="9:9" x14ac:dyDescent="0.25">
      <c r="I146" s="4"/>
    </row>
    <row r="147" spans="9:9" x14ac:dyDescent="0.25">
      <c r="I147" s="4"/>
    </row>
    <row r="148" spans="9:9" x14ac:dyDescent="0.25">
      <c r="I148" s="4"/>
    </row>
    <row r="149" spans="9:9" x14ac:dyDescent="0.25">
      <c r="I149" s="4"/>
    </row>
    <row r="150" spans="9:9" x14ac:dyDescent="0.25">
      <c r="I150" s="4"/>
    </row>
    <row r="151" spans="9:9" x14ac:dyDescent="0.25">
      <c r="I151" s="4"/>
    </row>
    <row r="152" spans="9:9" x14ac:dyDescent="0.25">
      <c r="I152" s="4"/>
    </row>
    <row r="153" spans="9:9" x14ac:dyDescent="0.25">
      <c r="I153" s="4"/>
    </row>
    <row r="154" spans="9:9" x14ac:dyDescent="0.25">
      <c r="I154" s="4"/>
    </row>
    <row r="155" spans="9:9" x14ac:dyDescent="0.25">
      <c r="I155" s="4"/>
    </row>
    <row r="156" spans="9:9" x14ac:dyDescent="0.25">
      <c r="I156" s="4"/>
    </row>
    <row r="157" spans="9:9" x14ac:dyDescent="0.25">
      <c r="I157" s="4"/>
    </row>
    <row r="158" spans="9:9" x14ac:dyDescent="0.25">
      <c r="I158" s="4"/>
    </row>
    <row r="159" spans="9:9" x14ac:dyDescent="0.25">
      <c r="I159" s="4"/>
    </row>
    <row r="160" spans="9:9" x14ac:dyDescent="0.25">
      <c r="I160" s="4"/>
    </row>
    <row r="161" spans="9:9" x14ac:dyDescent="0.25">
      <c r="I161" s="4"/>
    </row>
    <row r="162" spans="9:9" x14ac:dyDescent="0.25">
      <c r="I162" s="4"/>
    </row>
    <row r="163" spans="9:9" x14ac:dyDescent="0.25">
      <c r="I163" s="4"/>
    </row>
    <row r="164" spans="9:9" x14ac:dyDescent="0.25">
      <c r="I164" s="4"/>
    </row>
    <row r="165" spans="9:9" x14ac:dyDescent="0.25">
      <c r="I165" s="4"/>
    </row>
    <row r="166" spans="9:9" x14ac:dyDescent="0.25">
      <c r="I166" s="4"/>
    </row>
    <row r="167" spans="9:9" x14ac:dyDescent="0.25">
      <c r="I167" s="4"/>
    </row>
    <row r="168" spans="9:9" x14ac:dyDescent="0.25">
      <c r="I168" s="4"/>
    </row>
    <row r="169" spans="9:9" x14ac:dyDescent="0.25">
      <c r="I169" s="4"/>
    </row>
    <row r="170" spans="9:9" x14ac:dyDescent="0.25">
      <c r="I170" s="4"/>
    </row>
    <row r="171" spans="9:9" x14ac:dyDescent="0.25">
      <c r="I171" s="4"/>
    </row>
    <row r="172" spans="9:9" x14ac:dyDescent="0.25">
      <c r="I172" s="4"/>
    </row>
    <row r="173" spans="9:9" x14ac:dyDescent="0.25">
      <c r="I173" s="4"/>
    </row>
    <row r="174" spans="9:9" x14ac:dyDescent="0.25">
      <c r="I174" s="4"/>
    </row>
    <row r="175" spans="9:9" x14ac:dyDescent="0.25">
      <c r="I175" s="4"/>
    </row>
    <row r="176" spans="9:9" x14ac:dyDescent="0.25">
      <c r="I176" s="4"/>
    </row>
    <row r="177" spans="1:9" x14ac:dyDescent="0.25">
      <c r="I177" s="4"/>
    </row>
    <row r="178" spans="1:9" x14ac:dyDescent="0.25">
      <c r="I178" s="4"/>
    </row>
    <row r="179" spans="1:9" x14ac:dyDescent="0.25">
      <c r="I179" s="4"/>
    </row>
    <row r="180" spans="1:9" x14ac:dyDescent="0.25">
      <c r="I180" s="4"/>
    </row>
    <row r="181" spans="1:9" x14ac:dyDescent="0.25">
      <c r="I181" s="4"/>
    </row>
    <row r="182" spans="1:9" x14ac:dyDescent="0.25">
      <c r="I182" s="4"/>
    </row>
    <row r="183" spans="1:9" x14ac:dyDescent="0.25">
      <c r="I183" s="4"/>
    </row>
    <row r="184" spans="1:9" x14ac:dyDescent="0.25">
      <c r="I184" s="4"/>
    </row>
    <row r="185" spans="1:9" x14ac:dyDescent="0.25">
      <c r="A185" s="12"/>
      <c r="B185" s="12"/>
      <c r="C185" s="12"/>
      <c r="D185" s="4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4"/>
      <c r="E186" s="4"/>
      <c r="F186" s="4"/>
      <c r="G186" s="4"/>
      <c r="H186" s="4"/>
      <c r="I186" s="4"/>
    </row>
  </sheetData>
  <sheetProtection password="CF28" sheet="1" objects="1" scenarios="1"/>
  <dataConsolidate/>
  <customSheetViews>
    <customSheetView guid="{83C8A495-C4D5-42DE-891E-FE38A8DD94DC}" topLeftCell="A166">
      <selection activeCell="D181" sqref="D181"/>
      <rowBreaks count="1" manualBreakCount="1">
        <brk id="78" max="7" man="1"/>
      </rowBreaks>
      <colBreaks count="1" manualBreakCount="1">
        <brk id="8" max="126" man="1"/>
      </colBreaks>
      <pageMargins left="0.25" right="0" top="0.25" bottom="0.25" header="0.24" footer="0.3"/>
      <printOptions horizontalCentered="1"/>
      <pageSetup paperSize="9" scale="61" orientation="portrait" r:id="rId1"/>
    </customSheetView>
  </customSheetViews>
  <mergeCells count="78">
    <mergeCell ref="B5:D5"/>
    <mergeCell ref="A6:A7"/>
    <mergeCell ref="B6:D7"/>
    <mergeCell ref="E6:E7"/>
    <mergeCell ref="F6:F7"/>
    <mergeCell ref="A68:C68"/>
    <mergeCell ref="F52:G61"/>
    <mergeCell ref="A84:C84"/>
    <mergeCell ref="A85:C85"/>
    <mergeCell ref="A89:C89"/>
    <mergeCell ref="B54:C54"/>
    <mergeCell ref="B55:C55"/>
    <mergeCell ref="A86:C86"/>
    <mergeCell ref="A67:C67"/>
    <mergeCell ref="B53:C53"/>
    <mergeCell ref="B56:C56"/>
    <mergeCell ref="B57:C57"/>
    <mergeCell ref="B59:C59"/>
    <mergeCell ref="A97:D97"/>
    <mergeCell ref="A93:F93"/>
    <mergeCell ref="A94:D94"/>
    <mergeCell ref="A95:D95"/>
    <mergeCell ref="A96:D96"/>
    <mergeCell ref="B43:C43"/>
    <mergeCell ref="B44:C44"/>
    <mergeCell ref="A52:C52"/>
    <mergeCell ref="B66:C66"/>
    <mergeCell ref="A62:C62"/>
    <mergeCell ref="B60:C60"/>
    <mergeCell ref="A51:C51"/>
    <mergeCell ref="A2:H3"/>
    <mergeCell ref="A9:H9"/>
    <mergeCell ref="E45:H45"/>
    <mergeCell ref="F28:G34"/>
    <mergeCell ref="A40:C40"/>
    <mergeCell ref="A45:C45"/>
    <mergeCell ref="E35:H39"/>
    <mergeCell ref="A35:C35"/>
    <mergeCell ref="B29:C29"/>
    <mergeCell ref="B30:C30"/>
    <mergeCell ref="B31:C31"/>
    <mergeCell ref="B32:C32"/>
    <mergeCell ref="B33:C33"/>
    <mergeCell ref="B34:C34"/>
    <mergeCell ref="B36:C36"/>
    <mergeCell ref="B37:C37"/>
    <mergeCell ref="K10:Q10"/>
    <mergeCell ref="A103:C103"/>
    <mergeCell ref="A120:C120"/>
    <mergeCell ref="A124:C124"/>
    <mergeCell ref="A102:C102"/>
    <mergeCell ref="D111:H111"/>
    <mergeCell ref="A98:D98"/>
    <mergeCell ref="A58:C58"/>
    <mergeCell ref="B61:C61"/>
    <mergeCell ref="B65:C65"/>
    <mergeCell ref="A87:C87"/>
    <mergeCell ref="B63:C63"/>
    <mergeCell ref="B64:C64"/>
    <mergeCell ref="B10:C10"/>
    <mergeCell ref="B11:C11"/>
    <mergeCell ref="A12:C12"/>
    <mergeCell ref="A100:H101"/>
    <mergeCell ref="L11:M11"/>
    <mergeCell ref="N11:O11"/>
    <mergeCell ref="P11:Q11"/>
    <mergeCell ref="K11:K12"/>
    <mergeCell ref="A48:H48"/>
    <mergeCell ref="B49:C49"/>
    <mergeCell ref="A46:C46"/>
    <mergeCell ref="A28:C28"/>
    <mergeCell ref="B38:C38"/>
    <mergeCell ref="B39:C39"/>
    <mergeCell ref="B41:C41"/>
    <mergeCell ref="B42:C42"/>
    <mergeCell ref="A90:C90"/>
    <mergeCell ref="A88:C88"/>
    <mergeCell ref="B50:C50"/>
  </mergeCells>
  <dataValidations xWindow="846" yWindow="511" count="5">
    <dataValidation type="decimal" operator="greaterThanOrEqual" allowBlank="1" showInputMessage="1" showErrorMessage="1" error="Field accepts only numeric value. Maximum: 13 digits with two decimal places." prompt="State/UT Tax should be same as Central Tax. Value in Central Tax cell will reflect in this field as well" sqref="G43 G65 G67 G41 G63">
      <formula1>0</formula1>
    </dataValidation>
    <dataValidation type="decimal" allowBlank="1" showInputMessage="1" showErrorMessage="1" error="Field accepts only numeric value. Maximum: 13 digits with two decimal places." sqref="L14:Q50 E96:F97 E85:H86 E89:H90 F63 D12 F43 H12:H29 H31:H34 E69:H83 H63:H67 E53:E57 E59:E61 E12:E34 H53:H57 H59:H61 F67 F12:G27 E44 E66:E67 F65 H40:H44 D28:D45 F41 E42 E64 E40:G40">
      <formula1>0</formula1>
      <formula2>9999999999999.99</formula2>
    </dataValidation>
    <dataValidation type="list" allowBlank="1" showInputMessage="1" showErrorMessage="1" sqref="K14:K50">
      <formula1>StatesAndUT</formula1>
    </dataValidation>
    <dataValidation type="decimal" allowBlank="1" showInputMessage="1" showErrorMessage="1" sqref="E45 F28">
      <formula1>0</formula1>
      <formula2>9999999999999.99</formula2>
    </dataValidation>
    <dataValidation type="list" showInputMessage="1" showErrorMessage="1" sqref="F6">
      <formula1>"January, February, March, April, May, June, July, August, September, October, November, December"</formula1>
    </dataValidation>
  </dataValidations>
  <printOptions horizontalCentered="1"/>
  <pageMargins left="0.25" right="0" top="0.25" bottom="0.25" header="0.24" footer="0.3"/>
  <pageSetup paperSize="9" scale="57" orientation="portrait" r:id="rId2"/>
  <rowBreaks count="1" manualBreakCount="1">
    <brk id="83" max="7" man="1"/>
  </rowBreaks>
  <colBreaks count="1" manualBreakCount="1">
    <brk id="8" max="126" man="1"/>
  </colBreaks>
  <legacyDrawing r:id="rId3"/>
  <extLst>
    <ext xmlns:x14="http://schemas.microsoft.com/office/spreadsheetml/2009/9/main" uri="{CCE6A557-97BC-4b89-ADB6-D9C93CAAB3DF}">
      <x14:dataValidations xmlns:xm="http://schemas.microsoft.com/office/excel/2006/main" xWindow="846" yWindow="511" count="6">
        <x14:dataValidation type="list" showInputMessage="1" showErrorMessage="1">
          <x14:formula1>
            <xm:f>Data!$F$2:$F$8</xm:f>
          </x14:formula1>
          <xm:sqref>A29:A34</xm:sqref>
        </x14:dataValidation>
        <x14:dataValidation type="list" allowBlank="1" showInputMessage="1" showErrorMessage="1">
          <x14:formula1>
            <xm:f>Data!$D$2:$D$3</xm:f>
          </x14:formula1>
          <xm:sqref>A36:A39</xm:sqref>
        </x14:dataValidation>
        <x14:dataValidation type="list" allowBlank="1" showInputMessage="1" showErrorMessage="1">
          <x14:formula1>
            <xm:f>Data!$B$2:$B$3</xm:f>
          </x14:formula1>
          <xm:sqref>C13:C27 C69:C83</xm:sqref>
        </x14:dataValidation>
        <x14:dataValidation type="list" allowBlank="1" showInputMessage="1" showErrorMessage="1">
          <x14:formula1>
            <xm:f>Data!$F$3:$F$9</xm:f>
          </x14:formula1>
          <xm:sqref>A69:A83 A13:A27 A41:A44 A63:A66</xm:sqref>
        </x14:dataValidation>
        <x14:dataValidation type="list" allowBlank="1" showInputMessage="1" showErrorMessage="1">
          <x14:formula1>
            <xm:f>Data!$F$3:$F$10</xm:f>
          </x14:formula1>
          <xm:sqref>A53:A57 A59:A61</xm:sqref>
        </x14:dataValidation>
        <x14:dataValidation type="list" showInputMessage="1" showErrorMessage="1">
          <x14:formula1>
            <xm:f>Data!$A$2:$A$6</xm:f>
          </x14:formula1>
          <xm:sqref>F5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16"/>
  <sheetViews>
    <sheetView workbookViewId="0">
      <selection activeCell="D8" sqref="D8"/>
    </sheetView>
  </sheetViews>
  <sheetFormatPr defaultColWidth="9.140625" defaultRowHeight="15" x14ac:dyDescent="0.25"/>
  <cols>
    <col min="1" max="5" width="9.140625" style="77"/>
    <col min="6" max="6" width="10.5703125" style="77" customWidth="1"/>
    <col min="7" max="16384" width="9.140625" style="77"/>
  </cols>
  <sheetData>
    <row r="1" spans="1:11" x14ac:dyDescent="0.25">
      <c r="A1" s="107" t="s">
        <v>1</v>
      </c>
      <c r="B1" s="107" t="s">
        <v>45</v>
      </c>
      <c r="C1" s="107" t="s">
        <v>45</v>
      </c>
      <c r="D1" s="107" t="s">
        <v>45</v>
      </c>
      <c r="E1" s="107" t="s">
        <v>53</v>
      </c>
      <c r="F1" s="107" t="s">
        <v>57</v>
      </c>
      <c r="G1" s="107"/>
      <c r="H1" s="107" t="s">
        <v>53</v>
      </c>
      <c r="I1" s="107" t="s">
        <v>53</v>
      </c>
      <c r="J1" s="107"/>
      <c r="K1" s="107"/>
    </row>
    <row r="2" spans="1:11" x14ac:dyDescent="0.25">
      <c r="A2" s="107" t="s">
        <v>39</v>
      </c>
      <c r="B2" s="107" t="s">
        <v>47</v>
      </c>
      <c r="C2" s="107" t="s">
        <v>49</v>
      </c>
      <c r="D2" s="107" t="s">
        <v>51</v>
      </c>
      <c r="E2" s="107" t="s">
        <v>54</v>
      </c>
      <c r="F2" s="108" t="s">
        <v>49</v>
      </c>
      <c r="G2" s="107" t="s">
        <v>60</v>
      </c>
      <c r="H2" s="107" t="s">
        <v>99</v>
      </c>
      <c r="I2" s="107" t="s">
        <v>100</v>
      </c>
      <c r="J2" s="107"/>
      <c r="K2" s="107"/>
    </row>
    <row r="3" spans="1:11" x14ac:dyDescent="0.25">
      <c r="A3" s="107" t="s">
        <v>40</v>
      </c>
      <c r="B3" s="107" t="s">
        <v>48</v>
      </c>
      <c r="C3" s="107" t="s">
        <v>46</v>
      </c>
      <c r="D3" s="107" t="s">
        <v>52</v>
      </c>
      <c r="E3" s="107" t="s">
        <v>55</v>
      </c>
      <c r="F3" s="109">
        <v>1E-3</v>
      </c>
      <c r="G3" s="107" t="s">
        <v>56</v>
      </c>
      <c r="H3" s="107" t="s">
        <v>98</v>
      </c>
      <c r="I3" s="107" t="s">
        <v>101</v>
      </c>
      <c r="J3" s="107"/>
      <c r="K3" s="107"/>
    </row>
    <row r="4" spans="1:11" x14ac:dyDescent="0.25">
      <c r="A4" s="107" t="s">
        <v>41</v>
      </c>
      <c r="B4" s="107"/>
      <c r="C4" s="107"/>
      <c r="D4" s="107"/>
      <c r="E4" s="107" t="s">
        <v>56</v>
      </c>
      <c r="F4" s="109">
        <v>2.5000000000000001E-3</v>
      </c>
      <c r="G4" s="107" t="s">
        <v>55</v>
      </c>
      <c r="H4" s="107" t="s">
        <v>55</v>
      </c>
      <c r="I4" s="107" t="s">
        <v>55</v>
      </c>
      <c r="J4" s="107"/>
      <c r="K4" s="107"/>
    </row>
    <row r="5" spans="1:11" x14ac:dyDescent="0.25">
      <c r="A5" s="107" t="s">
        <v>42</v>
      </c>
      <c r="B5" s="107"/>
      <c r="C5" s="107"/>
      <c r="D5" s="107"/>
      <c r="E5" s="107"/>
      <c r="F5" s="109">
        <v>0.03</v>
      </c>
      <c r="G5" s="107"/>
      <c r="H5" s="107" t="s">
        <v>56</v>
      </c>
      <c r="I5" s="107" t="s">
        <v>56</v>
      </c>
      <c r="J5" s="107"/>
      <c r="K5" s="107"/>
    </row>
    <row r="6" spans="1:11" x14ac:dyDescent="0.25">
      <c r="A6" s="107" t="s">
        <v>43</v>
      </c>
      <c r="B6" s="107"/>
      <c r="C6" s="107"/>
      <c r="D6" s="107"/>
      <c r="E6" s="107"/>
      <c r="F6" s="109">
        <v>0.05</v>
      </c>
      <c r="G6" s="107"/>
      <c r="H6" s="107"/>
      <c r="I6" s="107"/>
      <c r="J6" s="107"/>
      <c r="K6" s="107"/>
    </row>
    <row r="7" spans="1:11" x14ac:dyDescent="0.25">
      <c r="A7" s="107"/>
      <c r="B7" s="107"/>
      <c r="C7" s="107"/>
      <c r="D7" s="107"/>
      <c r="E7" s="107"/>
      <c r="F7" s="109">
        <v>0.12</v>
      </c>
      <c r="G7" s="107"/>
      <c r="H7" s="107"/>
      <c r="I7" s="107"/>
      <c r="J7" s="107"/>
      <c r="K7" s="107"/>
    </row>
    <row r="8" spans="1:11" x14ac:dyDescent="0.25">
      <c r="A8" s="107"/>
      <c r="B8" s="107"/>
      <c r="C8" s="107"/>
      <c r="D8" s="107"/>
      <c r="E8" s="107"/>
      <c r="F8" s="109">
        <v>0.18</v>
      </c>
      <c r="G8" s="107"/>
      <c r="H8" s="107"/>
      <c r="I8" s="107"/>
      <c r="J8" s="107"/>
      <c r="K8" s="107"/>
    </row>
    <row r="9" spans="1:11" x14ac:dyDescent="0.25">
      <c r="A9" s="107"/>
      <c r="B9" s="107"/>
      <c r="C9" s="107"/>
      <c r="D9" s="107"/>
      <c r="E9" s="107"/>
      <c r="F9" s="109">
        <v>0.28000000000000003</v>
      </c>
      <c r="G9" s="107"/>
      <c r="H9" s="107"/>
      <c r="I9" s="107"/>
      <c r="J9" s="107"/>
      <c r="K9" s="107"/>
    </row>
    <row r="10" spans="1:11" x14ac:dyDescent="0.25">
      <c r="A10" s="107"/>
      <c r="B10" s="107"/>
      <c r="C10" s="107"/>
      <c r="D10" s="107"/>
      <c r="E10" s="107"/>
      <c r="F10" s="108" t="s">
        <v>58</v>
      </c>
      <c r="G10" s="107"/>
      <c r="H10" s="107"/>
      <c r="I10" s="107"/>
      <c r="J10" s="107"/>
      <c r="K10" s="107"/>
    </row>
    <row r="11" spans="1:11" x14ac:dyDescent="0.25">
      <c r="A11" s="107"/>
      <c r="B11" s="107"/>
      <c r="C11" s="107"/>
      <c r="D11" s="107"/>
      <c r="E11" s="107"/>
      <c r="F11" s="107"/>
      <c r="G11" s="107"/>
      <c r="H11" s="107"/>
      <c r="I11" s="107"/>
      <c r="J11" s="107"/>
      <c r="K11" s="107"/>
    </row>
    <row r="12" spans="1:11" x14ac:dyDescent="0.25">
      <c r="A12" s="107"/>
      <c r="B12" s="107"/>
      <c r="C12" s="107"/>
      <c r="D12" s="107"/>
      <c r="E12" s="107"/>
      <c r="F12" s="107"/>
      <c r="G12" s="107"/>
      <c r="H12" s="107"/>
      <c r="I12" s="107"/>
      <c r="J12" s="107"/>
      <c r="K12" s="107"/>
    </row>
    <row r="13" spans="1:11" x14ac:dyDescent="0.25">
      <c r="A13" s="107"/>
      <c r="B13" s="107"/>
      <c r="C13" s="107"/>
      <c r="D13" s="107"/>
      <c r="E13" s="107"/>
      <c r="F13" s="107"/>
      <c r="G13" s="107"/>
      <c r="H13" s="107"/>
      <c r="I13" s="107"/>
      <c r="J13" s="107"/>
      <c r="K13" s="107"/>
    </row>
    <row r="14" spans="1:11" x14ac:dyDescent="0.25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</row>
    <row r="15" spans="1:11" x14ac:dyDescent="0.25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</row>
    <row r="16" spans="1:11" x14ac:dyDescent="0.25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</row>
  </sheetData>
  <sheetProtection password="CF28" sheet="1" objects="1" scenarios="1"/>
  <customSheetViews>
    <customSheetView guid="{83C8A495-C4D5-42DE-891E-FE38A8DD94DC}" state="hidden">
      <selection activeCell="D21" sqref="D21"/>
      <pageMargins left="0.7" right="0.7" top="0.75" bottom="0.75" header="0.3" footer="0.3"/>
      <pageSetup orientation="portrait" horizontalDpi="1200" verticalDpi="1200" r:id="rId1"/>
    </customSheetView>
  </customSheetViews>
  <pageMargins left="0.7" right="0.7" top="0.75" bottom="0.75" header="0.3" footer="0.3"/>
  <pageSetup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Notes</vt:lpstr>
      <vt:lpstr>GSTR-3B</vt:lpstr>
      <vt:lpstr>Data</vt:lpstr>
      <vt:lpstr>'GSTR-3B'!Print_Area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Harshu  SKY PC05</dc:creator>
  <cp:lastModifiedBy>PC8</cp:lastModifiedBy>
  <cp:lastPrinted>2018-06-29T09:54:05Z</cp:lastPrinted>
  <dcterms:created xsi:type="dcterms:W3CDTF">2006-09-16T00:00:00Z</dcterms:created>
  <dcterms:modified xsi:type="dcterms:W3CDTF">2018-06-29T09:55:37Z</dcterms:modified>
</cp:coreProperties>
</file>