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920" windowHeight="7755" firstSheet="2" activeTab="2"/>
  </bookViews>
  <sheets>
    <sheet name="VALUE" sheetId="1" state="hidden" r:id="rId1"/>
    <sheet name="Sheet2" sheetId="2" state="hidden" r:id="rId2"/>
    <sheet name="GST NO." sheetId="3" r:id="rId3"/>
    <sheet name="Sheet1" sheetId="4" state="hidden" r:id="rId4"/>
  </sheets>
  <externalReferences>
    <externalReference r:id="rId5"/>
  </externalReferences>
  <definedNames>
    <definedName name="POS">[1]master!$G$2:$G$38</definedName>
    <definedName name="_xlnm.Print_Area" localSheetId="2">'GST NO.'!$A$1:$XFC$75</definedName>
  </definedNames>
  <calcPr calcId="124519"/>
</workbook>
</file>

<file path=xl/calcChain.xml><?xml version="1.0" encoding="utf-8"?>
<calcChain xmlns="http://schemas.openxmlformats.org/spreadsheetml/2006/main">
  <c r="C4" i="2"/>
  <c r="D4"/>
  <c r="D6" s="1"/>
  <c r="D10" s="1"/>
  <c r="E4"/>
  <c r="F4"/>
  <c r="F6" s="1"/>
  <c r="F10" s="1"/>
  <c r="G4"/>
  <c r="H4"/>
  <c r="H6" s="1"/>
  <c r="H10" s="1"/>
  <c r="I4"/>
  <c r="J4"/>
  <c r="J6" s="1"/>
  <c r="J10" s="1"/>
  <c r="K4"/>
  <c r="L4"/>
  <c r="L6" s="1"/>
  <c r="L10" s="1"/>
  <c r="M4"/>
  <c r="N4"/>
  <c r="N6" s="1"/>
  <c r="N10" s="1"/>
  <c r="O4"/>
  <c r="C6"/>
  <c r="E6"/>
  <c r="G6"/>
  <c r="I6"/>
  <c r="K6"/>
  <c r="M6"/>
  <c r="O6"/>
  <c r="P6"/>
  <c r="C10"/>
  <c r="E10"/>
  <c r="G10"/>
  <c r="I10"/>
  <c r="K10"/>
  <c r="M10"/>
  <c r="O10"/>
  <c r="P10"/>
  <c r="C14"/>
  <c r="E14"/>
  <c r="G14"/>
  <c r="I14"/>
  <c r="K14"/>
  <c r="M14"/>
  <c r="O14"/>
  <c r="P14"/>
  <c r="C16"/>
  <c r="E16"/>
  <c r="G16"/>
  <c r="I16"/>
  <c r="K16"/>
  <c r="M16"/>
  <c r="O16"/>
  <c r="P16"/>
  <c r="C18"/>
  <c r="E18"/>
  <c r="G18"/>
  <c r="I18"/>
  <c r="K18"/>
  <c r="M18"/>
  <c r="O18"/>
  <c r="P18"/>
  <c r="P7" i="3"/>
  <c r="O10"/>
  <c r="N10"/>
  <c r="M10"/>
  <c r="L10"/>
  <c r="K10"/>
  <c r="J10"/>
  <c r="I10"/>
  <c r="H10"/>
  <c r="G10"/>
  <c r="F10"/>
  <c r="E10"/>
  <c r="XFC12"/>
  <c r="B9" s="1"/>
  <c r="C10" s="1"/>
  <c r="C7" s="1"/>
  <c r="N14" i="2" l="1"/>
  <c r="L14"/>
  <c r="J14"/>
  <c r="H14"/>
  <c r="F14"/>
  <c r="D14"/>
  <c r="D10" i="3"/>
  <c r="D7" s="1"/>
  <c r="D16" i="2" l="1"/>
  <c r="D18" s="1"/>
  <c r="F16"/>
  <c r="F18" s="1"/>
  <c r="H16"/>
  <c r="H18" s="1"/>
  <c r="J16"/>
  <c r="J18" s="1"/>
  <c r="L16"/>
  <c r="L18" s="1"/>
  <c r="N16"/>
  <c r="N18" s="1"/>
  <c r="O7" i="3"/>
  <c r="N7"/>
  <c r="M7"/>
  <c r="L7"/>
  <c r="K7"/>
  <c r="J7"/>
  <c r="I7"/>
  <c r="H7"/>
  <c r="G7"/>
  <c r="F7"/>
  <c r="E7"/>
  <c r="B2" i="1"/>
  <c r="B3" s="1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R18" i="2" l="1"/>
  <c r="R21" s="1"/>
  <c r="R23" s="1"/>
  <c r="R25" s="1"/>
  <c r="Q7" i="3" s="1"/>
</calcChain>
</file>

<file path=xl/sharedStrings.xml><?xml version="1.0" encoding="utf-8"?>
<sst xmlns="http://schemas.openxmlformats.org/spreadsheetml/2006/main" count="87" uniqueCount="58">
  <si>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</si>
  <si>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</si>
  <si>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</si>
  <si>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</si>
  <si>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</si>
  <si>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</si>
  <si>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</si>
  <si>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</si>
  <si>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</si>
  <si>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</si>
  <si>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</si>
  <si>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</si>
  <si>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</si>
  <si>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</si>
  <si>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</si>
  <si>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</si>
  <si>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</si>
  <si>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</si>
  <si>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</si>
  <si>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</si>
  <si>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</si>
  <si>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</si>
  <si>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</si>
  <si>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</si>
  <si>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</si>
  <si>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</si>
  <si>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SN</t>
  </si>
  <si>
    <t>GSTIN</t>
  </si>
  <si>
    <t>WEIGHT</t>
  </si>
  <si>
    <t>PALACE FACTOR</t>
  </si>
  <si>
    <t>value</t>
  </si>
  <si>
    <t>(Weight*pvf)</t>
  </si>
  <si>
    <t>devide</t>
  </si>
  <si>
    <t>quoatient</t>
  </si>
  <si>
    <t>ROUNDDOWN(value/devide)</t>
  </si>
  <si>
    <t>remainder</t>
  </si>
  <si>
    <t>value-quotient*36</t>
  </si>
  <si>
    <t>total</t>
  </si>
  <si>
    <t>quotinent+remainder</t>
  </si>
  <si>
    <t>DEVIDE BY 36 AND GET REMAINDER EXCEL FORMULAR</t>
  </si>
  <si>
    <t>SUBTRACTI REMAINDER(R20) FROM 36</t>
  </si>
  <si>
    <t>LAST DIGIT OF GST WILL BE</t>
  </si>
  <si>
    <t>03ALGPA2086F1ZO</t>
  </si>
  <si>
    <t>SR NO.</t>
  </si>
  <si>
    <t>GST NO.</t>
  </si>
  <si>
    <t>DON’T FILL THIS CELL</t>
  </si>
  <si>
    <t>€</t>
  </si>
  <si>
    <t>ENTER STATE CODE</t>
  </si>
  <si>
    <t>PAN</t>
  </si>
  <si>
    <t>ENTER NUMBER OF REGISTRATION IN SAME STATE</t>
  </si>
  <si>
    <t>03AKZPB2537J1Z1</t>
  </si>
  <si>
    <t>AKZPB2537J</t>
  </si>
  <si>
    <t>GENERATE ANY GST NUMBER USING PAN</t>
  </si>
  <si>
    <t>PLEASE NOTE THIS IS BETA VERSION IF YOU FIND ANY</t>
  </si>
  <si>
    <t>ERROR KINDLY CONTACT ME</t>
  </si>
  <si>
    <t>sharmacaneeraj@gmail.com</t>
  </si>
  <si>
    <t>whatsapp: 8837864897</t>
  </si>
  <si>
    <t>08-Rajasthan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</si>
</sst>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7.5"/>
      <color rgb="FF000000"/>
      <name val="Arial Narrow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7.5"/>
      <color theme="0"/>
      <name val="Arial Narrow"/>
      <family val="2"/>
    </font>
    <font>
      <sz val="11"/>
      <color theme="0"/>
      <name val="Times New Roman"/>
      <family val="1"/>
    </font>
    <font>
      <b/>
      <sz val="18"/>
      <color theme="0"/>
      <name val="Calibri"/>
      <family val="2"/>
      <scheme val="minor"/>
    </font>
    <font>
      <sz val="10"/>
      <color theme="0"/>
      <name val="Arial Narrow"/>
      <family val="2"/>
    </font>
    <font>
      <u/>
      <sz val="11"/>
      <color theme="10"/>
      <name val="Calibri"/>
      <family val="2"/>
    </font>
    <font>
      <sz val="11"/>
      <color rgb="FF0070C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u/>
      <sz val="11"/>
      <color theme="4" tint="0.39997558519241921"/>
      <name val="Calibri"/>
      <family val="2"/>
    </font>
    <font>
      <b/>
      <sz val="20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quotePrefix="1"/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2" fillId="4" borderId="0" xfId="0" applyFont="1" applyFill="1" applyProtection="1">
      <protection hidden="1"/>
    </xf>
    <xf numFmtId="0" fontId="2" fillId="4" borderId="0" xfId="0" applyFont="1" applyFill="1" applyBorder="1" applyProtection="1">
      <protection hidden="1"/>
    </xf>
    <xf numFmtId="0" fontId="2" fillId="4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Protection="1">
      <protection hidden="1"/>
    </xf>
    <xf numFmtId="0" fontId="2" fillId="3" borderId="2" xfId="0" applyFont="1" applyFill="1" applyBorder="1" applyProtection="1">
      <protection hidden="1"/>
    </xf>
    <xf numFmtId="0" fontId="3" fillId="3" borderId="9" xfId="0" applyFont="1" applyFill="1" applyBorder="1" applyProtection="1">
      <protection hidden="1"/>
    </xf>
    <xf numFmtId="0" fontId="3" fillId="3" borderId="8" xfId="0" applyFont="1" applyFill="1" applyBorder="1" applyProtection="1">
      <protection hidden="1"/>
    </xf>
    <xf numFmtId="0" fontId="3" fillId="3" borderId="10" xfId="0" applyFont="1" applyFill="1" applyBorder="1" applyProtection="1">
      <protection hidden="1"/>
    </xf>
    <xf numFmtId="0" fontId="4" fillId="3" borderId="11" xfId="0" applyFont="1" applyFill="1" applyBorder="1" applyAlignment="1" applyProtection="1">
      <alignment horizontal="left" vertical="top" wrapText="1"/>
      <protection hidden="1"/>
    </xf>
    <xf numFmtId="0" fontId="2" fillId="4" borderId="4" xfId="0" applyFont="1" applyFill="1" applyBorder="1" applyProtection="1">
      <protection hidden="1"/>
    </xf>
    <xf numFmtId="0" fontId="2" fillId="4" borderId="6" xfId="0" applyFont="1" applyFill="1" applyBorder="1" applyProtection="1">
      <protection hidden="1"/>
    </xf>
    <xf numFmtId="0" fontId="2" fillId="4" borderId="7" xfId="0" applyFont="1" applyFill="1" applyBorder="1" applyProtection="1">
      <protection hidden="1"/>
    </xf>
    <xf numFmtId="0" fontId="7" fillId="4" borderId="0" xfId="0" applyFont="1" applyFill="1" applyBorder="1" applyAlignment="1" applyProtection="1">
      <alignment horizontal="left" vertical="top"/>
      <protection hidden="1"/>
    </xf>
    <xf numFmtId="0" fontId="3" fillId="3" borderId="12" xfId="0" applyFont="1" applyFill="1" applyBorder="1" applyProtection="1">
      <protection hidden="1"/>
    </xf>
    <xf numFmtId="0" fontId="3" fillId="3" borderId="13" xfId="0" applyFont="1" applyFill="1" applyBorder="1" applyProtection="1">
      <protection hidden="1"/>
    </xf>
    <xf numFmtId="0" fontId="3" fillId="3" borderId="14" xfId="0" applyFont="1" applyFill="1" applyBorder="1" applyProtection="1">
      <protection hidden="1"/>
    </xf>
    <xf numFmtId="0" fontId="2" fillId="3" borderId="13" xfId="0" applyFont="1" applyFill="1" applyBorder="1" applyProtection="1">
      <protection hidden="1"/>
    </xf>
    <xf numFmtId="0" fontId="3" fillId="4" borderId="17" xfId="0" applyFont="1" applyFill="1" applyBorder="1" applyProtection="1">
      <protection hidden="1"/>
    </xf>
    <xf numFmtId="0" fontId="3" fillId="4" borderId="18" xfId="0" applyFont="1" applyFill="1" applyBorder="1" applyProtection="1">
      <protection hidden="1"/>
    </xf>
    <xf numFmtId="0" fontId="3" fillId="4" borderId="19" xfId="0" applyFont="1" applyFill="1" applyBorder="1" applyProtection="1">
      <protection hidden="1"/>
    </xf>
    <xf numFmtId="0" fontId="2" fillId="5" borderId="20" xfId="0" applyFont="1" applyFill="1" applyBorder="1" applyProtection="1">
      <protection hidden="1"/>
    </xf>
    <xf numFmtId="0" fontId="2" fillId="5" borderId="9" xfId="0" applyFont="1" applyFill="1" applyBorder="1" applyProtection="1">
      <protection hidden="1"/>
    </xf>
    <xf numFmtId="0" fontId="2" fillId="5" borderId="2" xfId="0" applyFont="1" applyFill="1" applyBorder="1" applyProtection="1">
      <protection hidden="1"/>
    </xf>
    <xf numFmtId="0" fontId="2" fillId="5" borderId="3" xfId="0" applyFont="1" applyFill="1" applyBorder="1" applyProtection="1">
      <protection hidden="1"/>
    </xf>
    <xf numFmtId="0" fontId="2" fillId="5" borderId="0" xfId="0" applyFont="1" applyFill="1" applyBorder="1" applyProtection="1">
      <protection hidden="1"/>
    </xf>
    <xf numFmtId="0" fontId="2" fillId="5" borderId="4" xfId="0" applyFont="1" applyFill="1" applyBorder="1" applyProtection="1">
      <protection hidden="1"/>
    </xf>
    <xf numFmtId="0" fontId="2" fillId="5" borderId="5" xfId="0" applyFont="1" applyFill="1" applyBorder="1" applyProtection="1">
      <protection hidden="1"/>
    </xf>
    <xf numFmtId="0" fontId="2" fillId="5" borderId="6" xfId="0" applyFont="1" applyFill="1" applyBorder="1" applyProtection="1">
      <protection hidden="1"/>
    </xf>
    <xf numFmtId="0" fontId="2" fillId="5" borderId="7" xfId="0" applyFont="1" applyFill="1" applyBorder="1" applyProtection="1">
      <protection hidden="1"/>
    </xf>
    <xf numFmtId="0" fontId="9" fillId="5" borderId="0" xfId="0" applyFont="1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10" fillId="5" borderId="0" xfId="0" applyFont="1" applyFill="1" applyBorder="1" applyProtection="1">
      <protection hidden="1"/>
    </xf>
    <xf numFmtId="0" fontId="11" fillId="5" borderId="6" xfId="1" applyFont="1" applyFill="1" applyBorder="1" applyAlignment="1" applyProtection="1">
      <protection hidden="1"/>
    </xf>
    <xf numFmtId="0" fontId="10" fillId="5" borderId="6" xfId="0" applyFont="1" applyFill="1" applyBorder="1" applyProtection="1">
      <protection hidden="1"/>
    </xf>
    <xf numFmtId="0" fontId="3" fillId="3" borderId="13" xfId="0" applyFont="1" applyFill="1" applyBorder="1" applyAlignment="1" applyProtection="1">
      <alignment wrapText="1"/>
      <protection hidden="1"/>
    </xf>
    <xf numFmtId="1" fontId="5" fillId="4" borderId="0" xfId="0" applyNumberFormat="1" applyFont="1" applyFill="1" applyBorder="1" applyAlignment="1" applyProtection="1">
      <alignment horizontal="center"/>
      <protection hidden="1"/>
    </xf>
    <xf numFmtId="1" fontId="5" fillId="4" borderId="0" xfId="0" applyNumberFormat="1" applyFont="1" applyFill="1" applyAlignment="1" applyProtection="1">
      <alignment horizontal="center"/>
      <protection hidden="1"/>
    </xf>
    <xf numFmtId="0" fontId="6" fillId="3" borderId="15" xfId="0" applyFont="1" applyFill="1" applyBorder="1" applyProtection="1">
      <protection hidden="1"/>
    </xf>
    <xf numFmtId="0" fontId="7" fillId="4" borderId="6" xfId="0" applyFont="1" applyFill="1" applyBorder="1" applyAlignment="1" applyProtection="1">
      <alignment vertical="top"/>
      <protection hidden="1"/>
    </xf>
    <xf numFmtId="0" fontId="5" fillId="4" borderId="0" xfId="0" applyFont="1" applyFill="1" applyProtection="1">
      <protection hidden="1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1" fontId="13" fillId="3" borderId="8" xfId="0" applyNumberFormat="1" applyFont="1" applyFill="1" applyBorder="1" applyAlignment="1" applyProtection="1">
      <alignment horizontal="center"/>
      <protection locked="0"/>
    </xf>
    <xf numFmtId="0" fontId="14" fillId="3" borderId="16" xfId="0" applyFont="1" applyFill="1" applyBorder="1" applyAlignment="1" applyProtection="1">
      <alignment horizontal="center" vertical="top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st\feb\rehaan\GSTR1_Excel_Template-V1.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lp Instruction"/>
      <sheetName val="b2b"/>
      <sheetName val="b2cl"/>
      <sheetName val="b2cs"/>
      <sheetName val="cdnr"/>
      <sheetName val="cdnur"/>
      <sheetName val="exp"/>
      <sheetName val="at"/>
      <sheetName val="atadj"/>
      <sheetName val="exemp"/>
      <sheetName val="hsn"/>
      <sheetName val="docs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G2" t="str">
            <v>01-Jammu &amp; Kashmir</v>
          </cell>
        </row>
        <row r="3">
          <cell r="G3" t="str">
            <v>02-Himachal Pradesh</v>
          </cell>
        </row>
        <row r="4">
          <cell r="G4" t="str">
            <v>03-Punjab</v>
          </cell>
        </row>
        <row r="5">
          <cell r="G5" t="str">
            <v>04-Chandigarh</v>
          </cell>
        </row>
        <row r="6">
          <cell r="G6" t="str">
            <v>05-Uttarakhand</v>
          </cell>
        </row>
        <row r="7">
          <cell r="G7" t="str">
            <v>06-Haryana</v>
          </cell>
        </row>
        <row r="8">
          <cell r="G8" t="str">
            <v>07-Delhi</v>
          </cell>
        </row>
        <row r="9">
          <cell r="G9" t="str">
            <v>08-Rajasthan</v>
          </cell>
        </row>
        <row r="10">
          <cell r="G10" t="str">
            <v>09-Uttar Pradesh</v>
          </cell>
        </row>
        <row r="11">
          <cell r="G11" t="str">
            <v>10-Bihar</v>
          </cell>
        </row>
        <row r="12">
          <cell r="G12" t="str">
            <v>11-Sikkim</v>
          </cell>
        </row>
        <row r="13">
          <cell r="G13" t="str">
            <v>12-Arunachal Pradesh</v>
          </cell>
        </row>
        <row r="14">
          <cell r="G14" t="str">
            <v>13-Nagaland</v>
          </cell>
        </row>
        <row r="15">
          <cell r="G15" t="str">
            <v>14-Manipur</v>
          </cell>
        </row>
        <row r="16">
          <cell r="G16" t="str">
            <v>15-Mizoram</v>
          </cell>
        </row>
        <row r="17">
          <cell r="G17" t="str">
            <v>16-Tripura</v>
          </cell>
        </row>
        <row r="18">
          <cell r="G18" t="str">
            <v>17-Meghalaya</v>
          </cell>
        </row>
        <row r="19">
          <cell r="G19" t="str">
            <v>18-Assam</v>
          </cell>
        </row>
        <row r="20">
          <cell r="G20" t="str">
            <v>19-West Bengal</v>
          </cell>
        </row>
        <row r="21">
          <cell r="G21" t="str">
            <v>20-Jharkhand</v>
          </cell>
        </row>
        <row r="22">
          <cell r="G22" t="str">
            <v>21-Odisha</v>
          </cell>
        </row>
        <row r="23">
          <cell r="G23" t="str">
            <v>22-Chhattisgarh</v>
          </cell>
        </row>
        <row r="24">
          <cell r="G24" t="str">
            <v>23-Madhya Pradesh</v>
          </cell>
        </row>
        <row r="25">
          <cell r="G25" t="str">
            <v>24-Gujarat</v>
          </cell>
        </row>
        <row r="26">
          <cell r="G26" t="str">
            <v>25-Daman &amp; Diu</v>
          </cell>
        </row>
        <row r="27">
          <cell r="G27" t="str">
            <v>26-Dadra &amp; Nagar Haveli</v>
          </cell>
        </row>
        <row r="28">
          <cell r="G28" t="str">
            <v>27-Maharashtra</v>
          </cell>
        </row>
        <row r="29">
          <cell r="G29" t="str">
            <v>29-Karnataka</v>
          </cell>
        </row>
        <row r="30">
          <cell r="G30" t="str">
            <v>30-Goa</v>
          </cell>
        </row>
        <row r="31">
          <cell r="G31" t="str">
            <v>31-Lakshdweep</v>
          </cell>
        </row>
        <row r="32">
          <cell r="G32" t="str">
            <v>32-Kerala</v>
          </cell>
        </row>
        <row r="33">
          <cell r="G33" t="str">
            <v>33-Tamil Nadu</v>
          </cell>
        </row>
        <row r="34">
          <cell r="G34" t="str">
            <v>34-Pondicherry</v>
          </cell>
        </row>
        <row r="35">
          <cell r="G35" t="str">
            <v>35-Andaman &amp; Nicobar Islands</v>
          </cell>
        </row>
        <row r="36">
          <cell r="G36" t="str">
            <v>36-Telangana</v>
          </cell>
        </row>
        <row r="37">
          <cell r="G37" t="str">
            <v>37-Andhra Pradesh</v>
          </cell>
        </row>
        <row r="38">
          <cell r="G38" t="str">
            <v>97-Other Territory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rmacaneeraj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6"/>
  <sheetViews>
    <sheetView topLeftCell="C52" workbookViewId="0">
      <selection activeCell="C58" sqref="C58"/>
    </sheetView>
  </sheetViews>
  <sheetFormatPr defaultColWidth="13" defaultRowHeight="15"/>
  <cols>
    <col min="1" max="2" width="0" style="4" hidden="1" customWidth="1"/>
  </cols>
  <sheetData>
    <row r="1" spans="1:2">
      <c r="A1" s="4">
        <v>0</v>
      </c>
      <c r="B1" s="4">
        <v>0</v>
      </c>
    </row>
    <row r="2" spans="1:2">
      <c r="A2" s="4">
        <v>1</v>
      </c>
      <c r="B2" s="4">
        <f>+B1+1</f>
        <v>1</v>
      </c>
    </row>
    <row r="3" spans="1:2">
      <c r="A3" s="4">
        <v>2</v>
      </c>
      <c r="B3" s="4">
        <f t="shared" ref="B3:B36" si="0">+B2+1</f>
        <v>2</v>
      </c>
    </row>
    <row r="4" spans="1:2">
      <c r="A4" s="4">
        <v>3</v>
      </c>
      <c r="B4" s="4">
        <f t="shared" si="0"/>
        <v>3</v>
      </c>
    </row>
    <row r="5" spans="1:2">
      <c r="A5" s="4">
        <v>4</v>
      </c>
      <c r="B5" s="4">
        <f t="shared" si="0"/>
        <v>4</v>
      </c>
    </row>
    <row r="6" spans="1:2">
      <c r="A6" s="4">
        <v>5</v>
      </c>
      <c r="B6" s="4">
        <f t="shared" si="0"/>
        <v>5</v>
      </c>
    </row>
    <row r="7" spans="1:2">
      <c r="A7" s="4">
        <v>6</v>
      </c>
      <c r="B7" s="4">
        <f t="shared" si="0"/>
        <v>6</v>
      </c>
    </row>
    <row r="8" spans="1:2">
      <c r="A8" s="4">
        <v>7</v>
      </c>
      <c r="B8" s="4">
        <f t="shared" si="0"/>
        <v>7</v>
      </c>
    </row>
    <row r="9" spans="1:2">
      <c r="A9" s="4">
        <v>8</v>
      </c>
      <c r="B9" s="4">
        <f t="shared" si="0"/>
        <v>8</v>
      </c>
    </row>
    <row r="10" spans="1:2">
      <c r="A10" s="4">
        <v>9</v>
      </c>
      <c r="B10" s="4">
        <f t="shared" si="0"/>
        <v>9</v>
      </c>
    </row>
    <row r="11" spans="1:2">
      <c r="A11" s="4" t="s">
        <v>0</v>
      </c>
      <c r="B11" s="4">
        <f t="shared" si="0"/>
        <v>10</v>
      </c>
    </row>
    <row r="12" spans="1:2">
      <c r="A12" s="4" t="s">
        <v>1</v>
      </c>
      <c r="B12" s="4">
        <f t="shared" si="0"/>
        <v>11</v>
      </c>
    </row>
    <row r="13" spans="1:2">
      <c r="A13" s="4" t="s">
        <v>2</v>
      </c>
      <c r="B13" s="4">
        <f t="shared" si="0"/>
        <v>12</v>
      </c>
    </row>
    <row r="14" spans="1:2">
      <c r="A14" s="4" t="s">
        <v>3</v>
      </c>
      <c r="B14" s="4">
        <f t="shared" si="0"/>
        <v>13</v>
      </c>
    </row>
    <row r="15" spans="1:2">
      <c r="A15" s="4" t="s">
        <v>4</v>
      </c>
      <c r="B15" s="4">
        <f t="shared" si="0"/>
        <v>14</v>
      </c>
    </row>
    <row r="16" spans="1:2">
      <c r="A16" s="4" t="s">
        <v>5</v>
      </c>
      <c r="B16" s="4">
        <f t="shared" si="0"/>
        <v>15</v>
      </c>
    </row>
    <row r="17" spans="1:2">
      <c r="A17" s="4" t="s">
        <v>6</v>
      </c>
      <c r="B17" s="4">
        <f t="shared" si="0"/>
        <v>16</v>
      </c>
    </row>
    <row r="18" spans="1:2">
      <c r="A18" s="4" t="s">
        <v>7</v>
      </c>
      <c r="B18" s="4">
        <f t="shared" si="0"/>
        <v>17</v>
      </c>
    </row>
    <row r="19" spans="1:2">
      <c r="A19" s="4" t="s">
        <v>8</v>
      </c>
      <c r="B19" s="4">
        <f t="shared" si="0"/>
        <v>18</v>
      </c>
    </row>
    <row r="20" spans="1:2">
      <c r="A20" s="4" t="s">
        <v>9</v>
      </c>
      <c r="B20" s="4">
        <f t="shared" si="0"/>
        <v>19</v>
      </c>
    </row>
    <row r="21" spans="1:2">
      <c r="A21" s="4" t="s">
        <v>10</v>
      </c>
      <c r="B21" s="4">
        <f t="shared" si="0"/>
        <v>20</v>
      </c>
    </row>
    <row r="22" spans="1:2">
      <c r="A22" s="4" t="s">
        <v>11</v>
      </c>
      <c r="B22" s="4">
        <f t="shared" si="0"/>
        <v>21</v>
      </c>
    </row>
    <row r="23" spans="1:2">
      <c r="A23" s="4" t="s">
        <v>12</v>
      </c>
      <c r="B23" s="4">
        <f t="shared" si="0"/>
        <v>22</v>
      </c>
    </row>
    <row r="24" spans="1:2">
      <c r="A24" s="4" t="s">
        <v>13</v>
      </c>
      <c r="B24" s="4">
        <f t="shared" si="0"/>
        <v>23</v>
      </c>
    </row>
    <row r="25" spans="1:2">
      <c r="A25" s="4" t="s">
        <v>14</v>
      </c>
      <c r="B25" s="4">
        <f t="shared" si="0"/>
        <v>24</v>
      </c>
    </row>
    <row r="26" spans="1:2">
      <c r="A26" s="4" t="s">
        <v>15</v>
      </c>
      <c r="B26" s="4">
        <f t="shared" si="0"/>
        <v>25</v>
      </c>
    </row>
    <row r="27" spans="1:2">
      <c r="A27" s="4" t="s">
        <v>16</v>
      </c>
      <c r="B27" s="4">
        <f t="shared" si="0"/>
        <v>26</v>
      </c>
    </row>
    <row r="28" spans="1:2">
      <c r="A28" s="4" t="s">
        <v>17</v>
      </c>
      <c r="B28" s="4">
        <f t="shared" si="0"/>
        <v>27</v>
      </c>
    </row>
    <row r="29" spans="1:2">
      <c r="A29" s="4" t="s">
        <v>18</v>
      </c>
      <c r="B29" s="4">
        <f t="shared" si="0"/>
        <v>28</v>
      </c>
    </row>
    <row r="30" spans="1:2">
      <c r="A30" s="4" t="s">
        <v>19</v>
      </c>
      <c r="B30" s="4">
        <f t="shared" si="0"/>
        <v>29</v>
      </c>
    </row>
    <row r="31" spans="1:2">
      <c r="A31" s="4" t="s">
        <v>20</v>
      </c>
      <c r="B31" s="4">
        <f t="shared" si="0"/>
        <v>30</v>
      </c>
    </row>
    <row r="32" spans="1:2">
      <c r="A32" s="4" t="s">
        <v>21</v>
      </c>
      <c r="B32" s="4">
        <f t="shared" si="0"/>
        <v>31</v>
      </c>
    </row>
    <row r="33" spans="1:2">
      <c r="A33" s="4" t="s">
        <v>22</v>
      </c>
      <c r="B33" s="4">
        <f t="shared" si="0"/>
        <v>32</v>
      </c>
    </row>
    <row r="34" spans="1:2">
      <c r="A34" s="4" t="s">
        <v>23</v>
      </c>
      <c r="B34" s="4">
        <f t="shared" si="0"/>
        <v>33</v>
      </c>
    </row>
    <row r="35" spans="1:2">
      <c r="A35" s="4" t="s">
        <v>24</v>
      </c>
      <c r="B35" s="4">
        <f t="shared" si="0"/>
        <v>34</v>
      </c>
    </row>
    <row r="36" spans="1:2">
      <c r="A36" s="4" t="s">
        <v>25</v>
      </c>
      <c r="B36" s="4">
        <f t="shared" si="0"/>
        <v>35</v>
      </c>
    </row>
    <row r="40" spans="1:2">
      <c r="A40" s="4">
        <v>0</v>
      </c>
      <c r="B40" s="4">
        <v>0</v>
      </c>
    </row>
    <row r="41" spans="1:2">
      <c r="A41" s="4">
        <f>+A40+1</f>
        <v>1</v>
      </c>
      <c r="B41" s="4">
        <v>1</v>
      </c>
    </row>
    <row r="42" spans="1:2">
      <c r="A42" s="4">
        <f t="shared" ref="A42:A75" si="1">+A41+1</f>
        <v>2</v>
      </c>
      <c r="B42" s="4">
        <v>2</v>
      </c>
    </row>
    <row r="43" spans="1:2">
      <c r="A43" s="4">
        <f t="shared" si="1"/>
        <v>3</v>
      </c>
      <c r="B43" s="4">
        <v>3</v>
      </c>
    </row>
    <row r="44" spans="1:2">
      <c r="A44" s="4">
        <f t="shared" si="1"/>
        <v>4</v>
      </c>
      <c r="B44" s="4">
        <v>4</v>
      </c>
    </row>
    <row r="45" spans="1:2">
      <c r="A45" s="4">
        <f t="shared" si="1"/>
        <v>5</v>
      </c>
      <c r="B45" s="4">
        <v>5</v>
      </c>
    </row>
    <row r="46" spans="1:2">
      <c r="A46" s="4">
        <f t="shared" si="1"/>
        <v>6</v>
      </c>
      <c r="B46" s="4">
        <v>6</v>
      </c>
    </row>
    <row r="47" spans="1:2">
      <c r="A47" s="4">
        <f t="shared" si="1"/>
        <v>7</v>
      </c>
      <c r="B47" s="4">
        <v>7</v>
      </c>
    </row>
    <row r="48" spans="1:2">
      <c r="A48" s="4">
        <f t="shared" si="1"/>
        <v>8</v>
      </c>
      <c r="B48" s="4">
        <v>8</v>
      </c>
    </row>
    <row r="49" spans="1:2">
      <c r="A49" s="4">
        <f t="shared" si="1"/>
        <v>9</v>
      </c>
      <c r="B49" s="4">
        <v>9</v>
      </c>
    </row>
    <row r="50" spans="1:2">
      <c r="A50" s="4">
        <f t="shared" si="1"/>
        <v>10</v>
      </c>
      <c r="B50" s="4" t="s">
        <v>0</v>
      </c>
    </row>
    <row r="51" spans="1:2">
      <c r="A51" s="4">
        <f t="shared" si="1"/>
        <v>11</v>
      </c>
      <c r="B51" s="4" t="s">
        <v>1</v>
      </c>
    </row>
    <row r="52" spans="1:2">
      <c r="A52" s="4">
        <f t="shared" si="1"/>
        <v>12</v>
      </c>
      <c r="B52" s="4" t="s">
        <v>2</v>
      </c>
    </row>
    <row r="53" spans="1:2">
      <c r="A53" s="4">
        <f t="shared" si="1"/>
        <v>13</v>
      </c>
      <c r="B53" s="4" t="s">
        <v>3</v>
      </c>
    </row>
    <row r="54" spans="1:2">
      <c r="A54" s="4">
        <f t="shared" si="1"/>
        <v>14</v>
      </c>
      <c r="B54" s="4" t="s">
        <v>4</v>
      </c>
    </row>
    <row r="55" spans="1:2">
      <c r="A55" s="4">
        <f t="shared" si="1"/>
        <v>15</v>
      </c>
      <c r="B55" s="4" t="s">
        <v>5</v>
      </c>
    </row>
    <row r="56" spans="1:2">
      <c r="A56" s="4">
        <f t="shared" si="1"/>
        <v>16</v>
      </c>
      <c r="B56" s="4" t="s">
        <v>6</v>
      </c>
    </row>
    <row r="57" spans="1:2">
      <c r="A57" s="4">
        <f t="shared" si="1"/>
        <v>17</v>
      </c>
      <c r="B57" s="4" t="s">
        <v>7</v>
      </c>
    </row>
    <row r="58" spans="1:2">
      <c r="A58" s="4">
        <f t="shared" si="1"/>
        <v>18</v>
      </c>
      <c r="B58" s="4" t="s">
        <v>8</v>
      </c>
    </row>
    <row r="59" spans="1:2">
      <c r="A59" s="4">
        <f t="shared" si="1"/>
        <v>19</v>
      </c>
      <c r="B59" s="4" t="s">
        <v>9</v>
      </c>
    </row>
    <row r="60" spans="1:2">
      <c r="A60" s="4">
        <f t="shared" si="1"/>
        <v>20</v>
      </c>
      <c r="B60" s="4" t="s">
        <v>10</v>
      </c>
    </row>
    <row r="61" spans="1:2">
      <c r="A61" s="4">
        <f t="shared" si="1"/>
        <v>21</v>
      </c>
      <c r="B61" s="4" t="s">
        <v>11</v>
      </c>
    </row>
    <row r="62" spans="1:2">
      <c r="A62" s="4">
        <f t="shared" si="1"/>
        <v>22</v>
      </c>
      <c r="B62" s="4" t="s">
        <v>12</v>
      </c>
    </row>
    <row r="63" spans="1:2">
      <c r="A63" s="4">
        <f t="shared" si="1"/>
        <v>23</v>
      </c>
      <c r="B63" s="4" t="s">
        <v>13</v>
      </c>
    </row>
    <row r="64" spans="1:2">
      <c r="A64" s="4">
        <f t="shared" si="1"/>
        <v>24</v>
      </c>
      <c r="B64" s="4" t="s">
        <v>14</v>
      </c>
    </row>
    <row r="65" spans="1:2">
      <c r="A65" s="4">
        <f t="shared" si="1"/>
        <v>25</v>
      </c>
      <c r="B65" s="4" t="s">
        <v>15</v>
      </c>
    </row>
    <row r="66" spans="1:2">
      <c r="A66" s="4">
        <f t="shared" si="1"/>
        <v>26</v>
      </c>
      <c r="B66" s="4" t="s">
        <v>16</v>
      </c>
    </row>
    <row r="67" spans="1:2">
      <c r="A67" s="4">
        <f t="shared" si="1"/>
        <v>27</v>
      </c>
      <c r="B67" s="4" t="s">
        <v>17</v>
      </c>
    </row>
    <row r="68" spans="1:2">
      <c r="A68" s="4">
        <f t="shared" si="1"/>
        <v>28</v>
      </c>
      <c r="B68" s="4" t="s">
        <v>18</v>
      </c>
    </row>
    <row r="69" spans="1:2">
      <c r="A69" s="4">
        <f t="shared" si="1"/>
        <v>29</v>
      </c>
      <c r="B69" s="4" t="s">
        <v>19</v>
      </c>
    </row>
    <row r="70" spans="1:2">
      <c r="A70" s="4">
        <f t="shared" si="1"/>
        <v>30</v>
      </c>
      <c r="B70" s="4" t="s">
        <v>20</v>
      </c>
    </row>
    <row r="71" spans="1:2">
      <c r="A71" s="4">
        <f t="shared" si="1"/>
        <v>31</v>
      </c>
      <c r="B71" s="4" t="s">
        <v>21</v>
      </c>
    </row>
    <row r="72" spans="1:2">
      <c r="A72" s="4">
        <f t="shared" si="1"/>
        <v>32</v>
      </c>
      <c r="B72" s="4" t="s">
        <v>22</v>
      </c>
    </row>
    <row r="73" spans="1:2">
      <c r="A73" s="4">
        <f t="shared" si="1"/>
        <v>33</v>
      </c>
      <c r="B73" s="4" t="s">
        <v>23</v>
      </c>
    </row>
    <row r="74" spans="1:2">
      <c r="A74" s="4">
        <f t="shared" si="1"/>
        <v>34</v>
      </c>
      <c r="B74" s="4" t="s">
        <v>24</v>
      </c>
    </row>
    <row r="75" spans="1:2">
      <c r="A75" s="4">
        <f t="shared" si="1"/>
        <v>35</v>
      </c>
      <c r="B75" s="4" t="s">
        <v>25</v>
      </c>
    </row>
    <row r="76" spans="1:2">
      <c r="A76" s="4">
        <v>36</v>
      </c>
      <c r="B76" s="4">
        <v>0</v>
      </c>
    </row>
  </sheetData>
  <sheetProtection password="CC0F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S25"/>
  <sheetViews>
    <sheetView topLeftCell="XFD1" workbookViewId="0">
      <selection sqref="A1:XFD29"/>
    </sheetView>
  </sheetViews>
  <sheetFormatPr defaultColWidth="0" defaultRowHeight="15"/>
  <cols>
    <col min="1" max="1" width="9.140625" hidden="1"/>
    <col min="2" max="2" width="27.42578125" hidden="1"/>
    <col min="20" max="16384" width="9.140625" hidden="1"/>
  </cols>
  <sheetData>
    <row r="2" spans="1:16">
      <c r="A2" t="s">
        <v>26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</row>
    <row r="4" spans="1:16">
      <c r="A4" t="s">
        <v>27</v>
      </c>
      <c r="C4">
        <f>+'GST NO.'!C7</f>
        <v>0</v>
      </c>
      <c r="D4" s="2">
        <f>+'GST NO.'!D7</f>
        <v>8</v>
      </c>
      <c r="E4" s="2" t="str">
        <f>+'GST NO.'!E7</f>
        <v>A</v>
      </c>
      <c r="F4" s="2" t="str">
        <f>+'GST NO.'!F7</f>
        <v>K</v>
      </c>
      <c r="G4" s="2" t="str">
        <f>+'GST NO.'!G7</f>
        <v>Z</v>
      </c>
      <c r="H4" s="2" t="str">
        <f>+'GST NO.'!H7</f>
        <v>P</v>
      </c>
      <c r="I4" s="2" t="str">
        <f>+'GST NO.'!I7</f>
        <v>B</v>
      </c>
      <c r="J4" s="2">
        <f>+'GST NO.'!J7</f>
        <v>2</v>
      </c>
      <c r="K4" s="2">
        <f>+'GST NO.'!K7</f>
        <v>5</v>
      </c>
      <c r="L4" s="2">
        <f>+'GST NO.'!L7</f>
        <v>3</v>
      </c>
      <c r="M4" s="2">
        <f>+'GST NO.'!M7</f>
        <v>7</v>
      </c>
      <c r="N4" s="2" t="str">
        <f>+'GST NO.'!N7</f>
        <v>J</v>
      </c>
      <c r="O4" s="2">
        <f>+'GST NO.'!O7</f>
        <v>1</v>
      </c>
      <c r="P4" s="2" t="s">
        <v>25</v>
      </c>
    </row>
    <row r="5" spans="1:16">
      <c r="C5" s="2"/>
    </row>
    <row r="6" spans="1:16">
      <c r="A6" t="s">
        <v>28</v>
      </c>
      <c r="C6" s="2">
        <f>+VLOOKUP(C4,VALUE!$A1:$B36,2)</f>
        <v>0</v>
      </c>
      <c r="D6" s="2">
        <f>+VLOOKUP(D4,VALUE!$A1:$B36,2)</f>
        <v>8</v>
      </c>
      <c r="E6">
        <f>+VLOOKUP(E4,VALUE!$A1:$B36,2)</f>
        <v>10</v>
      </c>
      <c r="F6" s="2">
        <f>+VLOOKUP(F4,VALUE!$A1:$B36,2)</f>
        <v>20</v>
      </c>
      <c r="G6" s="2">
        <f>+VLOOKUP(G4,VALUE!$A1:$B36,2)</f>
        <v>35</v>
      </c>
      <c r="H6" s="2">
        <f>+VLOOKUP(H4,VALUE!$A1:$B36,2)</f>
        <v>25</v>
      </c>
      <c r="I6" s="2">
        <f>+VLOOKUP(I4,VALUE!$A1:$B36,2)</f>
        <v>11</v>
      </c>
      <c r="J6" s="2">
        <f>+VLOOKUP(J4,VALUE!$A1:$B36,2)</f>
        <v>2</v>
      </c>
      <c r="K6" s="2">
        <f>+VLOOKUP(K4,VALUE!$A1:$B36,2)</f>
        <v>5</v>
      </c>
      <c r="L6" s="2">
        <f>+VLOOKUP(L4,VALUE!$A1:$B36,2)</f>
        <v>3</v>
      </c>
      <c r="M6" s="2">
        <f>+VLOOKUP(M4,VALUE!$A1:$B36,2)</f>
        <v>7</v>
      </c>
      <c r="N6" s="2">
        <f>+VLOOKUP(N4,VALUE!$A1:$B36,2)</f>
        <v>19</v>
      </c>
      <c r="O6" s="2">
        <f>+VLOOKUP(O4,VALUE!$A1:$B36,2)</f>
        <v>1</v>
      </c>
      <c r="P6" s="2">
        <f>+VLOOKUP(P4,VALUE!$A1:$B36,2)</f>
        <v>35</v>
      </c>
    </row>
    <row r="8" spans="1:16">
      <c r="A8" t="s">
        <v>29</v>
      </c>
      <c r="C8">
        <v>1</v>
      </c>
      <c r="D8">
        <v>2</v>
      </c>
      <c r="E8">
        <v>1</v>
      </c>
      <c r="F8">
        <v>2</v>
      </c>
      <c r="G8">
        <v>1</v>
      </c>
      <c r="H8">
        <v>2</v>
      </c>
      <c r="I8">
        <v>1</v>
      </c>
      <c r="J8">
        <v>2</v>
      </c>
      <c r="K8">
        <v>1</v>
      </c>
      <c r="L8">
        <v>2</v>
      </c>
      <c r="M8">
        <v>1</v>
      </c>
      <c r="N8">
        <v>2</v>
      </c>
      <c r="O8">
        <v>1</v>
      </c>
      <c r="P8">
        <v>2</v>
      </c>
    </row>
    <row r="10" spans="1:16">
      <c r="A10" t="s">
        <v>30</v>
      </c>
      <c r="B10" t="s">
        <v>31</v>
      </c>
      <c r="C10">
        <f>+C6*C8</f>
        <v>0</v>
      </c>
      <c r="D10">
        <f t="shared" ref="D10:P10" si="0">+D6*D8</f>
        <v>16</v>
      </c>
      <c r="E10">
        <f t="shared" si="0"/>
        <v>10</v>
      </c>
      <c r="F10">
        <f t="shared" si="0"/>
        <v>40</v>
      </c>
      <c r="G10">
        <f t="shared" si="0"/>
        <v>35</v>
      </c>
      <c r="H10">
        <f t="shared" si="0"/>
        <v>50</v>
      </c>
      <c r="I10">
        <f t="shared" si="0"/>
        <v>11</v>
      </c>
      <c r="J10">
        <f t="shared" si="0"/>
        <v>4</v>
      </c>
      <c r="K10">
        <f t="shared" si="0"/>
        <v>5</v>
      </c>
      <c r="L10">
        <f t="shared" si="0"/>
        <v>6</v>
      </c>
      <c r="M10">
        <f t="shared" si="0"/>
        <v>7</v>
      </c>
      <c r="N10">
        <f t="shared" si="0"/>
        <v>38</v>
      </c>
      <c r="O10">
        <f t="shared" si="0"/>
        <v>1</v>
      </c>
      <c r="P10">
        <f t="shared" si="0"/>
        <v>70</v>
      </c>
    </row>
    <row r="12" spans="1:16">
      <c r="A12" t="s">
        <v>32</v>
      </c>
      <c r="C12">
        <v>36</v>
      </c>
      <c r="D12">
        <v>36</v>
      </c>
      <c r="E12">
        <v>36</v>
      </c>
      <c r="F12">
        <v>36</v>
      </c>
      <c r="G12">
        <v>36</v>
      </c>
      <c r="H12">
        <v>36</v>
      </c>
      <c r="I12">
        <v>36</v>
      </c>
      <c r="J12">
        <v>36</v>
      </c>
      <c r="K12">
        <v>36</v>
      </c>
      <c r="L12">
        <v>36</v>
      </c>
      <c r="M12">
        <v>36</v>
      </c>
      <c r="N12">
        <v>36</v>
      </c>
      <c r="O12">
        <v>36</v>
      </c>
      <c r="P12">
        <v>36</v>
      </c>
    </row>
    <row r="14" spans="1:16">
      <c r="A14" t="s">
        <v>33</v>
      </c>
      <c r="B14" s="1" t="s">
        <v>34</v>
      </c>
      <c r="C14">
        <f>ROUNDDOWN(C10/C12,0)</f>
        <v>0</v>
      </c>
      <c r="D14">
        <f t="shared" ref="D14:P14" si="1">ROUNDDOWN(D10/D12,0)</f>
        <v>0</v>
      </c>
      <c r="E14">
        <f t="shared" si="1"/>
        <v>0</v>
      </c>
      <c r="F14">
        <f t="shared" si="1"/>
        <v>1</v>
      </c>
      <c r="G14">
        <f t="shared" si="1"/>
        <v>0</v>
      </c>
      <c r="H14">
        <f t="shared" si="1"/>
        <v>1</v>
      </c>
      <c r="I14">
        <f t="shared" si="1"/>
        <v>0</v>
      </c>
      <c r="J14">
        <f t="shared" si="1"/>
        <v>0</v>
      </c>
      <c r="K14">
        <f t="shared" si="1"/>
        <v>0</v>
      </c>
      <c r="L14">
        <f t="shared" si="1"/>
        <v>0</v>
      </c>
      <c r="M14">
        <f t="shared" si="1"/>
        <v>0</v>
      </c>
      <c r="N14">
        <f t="shared" si="1"/>
        <v>1</v>
      </c>
      <c r="O14">
        <f t="shared" si="1"/>
        <v>0</v>
      </c>
      <c r="P14">
        <f t="shared" si="1"/>
        <v>1</v>
      </c>
    </row>
    <row r="16" spans="1:16">
      <c r="A16" t="s">
        <v>35</v>
      </c>
      <c r="B16" s="1" t="s">
        <v>36</v>
      </c>
      <c r="C16">
        <f>+C10-C14*36</f>
        <v>0</v>
      </c>
      <c r="D16">
        <f t="shared" ref="D16:P16" si="2">+D10-D14*36</f>
        <v>16</v>
      </c>
      <c r="E16">
        <f t="shared" si="2"/>
        <v>10</v>
      </c>
      <c r="F16">
        <f t="shared" si="2"/>
        <v>4</v>
      </c>
      <c r="G16">
        <f t="shared" si="2"/>
        <v>35</v>
      </c>
      <c r="H16">
        <f t="shared" si="2"/>
        <v>14</v>
      </c>
      <c r="I16">
        <f t="shared" si="2"/>
        <v>11</v>
      </c>
      <c r="J16">
        <f t="shared" si="2"/>
        <v>4</v>
      </c>
      <c r="K16">
        <f t="shared" si="2"/>
        <v>5</v>
      </c>
      <c r="L16">
        <f t="shared" si="2"/>
        <v>6</v>
      </c>
      <c r="M16">
        <f t="shared" si="2"/>
        <v>7</v>
      </c>
      <c r="N16">
        <f t="shared" si="2"/>
        <v>2</v>
      </c>
      <c r="O16">
        <f t="shared" si="2"/>
        <v>1</v>
      </c>
      <c r="P16">
        <f t="shared" si="2"/>
        <v>34</v>
      </c>
    </row>
    <row r="18" spans="1:19">
      <c r="A18" t="s">
        <v>37</v>
      </c>
      <c r="B18" t="s">
        <v>38</v>
      </c>
      <c r="C18">
        <f>+C14+C16</f>
        <v>0</v>
      </c>
      <c r="D18">
        <f t="shared" ref="D18:P18" si="3">+D14+D16</f>
        <v>16</v>
      </c>
      <c r="E18">
        <f t="shared" si="3"/>
        <v>10</v>
      </c>
      <c r="F18">
        <f t="shared" si="3"/>
        <v>5</v>
      </c>
      <c r="G18">
        <f t="shared" si="3"/>
        <v>35</v>
      </c>
      <c r="H18">
        <f t="shared" si="3"/>
        <v>15</v>
      </c>
      <c r="I18">
        <f t="shared" si="3"/>
        <v>11</v>
      </c>
      <c r="J18">
        <f t="shared" si="3"/>
        <v>4</v>
      </c>
      <c r="K18">
        <f t="shared" si="3"/>
        <v>5</v>
      </c>
      <c r="L18">
        <f t="shared" si="3"/>
        <v>6</v>
      </c>
      <c r="M18">
        <f t="shared" si="3"/>
        <v>7</v>
      </c>
      <c r="N18">
        <f t="shared" si="3"/>
        <v>3</v>
      </c>
      <c r="O18">
        <f t="shared" si="3"/>
        <v>1</v>
      </c>
      <c r="P18">
        <f t="shared" si="3"/>
        <v>35</v>
      </c>
      <c r="R18">
        <f>SUM(C18:P18)</f>
        <v>153</v>
      </c>
    </row>
    <row r="21" spans="1:19">
      <c r="F21" t="s">
        <v>39</v>
      </c>
      <c r="R21">
        <f>R18-ROUNDDOWN(R18/36,0)*36</f>
        <v>9</v>
      </c>
      <c r="S21" s="2"/>
    </row>
    <row r="22" spans="1:19">
      <c r="B22" s="3" t="s">
        <v>42</v>
      </c>
    </row>
    <row r="23" spans="1:19">
      <c r="F23" t="s">
        <v>40</v>
      </c>
      <c r="R23">
        <f>36-R21</f>
        <v>27</v>
      </c>
      <c r="S23" s="2"/>
    </row>
    <row r="25" spans="1:19">
      <c r="F25" t="s">
        <v>41</v>
      </c>
      <c r="R25" t="str">
        <f>VLOOKUP(R23,VALUE!A40:B76,2)</f>
        <v>R</v>
      </c>
    </row>
  </sheetData>
  <sheetProtection password="CC0F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C23"/>
  <sheetViews>
    <sheetView tabSelected="1" view="pageBreakPreview" topLeftCell="B1" zoomScaleSheetLayoutView="100" workbookViewId="0">
      <selection activeCell="C13" sqref="C13:D13"/>
    </sheetView>
  </sheetViews>
  <sheetFormatPr defaultColWidth="0" defaultRowHeight="15" zeroHeight="1"/>
  <cols>
    <col min="1" max="1" width="0" style="5" hidden="1" customWidth="1"/>
    <col min="2" max="2" width="42.85546875" style="5" customWidth="1"/>
    <col min="3" max="4" width="9.140625" style="5" customWidth="1"/>
    <col min="5" max="5" width="4.5703125" style="5" customWidth="1"/>
    <col min="6" max="6" width="2.85546875" style="5" bestFit="1" customWidth="1"/>
    <col min="7" max="7" width="3.140625" style="5" bestFit="1" customWidth="1"/>
    <col min="8" max="8" width="2.85546875" style="5" bestFit="1" customWidth="1"/>
    <col min="9" max="9" width="3.140625" style="5" bestFit="1" customWidth="1"/>
    <col min="10" max="11" width="2.85546875" style="5" bestFit="1" customWidth="1"/>
    <col min="12" max="12" width="3.28515625" style="5" customWidth="1"/>
    <col min="13" max="13" width="2.85546875" style="5" customWidth="1"/>
    <col min="14" max="14" width="3.140625" style="5" customWidth="1"/>
    <col min="15" max="15" width="2.7109375" style="5" customWidth="1"/>
    <col min="16" max="16" width="3.140625" style="5" customWidth="1"/>
    <col min="17" max="17" width="3.5703125" style="5" customWidth="1"/>
    <col min="18" max="16383" width="0" style="5" hidden="1"/>
    <col min="16384" max="16384" width="9.140625" style="5" hidden="1"/>
  </cols>
  <sheetData>
    <row r="1" spans="2:20 16383:16383">
      <c r="B1" s="25" t="s">
        <v>52</v>
      </c>
      <c r="C1" s="26"/>
      <c r="D1" s="26" t="s">
        <v>53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</row>
    <row r="2" spans="2:20 16383:16383">
      <c r="B2" s="28"/>
      <c r="C2" s="29"/>
      <c r="D2" s="29" t="s">
        <v>54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2:20 16383:16383">
      <c r="B3" s="28"/>
      <c r="C3" s="29"/>
      <c r="D3" s="36" t="s">
        <v>56</v>
      </c>
      <c r="E3" s="36"/>
      <c r="F3" s="36"/>
      <c r="G3" s="36"/>
      <c r="H3" s="36"/>
      <c r="I3" s="34"/>
      <c r="J3" s="29"/>
      <c r="K3" s="29"/>
      <c r="L3" s="29"/>
      <c r="M3" s="29"/>
      <c r="N3" s="29"/>
      <c r="O3" s="29"/>
      <c r="P3" s="29"/>
      <c r="Q3" s="30"/>
    </row>
    <row r="4" spans="2:20 16383:16383" ht="15.75" thickBot="1">
      <c r="B4" s="31"/>
      <c r="C4" s="32"/>
      <c r="D4" s="37" t="s">
        <v>55</v>
      </c>
      <c r="E4" s="38"/>
      <c r="F4" s="38"/>
      <c r="G4" s="38"/>
      <c r="H4" s="38"/>
      <c r="I4" s="35"/>
      <c r="J4" s="32"/>
      <c r="K4" s="32"/>
      <c r="L4" s="32"/>
      <c r="M4" s="32"/>
      <c r="N4" s="32"/>
      <c r="O4" s="32"/>
      <c r="P4" s="32"/>
      <c r="Q4" s="33"/>
    </row>
    <row r="5" spans="2:20 16383:16383" ht="21.75" hidden="1" thickBot="1">
      <c r="B5" s="22" t="s">
        <v>43</v>
      </c>
      <c r="C5" s="23">
        <v>1</v>
      </c>
      <c r="D5" s="23">
        <v>2</v>
      </c>
      <c r="E5" s="23">
        <v>3</v>
      </c>
      <c r="F5" s="23">
        <v>4</v>
      </c>
      <c r="G5" s="23">
        <v>5</v>
      </c>
      <c r="H5" s="23">
        <v>6</v>
      </c>
      <c r="I5" s="23">
        <v>7</v>
      </c>
      <c r="J5" s="23">
        <v>8</v>
      </c>
      <c r="K5" s="23">
        <v>9</v>
      </c>
      <c r="L5" s="23">
        <v>10</v>
      </c>
      <c r="M5" s="23">
        <v>11</v>
      </c>
      <c r="N5" s="23">
        <v>12</v>
      </c>
      <c r="O5" s="23">
        <v>13</v>
      </c>
      <c r="P5" s="23">
        <v>14</v>
      </c>
      <c r="Q5" s="24">
        <v>15</v>
      </c>
    </row>
    <row r="6" spans="2:20 16383:16383" ht="21">
      <c r="B6" s="18" t="s">
        <v>45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9"/>
      <c r="T6" s="5" t="s">
        <v>46</v>
      </c>
    </row>
    <row r="7" spans="2:20 16383:16383" ht="21">
      <c r="B7" s="19" t="s">
        <v>44</v>
      </c>
      <c r="C7" s="12">
        <f>+C10+0</f>
        <v>0</v>
      </c>
      <c r="D7" s="11">
        <f>+D10+0</f>
        <v>8</v>
      </c>
      <c r="E7" s="11" t="str">
        <f>+E10</f>
        <v>A</v>
      </c>
      <c r="F7" s="11" t="str">
        <f t="shared" ref="F7:I7" si="0">+F10</f>
        <v>K</v>
      </c>
      <c r="G7" s="11" t="str">
        <f t="shared" si="0"/>
        <v>Z</v>
      </c>
      <c r="H7" s="11" t="str">
        <f t="shared" si="0"/>
        <v>P</v>
      </c>
      <c r="I7" s="11" t="str">
        <f t="shared" si="0"/>
        <v>B</v>
      </c>
      <c r="J7" s="11">
        <f t="shared" ref="J7:M7" si="1">+J10+0</f>
        <v>2</v>
      </c>
      <c r="K7" s="11">
        <f t="shared" si="1"/>
        <v>5</v>
      </c>
      <c r="L7" s="11">
        <f t="shared" si="1"/>
        <v>3</v>
      </c>
      <c r="M7" s="11">
        <f t="shared" si="1"/>
        <v>7</v>
      </c>
      <c r="N7" s="11" t="str">
        <f t="shared" ref="N7" si="2">+N10</f>
        <v>J</v>
      </c>
      <c r="O7" s="11">
        <f>+O10+0</f>
        <v>1</v>
      </c>
      <c r="P7" s="11" t="str">
        <f>+Sheet2!P4</f>
        <v>Z</v>
      </c>
      <c r="Q7" s="20" t="str">
        <f>+Sheet2!R25</f>
        <v>R</v>
      </c>
    </row>
    <row r="8" spans="2:20 16383:16383">
      <c r="B8" s="21"/>
      <c r="C8" s="8"/>
      <c r="D8" s="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4"/>
    </row>
    <row r="9" spans="2:20 16383:16383" hidden="1">
      <c r="B9" s="21" t="str">
        <f>LEFT(XFC12,2)</f>
        <v>08</v>
      </c>
      <c r="C9" s="13"/>
      <c r="D9" s="8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4"/>
    </row>
    <row r="10" spans="2:20 16383:16383" hidden="1">
      <c r="B10" s="21"/>
      <c r="C10" s="8" t="str">
        <f>RIGHT(LEFT($B$9,1),1)</f>
        <v>0</v>
      </c>
      <c r="D10" s="8" t="str">
        <f>RIGHT(LEFT($B$9,2),1)</f>
        <v>8</v>
      </c>
      <c r="E10" s="6" t="str">
        <f>RIGHT(LEFT($C$13,1),1)</f>
        <v>A</v>
      </c>
      <c r="F10" s="6" t="str">
        <f>RIGHT(LEFT($C$13,2),1)</f>
        <v>K</v>
      </c>
      <c r="G10" s="6" t="str">
        <f>RIGHT(LEFT($C$13,3),1)</f>
        <v>Z</v>
      </c>
      <c r="H10" s="6" t="str">
        <f>RIGHT(LEFT($C$13,4),1)</f>
        <v>P</v>
      </c>
      <c r="I10" s="6" t="str">
        <f>RIGHT(LEFT($C$13,5),1)</f>
        <v>B</v>
      </c>
      <c r="J10" s="6" t="str">
        <f>RIGHT(LEFT($C$13,6),1)</f>
        <v>2</v>
      </c>
      <c r="K10" s="6" t="str">
        <f>RIGHT(LEFT($C$13,7),1)</f>
        <v>5</v>
      </c>
      <c r="L10" s="6" t="str">
        <f>RIGHT(LEFT($C$13,8),1)</f>
        <v>3</v>
      </c>
      <c r="M10" s="6" t="str">
        <f>RIGHT(LEFT($C$13,9),1)</f>
        <v>7</v>
      </c>
      <c r="N10" s="6" t="str">
        <f>RIGHT(LEFT($C$13,10),1)</f>
        <v>J</v>
      </c>
      <c r="O10" s="6">
        <f>+C11</f>
        <v>1</v>
      </c>
      <c r="P10" s="6"/>
      <c r="Q10" s="14"/>
    </row>
    <row r="11" spans="2:20 16383:16383" ht="42">
      <c r="B11" s="39" t="s">
        <v>49</v>
      </c>
      <c r="C11" s="45">
        <v>1</v>
      </c>
      <c r="D11" s="45"/>
      <c r="E11" s="7"/>
      <c r="F11" s="7"/>
      <c r="G11" s="7"/>
      <c r="H11" s="6"/>
      <c r="I11" s="6"/>
      <c r="J11" s="6"/>
      <c r="K11" s="6"/>
      <c r="L11" s="6"/>
      <c r="M11" s="6"/>
      <c r="N11" s="6"/>
      <c r="O11" s="6"/>
      <c r="P11" s="6"/>
      <c r="Q11" s="14"/>
    </row>
    <row r="12" spans="2:20 16383:16383" ht="21">
      <c r="B12" s="19" t="s">
        <v>47</v>
      </c>
      <c r="C12" s="46" t="s">
        <v>57</v>
      </c>
      <c r="D12" s="46"/>
      <c r="E12" s="40"/>
      <c r="F12" s="40"/>
      <c r="G12" s="6"/>
      <c r="H12" s="6"/>
      <c r="I12" s="6"/>
      <c r="J12" s="6"/>
      <c r="K12" s="6"/>
      <c r="L12" s="6"/>
      <c r="M12" s="6"/>
      <c r="N12" s="6"/>
      <c r="O12" s="6"/>
      <c r="P12" s="6"/>
      <c r="Q12" s="14"/>
      <c r="XFC12" s="41" t="str">
        <f>+C12</f>
        <v>08-Rajasthan</v>
      </c>
    </row>
    <row r="13" spans="2:20 16383:16383" ht="24" thickBot="1">
      <c r="B13" s="42" t="s">
        <v>48</v>
      </c>
      <c r="C13" s="47" t="s">
        <v>51</v>
      </c>
      <c r="D13" s="47"/>
      <c r="E13" s="43"/>
      <c r="F13" s="43"/>
      <c r="G13" s="43"/>
      <c r="H13" s="15"/>
      <c r="I13" s="15"/>
      <c r="J13" s="15"/>
      <c r="K13" s="15"/>
      <c r="L13" s="15"/>
      <c r="M13" s="15"/>
      <c r="N13" s="15"/>
      <c r="O13" s="15"/>
      <c r="P13" s="15"/>
      <c r="Q13" s="16"/>
    </row>
    <row r="14" spans="2:20 16383:16383" ht="15" hidden="1" customHeight="1">
      <c r="B14" s="6"/>
      <c r="C14" s="17"/>
      <c r="D14" s="1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20 16383:16383" ht="15" hidden="1" customHeight="1">
      <c r="B15" s="6"/>
      <c r="C15" s="17"/>
      <c r="D15" s="1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 16383:16383" ht="15" hidden="1" customHeigh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 ht="15" hidden="1" customHeight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 ht="15" hidden="1" customHeight="1"/>
    <row r="19" spans="2:17" ht="15" hidden="1" customHeight="1"/>
    <row r="20" spans="2:17" ht="15" hidden="1" customHeight="1"/>
    <row r="21" spans="2:17" ht="15" hidden="1" customHeight="1">
      <c r="H21" s="44" t="s">
        <v>50</v>
      </c>
    </row>
    <row r="22" spans="2:17" ht="15" hidden="1" customHeight="1">
      <c r="H22" s="44" t="s">
        <v>50</v>
      </c>
    </row>
    <row r="23" spans="2:17" ht="15" hidden="1" customHeight="1">
      <c r="H23" s="5" t="s">
        <v>51</v>
      </c>
    </row>
  </sheetData>
  <sheetProtection password="CC0F" sheet="1" objects="1" scenarios="1"/>
  <mergeCells count="3">
    <mergeCell ref="C13:D13"/>
    <mergeCell ref="C12:D12"/>
    <mergeCell ref="C11:D11"/>
  </mergeCells>
  <dataValidations count="2">
    <dataValidation type="list" allowBlank="1" showInputMessage="1" showErrorMessage="1" sqref="C12">
      <formula1>POS</formula1>
    </dataValidation>
    <dataValidation type="textLength" operator="equal" allowBlank="1" showInputMessage="1" showErrorMessage="1" error="GSTIN should be 15 characters. Please Enter valid GSTIN." sqref="C9 H21:H22">
      <formula1>15</formula1>
    </dataValidation>
  </dataValidations>
  <hyperlinks>
    <hyperlink ref="D4" r:id="rId1"/>
  </hyperlinks>
  <pageMargins left="0.7" right="0.7" top="0.75" bottom="0.75" header="0.3" footer="0.3"/>
  <pageSetup scale="77" orientation="landscape" horizontalDpi="30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0" sqref="B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VALUE</vt:lpstr>
      <vt:lpstr>Sheet2</vt:lpstr>
      <vt:lpstr>GST NO.</vt:lpstr>
      <vt:lpstr>Sheet1</vt:lpstr>
      <vt:lpstr>'GST NO.'!Print_Area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acver</dc:creator>
  <cp:lastModifiedBy>acver</cp:lastModifiedBy>
  <dcterms:created xsi:type="dcterms:W3CDTF">2018-04-06T06:40:00Z</dcterms:created>
  <dcterms:modified xsi:type="dcterms:W3CDTF">2018-04-10T08:21:59Z</dcterms:modified>
</cp:coreProperties>
</file>