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7470" windowHeight="2880"/>
  </bookViews>
  <sheets>
    <sheet name="PLACE OF SUPPLY" sheetId="2" r:id="rId1"/>
    <sheet name="BACK GROUND WORK" sheetId="1" r:id="rId2"/>
  </sheets>
  <definedNames>
    <definedName name="LOCATIONOFTHERECEIPIENTOFSERVICE">'BACK GROUND WORK'!$K$11:$K$14</definedName>
    <definedName name="LOCATIONOFTHESUPPLIEROFSERVICE">'BACK GROUND WORK'!$K$5:$K$7</definedName>
    <definedName name="SPSRII">'BACK GROUND WORK'!$D$5:$D$37</definedName>
    <definedName name="SPSROI">'BACK GROUND WORK'!$G$5:$G$17</definedName>
    <definedName name="TYPEOFSERVICES">'BACK GROUND WORK'!$D$19:$D$51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F8" i="2" l="1"/>
  <c r="F13" i="2" s="1"/>
  <c r="D10" i="2"/>
  <c r="F15" i="2" l="1"/>
  <c r="S44" i="1"/>
  <c r="F17" i="2"/>
  <c r="F18" i="2" s="1"/>
  <c r="D6" i="2"/>
</calcChain>
</file>

<file path=xl/sharedStrings.xml><?xml version="1.0" encoding="utf-8"?>
<sst xmlns="http://schemas.openxmlformats.org/spreadsheetml/2006/main" count="304" uniqueCount="138">
  <si>
    <t>PLACE OF SUPPLY</t>
  </si>
  <si>
    <t>TYPE OF SERVICE IN RELATION TO</t>
  </si>
  <si>
    <t>TYPE OF SERVICES</t>
  </si>
  <si>
    <t>RESTUARENT</t>
  </si>
  <si>
    <t>CATERING</t>
  </si>
  <si>
    <t>FITNESS</t>
  </si>
  <si>
    <t>PERSONAL GROOMING</t>
  </si>
  <si>
    <t>BEATY TREATMET</t>
  </si>
  <si>
    <t>PLASTIC SURGERY</t>
  </si>
  <si>
    <t>COSMETIC SURGERY</t>
  </si>
  <si>
    <t>HEALTH SERVICES</t>
  </si>
  <si>
    <t>LOCATION OF IMMOVABLE PROPERTY</t>
  </si>
  <si>
    <t>LOCATION WHERE THOSE SERVICES ARE ACTUALLY PERFORMED</t>
  </si>
  <si>
    <t>→</t>
  </si>
  <si>
    <t>IMMOVABLE PROPERTY BEING BUILDING, LAND, VESSEL OR SHIP IN INDIA</t>
  </si>
  <si>
    <t>IMMOVABLE PROPERTY BEING BUILDING, LAND, VESSEL OR SHIP OUTSIDE INDIA</t>
  </si>
  <si>
    <t>LOCATION OF THE SERVICE RECEIPIENT</t>
  </si>
  <si>
    <t>EVENT ORGANISING SERVICES WHERE EVENT IS HELD IN INDIA</t>
  </si>
  <si>
    <t>LOCATION WHERE EVENT IS ORGANISED</t>
  </si>
  <si>
    <t>EVENT ORGANISING SERVICES WHERE EVENT IS HELD OUTSIDE INDIA</t>
  </si>
  <si>
    <t>CULTURAL EVENT ENTERANCE TICKET</t>
  </si>
  <si>
    <t>SPORTS EVENT ENTERANCE TICKET</t>
  </si>
  <si>
    <t>ADMISSION TO ENTERTAINMENT EVENT, SCIENTIFIC EVENT</t>
  </si>
  <si>
    <t>LOCATION OT THE EVENT</t>
  </si>
  <si>
    <t>TRANSPORTATION OF GOODS TO REGISTERED PERSON</t>
  </si>
  <si>
    <t>LOCATION OF THE REGISTERED PERSON</t>
  </si>
  <si>
    <t>TRANSPORTATION OF GOODS TO UNREGISTERED PERSON</t>
  </si>
  <si>
    <t>PLACE WHERE GOODS ARE HANDOVERED FOR TRASPORTATION</t>
  </si>
  <si>
    <t>TRANSPORTATION OF PASSENGERS TO REGISTERED PERSON</t>
  </si>
  <si>
    <t>TRANSPORTATION OF PASSENGERS TO UNREGISTERED PERSON</t>
  </si>
  <si>
    <t>LOCATION WHERE PASSENGERS EMBARKS FOR CONTINUOUS JOURNEY</t>
  </si>
  <si>
    <t>ANY GOOD OR SERVICE PROVIDED ON BOARD OR CONVEYANCE</t>
  </si>
  <si>
    <t>FIRST SCHEDULED DEPARTURE</t>
  </si>
  <si>
    <t>LOCATION WHERE SUCH CIRCUIT INSTALLED FOR RECEIPT OF SIGNALS</t>
  </si>
  <si>
    <t>BILLING ADDRESS OF SERVICE RECEIPIENT</t>
  </si>
  <si>
    <t>TELE COMMUNICATION SERVICE - WIRELESS - PRE PAID BASIS - SOLD TO NON SIM HOLDERS</t>
  </si>
  <si>
    <t>TELE COMMUNICATION SERVICE - WIRELESS - POST PAID BASIS</t>
  </si>
  <si>
    <t>TELE COMMUNICATION SERVICE - LEASED CIRCUIT</t>
  </si>
  <si>
    <t>LOCATIONOF SUCH SELLING AGENT</t>
  </si>
  <si>
    <t>LOCATION AT WHICH PRE PAYMENT RECEIVED</t>
  </si>
  <si>
    <t>TELE COMMUNICATION SERVICE(WIRELESS)-PREPAID - SOLD TO SIM HOLDERS - LOCATION AVLBLE</t>
  </si>
  <si>
    <t>TELE COMMUNICATION SERVICE(WIRELESS)-PREPAID - SOLD TO SIM HOLDERS - LOCATION N.A</t>
  </si>
  <si>
    <t>BILLING ADDRESS OF PRE PAID HOLDER (IF FORMER ADDRESS N.A THEN SUPPLIER LOCATION)</t>
  </si>
  <si>
    <t>LOCATION OF THE SUPPLIER</t>
  </si>
  <si>
    <t>ADDRESS OF SERVICE RECEIPIENT ON THE RECORDS OF THE SUPPLIER OF SERVICE</t>
  </si>
  <si>
    <t>BANKING AND FINANCIAL SERVICES - STOCK BROKING SERVICES - ADDRESS AVAILABLE</t>
  </si>
  <si>
    <t>BANKING AND FINANCIAL SERVICES - OTHER - ADDRESS AVAILABLE</t>
  </si>
  <si>
    <t>BANKING AND FINANCIAL SERVICES (INCL.STOCK BROKING) -  ADDRESS NOT AVAILABLE</t>
  </si>
  <si>
    <t>LOCATION OF SUPPLIER OF SERVICE</t>
  </si>
  <si>
    <t>INSURANCE SERVICES - LOCATION OF SERVICE RECEIPIENT- AVAILABLE</t>
  </si>
  <si>
    <t>INSURANCE SERVICES - LOCATION OF SERVICE RECEIPIENT- NOT AVAILABLE</t>
  </si>
  <si>
    <t>LOCATION  OF THE REGISTERED PERSON</t>
  </si>
  <si>
    <t>LOCATION OF THE SUPPLIER OF SERVICE</t>
  </si>
  <si>
    <t>SUPPLIED FROM THE PLACE OF BUSINESS FOR WHICH THE GSTIN OBTAINED</t>
  </si>
  <si>
    <t>PINCODE</t>
  </si>
  <si>
    <t xml:space="preserve">IF SUPPLIED FROM NONE OF THE ABOVE PLACES </t>
  </si>
  <si>
    <t>ENTER GSTIN HERE</t>
  </si>
  <si>
    <t>ENTER PIN CODE OF FIXED ESTABLISHMENT</t>
  </si>
  <si>
    <t>DELHI</t>
  </si>
  <si>
    <t>HARYANA</t>
  </si>
  <si>
    <t>PUNJAB</t>
  </si>
  <si>
    <t>CHANDIGARH</t>
  </si>
  <si>
    <t>UTTARPRADESH &amp; UTTARAHKHAND</t>
  </si>
  <si>
    <t>GUJARAT</t>
  </si>
  <si>
    <t>MAHARASHTRA</t>
  </si>
  <si>
    <t>MADHYA PRADESH</t>
  </si>
  <si>
    <t>ANDHRA PRADESH</t>
  </si>
  <si>
    <t>KARNATAKA</t>
  </si>
  <si>
    <t>KERALA</t>
  </si>
  <si>
    <t>WEST BENGAL</t>
  </si>
  <si>
    <t>ODISHA</t>
  </si>
  <si>
    <t>ASSAM</t>
  </si>
  <si>
    <t>BIHAR AND JHARKHAND</t>
  </si>
  <si>
    <t>STATE</t>
  </si>
  <si>
    <t xml:space="preserve">SELECT THE APPLICABLE OPTION </t>
  </si>
  <si>
    <t>ENTER PIN CODE OF RESIDENCE</t>
  </si>
  <si>
    <t>SUPPLIED FROM THE PLACE OF BUSINESS FOR WHICH GSTIN NOT OBTAINED -FIXED ESTABLISHMENT</t>
  </si>
  <si>
    <t>JAMMU AND KASHMIR</t>
  </si>
  <si>
    <t>HIMACHAL PRADESH</t>
  </si>
  <si>
    <t>UTTARAKHAND</t>
  </si>
  <si>
    <t>RAJASTHAN</t>
  </si>
  <si>
    <t>UTTAR  PRADESH</t>
  </si>
  <si>
    <t>BIHAR</t>
  </si>
  <si>
    <t>SIKKIM</t>
  </si>
  <si>
    <t>ARUNACHAL PRADESH</t>
  </si>
  <si>
    <t>NAGALAND</t>
  </si>
  <si>
    <t>MANIPUR</t>
  </si>
  <si>
    <t>MIZORAM</t>
  </si>
  <si>
    <t>TRIPURA</t>
  </si>
  <si>
    <t>MEGHLAYA</t>
  </si>
  <si>
    <t>JHARKHAND</t>
  </si>
  <si>
    <t>CHATTISGARH</t>
  </si>
  <si>
    <t>DAMAN AND DIU</t>
  </si>
  <si>
    <t>DADRA AND NAGAR HAVELI</t>
  </si>
  <si>
    <t>GOA</t>
  </si>
  <si>
    <t>LAKSHWADEEP</t>
  </si>
  <si>
    <t>TAMIL NADU</t>
  </si>
  <si>
    <t>PUDUCHERRY</t>
  </si>
  <si>
    <t>ANDAMAN AND NICOBAR ISLANDS</t>
  </si>
  <si>
    <t>TELANGANA</t>
  </si>
  <si>
    <t>GSTIN NO</t>
  </si>
  <si>
    <t>LOCATION OF THE RECEIPIENT</t>
  </si>
  <si>
    <t>LOCATION OF THE RECEIPIENT OF SERVICE</t>
  </si>
  <si>
    <t xml:space="preserve">SUPPLY RECEIVED FOR THE BUSINESS HAVING GSTIN </t>
  </si>
  <si>
    <t>SUPPLY RECEIVED FOR THE BUSINESS NOT HAVING GSTIN -FIXED ESTABLISHMENT</t>
  </si>
  <si>
    <t>TYPE OF SUPPLY</t>
  </si>
  <si>
    <t>ENTER PIN CODE OF PLACE OF SUPPLY</t>
  </si>
  <si>
    <t>PLACE OF SUPPLY RULE</t>
  </si>
  <si>
    <t>PLACE OF SUPPLY - STATE</t>
  </si>
  <si>
    <t>ANY OTHER SERVICE - TO REGISTERED PERSON</t>
  </si>
  <si>
    <t>LOCATION OF THE ADDRESS OF REGISTERED PERSON ON THE RECORDS THAT EXISTS</t>
  </si>
  <si>
    <t>ANY OTHER SERVICE - TO UNREGISTERED PERSON - ADDRESS AVAILABLE</t>
  </si>
  <si>
    <t>ANY OTHER SERVICE - TO UNREGISTERED PERSON - ADDRESS NOT AVAILABLE</t>
  </si>
  <si>
    <t>LOCATION OF THE SUPPLIER OF SERVICES</t>
  </si>
  <si>
    <t>PLACE OF SUPPLY WHERE BOTH SERVICE RECEIVER AND PROVIDER IN INDIA</t>
  </si>
  <si>
    <t>SUPPLY RECEIVED FOR NON BUSINESS PURPOSES - ADDRESS AVAILABLE</t>
  </si>
  <si>
    <t>SUPPLY RECEIVED FOR NON BUSINESS PURPOSES - ADDRESS NOT AVAILABLE</t>
  </si>
  <si>
    <t>ENTER AS " UNKNOWN"</t>
  </si>
  <si>
    <t>IMMOVABLE PROPERTY BEING LAND OR BUILDING OR VESSEL OR SHIP WHETHER IN INDIA OR NOT</t>
  </si>
  <si>
    <t>SERVICE CHARGES ON DEPOSIT HOLDERS BY BANK, F.I &amp; N.B.F.C'S</t>
  </si>
  <si>
    <t>LOCATION OF SUPPLIER OF SERVICES</t>
  </si>
  <si>
    <t>INTERMEDIARY SERVICES</t>
  </si>
  <si>
    <t>HIRING OF MEANS OF TRANSPORT (INCLU.YACHETS AND SHIPS) UPTO ONE MONTH</t>
  </si>
  <si>
    <t>TRANSPORTATION OF PASSENGERS</t>
  </si>
  <si>
    <t>TRANSPORTATION OF GOODS</t>
  </si>
  <si>
    <t>LOCATION OF DESTINATION OF GOODS</t>
  </si>
  <si>
    <t>LOCATION WHERE PASSENGER EMBARKS FOR CONTINUOUS JOURNEY</t>
  </si>
  <si>
    <t>SERVICES PROVIDED ON BOARD OR CONVEYANCE</t>
  </si>
  <si>
    <t>LOCATION OF FIRST SCHEDULE POINT OF DEPARTURE</t>
  </si>
  <si>
    <t>ADMISSION TO ANY EVENT</t>
  </si>
  <si>
    <t>LOCATION OF THE EVENT</t>
  </si>
  <si>
    <t>ANY SERVICE PROVIDED WITH RESPECT TO GOODS - PHYSICALLY PERFORMED</t>
  </si>
  <si>
    <t>LOCATION WHERE SUCH SERVICES ARE ACTALLY PERFORMED</t>
  </si>
  <si>
    <t>ANY SERVICE PROVIDED WITH RESPECT TO GOODS - BY WAY OF ELECTRONIC MEANS</t>
  </si>
  <si>
    <t>LOCATION OF GOODS AT THE TIME OF PROVISION OF SERVICE</t>
  </si>
  <si>
    <t>CATEGORY OF SERVICE</t>
  </si>
  <si>
    <t>NAME MANAGER - SPSRII</t>
  </si>
  <si>
    <t>NAME MANAGER - SPSROI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</si>
</sst>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Aharoni"/>
    </font>
    <font>
      <b/>
      <sz val="15"/>
      <color theme="3"/>
      <name val="Calibri Light"/>
      <family val="2"/>
      <scheme val="major"/>
    </font>
    <font>
      <b/>
      <i/>
      <sz val="11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Border="1" applyProtection="1">
      <protection locked="0"/>
    </xf>
    <xf numFmtId="0" fontId="4" fillId="3" borderId="2" xfId="1" applyFont="1" applyFill="1" applyBorder="1" applyProtection="1"/>
    <xf numFmtId="0" fontId="4" fillId="3" borderId="5" xfId="1" applyFont="1" applyFill="1" applyBorder="1" applyProtection="1"/>
    <xf numFmtId="0" fontId="6" fillId="5" borderId="2" xfId="1" applyFont="1" applyFill="1" applyBorder="1" applyProtection="1"/>
    <xf numFmtId="0" fontId="6" fillId="5" borderId="5" xfId="1" applyFont="1" applyFill="1" applyBorder="1" applyProtection="1"/>
    <xf numFmtId="0" fontId="4" fillId="3" borderId="3" xfId="1" applyFont="1" applyFill="1" applyBorder="1" applyProtection="1"/>
    <xf numFmtId="0" fontId="6" fillId="5" borderId="6" xfId="1" applyFont="1" applyFill="1" applyBorder="1" applyProtection="1"/>
    <xf numFmtId="0" fontId="4" fillId="3" borderId="7" xfId="1" applyFont="1" applyFill="1" applyBorder="1" applyProtection="1"/>
    <xf numFmtId="0" fontId="6" fillId="3" borderId="8" xfId="1" applyFont="1" applyFill="1" applyBorder="1" applyProtection="1"/>
    <xf numFmtId="0" fontId="6" fillId="0" borderId="4" xfId="1" applyFont="1" applyFill="1" applyBorder="1" applyProtection="1"/>
    <xf numFmtId="0" fontId="0" fillId="0" borderId="11" xfId="0" applyBorder="1" applyProtection="1">
      <protection locked="0"/>
    </xf>
    <xf numFmtId="0" fontId="6" fillId="5" borderId="3" xfId="1" applyFont="1" applyFill="1" applyBorder="1" applyProtection="1"/>
    <xf numFmtId="0" fontId="6" fillId="5" borderId="2" xfId="1" applyFont="1" applyFill="1" applyBorder="1" applyAlignment="1" applyProtection="1">
      <alignment vertical="center"/>
    </xf>
    <xf numFmtId="0" fontId="6" fillId="5" borderId="5" xfId="1" applyFont="1" applyFill="1" applyBorder="1" applyAlignment="1" applyProtection="1">
      <alignment vertic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/>
    <xf numFmtId="0" fontId="0" fillId="0" borderId="12" xfId="0" applyBorder="1"/>
    <xf numFmtId="0" fontId="0" fillId="0" borderId="11" xfId="0" applyBorder="1"/>
    <xf numFmtId="0" fontId="0" fillId="0" borderId="1" xfId="0" applyFill="1" applyBorder="1"/>
    <xf numFmtId="0" fontId="1" fillId="0" borderId="0" xfId="0" applyFont="1"/>
    <xf numFmtId="0" fontId="5" fillId="3" borderId="3" xfId="1" applyFont="1" applyFill="1" applyBorder="1" applyAlignment="1" applyProtection="1">
      <alignment vertical="center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5" fillId="2" borderId="5" xfId="1" applyFont="1" applyFill="1" applyBorder="1" applyAlignment="1" applyProtection="1">
      <alignment horizontal="left" vertical="center"/>
      <protection locked="0"/>
    </xf>
    <xf numFmtId="0" fontId="5" fillId="0" borderId="4" xfId="1" applyFont="1" applyFill="1" applyBorder="1" applyAlignment="1" applyProtection="1">
      <alignment horizontal="left" vertical="center"/>
      <protection locked="0"/>
    </xf>
    <xf numFmtId="0" fontId="5" fillId="2" borderId="3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4" borderId="3" xfId="1" applyFont="1" applyFill="1" applyBorder="1" applyAlignment="1" applyProtection="1">
      <alignment vertical="center"/>
    </xf>
    <xf numFmtId="0" fontId="5" fillId="5" borderId="3" xfId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8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9" xfId="0" applyBorder="1" applyProtection="1">
      <protection locked="0"/>
    </xf>
    <xf numFmtId="0" fontId="0" fillId="6" borderId="0" xfId="0" applyFill="1" applyProtection="1">
      <protection locked="0"/>
    </xf>
    <xf numFmtId="0" fontId="0" fillId="6" borderId="0" xfId="0" applyFill="1" applyBorder="1" applyProtection="1">
      <protection locked="0"/>
    </xf>
    <xf numFmtId="0" fontId="1" fillId="6" borderId="0" xfId="0" applyFont="1" applyFill="1" applyBorder="1" applyAlignment="1" applyProtection="1">
      <alignment horizontal="center"/>
      <protection locked="0"/>
    </xf>
    <xf numFmtId="0" fontId="0" fillId="6" borderId="6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8" xfId="0" applyNumberFormat="1" applyFill="1" applyBorder="1" applyProtection="1">
      <protection locked="0"/>
    </xf>
    <xf numFmtId="0" fontId="0" fillId="6" borderId="7" xfId="0" applyFill="1" applyBorder="1" applyProtection="1">
      <protection locked="0"/>
    </xf>
    <xf numFmtId="0" fontId="0" fillId="6" borderId="10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4" fillId="5" borderId="2" xfId="1" applyFont="1" applyFill="1" applyBorder="1" applyAlignment="1" applyProtection="1">
      <alignment vertical="center"/>
    </xf>
    <xf numFmtId="0" fontId="4" fillId="5" borderId="3" xfId="1" applyFont="1" applyFill="1" applyBorder="1" applyAlignment="1" applyProtection="1">
      <alignment vertical="center"/>
    </xf>
    <xf numFmtId="0" fontId="4" fillId="3" borderId="2" xfId="1" applyFont="1" applyFill="1" applyBorder="1" applyAlignment="1" applyProtection="1">
      <alignment horizontal="left"/>
    </xf>
    <xf numFmtId="0" fontId="4" fillId="3" borderId="3" xfId="1" applyFont="1" applyFill="1" applyBorder="1" applyAlignment="1" applyProtection="1">
      <alignment horizontal="left"/>
    </xf>
  </cellXfs>
  <cellStyles count="2">
    <cellStyle name="Normal" xfId="0" builtinId="0"/>
    <cellStyle name="Title" xfId="1" builtinId="15"/>
  </cellStyles>
  <dxfs count="8">
    <dxf>
      <fill>
        <patternFill>
          <bgColor rgb="FF7030A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4"/>
  <sheetViews>
    <sheetView showGridLines="0" tabSelected="1" workbookViewId="0">
      <selection activeCell="F11" sqref="F11"/>
    </sheetView>
  </sheetViews>
  <sheetFormatPr defaultColWidth="0" defaultRowHeight="15" zeroHeight="1" x14ac:dyDescent="0.25"/>
  <cols>
    <col min="1" max="1" width="4.28515625" style="47" customWidth="1"/>
    <col min="2" max="2" width="2.85546875" style="47" customWidth="1"/>
    <col min="3" max="3" width="2.7109375" style="47" customWidth="1"/>
    <col min="4" max="4" width="43.5703125" style="48" customWidth="1"/>
    <col min="5" max="5" width="3.28515625" style="48" customWidth="1"/>
    <col min="6" max="6" width="105.85546875" style="48" customWidth="1"/>
    <col min="7" max="7" width="2.5703125" style="48" customWidth="1"/>
    <col min="8" max="8" width="3.28515625" style="48" customWidth="1"/>
    <col min="9" max="12" width="9.140625" style="48" hidden="1" customWidth="1"/>
    <col min="13" max="13" width="9.42578125" style="48" hidden="1" customWidth="1"/>
    <col min="14" max="14" width="18.140625" style="48" hidden="1" customWidth="1"/>
    <col min="15" max="16384" width="9.140625" style="48" hidden="1"/>
  </cols>
  <sheetData>
    <row r="1" spans="1:8" s="47" customFormat="1" x14ac:dyDescent="0.25">
      <c r="A1" s="60"/>
      <c r="B1" s="60"/>
      <c r="C1" s="60"/>
      <c r="D1" s="61"/>
      <c r="E1" s="61"/>
      <c r="F1" s="61"/>
      <c r="G1" s="60"/>
      <c r="H1" s="60"/>
    </row>
    <row r="2" spans="1:8" s="47" customFormat="1" x14ac:dyDescent="0.25">
      <c r="A2" s="60"/>
      <c r="B2" s="50"/>
      <c r="C2" s="51"/>
      <c r="D2" s="51"/>
      <c r="E2" s="51"/>
      <c r="F2" s="51"/>
      <c r="G2" s="51"/>
      <c r="H2" s="52"/>
    </row>
    <row r="3" spans="1:8" s="47" customFormat="1" x14ac:dyDescent="0.25">
      <c r="A3" s="60"/>
      <c r="B3" s="53"/>
      <c r="C3" s="37"/>
      <c r="D3" s="16"/>
      <c r="E3" s="16"/>
      <c r="F3" s="16"/>
      <c r="G3" s="38"/>
      <c r="H3" s="54"/>
    </row>
    <row r="4" spans="1:8" s="47" customFormat="1" ht="19.5" x14ac:dyDescent="0.3">
      <c r="A4" s="60"/>
      <c r="B4" s="53"/>
      <c r="C4" s="39"/>
      <c r="D4" s="7" t="s">
        <v>43</v>
      </c>
      <c r="E4" s="8"/>
      <c r="F4" s="27" t="str">
        <f>IF(F6="","",IF(LEN(F6)=15,VLOOKUP(VALUE(LEFT(F6,2)),'BACK GROUND WORK'!V5:W41,2,),IF(LEN(F6)=6,VLOOKUP(VALUE(LEFT(F6,2)),'BACK GROUND WORK'!Q5:R72,2),IF(F6="OUTSIDE","LOCATION OUT SIDE INDIA"))))</f>
        <v>ANDHRA PRADESH</v>
      </c>
      <c r="G4" s="40"/>
      <c r="H4" s="54"/>
    </row>
    <row r="5" spans="1:8" s="47" customFormat="1" ht="38.25" customHeight="1" x14ac:dyDescent="0.25">
      <c r="A5" s="60"/>
      <c r="B5" s="53"/>
      <c r="C5" s="39"/>
      <c r="D5" s="18" t="s">
        <v>74</v>
      </c>
      <c r="E5" s="19" t="s">
        <v>13</v>
      </c>
      <c r="F5" s="28" t="s">
        <v>55</v>
      </c>
      <c r="G5" s="41"/>
      <c r="H5" s="54"/>
    </row>
    <row r="6" spans="1:8" ht="19.5" x14ac:dyDescent="0.3">
      <c r="A6" s="61"/>
      <c r="B6" s="53"/>
      <c r="C6" s="39"/>
      <c r="D6" s="12" t="str">
        <f>VLOOKUP(F5,'BACK GROUND WORK'!K5:L7,2,FALSE)</f>
        <v>ENTER PIN CODE OF RESIDENCE</v>
      </c>
      <c r="E6" s="17" t="s">
        <v>13</v>
      </c>
      <c r="F6" s="29">
        <v>534260</v>
      </c>
      <c r="G6" s="41"/>
      <c r="H6" s="54"/>
    </row>
    <row r="7" spans="1:8" ht="19.5" x14ac:dyDescent="0.3">
      <c r="A7" s="61"/>
      <c r="B7" s="53"/>
      <c r="C7" s="39"/>
      <c r="D7" s="15"/>
      <c r="E7" s="15"/>
      <c r="F7" s="30"/>
      <c r="G7" s="41"/>
      <c r="H7" s="54"/>
    </row>
    <row r="8" spans="1:8" ht="19.5" x14ac:dyDescent="0.3">
      <c r="A8" s="61"/>
      <c r="B8" s="53"/>
      <c r="C8" s="39"/>
      <c r="D8" s="13" t="s">
        <v>101</v>
      </c>
      <c r="E8" s="14"/>
      <c r="F8" s="27" t="str">
        <f>IF(F10="","",IF(LEN(F10)=15,VLOOKUP(VALUE(LEFT(F10,2)),'BACK GROUND WORK'!V9:W45,2,),IF(LEN(F10)=6,VLOOKUP(VALUE(LEFT(F10,2)),'BACK GROUND WORK'!Q9:R76,2),IF(F10="OUTSIDE","LOCATION OUT SIDE INDIA",IF(F10="UNKNOWN","UNAVAILABLE")))))</f>
        <v>ANDHRA PRADESH</v>
      </c>
      <c r="G8" s="41"/>
      <c r="H8" s="54"/>
    </row>
    <row r="9" spans="1:8" ht="25.5" customHeight="1" x14ac:dyDescent="0.3">
      <c r="A9" s="61"/>
      <c r="B9" s="53"/>
      <c r="C9" s="39"/>
      <c r="D9" s="9" t="s">
        <v>74</v>
      </c>
      <c r="E9" s="10" t="s">
        <v>13</v>
      </c>
      <c r="F9" s="31" t="s">
        <v>104</v>
      </c>
      <c r="G9" s="41"/>
      <c r="H9" s="54"/>
    </row>
    <row r="10" spans="1:8" ht="19.5" x14ac:dyDescent="0.3">
      <c r="A10" s="61"/>
      <c r="B10" s="53"/>
      <c r="C10" s="39"/>
      <c r="D10" s="12" t="str">
        <f>VLOOKUP(F9,'BACK GROUND WORK'!K11:L14,2,)</f>
        <v>ENTER PIN CODE OF FIXED ESTABLISHMENT</v>
      </c>
      <c r="E10" s="17" t="s">
        <v>13</v>
      </c>
      <c r="F10" s="32">
        <v>534260</v>
      </c>
      <c r="G10" s="41"/>
      <c r="H10" s="54"/>
    </row>
    <row r="11" spans="1:8" x14ac:dyDescent="0.25">
      <c r="A11" s="61"/>
      <c r="B11" s="53"/>
      <c r="C11" s="39"/>
      <c r="D11" s="16"/>
      <c r="E11" s="16"/>
      <c r="F11" s="33"/>
      <c r="G11" s="41"/>
      <c r="H11" s="54"/>
    </row>
    <row r="12" spans="1:8" x14ac:dyDescent="0.25">
      <c r="A12" s="61"/>
      <c r="B12" s="53"/>
      <c r="C12" s="39"/>
      <c r="D12" s="6"/>
      <c r="E12" s="6"/>
      <c r="F12" s="33"/>
      <c r="G12" s="41"/>
      <c r="H12" s="54"/>
    </row>
    <row r="13" spans="1:8" ht="19.5" x14ac:dyDescent="0.3">
      <c r="A13" s="61"/>
      <c r="B13" s="53"/>
      <c r="C13" s="39"/>
      <c r="D13" s="64" t="s">
        <v>135</v>
      </c>
      <c r="E13" s="65"/>
      <c r="F13" s="27" t="str">
        <f>IF(OR(F4="LOCATION OUT SIDE INDIA",F8="LOCATION OUT SIDE INDIA"),"SPSROI","SPSRII")</f>
        <v>SPSRII</v>
      </c>
      <c r="G13" s="41"/>
      <c r="H13" s="54"/>
    </row>
    <row r="14" spans="1:8" ht="19.5" x14ac:dyDescent="0.25">
      <c r="A14" s="60"/>
      <c r="B14" s="53"/>
      <c r="C14" s="39"/>
      <c r="D14" s="62" t="s">
        <v>1</v>
      </c>
      <c r="E14" s="63"/>
      <c r="F14" s="34" t="s">
        <v>7</v>
      </c>
      <c r="G14" s="41"/>
      <c r="H14" s="54"/>
    </row>
    <row r="15" spans="1:8" ht="19.5" x14ac:dyDescent="0.3">
      <c r="A15" s="61"/>
      <c r="B15" s="53"/>
      <c r="C15" s="39"/>
      <c r="D15" s="7" t="s">
        <v>107</v>
      </c>
      <c r="E15" s="8"/>
      <c r="F15" s="35" t="str">
        <f>IF(F13="SPSRII",VLOOKUP(F14,'BACK GROUND WORK'!D5:E37,2,FALSE),VLOOKUP(F14,'BACK GROUND WORK'!G5:H17,2,FALSE))</f>
        <v>LOCATION WHERE THOSE SERVICES ARE ACTUALLY PERFORMED</v>
      </c>
      <c r="G15" s="41"/>
      <c r="H15" s="54"/>
    </row>
    <row r="16" spans="1:8" ht="19.5" x14ac:dyDescent="0.3">
      <c r="A16" s="61"/>
      <c r="B16" s="53"/>
      <c r="C16" s="39"/>
      <c r="D16" s="9" t="s">
        <v>106</v>
      </c>
      <c r="E16" s="10" t="s">
        <v>13</v>
      </c>
      <c r="F16" s="36">
        <v>534260</v>
      </c>
      <c r="G16" s="41"/>
      <c r="H16" s="54"/>
    </row>
    <row r="17" spans="1:14" ht="19.5" x14ac:dyDescent="0.3">
      <c r="A17" s="61"/>
      <c r="B17" s="53"/>
      <c r="C17" s="39"/>
      <c r="D17" s="7" t="s">
        <v>108</v>
      </c>
      <c r="E17" s="8"/>
      <c r="F17" s="35" t="str">
        <f>IF(F16="","",VLOOKUP(VALUE(LEFT(F16,2)),'BACK GROUND WORK'!Q5:R72,2,FALSE))</f>
        <v>ANDHRA PRADESH</v>
      </c>
      <c r="G17" s="42"/>
      <c r="H17" s="55"/>
      <c r="N17" s="49"/>
    </row>
    <row r="18" spans="1:14" ht="19.5" x14ac:dyDescent="0.3">
      <c r="A18" s="61"/>
      <c r="B18" s="53"/>
      <c r="C18" s="39"/>
      <c r="D18" s="7" t="s">
        <v>105</v>
      </c>
      <c r="E18" s="11"/>
      <c r="F18" s="35" t="str">
        <f>IF(F4="","",IF(F17="","",IF(EXACT(F4,F17),"INTRA STATE","INTER STATE")))</f>
        <v>INTRA STATE</v>
      </c>
      <c r="G18" s="43"/>
      <c r="H18" s="56"/>
    </row>
    <row r="19" spans="1:14" x14ac:dyDescent="0.25">
      <c r="A19" s="60"/>
      <c r="B19" s="53"/>
      <c r="C19" s="44"/>
      <c r="D19" s="45"/>
      <c r="E19" s="45"/>
      <c r="F19" s="45"/>
      <c r="G19" s="46"/>
      <c r="H19" s="54"/>
    </row>
    <row r="20" spans="1:14" x14ac:dyDescent="0.25">
      <c r="A20" s="60"/>
      <c r="B20" s="57"/>
      <c r="C20" s="58"/>
      <c r="D20" s="58"/>
      <c r="E20" s="58"/>
      <c r="F20" s="58"/>
      <c r="G20" s="58"/>
      <c r="H20" s="59"/>
    </row>
    <row r="21" spans="1:14" x14ac:dyDescent="0.25">
      <c r="A21" s="60"/>
      <c r="B21" s="60"/>
      <c r="C21" s="60"/>
      <c r="D21" s="61"/>
      <c r="E21" s="61"/>
      <c r="F21" s="61"/>
      <c r="G21" s="61"/>
      <c r="H21" s="61"/>
    </row>
    <row r="22" spans="1:14" hidden="1" x14ac:dyDescent="0.25"/>
    <row r="23" spans="1:14" hidden="1" x14ac:dyDescent="0.25"/>
    <row r="24" spans="1:14" hidden="1" x14ac:dyDescent="0.25"/>
  </sheetData>
  <sheetProtection algorithmName="SHA-512" hashValue="UluzhwPHN2qMlJEj38T/o5MpFJtwENY8ZAXKjWk1ixPG1ofvhhT0qTMwjFgPkyRSW6c7pu96Y76+05DQBkAKsg==" saltValue="RZPkfT23fuE/m0wjPwQGcw==" spinCount="100000" sheet="1" objects="1" scenarios="1"/>
  <mergeCells count="2">
    <mergeCell ref="D14:E14"/>
    <mergeCell ref="D13:E13"/>
  </mergeCells>
  <conditionalFormatting sqref="G18:H18">
    <cfRule type="expression" dxfId="7" priority="16">
      <formula>$G$17="YES"</formula>
    </cfRule>
  </conditionalFormatting>
  <conditionalFormatting sqref="G17:H17">
    <cfRule type="iconSet" priority="8">
      <iconSet iconSet="3Arrows">
        <cfvo type="percent" val="0"/>
        <cfvo type="percent" val="33"/>
        <cfvo type="percent" val="67"/>
      </iconSet>
    </cfRule>
    <cfRule type="containsText" dxfId="6" priority="12" operator="containsText" text="YES">
      <formula>NOT(ISERROR(SEARCH("YES",G17)))</formula>
    </cfRule>
    <cfRule type="containsText" dxfId="5" priority="13" operator="containsText" text="NO">
      <formula>NOT(ISERROR(SEARCH("NO",G17)))</formula>
    </cfRule>
    <cfRule type="containsText" dxfId="4" priority="14" operator="containsText" text="NO">
      <formula>NOT(ISERROR(SEARCH("NO",G17)))</formula>
    </cfRule>
    <cfRule type="containsText" dxfId="3" priority="15" operator="containsText" text="YES">
      <formula>NOT(ISERROR(SEARCH("YES",G17)))</formula>
    </cfRule>
  </conditionalFormatting>
  <conditionalFormatting sqref="N17">
    <cfRule type="containsText" priority="9" operator="containsText" text="NO">
      <formula>NOT(ISERROR(SEARCH("NO",N17)))</formula>
    </cfRule>
    <cfRule type="containsText" dxfId="2" priority="10" operator="containsText" text="NO">
      <formula>NOT(ISERROR(SEARCH("NO",N17)))</formula>
    </cfRule>
    <cfRule type="containsText" dxfId="1" priority="11" operator="containsText" text="YES">
      <formula>NOT(ISERROR(SEARCH("YES",N17)))</formula>
    </cfRule>
  </conditionalFormatting>
  <conditionalFormatting sqref="F8">
    <cfRule type="expression" dxfId="0" priority="1">
      <formula>"Protected cells"</formula>
    </cfRule>
  </conditionalFormatting>
  <dataValidations count="14">
    <dataValidation type="list" allowBlank="1" showInputMessage="1" showErrorMessage="1" sqref="G17:H17 N17">
      <formula1>"YES,NO"</formula1>
    </dataValidation>
    <dataValidation type="list" allowBlank="1" showInputMessage="1" showErrorMessage="1" errorTitle="WARNING" error="SELECT FROM DROP DOWN LIST_x000a_AND  _x000a_MANUAL ENTRY NOT ALLOWED" promptTitle="HINT" prompt="SELECT FROM DROPDOWN LIST_x000a_" sqref="F14">
      <formula1>INDIRECT($F$13)</formula1>
    </dataValidation>
    <dataValidation type="list" allowBlank="1" showInputMessage="1" showErrorMessage="1" errorTitle="WARNING" error="SELECT FROM DROP DOWN LIST_x000a_AND  _x000a_MANUAL ENTRY NOT ALLOWED_x000a_" promptTitle="HINT" prompt="SELECT FROM DROP DOWN LIST_x000a_" sqref="F5">
      <formula1>LOCATIONOFTHESUPPLIEROFSERVICE</formula1>
    </dataValidation>
    <dataValidation type="textLength" allowBlank="1" showInputMessage="1" showErrorMessage="1" sqref="F7">
      <formula1>6</formula1>
      <formula2>15</formula2>
    </dataValidation>
    <dataValidation type="list" allowBlank="1" showInputMessage="1" showErrorMessage="1" errorTitle="WARNING" error="SELECT FROM DROP DOWN LIST_x000a_AND  _x000a_MANUAL ENTRY NOT ALLOWED" promptTitle="HINT" prompt="SELECT FROM DROP DOWN LIST_x000a__x000a_" sqref="F9">
      <formula1>LOCATIONOFTHERECEIPIENTOFSERVICE</formula1>
    </dataValidation>
    <dataValidation type="textLength" operator="equal" allowBlank="1" showInputMessage="1" showErrorMessage="1" errorTitle="ASSISTANCE" error="IF IT IS PINCODE THEN ENTER 6 DIGITS OF PINCODE_x000a_IF IT IS GSTIN NO THEN ENTER 15 DIGITS OF GSTIN NUMBER" promptTitle="HINT" prompt="IF SUCH LOCATION IS OUTSIDE INDIA THEN ENTER THE WORD &quot;OUTSIDE&quot;_x000a_" sqref="F16">
      <formula1>6</formula1>
    </dataValidation>
    <dataValidation type="textLength" allowBlank="1" showInputMessage="1" showErrorMessage="1" errorTitle="ASSISTANCE" error="IF IT IS PINCODE THEN ENTER 6 DIGITS OF PINCODE_x000a_IF IT IS GSTIN NO THEN ENTER 15 DIGITS OF GSTIN NUMBER" promptTitle="HINT" prompt="IF SUCH LOCATION IS OUTSIDE INDIA THEN ENTER THE WORD_x000a_&quot;OUTSIDE&quot;_x000a_" sqref="F6">
      <formula1>6</formula1>
      <formula2>15</formula2>
    </dataValidation>
    <dataValidation allowBlank="1" showInputMessage="1" showErrorMessage="1" promptTitle="HINT" prompt="IT GETS AUTO POPULATED AND NOT ALLOWED TO EDIT" sqref="F15 F17:F18 F4 F8"/>
    <dataValidation type="textLength" allowBlank="1" showInputMessage="1" showErrorMessage="1" errorTitle="ASSISTANCE" error="IF IT IS PINCODE THEN ENTER 6 DIGITS OF PINCODE_x000a_IF IT IS GSTIN NO THEN ENTER 15 DIGITS OF GSTIN NUMBER" promptTitle="HINT" prompt="IF SUCH LOCATION IS OUT SIDE INDIA THEN ENTER THE WORD &quot;OUTSIDE&quot;" sqref="F10">
      <formula1>6</formula1>
      <formula2>15</formula2>
    </dataValidation>
    <dataValidation allowBlank="1" showInputMessage="1" showErrorMessage="1" promptTitle="HINT" prompt="IF BOTH SERVICE PROVIDER AND SERVICE RECEIVER ARE IN INDIA THEN SEC.12 OF IGST APPLIES._x000a__x000a_IF ANY OF THE TWO PARTIES OUTSIDE INDIA THEN SEC.13 OF IGST APPLIES_x000a__x000a_HENCE YOU MUST FILL BOTH LOCATION OF THE SUPPLIER AND RECEIPIENT SECTIONS_x000a_" sqref="D15"/>
    <dataValidation type="list" allowBlank="1" showInputMessage="1" showErrorMessage="1" sqref="G13">
      <formula1>CATEGORY</formula1>
    </dataValidation>
    <dataValidation type="list" allowBlank="1" showInputMessage="1" showErrorMessage="1" sqref="G14">
      <formula1>INDIRECT($G$13)</formula1>
    </dataValidation>
    <dataValidation type="list" allowBlank="1" showInputMessage="1" showErrorMessage="1" sqref="H14">
      <formula1>INDIRECT($H$13)</formula1>
    </dataValidation>
    <dataValidation allowBlank="1" showInputMessage="1" showErrorMessage="1" promptTitle="EXPLANATION" prompt="SPSRII - BOTH SERVICE PROVIDER AND RECEIVER IN INDIA -SEC 12 OF IGST ACT_x000a__x000a_SPSROI - EITHER SERVICE PROVIDER OR SERVICE RECEIVER OUTSIDE INDIA -SEC 13 OF IGST ACT" sqref="F13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2:AA72"/>
  <sheetViews>
    <sheetView topLeftCell="F1" workbookViewId="0">
      <selection activeCell="G15" sqref="G15"/>
    </sheetView>
  </sheetViews>
  <sheetFormatPr defaultRowHeight="15" x14ac:dyDescent="0.25"/>
  <cols>
    <col min="3" max="3" width="10.28515625" bestFit="1" customWidth="1"/>
    <col min="4" max="4" width="89.5703125" bestFit="1" customWidth="1"/>
    <col min="5" max="5" width="84.140625" bestFit="1" customWidth="1"/>
    <col min="6" max="6" width="11.5703125" customWidth="1"/>
    <col min="7" max="7" width="89.42578125" customWidth="1"/>
    <col min="8" max="9" width="84.140625" customWidth="1"/>
    <col min="11" max="11" width="90.42578125" bestFit="1" customWidth="1"/>
    <col min="12" max="12" width="55.5703125" bestFit="1" customWidth="1"/>
    <col min="18" max="18" width="32.5703125" bestFit="1" customWidth="1"/>
    <col min="22" max="22" width="9.5703125" bestFit="1" customWidth="1"/>
    <col min="23" max="23" width="34.85546875" bestFit="1" customWidth="1"/>
  </cols>
  <sheetData>
    <row r="2" spans="3:27" x14ac:dyDescent="0.25">
      <c r="D2" s="22" t="s">
        <v>136</v>
      </c>
      <c r="G2" t="s">
        <v>137</v>
      </c>
    </row>
    <row r="3" spans="3:27" x14ac:dyDescent="0.25">
      <c r="D3" t="s">
        <v>114</v>
      </c>
    </row>
    <row r="4" spans="3:27" x14ac:dyDescent="0.25">
      <c r="C4" s="26"/>
      <c r="D4" s="1" t="s">
        <v>2</v>
      </c>
      <c r="E4" s="1" t="s">
        <v>0</v>
      </c>
      <c r="F4" s="20"/>
      <c r="G4" s="1" t="s">
        <v>2</v>
      </c>
      <c r="H4" s="1" t="s">
        <v>0</v>
      </c>
      <c r="I4" s="20"/>
      <c r="K4" s="1" t="s">
        <v>52</v>
      </c>
      <c r="L4" s="2"/>
      <c r="Q4" s="4" t="s">
        <v>54</v>
      </c>
      <c r="R4" s="4" t="s">
        <v>73</v>
      </c>
      <c r="V4" s="3" t="s">
        <v>100</v>
      </c>
      <c r="W4" s="4" t="s">
        <v>73</v>
      </c>
      <c r="Z4" s="1" t="s">
        <v>2</v>
      </c>
      <c r="AA4" s="1" t="s">
        <v>0</v>
      </c>
    </row>
    <row r="5" spans="3:27" x14ac:dyDescent="0.25">
      <c r="D5" s="2" t="s">
        <v>22</v>
      </c>
      <c r="E5" s="2" t="s">
        <v>23</v>
      </c>
      <c r="F5" s="21"/>
      <c r="G5" s="2" t="s">
        <v>118</v>
      </c>
      <c r="H5" s="2" t="s">
        <v>11</v>
      </c>
      <c r="I5" s="21"/>
      <c r="K5" s="2" t="s">
        <v>53</v>
      </c>
      <c r="L5" s="2" t="s">
        <v>56</v>
      </c>
      <c r="Q5" s="5">
        <v>11</v>
      </c>
      <c r="R5" s="2" t="s">
        <v>58</v>
      </c>
      <c r="V5" s="2">
        <v>1</v>
      </c>
      <c r="W5" s="2" t="s">
        <v>77</v>
      </c>
      <c r="Z5" s="2" t="s">
        <v>14</v>
      </c>
      <c r="AA5" s="2" t="s">
        <v>11</v>
      </c>
    </row>
    <row r="6" spans="3:27" x14ac:dyDescent="0.25">
      <c r="D6" s="2" t="s">
        <v>45</v>
      </c>
      <c r="E6" s="2" t="s">
        <v>44</v>
      </c>
      <c r="F6" s="21"/>
      <c r="G6" s="2" t="s">
        <v>22</v>
      </c>
      <c r="H6" s="2" t="s">
        <v>23</v>
      </c>
      <c r="I6" s="21"/>
      <c r="K6" s="2" t="s">
        <v>76</v>
      </c>
      <c r="L6" s="2" t="s">
        <v>57</v>
      </c>
      <c r="Q6" s="5">
        <v>12</v>
      </c>
      <c r="R6" s="2" t="s">
        <v>59</v>
      </c>
      <c r="V6" s="2">
        <v>2</v>
      </c>
      <c r="W6" s="2" t="s">
        <v>78</v>
      </c>
      <c r="Z6" s="2" t="s">
        <v>15</v>
      </c>
      <c r="AA6" s="2" t="s">
        <v>16</v>
      </c>
    </row>
    <row r="7" spans="3:27" x14ac:dyDescent="0.25">
      <c r="D7" s="2" t="s">
        <v>46</v>
      </c>
      <c r="E7" s="2" t="s">
        <v>44</v>
      </c>
      <c r="F7" s="21"/>
      <c r="G7" s="2" t="s">
        <v>20</v>
      </c>
      <c r="H7" s="2" t="s">
        <v>23</v>
      </c>
      <c r="I7" s="21"/>
      <c r="K7" s="2" t="s">
        <v>55</v>
      </c>
      <c r="L7" s="2" t="s">
        <v>75</v>
      </c>
      <c r="Q7" s="5">
        <v>13</v>
      </c>
      <c r="R7" s="2" t="s">
        <v>59</v>
      </c>
      <c r="V7" s="2">
        <v>3</v>
      </c>
      <c r="W7" s="2" t="s">
        <v>60</v>
      </c>
      <c r="Z7" s="2" t="s">
        <v>3</v>
      </c>
      <c r="AA7" s="2" t="s">
        <v>12</v>
      </c>
    </row>
    <row r="8" spans="3:27" x14ac:dyDescent="0.25">
      <c r="D8" s="2" t="s">
        <v>47</v>
      </c>
      <c r="E8" s="2" t="s">
        <v>48</v>
      </c>
      <c r="F8" s="21"/>
      <c r="G8" s="2" t="s">
        <v>21</v>
      </c>
      <c r="H8" s="2" t="s">
        <v>23</v>
      </c>
      <c r="I8" s="21"/>
      <c r="Q8" s="5">
        <v>14</v>
      </c>
      <c r="R8" s="2" t="s">
        <v>60</v>
      </c>
      <c r="V8" s="2">
        <v>4</v>
      </c>
      <c r="W8" s="2" t="s">
        <v>61</v>
      </c>
      <c r="Z8" s="2" t="s">
        <v>4</v>
      </c>
      <c r="AA8" s="2" t="s">
        <v>12</v>
      </c>
    </row>
    <row r="9" spans="3:27" x14ac:dyDescent="0.25">
      <c r="D9" s="2" t="s">
        <v>7</v>
      </c>
      <c r="E9" s="2" t="s">
        <v>12</v>
      </c>
      <c r="F9" s="21"/>
      <c r="G9" s="2" t="s">
        <v>119</v>
      </c>
      <c r="H9" s="2" t="s">
        <v>120</v>
      </c>
      <c r="I9" s="21"/>
      <c r="Q9" s="5">
        <v>15</v>
      </c>
      <c r="R9" s="2" t="s">
        <v>60</v>
      </c>
      <c r="V9" s="2">
        <v>5</v>
      </c>
      <c r="W9" s="2" t="s">
        <v>79</v>
      </c>
      <c r="Z9" s="2" t="s">
        <v>5</v>
      </c>
      <c r="AA9" s="2" t="s">
        <v>12</v>
      </c>
    </row>
    <row r="10" spans="3:27" x14ac:dyDescent="0.25">
      <c r="D10" s="2" t="s">
        <v>4</v>
      </c>
      <c r="E10" s="2" t="s">
        <v>12</v>
      </c>
      <c r="F10" s="21"/>
      <c r="G10" s="2" t="s">
        <v>121</v>
      </c>
      <c r="H10" s="2" t="s">
        <v>120</v>
      </c>
      <c r="I10" s="21"/>
      <c r="K10" s="1" t="s">
        <v>102</v>
      </c>
      <c r="L10" s="2"/>
      <c r="Q10" s="5">
        <v>16</v>
      </c>
      <c r="R10" s="2" t="s">
        <v>61</v>
      </c>
      <c r="V10" s="2">
        <v>6</v>
      </c>
      <c r="W10" s="2" t="s">
        <v>59</v>
      </c>
      <c r="Z10" s="2" t="s">
        <v>6</v>
      </c>
      <c r="AA10" s="2" t="s">
        <v>12</v>
      </c>
    </row>
    <row r="11" spans="3:27" x14ac:dyDescent="0.25">
      <c r="D11" s="2" t="s">
        <v>9</v>
      </c>
      <c r="E11" s="2" t="s">
        <v>12</v>
      </c>
      <c r="F11" s="21"/>
      <c r="G11" s="2" t="s">
        <v>122</v>
      </c>
      <c r="H11" s="2" t="s">
        <v>120</v>
      </c>
      <c r="I11" s="21"/>
      <c r="K11" s="2" t="s">
        <v>103</v>
      </c>
      <c r="L11" s="2" t="s">
        <v>56</v>
      </c>
      <c r="Q11" s="5">
        <v>17</v>
      </c>
      <c r="R11" s="2" t="s">
        <v>78</v>
      </c>
      <c r="V11" s="2">
        <v>7</v>
      </c>
      <c r="W11" s="2" t="s">
        <v>58</v>
      </c>
      <c r="Z11" s="2" t="s">
        <v>7</v>
      </c>
      <c r="AA11" s="2" t="s">
        <v>12</v>
      </c>
    </row>
    <row r="12" spans="3:27" x14ac:dyDescent="0.25">
      <c r="D12" s="2" t="s">
        <v>20</v>
      </c>
      <c r="E12" s="2" t="s">
        <v>23</v>
      </c>
      <c r="F12" s="21"/>
      <c r="G12" s="2" t="s">
        <v>124</v>
      </c>
      <c r="H12" s="2" t="s">
        <v>125</v>
      </c>
      <c r="I12" s="21"/>
      <c r="K12" s="2" t="s">
        <v>104</v>
      </c>
      <c r="L12" s="2" t="s">
        <v>57</v>
      </c>
      <c r="Q12" s="5">
        <v>18</v>
      </c>
      <c r="R12" s="2" t="s">
        <v>77</v>
      </c>
      <c r="V12" s="2">
        <v>8</v>
      </c>
      <c r="W12" s="2" t="s">
        <v>80</v>
      </c>
      <c r="Z12" s="2" t="s">
        <v>8</v>
      </c>
      <c r="AA12" s="2" t="s">
        <v>12</v>
      </c>
    </row>
    <row r="13" spans="3:27" x14ac:dyDescent="0.25">
      <c r="D13" s="2" t="s">
        <v>17</v>
      </c>
      <c r="E13" s="2" t="s">
        <v>18</v>
      </c>
      <c r="F13" s="21"/>
      <c r="G13" s="2" t="s">
        <v>123</v>
      </c>
      <c r="H13" s="2" t="s">
        <v>126</v>
      </c>
      <c r="I13" s="21"/>
      <c r="K13" s="2" t="s">
        <v>115</v>
      </c>
      <c r="L13" s="2" t="s">
        <v>75</v>
      </c>
      <c r="Q13" s="5">
        <v>19</v>
      </c>
      <c r="R13" s="2" t="s">
        <v>77</v>
      </c>
      <c r="V13" s="2">
        <v>9</v>
      </c>
      <c r="W13" s="2" t="s">
        <v>81</v>
      </c>
      <c r="Z13" s="2" t="s">
        <v>9</v>
      </c>
      <c r="AA13" s="2" t="s">
        <v>12</v>
      </c>
    </row>
    <row r="14" spans="3:27" x14ac:dyDescent="0.25">
      <c r="D14" s="2" t="s">
        <v>19</v>
      </c>
      <c r="E14" s="2" t="s">
        <v>16</v>
      </c>
      <c r="F14" s="21"/>
      <c r="G14" s="2" t="s">
        <v>127</v>
      </c>
      <c r="H14" s="2" t="s">
        <v>128</v>
      </c>
      <c r="I14" s="21"/>
      <c r="K14" s="23" t="s">
        <v>116</v>
      </c>
      <c r="L14" s="25" t="s">
        <v>117</v>
      </c>
      <c r="Q14" s="5">
        <v>20</v>
      </c>
      <c r="R14" s="2" t="s">
        <v>62</v>
      </c>
      <c r="V14" s="2">
        <v>10</v>
      </c>
      <c r="W14" s="2" t="s">
        <v>82</v>
      </c>
      <c r="Z14" s="2" t="s">
        <v>10</v>
      </c>
      <c r="AA14" s="2" t="s">
        <v>12</v>
      </c>
    </row>
    <row r="15" spans="3:27" x14ac:dyDescent="0.25">
      <c r="D15" s="2" t="s">
        <v>5</v>
      </c>
      <c r="E15" s="2" t="s">
        <v>12</v>
      </c>
      <c r="F15" s="21"/>
      <c r="G15" s="2" t="s">
        <v>129</v>
      </c>
      <c r="H15" s="2" t="s">
        <v>130</v>
      </c>
      <c r="I15" s="21"/>
      <c r="K15" s="24"/>
      <c r="L15" s="24"/>
      <c r="Q15" s="5">
        <v>21</v>
      </c>
      <c r="R15" s="2" t="s">
        <v>62</v>
      </c>
      <c r="V15" s="2">
        <v>11</v>
      </c>
      <c r="W15" s="2" t="s">
        <v>83</v>
      </c>
      <c r="Z15" s="2" t="s">
        <v>17</v>
      </c>
      <c r="AA15" s="2" t="s">
        <v>18</v>
      </c>
    </row>
    <row r="16" spans="3:27" x14ac:dyDescent="0.25">
      <c r="D16" s="2" t="s">
        <v>10</v>
      </c>
      <c r="E16" s="2" t="s">
        <v>12</v>
      </c>
      <c r="F16" s="21"/>
      <c r="G16" s="2" t="s">
        <v>131</v>
      </c>
      <c r="H16" s="2" t="s">
        <v>132</v>
      </c>
      <c r="I16" s="21"/>
      <c r="Q16" s="5">
        <v>22</v>
      </c>
      <c r="R16" s="2" t="s">
        <v>62</v>
      </c>
      <c r="V16" s="2">
        <v>12</v>
      </c>
      <c r="W16" s="2" t="s">
        <v>84</v>
      </c>
      <c r="Z16" s="2" t="s">
        <v>19</v>
      </c>
      <c r="AA16" s="2" t="s">
        <v>16</v>
      </c>
    </row>
    <row r="17" spans="4:27" x14ac:dyDescent="0.25">
      <c r="D17" s="2" t="s">
        <v>14</v>
      </c>
      <c r="E17" s="2" t="s">
        <v>11</v>
      </c>
      <c r="F17" s="21"/>
      <c r="G17" s="2" t="s">
        <v>133</v>
      </c>
      <c r="H17" s="2" t="s">
        <v>134</v>
      </c>
      <c r="I17" s="21"/>
      <c r="Q17" s="5">
        <v>23</v>
      </c>
      <c r="R17" s="2" t="s">
        <v>62</v>
      </c>
      <c r="V17" s="2">
        <v>13</v>
      </c>
      <c r="W17" s="2" t="s">
        <v>85</v>
      </c>
      <c r="Z17" s="2" t="s">
        <v>20</v>
      </c>
      <c r="AA17" s="2" t="s">
        <v>23</v>
      </c>
    </row>
    <row r="18" spans="4:27" x14ac:dyDescent="0.25">
      <c r="D18" s="2" t="s">
        <v>15</v>
      </c>
      <c r="E18" s="2" t="s">
        <v>16</v>
      </c>
      <c r="F18" s="21"/>
      <c r="G18" s="2"/>
      <c r="H18" s="2"/>
      <c r="I18" s="21"/>
      <c r="Q18" s="5">
        <v>24</v>
      </c>
      <c r="R18" s="2" t="s">
        <v>62</v>
      </c>
      <c r="V18" s="2">
        <v>14</v>
      </c>
      <c r="W18" s="2" t="s">
        <v>86</v>
      </c>
      <c r="Z18" s="2" t="s">
        <v>21</v>
      </c>
      <c r="AA18" s="2" t="s">
        <v>23</v>
      </c>
    </row>
    <row r="19" spans="4:27" x14ac:dyDescent="0.25">
      <c r="D19" s="2" t="s">
        <v>49</v>
      </c>
      <c r="E19" s="2" t="s">
        <v>51</v>
      </c>
      <c r="F19" s="21"/>
      <c r="G19" s="2"/>
      <c r="H19" s="2"/>
      <c r="I19" s="21"/>
      <c r="Q19" s="5">
        <v>25</v>
      </c>
      <c r="R19" s="2" t="s">
        <v>62</v>
      </c>
      <c r="V19" s="2">
        <v>15</v>
      </c>
      <c r="W19" s="2" t="s">
        <v>87</v>
      </c>
      <c r="Z19" s="2" t="s">
        <v>22</v>
      </c>
      <c r="AA19" s="2" t="s">
        <v>23</v>
      </c>
    </row>
    <row r="20" spans="4:27" x14ac:dyDescent="0.25">
      <c r="D20" s="2" t="s">
        <v>50</v>
      </c>
      <c r="E20" s="2" t="s">
        <v>44</v>
      </c>
      <c r="F20" s="21"/>
      <c r="G20" s="2"/>
      <c r="H20" s="2"/>
      <c r="I20" s="21"/>
      <c r="Q20" s="5">
        <v>26</v>
      </c>
      <c r="R20" s="2" t="s">
        <v>62</v>
      </c>
      <c r="V20" s="2">
        <v>16</v>
      </c>
      <c r="W20" s="2" t="s">
        <v>88</v>
      </c>
      <c r="Z20" s="2" t="s">
        <v>24</v>
      </c>
      <c r="AA20" s="2" t="s">
        <v>25</v>
      </c>
    </row>
    <row r="21" spans="4:27" x14ac:dyDescent="0.25">
      <c r="D21" s="2" t="s">
        <v>6</v>
      </c>
      <c r="E21" s="2" t="s">
        <v>12</v>
      </c>
      <c r="F21" s="21"/>
      <c r="G21" s="2"/>
      <c r="H21" s="2"/>
      <c r="I21" s="21"/>
      <c r="Q21" s="5">
        <v>27</v>
      </c>
      <c r="R21" s="2" t="s">
        <v>62</v>
      </c>
      <c r="V21" s="2">
        <v>17</v>
      </c>
      <c r="W21" s="2" t="s">
        <v>89</v>
      </c>
      <c r="Z21" s="2" t="s">
        <v>26</v>
      </c>
      <c r="AA21" s="2" t="s">
        <v>27</v>
      </c>
    </row>
    <row r="22" spans="4:27" x14ac:dyDescent="0.25">
      <c r="D22" s="2" t="s">
        <v>8</v>
      </c>
      <c r="E22" s="2" t="s">
        <v>12</v>
      </c>
      <c r="F22" s="21"/>
      <c r="G22" s="2"/>
      <c r="H22" s="2"/>
      <c r="I22" s="21"/>
      <c r="Q22" s="5">
        <v>28</v>
      </c>
      <c r="R22" s="2" t="s">
        <v>62</v>
      </c>
      <c r="V22" s="2">
        <v>18</v>
      </c>
      <c r="W22" s="2" t="s">
        <v>71</v>
      </c>
      <c r="Z22" s="2" t="s">
        <v>28</v>
      </c>
      <c r="AA22" s="2" t="s">
        <v>25</v>
      </c>
    </row>
    <row r="23" spans="4:27" x14ac:dyDescent="0.25">
      <c r="D23" s="2" t="s">
        <v>3</v>
      </c>
      <c r="E23" s="2" t="s">
        <v>12</v>
      </c>
      <c r="F23" s="21"/>
      <c r="G23" s="2"/>
      <c r="H23" s="2"/>
      <c r="I23" s="21"/>
      <c r="Q23" s="5">
        <v>30</v>
      </c>
      <c r="R23" s="2" t="s">
        <v>80</v>
      </c>
      <c r="V23" s="2">
        <v>19</v>
      </c>
      <c r="W23" s="2" t="s">
        <v>69</v>
      </c>
      <c r="Z23" s="2" t="s">
        <v>29</v>
      </c>
      <c r="AA23" s="2" t="s">
        <v>30</v>
      </c>
    </row>
    <row r="24" spans="4:27" x14ac:dyDescent="0.25">
      <c r="D24" s="2" t="s">
        <v>21</v>
      </c>
      <c r="E24" s="2" t="s">
        <v>23</v>
      </c>
      <c r="F24" s="21"/>
      <c r="G24" s="2"/>
      <c r="H24" s="2"/>
      <c r="I24" s="21"/>
      <c r="Q24" s="5">
        <v>31</v>
      </c>
      <c r="R24" s="2" t="s">
        <v>80</v>
      </c>
      <c r="V24" s="2">
        <v>20</v>
      </c>
      <c r="W24" s="2" t="s">
        <v>90</v>
      </c>
      <c r="Z24" s="2" t="s">
        <v>31</v>
      </c>
      <c r="AA24" s="2" t="s">
        <v>32</v>
      </c>
    </row>
    <row r="25" spans="4:27" x14ac:dyDescent="0.25">
      <c r="D25" s="2" t="s">
        <v>37</v>
      </c>
      <c r="E25" s="2" t="s">
        <v>33</v>
      </c>
      <c r="F25" s="21"/>
      <c r="G25" s="2"/>
      <c r="H25" s="2"/>
      <c r="I25" s="21"/>
      <c r="Q25" s="5">
        <v>31</v>
      </c>
      <c r="R25" s="2" t="s">
        <v>80</v>
      </c>
      <c r="V25" s="2">
        <v>21</v>
      </c>
      <c r="W25" s="2" t="s">
        <v>70</v>
      </c>
      <c r="Z25" s="2" t="s">
        <v>37</v>
      </c>
      <c r="AA25" s="2" t="s">
        <v>33</v>
      </c>
    </row>
    <row r="26" spans="4:27" x14ac:dyDescent="0.25">
      <c r="D26" s="2" t="s">
        <v>36</v>
      </c>
      <c r="E26" s="2" t="s">
        <v>34</v>
      </c>
      <c r="F26" s="21"/>
      <c r="G26" s="2"/>
      <c r="H26" s="2"/>
      <c r="I26" s="21"/>
      <c r="Q26" s="5">
        <v>33</v>
      </c>
      <c r="R26" s="2" t="s">
        <v>80</v>
      </c>
      <c r="V26" s="2">
        <v>22</v>
      </c>
      <c r="W26" s="2" t="s">
        <v>91</v>
      </c>
      <c r="Z26" s="2" t="s">
        <v>36</v>
      </c>
      <c r="AA26" s="2" t="s">
        <v>34</v>
      </c>
    </row>
    <row r="27" spans="4:27" x14ac:dyDescent="0.25">
      <c r="D27" s="2" t="s">
        <v>35</v>
      </c>
      <c r="E27" s="2" t="s">
        <v>38</v>
      </c>
      <c r="F27" s="21"/>
      <c r="G27" s="2"/>
      <c r="H27" s="2"/>
      <c r="I27" s="21"/>
      <c r="Q27" s="5">
        <v>34</v>
      </c>
      <c r="R27" s="2" t="s">
        <v>80</v>
      </c>
      <c r="V27" s="2">
        <v>23</v>
      </c>
      <c r="W27" s="2" t="s">
        <v>65</v>
      </c>
      <c r="Z27" s="2" t="s">
        <v>35</v>
      </c>
      <c r="AA27" s="2" t="s">
        <v>38</v>
      </c>
    </row>
    <row r="28" spans="4:27" x14ac:dyDescent="0.25">
      <c r="D28" s="2" t="s">
        <v>40</v>
      </c>
      <c r="E28" s="2" t="s">
        <v>39</v>
      </c>
      <c r="F28" s="21"/>
      <c r="G28" s="2"/>
      <c r="H28" s="2"/>
      <c r="I28" s="21"/>
      <c r="Q28" s="5">
        <v>36</v>
      </c>
      <c r="R28" s="2" t="s">
        <v>63</v>
      </c>
      <c r="V28" s="2">
        <v>24</v>
      </c>
      <c r="W28" s="2" t="s">
        <v>63</v>
      </c>
      <c r="Z28" s="2" t="s">
        <v>40</v>
      </c>
      <c r="AA28" s="2" t="s">
        <v>39</v>
      </c>
    </row>
    <row r="29" spans="4:27" x14ac:dyDescent="0.25">
      <c r="D29" s="2" t="s">
        <v>41</v>
      </c>
      <c r="E29" s="2" t="s">
        <v>42</v>
      </c>
      <c r="F29" s="21"/>
      <c r="G29" s="2"/>
      <c r="H29" s="2"/>
      <c r="I29" s="21"/>
      <c r="Q29" s="5">
        <v>37</v>
      </c>
      <c r="R29" s="2" t="s">
        <v>63</v>
      </c>
      <c r="V29" s="2">
        <v>25</v>
      </c>
      <c r="W29" s="2" t="s">
        <v>92</v>
      </c>
      <c r="Z29" s="2" t="s">
        <v>41</v>
      </c>
      <c r="AA29" s="2" t="s">
        <v>42</v>
      </c>
    </row>
    <row r="30" spans="4:27" x14ac:dyDescent="0.25">
      <c r="D30" s="2" t="s">
        <v>24</v>
      </c>
      <c r="E30" s="2" t="s">
        <v>25</v>
      </c>
      <c r="F30" s="21"/>
      <c r="G30" s="2"/>
      <c r="H30" s="2"/>
      <c r="I30" s="21"/>
      <c r="Q30" s="5">
        <v>38</v>
      </c>
      <c r="R30" s="2" t="s">
        <v>63</v>
      </c>
      <c r="V30" s="2">
        <v>26</v>
      </c>
      <c r="W30" s="2" t="s">
        <v>93</v>
      </c>
      <c r="Z30" s="2" t="s">
        <v>45</v>
      </c>
      <c r="AA30" s="2" t="s">
        <v>44</v>
      </c>
    </row>
    <row r="31" spans="4:27" x14ac:dyDescent="0.25">
      <c r="D31" s="2" t="s">
        <v>26</v>
      </c>
      <c r="E31" s="2" t="s">
        <v>27</v>
      </c>
      <c r="F31" s="21"/>
      <c r="G31" s="2"/>
      <c r="H31" s="2"/>
      <c r="I31" s="21"/>
      <c r="Q31" s="5">
        <v>39</v>
      </c>
      <c r="R31" s="2" t="s">
        <v>63</v>
      </c>
      <c r="V31" s="2">
        <v>27</v>
      </c>
      <c r="W31" s="2" t="s">
        <v>64</v>
      </c>
      <c r="Z31" s="2" t="s">
        <v>46</v>
      </c>
      <c r="AA31" s="2" t="s">
        <v>44</v>
      </c>
    </row>
    <row r="32" spans="4:27" x14ac:dyDescent="0.25">
      <c r="D32" s="2" t="s">
        <v>28</v>
      </c>
      <c r="E32" s="2" t="s">
        <v>25</v>
      </c>
      <c r="F32" s="21"/>
      <c r="G32" s="2"/>
      <c r="H32" s="2"/>
      <c r="I32" s="21"/>
      <c r="Q32" s="5">
        <v>40</v>
      </c>
      <c r="R32" s="2" t="s">
        <v>64</v>
      </c>
      <c r="V32" s="2">
        <v>28</v>
      </c>
      <c r="W32" s="2" t="s">
        <v>66</v>
      </c>
      <c r="Z32" s="2" t="s">
        <v>47</v>
      </c>
      <c r="AA32" s="2" t="s">
        <v>48</v>
      </c>
    </row>
    <row r="33" spans="4:27" x14ac:dyDescent="0.25">
      <c r="D33" s="2" t="s">
        <v>29</v>
      </c>
      <c r="E33" s="2" t="s">
        <v>30</v>
      </c>
      <c r="F33" s="21"/>
      <c r="G33" s="2"/>
      <c r="H33" s="2"/>
      <c r="I33" s="21"/>
      <c r="Q33" s="5">
        <v>41</v>
      </c>
      <c r="R33" s="2" t="s">
        <v>64</v>
      </c>
      <c r="V33" s="2">
        <v>29</v>
      </c>
      <c r="W33" s="2" t="s">
        <v>67</v>
      </c>
      <c r="Z33" s="2" t="s">
        <v>49</v>
      </c>
      <c r="AA33" s="2" t="s">
        <v>51</v>
      </c>
    </row>
    <row r="34" spans="4:27" x14ac:dyDescent="0.25">
      <c r="D34" s="2" t="s">
        <v>31</v>
      </c>
      <c r="E34" s="2" t="s">
        <v>32</v>
      </c>
      <c r="F34" s="21"/>
      <c r="G34" s="2"/>
      <c r="H34" s="2"/>
      <c r="I34" s="21"/>
      <c r="Q34" s="5">
        <v>42</v>
      </c>
      <c r="R34" s="2" t="s">
        <v>64</v>
      </c>
      <c r="V34" s="2">
        <v>30</v>
      </c>
      <c r="W34" s="2" t="s">
        <v>94</v>
      </c>
      <c r="Z34" s="2" t="s">
        <v>50</v>
      </c>
      <c r="AA34" s="2" t="s">
        <v>44</v>
      </c>
    </row>
    <row r="35" spans="4:27" x14ac:dyDescent="0.25">
      <c r="D35" s="2" t="s">
        <v>109</v>
      </c>
      <c r="E35" s="2" t="s">
        <v>25</v>
      </c>
      <c r="F35" s="21"/>
      <c r="G35" s="2"/>
      <c r="H35" s="2"/>
      <c r="I35" s="21"/>
      <c r="Q35" s="5">
        <v>43</v>
      </c>
      <c r="R35" s="2" t="s">
        <v>64</v>
      </c>
      <c r="V35" s="2">
        <v>31</v>
      </c>
      <c r="W35" s="2" t="s">
        <v>95</v>
      </c>
    </row>
    <row r="36" spans="4:27" x14ac:dyDescent="0.25">
      <c r="D36" s="2" t="s">
        <v>111</v>
      </c>
      <c r="E36" s="2" t="s">
        <v>110</v>
      </c>
      <c r="F36" s="21"/>
      <c r="G36" s="2"/>
      <c r="H36" s="2"/>
      <c r="I36" s="21"/>
      <c r="Q36" s="5">
        <v>44</v>
      </c>
      <c r="R36" s="2" t="s">
        <v>64</v>
      </c>
      <c r="V36" s="2">
        <v>32</v>
      </c>
      <c r="W36" s="2" t="s">
        <v>68</v>
      </c>
    </row>
    <row r="37" spans="4:27" x14ac:dyDescent="0.25">
      <c r="D37" s="2" t="s">
        <v>112</v>
      </c>
      <c r="E37" s="2" t="s">
        <v>113</v>
      </c>
      <c r="F37" s="21"/>
      <c r="G37" s="2"/>
      <c r="H37" s="2"/>
      <c r="I37" s="21"/>
      <c r="Q37" s="5">
        <v>45</v>
      </c>
      <c r="R37" s="2" t="s">
        <v>65</v>
      </c>
      <c r="V37" s="2">
        <v>33</v>
      </c>
      <c r="W37" s="2" t="s">
        <v>96</v>
      </c>
    </row>
    <row r="38" spans="4:27" x14ac:dyDescent="0.25">
      <c r="D38" s="2"/>
      <c r="E38" s="2"/>
      <c r="F38" s="21"/>
      <c r="G38" s="2"/>
      <c r="H38" s="2"/>
      <c r="I38" s="21"/>
      <c r="Q38" s="5">
        <v>46</v>
      </c>
      <c r="R38" s="2" t="s">
        <v>65</v>
      </c>
      <c r="V38" s="2">
        <v>34</v>
      </c>
      <c r="W38" s="2" t="s">
        <v>97</v>
      </c>
    </row>
    <row r="39" spans="4:27" x14ac:dyDescent="0.25">
      <c r="D39" s="2"/>
      <c r="E39" s="2"/>
      <c r="F39" s="21"/>
      <c r="G39" s="2"/>
      <c r="H39" s="2"/>
      <c r="I39" s="21"/>
      <c r="Q39" s="5">
        <v>47</v>
      </c>
      <c r="R39" s="2" t="s">
        <v>65</v>
      </c>
      <c r="V39" s="2">
        <v>35</v>
      </c>
      <c r="W39" s="2" t="s">
        <v>98</v>
      </c>
    </row>
    <row r="40" spans="4:27" x14ac:dyDescent="0.25">
      <c r="D40" s="2"/>
      <c r="E40" s="2"/>
      <c r="F40" s="21"/>
      <c r="G40" s="2"/>
      <c r="H40" s="2"/>
      <c r="I40" s="21"/>
      <c r="Q40" s="5">
        <v>48</v>
      </c>
      <c r="R40" s="2" t="s">
        <v>65</v>
      </c>
      <c r="V40" s="2">
        <v>36</v>
      </c>
      <c r="W40" s="2" t="s">
        <v>99</v>
      </c>
    </row>
    <row r="41" spans="4:27" x14ac:dyDescent="0.25">
      <c r="D41" s="2"/>
      <c r="E41" s="2"/>
      <c r="F41" s="21"/>
      <c r="G41" s="2"/>
      <c r="H41" s="2"/>
      <c r="I41" s="21"/>
      <c r="Q41" s="5">
        <v>49</v>
      </c>
      <c r="R41" s="2" t="s">
        <v>91</v>
      </c>
      <c r="V41" s="2">
        <v>37</v>
      </c>
      <c r="W41" s="2" t="s">
        <v>66</v>
      </c>
    </row>
    <row r="42" spans="4:27" x14ac:dyDescent="0.25">
      <c r="D42" s="2"/>
      <c r="E42" s="2"/>
      <c r="F42" s="21"/>
      <c r="G42" s="2"/>
      <c r="H42" s="2"/>
      <c r="I42" s="21"/>
      <c r="Q42" s="5">
        <v>50</v>
      </c>
      <c r="R42" s="2" t="s">
        <v>99</v>
      </c>
    </row>
    <row r="43" spans="4:27" x14ac:dyDescent="0.25">
      <c r="D43" s="2"/>
      <c r="E43" s="2"/>
      <c r="F43" s="21"/>
      <c r="G43" s="2"/>
      <c r="H43" s="2"/>
      <c r="I43" s="21"/>
      <c r="Q43" s="5">
        <v>51</v>
      </c>
      <c r="R43" s="2" t="s">
        <v>66</v>
      </c>
    </row>
    <row r="44" spans="4:27" x14ac:dyDescent="0.25">
      <c r="D44" s="2"/>
      <c r="E44" s="2"/>
      <c r="F44" s="21"/>
      <c r="G44" s="2"/>
      <c r="H44" s="2"/>
      <c r="I44" s="21"/>
      <c r="Q44" s="5">
        <v>52</v>
      </c>
      <c r="R44" s="2" t="s">
        <v>66</v>
      </c>
      <c r="S44" t="b">
        <f>EXACT(R44,W41)</f>
        <v>1</v>
      </c>
    </row>
    <row r="45" spans="4:27" x14ac:dyDescent="0.25">
      <c r="D45" s="2"/>
      <c r="E45" s="2"/>
      <c r="F45" s="21"/>
      <c r="G45" s="2"/>
      <c r="H45" s="2"/>
      <c r="I45" s="21"/>
      <c r="Q45" s="5">
        <v>53</v>
      </c>
      <c r="R45" s="2" t="s">
        <v>66</v>
      </c>
    </row>
    <row r="46" spans="4:27" x14ac:dyDescent="0.25">
      <c r="D46" s="2"/>
      <c r="E46" s="2"/>
      <c r="F46" s="21"/>
      <c r="G46" s="2"/>
      <c r="H46" s="2"/>
      <c r="I46" s="21"/>
      <c r="Q46" s="5">
        <v>56</v>
      </c>
      <c r="R46" s="2" t="s">
        <v>67</v>
      </c>
    </row>
    <row r="47" spans="4:27" x14ac:dyDescent="0.25">
      <c r="D47" s="2"/>
      <c r="E47" s="2"/>
      <c r="F47" s="21"/>
      <c r="G47" s="2"/>
      <c r="H47" s="2"/>
      <c r="I47" s="21"/>
      <c r="Q47" s="5">
        <v>57</v>
      </c>
      <c r="R47" s="2" t="s">
        <v>67</v>
      </c>
    </row>
    <row r="48" spans="4:27" x14ac:dyDescent="0.25">
      <c r="D48" s="2"/>
      <c r="E48" s="2"/>
      <c r="F48" s="21"/>
      <c r="G48" s="2"/>
      <c r="H48" s="2"/>
      <c r="I48" s="21"/>
      <c r="Q48" s="5">
        <v>58</v>
      </c>
      <c r="R48" s="2" t="s">
        <v>67</v>
      </c>
    </row>
    <row r="49" spans="4:18" x14ac:dyDescent="0.25">
      <c r="D49" s="2"/>
      <c r="E49" s="2"/>
      <c r="F49" s="21"/>
      <c r="G49" s="2"/>
      <c r="H49" s="2"/>
      <c r="I49" s="21"/>
      <c r="Q49" s="5">
        <v>59</v>
      </c>
      <c r="R49" s="2" t="s">
        <v>67</v>
      </c>
    </row>
    <row r="50" spans="4:18" x14ac:dyDescent="0.25">
      <c r="D50" s="2"/>
      <c r="E50" s="2"/>
      <c r="F50" s="21"/>
      <c r="I50" s="21"/>
      <c r="Q50" s="5">
        <v>60</v>
      </c>
      <c r="R50" s="2" t="s">
        <v>96</v>
      </c>
    </row>
    <row r="51" spans="4:18" x14ac:dyDescent="0.25">
      <c r="D51" s="2"/>
      <c r="E51" s="2"/>
      <c r="F51" s="21"/>
      <c r="I51" s="21"/>
      <c r="Q51" s="5">
        <v>61</v>
      </c>
      <c r="R51" s="2" t="s">
        <v>96</v>
      </c>
    </row>
    <row r="52" spans="4:18" x14ac:dyDescent="0.25">
      <c r="Q52" s="5">
        <v>62</v>
      </c>
      <c r="R52" s="2" t="s">
        <v>96</v>
      </c>
    </row>
    <row r="53" spans="4:18" x14ac:dyDescent="0.25">
      <c r="Q53" s="5">
        <v>63</v>
      </c>
      <c r="R53" s="2" t="s">
        <v>96</v>
      </c>
    </row>
    <row r="54" spans="4:18" x14ac:dyDescent="0.25">
      <c r="Q54" s="5">
        <v>64</v>
      </c>
      <c r="R54" s="2" t="s">
        <v>96</v>
      </c>
    </row>
    <row r="55" spans="4:18" x14ac:dyDescent="0.25">
      <c r="Q55" s="5">
        <v>67</v>
      </c>
      <c r="R55" s="2" t="s">
        <v>68</v>
      </c>
    </row>
    <row r="56" spans="4:18" x14ac:dyDescent="0.25">
      <c r="Q56" s="5">
        <v>68</v>
      </c>
      <c r="R56" s="2" t="s">
        <v>68</v>
      </c>
    </row>
    <row r="57" spans="4:18" x14ac:dyDescent="0.25">
      <c r="Q57" s="5">
        <v>69</v>
      </c>
      <c r="R57" s="2" t="s">
        <v>68</v>
      </c>
    </row>
    <row r="58" spans="4:18" x14ac:dyDescent="0.25">
      <c r="Q58" s="5">
        <v>70</v>
      </c>
      <c r="R58" s="2" t="s">
        <v>69</v>
      </c>
    </row>
    <row r="59" spans="4:18" x14ac:dyDescent="0.25">
      <c r="Q59" s="5">
        <v>71</v>
      </c>
      <c r="R59" s="2" t="s">
        <v>69</v>
      </c>
    </row>
    <row r="60" spans="4:18" x14ac:dyDescent="0.25">
      <c r="Q60" s="5">
        <v>72</v>
      </c>
      <c r="R60" s="2" t="s">
        <v>69</v>
      </c>
    </row>
    <row r="61" spans="4:18" x14ac:dyDescent="0.25">
      <c r="Q61" s="5">
        <v>73</v>
      </c>
      <c r="R61" s="2" t="s">
        <v>69</v>
      </c>
    </row>
    <row r="62" spans="4:18" x14ac:dyDescent="0.25">
      <c r="Q62" s="5">
        <v>74</v>
      </c>
      <c r="R62" s="2" t="s">
        <v>69</v>
      </c>
    </row>
    <row r="63" spans="4:18" x14ac:dyDescent="0.25">
      <c r="Q63" s="5">
        <v>75</v>
      </c>
      <c r="R63" s="2" t="s">
        <v>70</v>
      </c>
    </row>
    <row r="64" spans="4:18" x14ac:dyDescent="0.25">
      <c r="Q64" s="5">
        <v>76</v>
      </c>
      <c r="R64" s="2" t="s">
        <v>70</v>
      </c>
    </row>
    <row r="65" spans="17:18" x14ac:dyDescent="0.25">
      <c r="Q65" s="5">
        <v>78</v>
      </c>
      <c r="R65" s="2" t="s">
        <v>71</v>
      </c>
    </row>
    <row r="66" spans="17:18" x14ac:dyDescent="0.25">
      <c r="Q66" s="5">
        <v>79</v>
      </c>
      <c r="R66" s="2" t="s">
        <v>84</v>
      </c>
    </row>
    <row r="67" spans="17:18" x14ac:dyDescent="0.25">
      <c r="Q67" s="5">
        <v>80</v>
      </c>
      <c r="R67" s="2" t="s">
        <v>72</v>
      </c>
    </row>
    <row r="68" spans="17:18" x14ac:dyDescent="0.25">
      <c r="Q68" s="5">
        <v>81</v>
      </c>
      <c r="R68" s="2" t="s">
        <v>72</v>
      </c>
    </row>
    <row r="69" spans="17:18" x14ac:dyDescent="0.25">
      <c r="Q69" s="5">
        <v>82</v>
      </c>
      <c r="R69" s="2" t="s">
        <v>72</v>
      </c>
    </row>
    <row r="70" spans="17:18" x14ac:dyDescent="0.25">
      <c r="Q70" s="5">
        <v>83</v>
      </c>
      <c r="R70" s="2" t="s">
        <v>72</v>
      </c>
    </row>
    <row r="71" spans="17:18" x14ac:dyDescent="0.25">
      <c r="Q71" s="5">
        <v>84</v>
      </c>
      <c r="R71" s="2" t="s">
        <v>72</v>
      </c>
    </row>
    <row r="72" spans="17:18" x14ac:dyDescent="0.25">
      <c r="Q72" s="5">
        <v>85</v>
      </c>
      <c r="R72" s="2" t="s">
        <v>72</v>
      </c>
    </row>
  </sheetData>
  <sheetProtection algorithmName="SHA-512" hashValue="yA4NU/VcdPsCIzZvBQIu8CvzS43UtyCawcY1SYm2AhYXDFiTrUWic6w+GmXMMGmKJLsGHaOuL+eaH3m3EpKhiw==" saltValue="+BgRwByptmYBCrJGdhZpa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PLACE OF SUPPLY</vt:lpstr>
      <vt:lpstr>BACK GROUND WORK</vt:lpstr>
      <vt:lpstr>LOCATIONOFTHERECEIPIENTOFSERVICE</vt:lpstr>
      <vt:lpstr>LOCATIONOFTHESUPPLIEROFSERVICE</vt:lpstr>
      <vt:lpstr>SPSRII</vt:lpstr>
      <vt:lpstr>SPSROI</vt:lpstr>
      <vt:lpstr>TYPEOFSERVICES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2018-02-10T05:39:47Z</dcterms:created>
  <dcterms:modified xsi:type="dcterms:W3CDTF">2018-02-14T11:18:45Z</dcterms:modified>
</cp:coreProperties>
</file>