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55" windowHeight="7935" firstSheet="2" activeTab="2"/>
  </bookViews>
  <sheets>
    <sheet name="StateCodes" sheetId="3" state="hidden" r:id="rId1"/>
    <sheet name="Assessee" sheetId="4" state="hidden" r:id="rId2"/>
    <sheet name="Validate" sheetId="5" r:id="rId3"/>
  </sheets>
  <calcPr calcId="124519"/>
</workbook>
</file>

<file path=xl/calcChain.xml><?xml version="1.0" encoding="utf-8"?>
<calcChain xmlns="http://schemas.openxmlformats.org/spreadsheetml/2006/main">
  <c r="M13" i="5"/>
  <c r="S5"/>
  <c r="S6"/>
  <c r="S7"/>
  <c r="S9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4"/>
  <c r="S3"/>
  <c r="R5"/>
  <c r="R6"/>
  <c r="R7"/>
  <c r="R9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4"/>
  <c r="R3"/>
  <c r="O5"/>
  <c r="O6"/>
  <c r="O7"/>
  <c r="O9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4"/>
  <c r="O3"/>
  <c r="N5"/>
  <c r="N6"/>
  <c r="N7"/>
  <c r="N9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4"/>
  <c r="N3"/>
  <c r="M5"/>
  <c r="M6"/>
  <c r="M7"/>
  <c r="M9"/>
  <c r="M11"/>
  <c r="M12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4"/>
  <c r="M3"/>
  <c r="L4"/>
  <c r="L5"/>
  <c r="L6"/>
  <c r="L7"/>
  <c r="L9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3"/>
  <c r="K5"/>
  <c r="K6"/>
  <c r="K7"/>
  <c r="K9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4"/>
  <c r="K3"/>
  <c r="J5"/>
  <c r="J6"/>
  <c r="J7"/>
  <c r="J9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4"/>
  <c r="J3"/>
  <c r="H5"/>
  <c r="H6"/>
  <c r="H7"/>
  <c r="H9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4"/>
  <c r="H3"/>
  <c r="G5"/>
  <c r="G6"/>
  <c r="G7"/>
  <c r="G9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4"/>
  <c r="G3"/>
  <c r="E9" l="1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3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3"/>
  <c r="A4" s="1"/>
  <c r="A5" s="1"/>
  <c r="A6" s="1"/>
  <c r="A7" s="1"/>
  <c r="A8" s="1"/>
  <c r="S10" l="1"/>
  <c r="R10"/>
  <c r="N10"/>
  <c r="L10"/>
  <c r="K10"/>
  <c r="H10"/>
  <c r="O10"/>
  <c r="M10"/>
  <c r="J10"/>
  <c r="E4"/>
  <c r="E5"/>
  <c r="E6"/>
  <c r="E7"/>
  <c r="E8"/>
  <c r="E3"/>
  <c r="G10" l="1"/>
  <c r="S8"/>
  <c r="L8"/>
  <c r="R8"/>
  <c r="O8"/>
  <c r="N8"/>
  <c r="M8"/>
  <c r="K8"/>
  <c r="J8"/>
  <c r="H8"/>
  <c r="G8" s="1"/>
</calcChain>
</file>

<file path=xl/sharedStrings.xml><?xml version="1.0" encoding="utf-8"?>
<sst xmlns="http://schemas.openxmlformats.org/spreadsheetml/2006/main" count="118" uniqueCount="118">
  <si>
    <t>Digit 15 (Checksum) Valid?</t>
  </si>
  <si>
    <t>STATE CODE</t>
  </si>
  <si>
    <t>STATE NAME</t>
  </si>
  <si>
    <t>01</t>
  </si>
  <si>
    <t>01-Jammu &amp; Kashmir</t>
  </si>
  <si>
    <t>02</t>
  </si>
  <si>
    <t>02-Himachal Pradesh</t>
  </si>
  <si>
    <t>03</t>
  </si>
  <si>
    <t>03-Punjab</t>
  </si>
  <si>
    <t>04</t>
  </si>
  <si>
    <t>04-Chandigarh</t>
  </si>
  <si>
    <t>05</t>
  </si>
  <si>
    <t>05-Uttarakhand</t>
  </si>
  <si>
    <t>06</t>
  </si>
  <si>
    <t>06-Haryana</t>
  </si>
  <si>
    <t>07</t>
  </si>
  <si>
    <t>07-Delhi</t>
  </si>
  <si>
    <t>08</t>
  </si>
  <si>
    <t>08-Rajasthan</t>
  </si>
  <si>
    <t>09</t>
  </si>
  <si>
    <t>09-Uttar Pradesh</t>
  </si>
  <si>
    <t>10</t>
  </si>
  <si>
    <t>10-Bihar</t>
  </si>
  <si>
    <t>11</t>
  </si>
  <si>
    <t>11-Sikkim</t>
  </si>
  <si>
    <t>12</t>
  </si>
  <si>
    <t>12-Arunachal Pradesh</t>
  </si>
  <si>
    <t>13</t>
  </si>
  <si>
    <t>13-Nagaland</t>
  </si>
  <si>
    <t>14</t>
  </si>
  <si>
    <t>14-Manipur</t>
  </si>
  <si>
    <t>15</t>
  </si>
  <si>
    <t>15-Mizoram</t>
  </si>
  <si>
    <t>16</t>
  </si>
  <si>
    <t>16-Tripura</t>
  </si>
  <si>
    <t>17</t>
  </si>
  <si>
    <t>17-Meghalaya</t>
  </si>
  <si>
    <t>18</t>
  </si>
  <si>
    <t>18-Assam</t>
  </si>
  <si>
    <t>19</t>
  </si>
  <si>
    <t>19-West Bengal</t>
  </si>
  <si>
    <t>20</t>
  </si>
  <si>
    <t>20-Jharkhand</t>
  </si>
  <si>
    <t>21</t>
  </si>
  <si>
    <t>21-Odisha</t>
  </si>
  <si>
    <t>22</t>
  </si>
  <si>
    <t>22-Chhattisgarh</t>
  </si>
  <si>
    <t>23</t>
  </si>
  <si>
    <t>23-Madhya Pradesh</t>
  </si>
  <si>
    <t>24</t>
  </si>
  <si>
    <t>24-Gujarat</t>
  </si>
  <si>
    <t>25</t>
  </si>
  <si>
    <t>25-Daman &amp; Diu</t>
  </si>
  <si>
    <t>26</t>
  </si>
  <si>
    <t>26-Dadra &amp; Nagar Haveli</t>
  </si>
  <si>
    <t>27</t>
  </si>
  <si>
    <t>27-Maharashtra</t>
  </si>
  <si>
    <t>29</t>
  </si>
  <si>
    <t>29-Karnataka</t>
  </si>
  <si>
    <t>30</t>
  </si>
  <si>
    <t>30-Goa</t>
  </si>
  <si>
    <t>31</t>
  </si>
  <si>
    <t>31-Lakshdweep</t>
  </si>
  <si>
    <t>32</t>
  </si>
  <si>
    <t>32-Kerala</t>
  </si>
  <si>
    <t>33</t>
  </si>
  <si>
    <t>33-Tamil Nadu</t>
  </si>
  <si>
    <t>34</t>
  </si>
  <si>
    <t>34-Pondicherry</t>
  </si>
  <si>
    <t>35</t>
  </si>
  <si>
    <t>35-Andaman &amp; Nicobar Islands</t>
  </si>
  <si>
    <t>36</t>
  </si>
  <si>
    <t>36-Telangana</t>
  </si>
  <si>
    <t>37</t>
  </si>
  <si>
    <t>37-Andhra Pradesh</t>
  </si>
  <si>
    <t>97</t>
  </si>
  <si>
    <t>97-Other Territory</t>
  </si>
  <si>
    <t>A</t>
  </si>
  <si>
    <t>A — Association of Persons (AOP)</t>
  </si>
  <si>
    <t>B</t>
  </si>
  <si>
    <t>B — Body of Individuals (BOI)</t>
  </si>
  <si>
    <t>C</t>
  </si>
  <si>
    <t>C — Company</t>
  </si>
  <si>
    <t>F</t>
  </si>
  <si>
    <t>F — Firm</t>
  </si>
  <si>
    <t>G</t>
  </si>
  <si>
    <t>G — Government</t>
  </si>
  <si>
    <t>H</t>
  </si>
  <si>
    <t>H — HUF(Hindu Undivided Family)</t>
  </si>
  <si>
    <t>J</t>
  </si>
  <si>
    <t>J — Artificial Juridical Person</t>
  </si>
  <si>
    <t>L</t>
  </si>
  <si>
    <t>L — Local Authority</t>
  </si>
  <si>
    <t>P</t>
  </si>
  <si>
    <t>P — Person</t>
  </si>
  <si>
    <t>T</t>
  </si>
  <si>
    <t>T — AOP (Trust)</t>
  </si>
  <si>
    <t>PAN Fourth Char</t>
  </si>
  <si>
    <t>24*AAAPA1111A-1ZZ</t>
  </si>
  <si>
    <t>Sr No</t>
  </si>
  <si>
    <t>GSTIN (paste your data here)</t>
  </si>
  <si>
    <t>Length of GSTIN</t>
  </si>
  <si>
    <t>Overall Structure Valid</t>
  </si>
  <si>
    <t>Length?</t>
  </si>
  <si>
    <t>Digit 1 &amp; 2 represent Valid state code?</t>
  </si>
  <si>
    <t>29AAOPP5706C1ZJ</t>
  </si>
  <si>
    <t>29AACCS4691N1ZM</t>
  </si>
  <si>
    <t>29AACFF8986C1Z2</t>
  </si>
  <si>
    <t>29AAACW1588J1ZU</t>
  </si>
  <si>
    <t>Digit 1,2</t>
  </si>
  <si>
    <t>Digit 3-7</t>
  </si>
  <si>
    <t>Digit 8-11</t>
  </si>
  <si>
    <t>Digit 12</t>
  </si>
  <si>
    <t>Digit 13</t>
  </si>
  <si>
    <t>Digit 14 "Z"</t>
  </si>
  <si>
    <t>Digit 6 valid assessee code?</t>
  </si>
  <si>
    <t>29CEHPP7616E1Z</t>
  </si>
  <si>
    <t>Trimmed GSTIN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</si>
</sst>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haroni"/>
      <charset val="177"/>
    </font>
    <font>
      <sz val="16"/>
      <color rgb="FF000000"/>
      <name val="Aharoni"/>
      <charset val="177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/>
    <xf numFmtId="0" fontId="2" fillId="0" borderId="0" xfId="0" quotePrefix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left" vertical="top" wrapText="1"/>
      <protection hidden="1"/>
    </xf>
    <xf numFmtId="49" fontId="2" fillId="0" borderId="0" xfId="0" quotePrefix="1" applyNumberFormat="1" applyFont="1" applyFill="1" applyBorder="1" applyAlignment="1" applyProtection="1">
      <alignment horizontal="center" vertical="top" wrapText="1"/>
      <protection hidden="1"/>
    </xf>
    <xf numFmtId="49" fontId="2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Protection="1">
      <protection locked="0"/>
    </xf>
    <xf numFmtId="0" fontId="5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workbookViewId="0">
      <selection activeCell="C14" sqref="C14"/>
    </sheetView>
  </sheetViews>
  <sheetFormatPr defaultRowHeight="15"/>
  <cols>
    <col min="1" max="1" width="14.7109375" style="2" customWidth="1"/>
    <col min="2" max="2" width="32.5703125" style="2" customWidth="1"/>
    <col min="3" max="16384" width="9.140625" style="2"/>
  </cols>
  <sheetData>
    <row r="1" spans="1:2">
      <c r="A1" s="1" t="s">
        <v>1</v>
      </c>
      <c r="B1" s="1" t="s">
        <v>2</v>
      </c>
    </row>
    <row r="2" spans="1:2">
      <c r="A2" s="3" t="s">
        <v>3</v>
      </c>
      <c r="B2" s="4" t="s">
        <v>4</v>
      </c>
    </row>
    <row r="3" spans="1:2">
      <c r="A3" s="3" t="s">
        <v>5</v>
      </c>
      <c r="B3" s="4" t="s">
        <v>6</v>
      </c>
    </row>
    <row r="4" spans="1:2">
      <c r="A4" s="3" t="s">
        <v>7</v>
      </c>
      <c r="B4" s="4" t="s">
        <v>8</v>
      </c>
    </row>
    <row r="5" spans="1:2">
      <c r="A5" s="3" t="s">
        <v>9</v>
      </c>
      <c r="B5" s="4" t="s">
        <v>10</v>
      </c>
    </row>
    <row r="6" spans="1:2">
      <c r="A6" s="3" t="s">
        <v>11</v>
      </c>
      <c r="B6" s="4" t="s">
        <v>12</v>
      </c>
    </row>
    <row r="7" spans="1:2">
      <c r="A7" s="3" t="s">
        <v>13</v>
      </c>
      <c r="B7" s="4" t="s">
        <v>14</v>
      </c>
    </row>
    <row r="8" spans="1:2">
      <c r="A8" s="3" t="s">
        <v>15</v>
      </c>
      <c r="B8" s="4" t="s">
        <v>16</v>
      </c>
    </row>
    <row r="9" spans="1:2">
      <c r="A9" s="3" t="s">
        <v>17</v>
      </c>
      <c r="B9" s="4" t="s">
        <v>18</v>
      </c>
    </row>
    <row r="10" spans="1:2">
      <c r="A10" s="3" t="s">
        <v>19</v>
      </c>
      <c r="B10" s="4" t="s">
        <v>20</v>
      </c>
    </row>
    <row r="11" spans="1:2">
      <c r="A11" s="5" t="s">
        <v>21</v>
      </c>
      <c r="B11" s="4" t="s">
        <v>22</v>
      </c>
    </row>
    <row r="12" spans="1:2">
      <c r="A12" s="6" t="s">
        <v>23</v>
      </c>
      <c r="B12" s="4" t="s">
        <v>24</v>
      </c>
    </row>
    <row r="13" spans="1:2">
      <c r="A13" s="6" t="s">
        <v>25</v>
      </c>
      <c r="B13" s="4" t="s">
        <v>26</v>
      </c>
    </row>
    <row r="14" spans="1:2">
      <c r="A14" s="6" t="s">
        <v>27</v>
      </c>
      <c r="B14" s="4" t="s">
        <v>28</v>
      </c>
    </row>
    <row r="15" spans="1:2">
      <c r="A15" s="6" t="s">
        <v>29</v>
      </c>
      <c r="B15" s="4" t="s">
        <v>30</v>
      </c>
    </row>
    <row r="16" spans="1:2">
      <c r="A16" s="6" t="s">
        <v>31</v>
      </c>
      <c r="B16" s="4" t="s">
        <v>32</v>
      </c>
    </row>
    <row r="17" spans="1:2">
      <c r="A17" s="6" t="s">
        <v>33</v>
      </c>
      <c r="B17" s="4" t="s">
        <v>34</v>
      </c>
    </row>
    <row r="18" spans="1:2">
      <c r="A18" s="6" t="s">
        <v>35</v>
      </c>
      <c r="B18" s="4" t="s">
        <v>36</v>
      </c>
    </row>
    <row r="19" spans="1:2">
      <c r="A19" s="6" t="s">
        <v>37</v>
      </c>
      <c r="B19" s="4" t="s">
        <v>38</v>
      </c>
    </row>
    <row r="20" spans="1:2">
      <c r="A20" s="6" t="s">
        <v>39</v>
      </c>
      <c r="B20" s="4" t="s">
        <v>40</v>
      </c>
    </row>
    <row r="21" spans="1:2">
      <c r="A21" s="6" t="s">
        <v>41</v>
      </c>
      <c r="B21" s="4" t="s">
        <v>42</v>
      </c>
    </row>
    <row r="22" spans="1:2">
      <c r="A22" s="6" t="s">
        <v>43</v>
      </c>
      <c r="B22" s="4" t="s">
        <v>44</v>
      </c>
    </row>
    <row r="23" spans="1:2">
      <c r="A23" s="6" t="s">
        <v>45</v>
      </c>
      <c r="B23" s="4" t="s">
        <v>46</v>
      </c>
    </row>
    <row r="24" spans="1:2">
      <c r="A24" s="6" t="s">
        <v>47</v>
      </c>
      <c r="B24" s="4" t="s">
        <v>48</v>
      </c>
    </row>
    <row r="25" spans="1:2">
      <c r="A25" s="6" t="s">
        <v>49</v>
      </c>
      <c r="B25" s="4" t="s">
        <v>50</v>
      </c>
    </row>
    <row r="26" spans="1:2">
      <c r="A26" s="6" t="s">
        <v>51</v>
      </c>
      <c r="B26" s="4" t="s">
        <v>52</v>
      </c>
    </row>
    <row r="27" spans="1:2">
      <c r="A27" s="6" t="s">
        <v>53</v>
      </c>
      <c r="B27" s="4" t="s">
        <v>54</v>
      </c>
    </row>
    <row r="28" spans="1:2">
      <c r="A28" s="6" t="s">
        <v>55</v>
      </c>
      <c r="B28" s="4" t="s">
        <v>56</v>
      </c>
    </row>
    <row r="29" spans="1:2">
      <c r="A29" s="6" t="s">
        <v>57</v>
      </c>
      <c r="B29" s="4" t="s">
        <v>58</v>
      </c>
    </row>
    <row r="30" spans="1:2">
      <c r="A30" s="6" t="s">
        <v>59</v>
      </c>
      <c r="B30" s="4" t="s">
        <v>60</v>
      </c>
    </row>
    <row r="31" spans="1:2">
      <c r="A31" s="6" t="s">
        <v>61</v>
      </c>
      <c r="B31" s="4" t="s">
        <v>62</v>
      </c>
    </row>
    <row r="32" spans="1:2">
      <c r="A32" s="6" t="s">
        <v>63</v>
      </c>
      <c r="B32" s="4" t="s">
        <v>64</v>
      </c>
    </row>
    <row r="33" spans="1:2">
      <c r="A33" s="6" t="s">
        <v>65</v>
      </c>
      <c r="B33" s="4" t="s">
        <v>66</v>
      </c>
    </row>
    <row r="34" spans="1:2">
      <c r="A34" s="6" t="s">
        <v>67</v>
      </c>
      <c r="B34" s="4" t="s">
        <v>68</v>
      </c>
    </row>
    <row r="35" spans="1:2">
      <c r="A35" s="6" t="s">
        <v>69</v>
      </c>
      <c r="B35" s="4" t="s">
        <v>70</v>
      </c>
    </row>
    <row r="36" spans="1:2">
      <c r="A36" s="6" t="s">
        <v>71</v>
      </c>
      <c r="B36" s="4" t="s">
        <v>72</v>
      </c>
    </row>
    <row r="37" spans="1:2">
      <c r="A37" s="6" t="s">
        <v>73</v>
      </c>
      <c r="B37" s="4" t="s">
        <v>74</v>
      </c>
    </row>
    <row r="38" spans="1:2">
      <c r="A38" s="6" t="s">
        <v>75</v>
      </c>
      <c r="B38" s="7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19" sqref="D19"/>
    </sheetView>
  </sheetViews>
  <sheetFormatPr defaultRowHeight="15"/>
  <cols>
    <col min="1" max="1" width="14.28515625" bestFit="1" customWidth="1"/>
  </cols>
  <sheetData>
    <row r="1" spans="1:2">
      <c r="A1" s="8" t="s">
        <v>97</v>
      </c>
      <c r="B1" s="9"/>
    </row>
    <row r="2" spans="1:2">
      <c r="A2" s="9" t="s">
        <v>77</v>
      </c>
      <c r="B2" s="9" t="s">
        <v>78</v>
      </c>
    </row>
    <row r="3" spans="1:2">
      <c r="A3" s="9" t="s">
        <v>79</v>
      </c>
      <c r="B3" s="9" t="s">
        <v>80</v>
      </c>
    </row>
    <row r="4" spans="1:2">
      <c r="A4" s="9" t="s">
        <v>81</v>
      </c>
      <c r="B4" s="9" t="s">
        <v>82</v>
      </c>
    </row>
    <row r="5" spans="1:2">
      <c r="A5" s="9" t="s">
        <v>83</v>
      </c>
      <c r="B5" s="9" t="s">
        <v>84</v>
      </c>
    </row>
    <row r="6" spans="1:2">
      <c r="A6" s="9" t="s">
        <v>85</v>
      </c>
      <c r="B6" s="9" t="s">
        <v>86</v>
      </c>
    </row>
    <row r="7" spans="1:2">
      <c r="A7" s="9" t="s">
        <v>87</v>
      </c>
      <c r="B7" s="9" t="s">
        <v>88</v>
      </c>
    </row>
    <row r="8" spans="1:2">
      <c r="A8" s="9" t="s">
        <v>89</v>
      </c>
      <c r="B8" s="9" t="s">
        <v>90</v>
      </c>
    </row>
    <row r="9" spans="1:2">
      <c r="A9" s="9" t="s">
        <v>91</v>
      </c>
      <c r="B9" s="9" t="s">
        <v>92</v>
      </c>
    </row>
    <row r="10" spans="1:2">
      <c r="A10" s="9" t="s">
        <v>93</v>
      </c>
      <c r="B10" s="9" t="s">
        <v>94</v>
      </c>
    </row>
    <row r="11" spans="1:2">
      <c r="A11" s="9" t="s">
        <v>95</v>
      </c>
      <c r="B11" s="9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S103"/>
  <sheetViews>
    <sheetView tabSelected="1" workbookViewId="0">
      <selection activeCell="O6" sqref="O6"/>
    </sheetView>
  </sheetViews>
  <sheetFormatPr defaultColWidth="0" defaultRowHeight="15" zeroHeight="1"/>
  <cols>
    <col min="1" max="1" width="5.7109375" style="16" bestFit="1" customWidth="1"/>
    <col min="2" max="2" width="28.85546875" bestFit="1" customWidth="1"/>
    <col min="3" max="3" width="9.28515625" style="16" bestFit="1" customWidth="1"/>
    <col min="4" max="4" width="2.85546875" style="17" customWidth="1"/>
    <col min="5" max="5" width="27.42578125" style="17" bestFit="1" customWidth="1"/>
    <col min="6" max="6" width="2.7109375" style="17" customWidth="1"/>
    <col min="7" max="7" width="9.140625" style="16" customWidth="1"/>
    <col min="8" max="8" width="8" style="16" bestFit="1" customWidth="1"/>
    <col min="9" max="9" width="2.5703125" style="16" customWidth="1"/>
    <col min="10" max="10" width="10" style="17" customWidth="1"/>
    <col min="11" max="11" width="10.42578125" style="17" customWidth="1"/>
    <col min="12" max="15" width="9.140625" style="17" customWidth="1"/>
    <col min="16" max="16" width="11.42578125" style="16" bestFit="1" customWidth="1"/>
    <col min="17" max="17" width="2.42578125" style="17" customWidth="1"/>
    <col min="18" max="18" width="31.140625" style="17" customWidth="1"/>
    <col min="19" max="19" width="24.7109375" style="17" customWidth="1"/>
    <col min="20" max="16384" width="9.140625" hidden="1"/>
  </cols>
  <sheetData>
    <row r="1" spans="1:19">
      <c r="A1" s="13">
        <v>0</v>
      </c>
    </row>
    <row r="2" spans="1:19" s="10" customFormat="1" ht="45">
      <c r="A2" s="14" t="s">
        <v>99</v>
      </c>
      <c r="B2" s="11" t="s">
        <v>100</v>
      </c>
      <c r="C2" s="14" t="s">
        <v>101</v>
      </c>
      <c r="D2" s="14"/>
      <c r="E2" s="14" t="s">
        <v>117</v>
      </c>
      <c r="F2" s="14"/>
      <c r="G2" s="14" t="s">
        <v>102</v>
      </c>
      <c r="H2" s="14" t="s">
        <v>103</v>
      </c>
      <c r="I2" s="14"/>
      <c r="J2" s="14" t="s">
        <v>109</v>
      </c>
      <c r="K2" s="14" t="s">
        <v>110</v>
      </c>
      <c r="L2" s="14" t="s">
        <v>111</v>
      </c>
      <c r="M2" s="14" t="s">
        <v>112</v>
      </c>
      <c r="N2" s="14" t="s">
        <v>113</v>
      </c>
      <c r="O2" s="14" t="s">
        <v>114</v>
      </c>
      <c r="P2" s="20" t="s">
        <v>0</v>
      </c>
      <c r="Q2" s="14"/>
      <c r="R2" s="21" t="s">
        <v>104</v>
      </c>
      <c r="S2" s="21" t="s">
        <v>115</v>
      </c>
    </row>
    <row r="3" spans="1:19" ht="20.25">
      <c r="A3" s="15">
        <f>IF(B3="","",A1+1)</f>
        <v>1</v>
      </c>
      <c r="B3" s="12" t="s">
        <v>98</v>
      </c>
      <c r="C3" s="15">
        <f>IF(B3="","",LEN(B3))</f>
        <v>17</v>
      </c>
      <c r="D3" s="18"/>
      <c r="E3" s="18" t="str">
        <f>IF(B3="","",UPPER(SUBSTITUTE(SUBSTITUTE(SUBSTITUTE(SUBSTITUTE(SUBSTITUTE(SUBSTITUTE(SUBSTITUTE(B3,"!",""),"@",""),"*",""),")",""),"(",""),"-","")," ","")))</f>
        <v>24AAAPA1111A1ZZ</v>
      </c>
      <c r="F3" s="18"/>
      <c r="G3" s="19" t="str">
        <f>IF(B3="","",IF(AND(H3=15,COUNTA(J3:O3,"TRUE"))," YES !"," NO !"))</f>
        <v xml:space="preserve"> YES !</v>
      </c>
      <c r="H3" s="15">
        <f>IF(B3="","",LEN(E3))</f>
        <v>15</v>
      </c>
      <c r="I3" s="15"/>
      <c r="J3" s="18" t="b">
        <f>IF(B3="","",AND(COUNT(MID(E3,{1,2},1)+0)=2))</f>
        <v>1</v>
      </c>
      <c r="K3" s="18" t="b">
        <f>IF(B3="","",AND(COUNT(FIND(MID(E3,{3,4,5,6,7},{1,1,1,1,1}),"ABCDEFGHIJKLMNOPQRSTUVWXYZ"))=5))</f>
        <v>1</v>
      </c>
      <c r="L3" s="18" t="b">
        <f>IF(B3="","",AND(COUNT(MID(E3,{8,9,10,11},1)+0)=4))</f>
        <v>1</v>
      </c>
      <c r="M3" s="18" t="b">
        <f>IF(B3="","",AND(COUNT(FIND(MID(E3,{12},{1}),"ABCDEFGHIJKLMNOPQRSTUVWXYZ"))=1))</f>
        <v>1</v>
      </c>
      <c r="N3" s="18" t="b">
        <f>IF(B3="","",AND(COUNT(MID(E3,13,1)+0)=1))</f>
        <v>1</v>
      </c>
      <c r="O3" s="18" t="b">
        <f>IF(B3="","",IF(MID(E3,14,1)="Z",TRUE,FALSE))</f>
        <v>1</v>
      </c>
      <c r="P3" s="17"/>
      <c r="Q3" s="18"/>
      <c r="R3" s="18" t="str">
        <f>IF(B3="","",IFERROR(VLOOKUP(MID(E3,1,2),StateCodes!$A$2:$B$38,2,FALSE),FALSE))</f>
        <v>24-Gujarat</v>
      </c>
      <c r="S3" s="18" t="str">
        <f>IF(B3="","",IFERROR(VLOOKUP(MID(E3,6,1),Assessee!$A$2:$B$11,2,FALSE),FALSE))</f>
        <v>P — Person</v>
      </c>
    </row>
    <row r="4" spans="1:19" ht="20.25">
      <c r="A4" s="15">
        <f>IF(B4="","",A3+1)</f>
        <v>2</v>
      </c>
      <c r="B4" s="12" t="s">
        <v>116</v>
      </c>
      <c r="C4" s="15">
        <f t="shared" ref="C4:C67" si="0">IF(B4="","",LEN(B4))</f>
        <v>14</v>
      </c>
      <c r="D4" s="18"/>
      <c r="E4" s="18" t="str">
        <f t="shared" ref="E4:E67" si="1">IF(B4="","",UPPER(SUBSTITUTE(SUBSTITUTE(SUBSTITUTE(SUBSTITUTE(SUBSTITUTE(SUBSTITUTE(SUBSTITUTE(B4,"!",""),"@",""),"*",""),")",""),"(",""),"-","")," ","")))</f>
        <v>29CEHPP7616E1Z</v>
      </c>
      <c r="F4" s="18"/>
      <c r="G4" s="19" t="str">
        <f>IF(B4="","",IF(AND(H4=15,COUNTA(J4:O4,"TRUE"))," YES !"," NO !"))</f>
        <v xml:space="preserve"> NO !</v>
      </c>
      <c r="H4" s="15">
        <f>IF(B4="","",LEN(E4))</f>
        <v>14</v>
      </c>
      <c r="I4" s="15"/>
      <c r="J4" s="18" t="b">
        <f>IF(B4="","",AND(COUNT(MID(E4,{1,2},1)+0)=2))</f>
        <v>1</v>
      </c>
      <c r="K4" s="18" t="b">
        <f>IF(B4="","",AND(COUNT(FIND(MID(E4,{3,4,5,6,7},{1,1,1,1,1}),"ABCDEFGHIJKLMNOPQRSTUVWXYZ"))=5))</f>
        <v>1</v>
      </c>
      <c r="L4" s="18" t="b">
        <f>IF(B4="","",AND(COUNT(MID(E4,{8,9,10,11},1)+0)=4))</f>
        <v>1</v>
      </c>
      <c r="M4" s="18" t="b">
        <f>IF(B4="","",AND(COUNT(FIND(MID(E4,{12},{1}),"ABCDEFGHIJKLMNOPQRSTUVWXYZ"))=1))</f>
        <v>1</v>
      </c>
      <c r="N4" s="18" t="b">
        <f>IF(B4="","",AND(COUNT(MID(E4,13,1)+0)=1))</f>
        <v>1</v>
      </c>
      <c r="O4" s="18" t="b">
        <f>IF(B4="","",IF(MID(E4,14,1)="Z",TRUE,FALSE))</f>
        <v>1</v>
      </c>
      <c r="P4" s="17"/>
      <c r="Q4" s="18"/>
      <c r="R4" s="18" t="str">
        <f>IF(B4="","",IFERROR(VLOOKUP(MID(E4,1,2),StateCodes!$A$2:$B$38,2,FALSE),FALSE))</f>
        <v>29-Karnataka</v>
      </c>
      <c r="S4" s="18" t="str">
        <f>IF(B4="","",IFERROR(VLOOKUP(MID(E4,6,1),Assessee!$A$2:$B$11,2,FALSE),FALSE))</f>
        <v>P — Person</v>
      </c>
    </row>
    <row r="5" spans="1:19" ht="20.25">
      <c r="A5" s="15">
        <f>IF(B5="","",A4+1)</f>
        <v>3</v>
      </c>
      <c r="B5" s="12" t="s">
        <v>105</v>
      </c>
      <c r="C5" s="15">
        <f t="shared" si="0"/>
        <v>15</v>
      </c>
      <c r="D5" s="18"/>
      <c r="E5" s="18" t="str">
        <f t="shared" si="1"/>
        <v>29AAOPP5706C1ZJ</v>
      </c>
      <c r="F5" s="18"/>
      <c r="G5" s="19" t="str">
        <f t="shared" ref="G5:G68" si="2">IF(B5="","",IF(AND(H5=15,COUNTA(J5:O5,"TRUE"))," YES !"," NO !"))</f>
        <v xml:space="preserve"> YES !</v>
      </c>
      <c r="H5" s="15">
        <f t="shared" ref="H5:H68" si="3">IF(B5="","",LEN(E5))</f>
        <v>15</v>
      </c>
      <c r="I5" s="15"/>
      <c r="J5" s="18" t="b">
        <f>IF(B5="","",AND(COUNT(MID(E5,{1,2},1)+0)=2))</f>
        <v>1</v>
      </c>
      <c r="K5" s="18" t="b">
        <f>IF(B5="","",AND(COUNT(FIND(MID(E5,{3,4,5,6,7},{1,1,1,1,1}),"ABCDEFGHIJKLMNOPQRSTUVWXYZ"))=5))</f>
        <v>1</v>
      </c>
      <c r="L5" s="18" t="b">
        <f>IF(B5="","",AND(COUNT(MID(E5,{8,9,10,11},1)+0)=4))</f>
        <v>1</v>
      </c>
      <c r="M5" s="18" t="b">
        <f>IF(B5="","",AND(COUNT(FIND(MID(E5,{12},{1}),"ABCDEFGHIJKLMNOPQRSTUVWXYZ"))=1))</f>
        <v>1</v>
      </c>
      <c r="N5" s="18" t="b">
        <f t="shared" ref="N5:N68" si="4">IF(B5="","",AND(COUNT(MID(E5,13,1)+0)=1))</f>
        <v>1</v>
      </c>
      <c r="O5" s="18" t="b">
        <f t="shared" ref="O5:O68" si="5">IF(B5="","",IF(MID(E5,14,1)="Z",TRUE,FALSE))</f>
        <v>1</v>
      </c>
      <c r="P5" s="17"/>
      <c r="Q5" s="18"/>
      <c r="R5" s="18" t="str">
        <f>IF(B5="","",IFERROR(VLOOKUP(MID(E5,1,2),StateCodes!$A$2:$B$38,2,FALSE),FALSE))</f>
        <v>29-Karnataka</v>
      </c>
      <c r="S5" s="18" t="str">
        <f>IF(B5="","",IFERROR(VLOOKUP(MID(E5,6,1),Assessee!$A$2:$B$11,2,FALSE),FALSE))</f>
        <v>P — Person</v>
      </c>
    </row>
    <row r="6" spans="1:19" ht="20.25">
      <c r="A6" s="15">
        <f t="shared" ref="A6:A69" si="6">IF(B6="","",A5+1)</f>
        <v>4</v>
      </c>
      <c r="B6" s="12" t="s">
        <v>106</v>
      </c>
      <c r="C6" s="15">
        <f t="shared" si="0"/>
        <v>15</v>
      </c>
      <c r="D6" s="18"/>
      <c r="E6" s="18" t="str">
        <f t="shared" si="1"/>
        <v>29AACCS4691N1ZM</v>
      </c>
      <c r="F6" s="18"/>
      <c r="G6" s="19" t="str">
        <f t="shared" si="2"/>
        <v xml:space="preserve"> YES !</v>
      </c>
      <c r="H6" s="15">
        <f t="shared" si="3"/>
        <v>15</v>
      </c>
      <c r="I6" s="15"/>
      <c r="J6" s="18" t="b">
        <f>IF(B6="","",AND(COUNT(MID(E6,{1,2},1)+0)=2))</f>
        <v>1</v>
      </c>
      <c r="K6" s="18" t="b">
        <f>IF(B6="","",AND(COUNT(FIND(MID(E6,{3,4,5,6,7},{1,1,1,1,1}),"ABCDEFGHIJKLMNOPQRSTUVWXYZ"))=5))</f>
        <v>1</v>
      </c>
      <c r="L6" s="18" t="b">
        <f>IF(B6="","",AND(COUNT(MID(E6,{8,9,10,11},1)+0)=4))</f>
        <v>1</v>
      </c>
      <c r="M6" s="18" t="b">
        <f>IF(B6="","",AND(COUNT(FIND(MID(E6,{12},{1}),"ABCDEFGHIJKLMNOPQRSTUVWXYZ"))=1))</f>
        <v>1</v>
      </c>
      <c r="N6" s="18" t="b">
        <f t="shared" si="4"/>
        <v>1</v>
      </c>
      <c r="O6" s="18" t="b">
        <f t="shared" si="5"/>
        <v>1</v>
      </c>
      <c r="P6" s="17"/>
      <c r="Q6" s="18"/>
      <c r="R6" s="18" t="str">
        <f>IF(B6="","",IFERROR(VLOOKUP(MID(E6,1,2),StateCodes!$A$2:$B$38,2,FALSE),FALSE))</f>
        <v>29-Karnataka</v>
      </c>
      <c r="S6" s="18" t="str">
        <f>IF(B6="","",IFERROR(VLOOKUP(MID(E6,6,1),Assessee!$A$2:$B$11,2,FALSE),FALSE))</f>
        <v>C — Company</v>
      </c>
    </row>
    <row r="7" spans="1:19" ht="20.25">
      <c r="A7" s="15">
        <f t="shared" si="6"/>
        <v>5</v>
      </c>
      <c r="B7" s="12" t="s">
        <v>107</v>
      </c>
      <c r="C7" s="15">
        <f t="shared" si="0"/>
        <v>15</v>
      </c>
      <c r="D7" s="18"/>
      <c r="E7" s="18" t="str">
        <f t="shared" si="1"/>
        <v>29AACFF8986C1Z2</v>
      </c>
      <c r="F7" s="18"/>
      <c r="G7" s="19" t="str">
        <f t="shared" si="2"/>
        <v xml:space="preserve"> YES !</v>
      </c>
      <c r="H7" s="15">
        <f t="shared" si="3"/>
        <v>15</v>
      </c>
      <c r="I7" s="15"/>
      <c r="J7" s="18" t="b">
        <f>IF(B7="","",AND(COUNT(MID(E7,{1,2},1)+0)=2))</f>
        <v>1</v>
      </c>
      <c r="K7" s="18" t="b">
        <f>IF(B7="","",AND(COUNT(FIND(MID(E7,{3,4,5,6,7},{1,1,1,1,1}),"ABCDEFGHIJKLMNOPQRSTUVWXYZ"))=5))</f>
        <v>1</v>
      </c>
      <c r="L7" s="18" t="b">
        <f>IF(B7="","",AND(COUNT(MID(E7,{8,9,10,11},1)+0)=4))</f>
        <v>1</v>
      </c>
      <c r="M7" s="18" t="b">
        <f>IF(B7="","",AND(COUNT(FIND(MID(E7,{12},{1}),"ABCDEFGHIJKLMNOPQRSTUVWXYZ"))=1))</f>
        <v>1</v>
      </c>
      <c r="N7" s="18" t="b">
        <f t="shared" si="4"/>
        <v>1</v>
      </c>
      <c r="O7" s="18" t="b">
        <f t="shared" si="5"/>
        <v>1</v>
      </c>
      <c r="P7" s="17"/>
      <c r="Q7" s="18"/>
      <c r="R7" s="18" t="str">
        <f>IF(B7="","",IFERROR(VLOOKUP(MID(E7,1,2),StateCodes!$A$2:$B$38,2,FALSE),FALSE))</f>
        <v>29-Karnataka</v>
      </c>
      <c r="S7" s="18" t="str">
        <f>IF(B7="","",IFERROR(VLOOKUP(MID(E7,6,1),Assessee!$A$2:$B$11,2,FALSE),FALSE))</f>
        <v>F — Firm</v>
      </c>
    </row>
    <row r="8" spans="1:19" ht="20.25">
      <c r="A8" s="15">
        <f t="shared" si="6"/>
        <v>6</v>
      </c>
      <c r="B8" s="12" t="s">
        <v>108</v>
      </c>
      <c r="C8" s="15">
        <f t="shared" si="0"/>
        <v>15</v>
      </c>
      <c r="D8" s="18"/>
      <c r="E8" s="18" t="str">
        <f t="shared" si="1"/>
        <v>29AAACW1588J1ZU</v>
      </c>
      <c r="F8" s="18"/>
      <c r="G8" s="19" t="str">
        <f t="shared" si="2"/>
        <v xml:space="preserve"> YES !</v>
      </c>
      <c r="H8" s="15">
        <f t="shared" si="3"/>
        <v>15</v>
      </c>
      <c r="I8" s="15"/>
      <c r="J8" s="18" t="b">
        <f>IF(B8="","",AND(COUNT(MID(E8,{1,2},1)+0)=2))</f>
        <v>1</v>
      </c>
      <c r="K8" s="18" t="b">
        <f>IF(B8="","",AND(COUNT(FIND(MID(E8,{3,4,5,6,7},{1,1,1,1,1}),"ABCDEFGHIJKLMNOPQRSTUVWXYZ"))=5))</f>
        <v>1</v>
      </c>
      <c r="L8" s="18" t="b">
        <f>IF(B8="","",AND(COUNT(MID(E8,{8,9,10,11},1)+0)=4))</f>
        <v>1</v>
      </c>
      <c r="M8" s="18" t="b">
        <f>IF(B8="","",AND(COUNT(FIND(MID(E8,{12},{1}),"ABCDEFGHIJKLMNOPQRSTUVWXYZ"))=1))</f>
        <v>1</v>
      </c>
      <c r="N8" s="18" t="b">
        <f t="shared" si="4"/>
        <v>1</v>
      </c>
      <c r="O8" s="18" t="b">
        <f t="shared" si="5"/>
        <v>1</v>
      </c>
      <c r="P8" s="17"/>
      <c r="Q8" s="18"/>
      <c r="R8" s="18" t="str">
        <f>IF(B8="","",IFERROR(VLOOKUP(MID(E8,1,2),StateCodes!$A$2:$B$38,2,FALSE),FALSE))</f>
        <v>29-Karnataka</v>
      </c>
      <c r="S8" s="18" t="str">
        <f>IF(B8="","",IFERROR(VLOOKUP(MID(E8,6,1),Assessee!$A$2:$B$11,2,FALSE),FALSE))</f>
        <v>C — Company</v>
      </c>
    </row>
    <row r="9" spans="1:19" ht="20.25">
      <c r="A9" s="15" t="str">
        <f t="shared" si="6"/>
        <v/>
      </c>
      <c r="B9" s="12"/>
      <c r="C9" s="15" t="str">
        <f t="shared" si="0"/>
        <v/>
      </c>
      <c r="D9" s="18"/>
      <c r="E9" s="18" t="str">
        <f t="shared" si="1"/>
        <v/>
      </c>
      <c r="F9" s="18"/>
      <c r="G9" s="19" t="str">
        <f t="shared" si="2"/>
        <v/>
      </c>
      <c r="H9" s="15" t="str">
        <f t="shared" si="3"/>
        <v/>
      </c>
      <c r="I9" s="15"/>
      <c r="J9" s="18" t="str">
        <f>IF(B9="","",AND(COUNT(MID(E9,{1,2},1)+0)=2))</f>
        <v/>
      </c>
      <c r="K9" s="18" t="str">
        <f>IF(B9="","",AND(COUNT(FIND(MID(E9,{3,4,5,6,7},{1,1,1,1,1}),"ABCDEFGHIJKLMNOPQRSTUVWXYZ"))=5))</f>
        <v/>
      </c>
      <c r="L9" s="18" t="str">
        <f>IF(B9="","",AND(COUNT(MID(E9,{8,9,10,11},1)+0)=4))</f>
        <v/>
      </c>
      <c r="M9" s="18" t="str">
        <f>IF(B9="","",AND(COUNT(FIND(MID(E9,{12},{1}),"ABCDEFGHIJKLMNOPQRSTUVWXYZ"))=1))</f>
        <v/>
      </c>
      <c r="N9" s="18" t="str">
        <f t="shared" si="4"/>
        <v/>
      </c>
      <c r="O9" s="18" t="str">
        <f t="shared" si="5"/>
        <v/>
      </c>
      <c r="P9" s="17"/>
      <c r="Q9" s="18"/>
      <c r="R9" s="18" t="str">
        <f>IF(B9="","",IFERROR(VLOOKUP(MID(E9,1,2),StateCodes!$A$2:$B$38,2,FALSE),FALSE))</f>
        <v/>
      </c>
      <c r="S9" s="18" t="str">
        <f>IF(B9="","",IFERROR(VLOOKUP(MID(E9,6,1),Assessee!$A$2:$B$11,2,FALSE),FALSE))</f>
        <v/>
      </c>
    </row>
    <row r="10" spans="1:19" ht="20.25">
      <c r="A10" s="15" t="str">
        <f t="shared" si="6"/>
        <v/>
      </c>
      <c r="B10" s="12"/>
      <c r="C10" s="15" t="str">
        <f t="shared" si="0"/>
        <v/>
      </c>
      <c r="D10" s="18"/>
      <c r="E10" s="18" t="str">
        <f t="shared" si="1"/>
        <v/>
      </c>
      <c r="F10" s="18"/>
      <c r="G10" s="19" t="str">
        <f t="shared" si="2"/>
        <v/>
      </c>
      <c r="H10" s="15" t="str">
        <f t="shared" si="3"/>
        <v/>
      </c>
      <c r="I10" s="15"/>
      <c r="J10" s="18" t="str">
        <f>IF(B10="","",AND(COUNT(MID(E10,{1,2},1)+0)=2))</f>
        <v/>
      </c>
      <c r="K10" s="18" t="str">
        <f>IF(B10="","",AND(COUNT(FIND(MID(E10,{3,4,5,6,7},{1,1,1,1,1}),"ABCDEFGHIJKLMNOPQRSTUVWXYZ"))=5))</f>
        <v/>
      </c>
      <c r="L10" s="18" t="str">
        <f>IF(B10="","",AND(COUNT(MID(E10,{8,9,10,11},1)+0)=4))</f>
        <v/>
      </c>
      <c r="M10" s="18" t="str">
        <f>IF(B10="","",AND(COUNT(FIND(MID(E10,{12},{1}),"ABCDEFGHIJKLMNOPQRSTUVWXYZ"))=1))</f>
        <v/>
      </c>
      <c r="N10" s="18" t="str">
        <f t="shared" si="4"/>
        <v/>
      </c>
      <c r="O10" s="18" t="str">
        <f t="shared" si="5"/>
        <v/>
      </c>
      <c r="P10" s="17"/>
      <c r="Q10" s="18"/>
      <c r="R10" s="18" t="str">
        <f>IF(B10="","",IFERROR(VLOOKUP(MID(E10,1,2),StateCodes!$A$2:$B$38,2,FALSE),FALSE))</f>
        <v/>
      </c>
      <c r="S10" s="18" t="str">
        <f>IF(B10="","",IFERROR(VLOOKUP(MID(E10,6,1),Assessee!$A$2:$B$11,2,FALSE),FALSE))</f>
        <v/>
      </c>
    </row>
    <row r="11" spans="1:19" ht="20.25">
      <c r="A11" s="15" t="str">
        <f t="shared" si="6"/>
        <v/>
      </c>
      <c r="B11" s="12"/>
      <c r="C11" s="15" t="str">
        <f t="shared" si="0"/>
        <v/>
      </c>
      <c r="D11" s="18"/>
      <c r="E11" s="18" t="str">
        <f t="shared" si="1"/>
        <v/>
      </c>
      <c r="F11" s="18"/>
      <c r="G11" s="19" t="str">
        <f t="shared" si="2"/>
        <v/>
      </c>
      <c r="H11" s="15" t="str">
        <f t="shared" si="3"/>
        <v/>
      </c>
      <c r="I11" s="15"/>
      <c r="J11" s="18" t="str">
        <f>IF(B11="","",AND(COUNT(MID(E11,{1,2},1)+0)=2))</f>
        <v/>
      </c>
      <c r="K11" s="18" t="str">
        <f>IF(B11="","",AND(COUNT(FIND(MID(E11,{3,4,5,6,7},{1,1,1,1,1}),"ABCDEFGHIJKLMNOPQRSTUVWXYZ"))=5))</f>
        <v/>
      </c>
      <c r="L11" s="18" t="str">
        <f>IF(B11="","",AND(COUNT(MID(E11,{8,9,10,11},1)+0)=4))</f>
        <v/>
      </c>
      <c r="M11" s="18" t="str">
        <f>IF(B11="","",AND(COUNT(FIND(MID(E11,{12},{1}),"ABCDEFGHIJKLMNOPQRSTUVWXYZ"))=1))</f>
        <v/>
      </c>
      <c r="N11" s="18" t="str">
        <f t="shared" si="4"/>
        <v/>
      </c>
      <c r="O11" s="18" t="str">
        <f t="shared" si="5"/>
        <v/>
      </c>
      <c r="P11" s="17"/>
      <c r="Q11" s="18"/>
      <c r="R11" s="18" t="str">
        <f>IF(B11="","",IFERROR(VLOOKUP(MID(E11,1,2),StateCodes!$A$2:$B$38,2,FALSE),FALSE))</f>
        <v/>
      </c>
      <c r="S11" s="18" t="str">
        <f>IF(B11="","",IFERROR(VLOOKUP(MID(E11,6,1),Assessee!$A$2:$B$11,2,FALSE),FALSE))</f>
        <v/>
      </c>
    </row>
    <row r="12" spans="1:19" ht="20.25">
      <c r="A12" s="15" t="str">
        <f t="shared" si="6"/>
        <v/>
      </c>
      <c r="B12" s="12"/>
      <c r="C12" s="15" t="str">
        <f t="shared" si="0"/>
        <v/>
      </c>
      <c r="D12" s="18"/>
      <c r="E12" s="18" t="str">
        <f t="shared" si="1"/>
        <v/>
      </c>
      <c r="F12" s="18"/>
      <c r="G12" s="19" t="str">
        <f t="shared" si="2"/>
        <v/>
      </c>
      <c r="H12" s="15" t="str">
        <f t="shared" si="3"/>
        <v/>
      </c>
      <c r="I12" s="15"/>
      <c r="J12" s="18" t="str">
        <f>IF(B12="","",AND(COUNT(MID(E12,{1,2},1)+0)=2))</f>
        <v/>
      </c>
      <c r="K12" s="18" t="str">
        <f>IF(B12="","",AND(COUNT(FIND(MID(E12,{3,4,5,6,7},{1,1,1,1,1}),"ABCDEFGHIJKLMNOPQRSTUVWXYZ"))=5))</f>
        <v/>
      </c>
      <c r="L12" s="18" t="str">
        <f>IF(B12="","",AND(COUNT(MID(E12,{8,9,10,11},1)+0)=4))</f>
        <v/>
      </c>
      <c r="M12" s="18" t="str">
        <f>IF(B12="","",AND(COUNT(FIND(MID(E12,{12},{1}),"ABCDEFGHIJKLMNOPQRSTUVWXYZ"))=1))</f>
        <v/>
      </c>
      <c r="N12" s="18" t="str">
        <f t="shared" si="4"/>
        <v/>
      </c>
      <c r="O12" s="18" t="str">
        <f t="shared" si="5"/>
        <v/>
      </c>
      <c r="P12" s="15"/>
      <c r="Q12" s="18"/>
      <c r="R12" s="18" t="str">
        <f>IF(B12="","",IFERROR(VLOOKUP(MID(E12,1,2),StateCodes!$A$2:$B$38,2,FALSE),FALSE))</f>
        <v/>
      </c>
      <c r="S12" s="18" t="str">
        <f>IF(B12="","",IFERROR(VLOOKUP(MID(E12,6,1),Assessee!$A$2:$B$11,2,FALSE),FALSE))</f>
        <v/>
      </c>
    </row>
    <row r="13" spans="1:19" ht="20.25">
      <c r="A13" s="15" t="str">
        <f t="shared" si="6"/>
        <v/>
      </c>
      <c r="B13" s="12"/>
      <c r="C13" s="15" t="str">
        <f t="shared" si="0"/>
        <v/>
      </c>
      <c r="D13" s="18"/>
      <c r="E13" s="18" t="str">
        <f t="shared" si="1"/>
        <v/>
      </c>
      <c r="F13" s="18"/>
      <c r="G13" s="19" t="str">
        <f t="shared" si="2"/>
        <v/>
      </c>
      <c r="H13" s="15" t="str">
        <f t="shared" si="3"/>
        <v/>
      </c>
      <c r="I13" s="15"/>
      <c r="J13" s="18" t="str">
        <f>IF(B13="","",AND(COUNT(MID(E13,{1,2},1)+0)=2))</f>
        <v/>
      </c>
      <c r="K13" s="18" t="str">
        <f>IF(B13="","",AND(COUNT(FIND(MID(E13,{3,4,5,6,7},{1,1,1,1,1}),"ABCDEFGHIJKLMNOPQRSTUVWXYZ"))=5))</f>
        <v/>
      </c>
      <c r="L13" s="18" t="str">
        <f>IF(B13="","",AND(COUNT(MID(E13,{8,9,10,11},1)+0)=4))</f>
        <v/>
      </c>
      <c r="M13" s="18" t="str">
        <f>IF(B13="","",AND(COUNT(FIND(MID(E13,{12},{1}),"ABCDEFGHIJKLMNOPQRSTUVWXYZ"))=1))</f>
        <v/>
      </c>
      <c r="N13" s="18" t="str">
        <f t="shared" si="4"/>
        <v/>
      </c>
      <c r="O13" s="18" t="str">
        <f t="shared" si="5"/>
        <v/>
      </c>
      <c r="P13" s="15"/>
      <c r="Q13" s="18"/>
      <c r="R13" s="18" t="str">
        <f>IF(B13="","",IFERROR(VLOOKUP(MID(E13,1,2),StateCodes!$A$2:$B$38,2,FALSE),FALSE))</f>
        <v/>
      </c>
      <c r="S13" s="18" t="str">
        <f>IF(B13="","",IFERROR(VLOOKUP(MID(E13,6,1),Assessee!$A$2:$B$11,2,FALSE),FALSE))</f>
        <v/>
      </c>
    </row>
    <row r="14" spans="1:19" ht="20.25">
      <c r="A14" s="15" t="str">
        <f t="shared" si="6"/>
        <v/>
      </c>
      <c r="B14" s="12"/>
      <c r="C14" s="15" t="str">
        <f t="shared" si="0"/>
        <v/>
      </c>
      <c r="D14" s="18"/>
      <c r="E14" s="18" t="str">
        <f t="shared" si="1"/>
        <v/>
      </c>
      <c r="F14" s="18"/>
      <c r="G14" s="19" t="str">
        <f t="shared" si="2"/>
        <v/>
      </c>
      <c r="H14" s="15" t="str">
        <f t="shared" si="3"/>
        <v/>
      </c>
      <c r="I14" s="15"/>
      <c r="J14" s="18" t="str">
        <f>IF(B14="","",AND(COUNT(MID(E14,{1,2},1)+0)=2))</f>
        <v/>
      </c>
      <c r="K14" s="18" t="str">
        <f>IF(B14="","",AND(COUNT(FIND(MID(E14,{3,4,5,6,7},{1,1,1,1,1}),"ABCDEFGHIJKLMNOPQRSTUVWXYZ"))=5))</f>
        <v/>
      </c>
      <c r="L14" s="18" t="str">
        <f>IF(B14="","",AND(COUNT(MID(E14,{8,9,10,11},1)+0)=4))</f>
        <v/>
      </c>
      <c r="M14" s="18" t="str">
        <f>IF(B14="","",AND(COUNT(FIND(MID(E14,{12},{1}),"ABCDEFGHIJKLMNOPQRSTUVWXYZ"))=1))</f>
        <v/>
      </c>
      <c r="N14" s="18" t="str">
        <f t="shared" si="4"/>
        <v/>
      </c>
      <c r="O14" s="18" t="str">
        <f t="shared" si="5"/>
        <v/>
      </c>
      <c r="P14" s="15"/>
      <c r="Q14" s="18"/>
      <c r="R14" s="18" t="str">
        <f>IF(B14="","",IFERROR(VLOOKUP(MID(E14,1,2),StateCodes!$A$2:$B$38,2,FALSE),FALSE))</f>
        <v/>
      </c>
      <c r="S14" s="18" t="str">
        <f>IF(B14="","",IFERROR(VLOOKUP(MID(E14,6,1),Assessee!$A$2:$B$11,2,FALSE),FALSE))</f>
        <v/>
      </c>
    </row>
    <row r="15" spans="1:19" ht="20.25">
      <c r="A15" s="15" t="str">
        <f t="shared" si="6"/>
        <v/>
      </c>
      <c r="B15" s="12"/>
      <c r="C15" s="15" t="str">
        <f t="shared" si="0"/>
        <v/>
      </c>
      <c r="D15" s="18"/>
      <c r="E15" s="18" t="str">
        <f t="shared" si="1"/>
        <v/>
      </c>
      <c r="F15" s="18"/>
      <c r="G15" s="19" t="str">
        <f t="shared" si="2"/>
        <v/>
      </c>
      <c r="H15" s="15" t="str">
        <f t="shared" si="3"/>
        <v/>
      </c>
      <c r="I15" s="15"/>
      <c r="J15" s="18" t="str">
        <f>IF(B15="","",AND(COUNT(MID(E15,{1,2},1)+0)=2))</f>
        <v/>
      </c>
      <c r="K15" s="18" t="str">
        <f>IF(B15="","",AND(COUNT(FIND(MID(E15,{3,4,5,6,7},{1,1,1,1,1}),"ABCDEFGHIJKLMNOPQRSTUVWXYZ"))=5))</f>
        <v/>
      </c>
      <c r="L15" s="18" t="str">
        <f>IF(B15="","",AND(COUNT(MID(E15,{8,9,10,11},1)+0)=4))</f>
        <v/>
      </c>
      <c r="M15" s="18" t="str">
        <f>IF(B15="","",AND(COUNT(FIND(MID(E15,{12},{1}),"ABCDEFGHIJKLMNOPQRSTUVWXYZ"))=1))</f>
        <v/>
      </c>
      <c r="N15" s="18" t="str">
        <f t="shared" si="4"/>
        <v/>
      </c>
      <c r="O15" s="18" t="str">
        <f t="shared" si="5"/>
        <v/>
      </c>
      <c r="P15" s="15"/>
      <c r="Q15" s="18"/>
      <c r="R15" s="18" t="str">
        <f>IF(B15="","",IFERROR(VLOOKUP(MID(E15,1,2),StateCodes!$A$2:$B$38,2,FALSE),FALSE))</f>
        <v/>
      </c>
      <c r="S15" s="18" t="str">
        <f>IF(B15="","",IFERROR(VLOOKUP(MID(E15,6,1),Assessee!$A$2:$B$11,2,FALSE),FALSE))</f>
        <v/>
      </c>
    </row>
    <row r="16" spans="1:19" ht="20.25">
      <c r="A16" s="15" t="str">
        <f t="shared" si="6"/>
        <v/>
      </c>
      <c r="B16" s="12"/>
      <c r="C16" s="15" t="str">
        <f t="shared" si="0"/>
        <v/>
      </c>
      <c r="D16" s="18"/>
      <c r="E16" s="18" t="str">
        <f t="shared" si="1"/>
        <v/>
      </c>
      <c r="F16" s="18"/>
      <c r="G16" s="19" t="str">
        <f t="shared" si="2"/>
        <v/>
      </c>
      <c r="H16" s="15" t="str">
        <f t="shared" si="3"/>
        <v/>
      </c>
      <c r="I16" s="15"/>
      <c r="J16" s="18" t="str">
        <f>IF(B16="","",AND(COUNT(MID(E16,{1,2},1)+0)=2))</f>
        <v/>
      </c>
      <c r="K16" s="18" t="str">
        <f>IF(B16="","",AND(COUNT(FIND(MID(E16,{3,4,5,6,7},{1,1,1,1,1}),"ABCDEFGHIJKLMNOPQRSTUVWXYZ"))=5))</f>
        <v/>
      </c>
      <c r="L16" s="18" t="str">
        <f>IF(B16="","",AND(COUNT(MID(E16,{8,9,10,11},1)+0)=4))</f>
        <v/>
      </c>
      <c r="M16" s="18" t="str">
        <f>IF(B16="","",AND(COUNT(FIND(MID(E16,{12},{1}),"ABCDEFGHIJKLMNOPQRSTUVWXYZ"))=1))</f>
        <v/>
      </c>
      <c r="N16" s="18" t="str">
        <f t="shared" si="4"/>
        <v/>
      </c>
      <c r="O16" s="18" t="str">
        <f t="shared" si="5"/>
        <v/>
      </c>
      <c r="P16" s="15"/>
      <c r="Q16" s="18"/>
      <c r="R16" s="18" t="str">
        <f>IF(B16="","",IFERROR(VLOOKUP(MID(E16,1,2),StateCodes!$A$2:$B$38,2,FALSE),FALSE))</f>
        <v/>
      </c>
      <c r="S16" s="18" t="str">
        <f>IF(B16="","",IFERROR(VLOOKUP(MID(E16,6,1),Assessee!$A$2:$B$11,2,FALSE),FALSE))</f>
        <v/>
      </c>
    </row>
    <row r="17" spans="1:19" ht="20.25">
      <c r="A17" s="15" t="str">
        <f t="shared" si="6"/>
        <v/>
      </c>
      <c r="B17" s="12"/>
      <c r="C17" s="15" t="str">
        <f t="shared" si="0"/>
        <v/>
      </c>
      <c r="D17" s="18"/>
      <c r="E17" s="18" t="str">
        <f t="shared" si="1"/>
        <v/>
      </c>
      <c r="F17" s="18"/>
      <c r="G17" s="19" t="str">
        <f t="shared" si="2"/>
        <v/>
      </c>
      <c r="H17" s="15" t="str">
        <f t="shared" si="3"/>
        <v/>
      </c>
      <c r="I17" s="15"/>
      <c r="J17" s="18" t="str">
        <f>IF(B17="","",AND(COUNT(MID(E17,{1,2},1)+0)=2))</f>
        <v/>
      </c>
      <c r="K17" s="18" t="str">
        <f>IF(B17="","",AND(COUNT(FIND(MID(E17,{3,4,5,6,7},{1,1,1,1,1}),"ABCDEFGHIJKLMNOPQRSTUVWXYZ"))=5))</f>
        <v/>
      </c>
      <c r="L17" s="18" t="str">
        <f>IF(B17="","",AND(COUNT(MID(E17,{8,9,10,11},1)+0)=4))</f>
        <v/>
      </c>
      <c r="M17" s="18" t="str">
        <f>IF(B17="","",AND(COUNT(FIND(MID(E17,{12},{1}),"ABCDEFGHIJKLMNOPQRSTUVWXYZ"))=1))</f>
        <v/>
      </c>
      <c r="N17" s="18" t="str">
        <f t="shared" si="4"/>
        <v/>
      </c>
      <c r="O17" s="18" t="str">
        <f t="shared" si="5"/>
        <v/>
      </c>
      <c r="P17" s="15"/>
      <c r="Q17" s="18"/>
      <c r="R17" s="18" t="str">
        <f>IF(B17="","",IFERROR(VLOOKUP(MID(E17,1,2),StateCodes!$A$2:$B$38,2,FALSE),FALSE))</f>
        <v/>
      </c>
      <c r="S17" s="18" t="str">
        <f>IF(B17="","",IFERROR(VLOOKUP(MID(E17,6,1),Assessee!$A$2:$B$11,2,FALSE),FALSE))</f>
        <v/>
      </c>
    </row>
    <row r="18" spans="1:19" ht="20.25">
      <c r="A18" s="15" t="str">
        <f t="shared" si="6"/>
        <v/>
      </c>
      <c r="B18" s="12"/>
      <c r="C18" s="15" t="str">
        <f t="shared" si="0"/>
        <v/>
      </c>
      <c r="D18" s="18"/>
      <c r="E18" s="18" t="str">
        <f t="shared" si="1"/>
        <v/>
      </c>
      <c r="F18" s="18"/>
      <c r="G18" s="19" t="str">
        <f t="shared" si="2"/>
        <v/>
      </c>
      <c r="H18" s="15" t="str">
        <f t="shared" si="3"/>
        <v/>
      </c>
      <c r="I18" s="15"/>
      <c r="J18" s="18" t="str">
        <f>IF(B18="","",AND(COUNT(MID(E18,{1,2},1)+0)=2))</f>
        <v/>
      </c>
      <c r="K18" s="18" t="str">
        <f>IF(B18="","",AND(COUNT(FIND(MID(E18,{3,4,5,6,7},{1,1,1,1,1}),"ABCDEFGHIJKLMNOPQRSTUVWXYZ"))=5))</f>
        <v/>
      </c>
      <c r="L18" s="18" t="str">
        <f>IF(B18="","",AND(COUNT(MID(E18,{8,9,10,11},1)+0)=4))</f>
        <v/>
      </c>
      <c r="M18" s="18" t="str">
        <f>IF(B18="","",AND(COUNT(FIND(MID(E18,{12},{1}),"ABCDEFGHIJKLMNOPQRSTUVWXYZ"))=1))</f>
        <v/>
      </c>
      <c r="N18" s="18" t="str">
        <f t="shared" si="4"/>
        <v/>
      </c>
      <c r="O18" s="18" t="str">
        <f t="shared" si="5"/>
        <v/>
      </c>
      <c r="P18" s="15"/>
      <c r="Q18" s="18"/>
      <c r="R18" s="18" t="str">
        <f>IF(B18="","",IFERROR(VLOOKUP(MID(E18,1,2),StateCodes!$A$2:$B$38,2,FALSE),FALSE))</f>
        <v/>
      </c>
      <c r="S18" s="18" t="str">
        <f>IF(B18="","",IFERROR(VLOOKUP(MID(E18,6,1),Assessee!$A$2:$B$11,2,FALSE),FALSE))</f>
        <v/>
      </c>
    </row>
    <row r="19" spans="1:19" ht="20.25">
      <c r="A19" s="15" t="str">
        <f t="shared" si="6"/>
        <v/>
      </c>
      <c r="B19" s="12"/>
      <c r="C19" s="15" t="str">
        <f t="shared" si="0"/>
        <v/>
      </c>
      <c r="D19" s="18"/>
      <c r="E19" s="18" t="str">
        <f t="shared" si="1"/>
        <v/>
      </c>
      <c r="F19" s="18"/>
      <c r="G19" s="19" t="str">
        <f t="shared" si="2"/>
        <v/>
      </c>
      <c r="H19" s="15" t="str">
        <f t="shared" si="3"/>
        <v/>
      </c>
      <c r="I19" s="15"/>
      <c r="J19" s="18" t="str">
        <f>IF(B19="","",AND(COUNT(MID(E19,{1,2},1)+0)=2))</f>
        <v/>
      </c>
      <c r="K19" s="18" t="str">
        <f>IF(B19="","",AND(COUNT(FIND(MID(E19,{3,4,5,6,7},{1,1,1,1,1}),"ABCDEFGHIJKLMNOPQRSTUVWXYZ"))=5))</f>
        <v/>
      </c>
      <c r="L19" s="18" t="str">
        <f>IF(B19="","",AND(COUNT(MID(E19,{8,9,10,11},1)+0)=4))</f>
        <v/>
      </c>
      <c r="M19" s="18" t="str">
        <f>IF(B19="","",AND(COUNT(FIND(MID(E19,{12},{1}),"ABCDEFGHIJKLMNOPQRSTUVWXYZ"))=1))</f>
        <v/>
      </c>
      <c r="N19" s="18" t="str">
        <f t="shared" si="4"/>
        <v/>
      </c>
      <c r="O19" s="18" t="str">
        <f t="shared" si="5"/>
        <v/>
      </c>
      <c r="P19" s="15"/>
      <c r="Q19" s="18"/>
      <c r="R19" s="18" t="str">
        <f>IF(B19="","",IFERROR(VLOOKUP(MID(E19,1,2),StateCodes!$A$2:$B$38,2,FALSE),FALSE))</f>
        <v/>
      </c>
      <c r="S19" s="18" t="str">
        <f>IF(B19="","",IFERROR(VLOOKUP(MID(E19,6,1),Assessee!$A$2:$B$11,2,FALSE),FALSE))</f>
        <v/>
      </c>
    </row>
    <row r="20" spans="1:19" ht="20.25">
      <c r="A20" s="15" t="str">
        <f t="shared" si="6"/>
        <v/>
      </c>
      <c r="B20" s="12"/>
      <c r="C20" s="15" t="str">
        <f t="shared" si="0"/>
        <v/>
      </c>
      <c r="D20" s="18"/>
      <c r="E20" s="18" t="str">
        <f t="shared" si="1"/>
        <v/>
      </c>
      <c r="F20" s="18"/>
      <c r="G20" s="19" t="str">
        <f t="shared" si="2"/>
        <v/>
      </c>
      <c r="H20" s="15" t="str">
        <f t="shared" si="3"/>
        <v/>
      </c>
      <c r="I20" s="15"/>
      <c r="J20" s="18" t="str">
        <f>IF(B20="","",AND(COUNT(MID(E20,{1,2},1)+0)=2))</f>
        <v/>
      </c>
      <c r="K20" s="18" t="str">
        <f>IF(B20="","",AND(COUNT(FIND(MID(E20,{3,4,5,6,7},{1,1,1,1,1}),"ABCDEFGHIJKLMNOPQRSTUVWXYZ"))=5))</f>
        <v/>
      </c>
      <c r="L20" s="18" t="str">
        <f>IF(B20="","",AND(COUNT(MID(E20,{8,9,10,11},1)+0)=4))</f>
        <v/>
      </c>
      <c r="M20" s="18" t="str">
        <f>IF(B20="","",AND(COUNT(FIND(MID(E20,{12},{1}),"ABCDEFGHIJKLMNOPQRSTUVWXYZ"))=1))</f>
        <v/>
      </c>
      <c r="N20" s="18" t="str">
        <f t="shared" si="4"/>
        <v/>
      </c>
      <c r="O20" s="18" t="str">
        <f t="shared" si="5"/>
        <v/>
      </c>
      <c r="P20" s="15"/>
      <c r="Q20" s="18"/>
      <c r="R20" s="18" t="str">
        <f>IF(B20="","",IFERROR(VLOOKUP(MID(E20,1,2),StateCodes!$A$2:$B$38,2,FALSE),FALSE))</f>
        <v/>
      </c>
      <c r="S20" s="18" t="str">
        <f>IF(B20="","",IFERROR(VLOOKUP(MID(E20,6,1),Assessee!$A$2:$B$11,2,FALSE),FALSE))</f>
        <v/>
      </c>
    </row>
    <row r="21" spans="1:19" ht="20.25">
      <c r="A21" s="15" t="str">
        <f t="shared" si="6"/>
        <v/>
      </c>
      <c r="B21" s="12"/>
      <c r="C21" s="15" t="str">
        <f t="shared" si="0"/>
        <v/>
      </c>
      <c r="D21" s="18"/>
      <c r="E21" s="18" t="str">
        <f t="shared" si="1"/>
        <v/>
      </c>
      <c r="F21" s="18"/>
      <c r="G21" s="19" t="str">
        <f t="shared" si="2"/>
        <v/>
      </c>
      <c r="H21" s="15" t="str">
        <f t="shared" si="3"/>
        <v/>
      </c>
      <c r="I21" s="15"/>
      <c r="J21" s="18" t="str">
        <f>IF(B21="","",AND(COUNT(MID(E21,{1,2},1)+0)=2))</f>
        <v/>
      </c>
      <c r="K21" s="18" t="str">
        <f>IF(B21="","",AND(COUNT(FIND(MID(E21,{3,4,5,6,7},{1,1,1,1,1}),"ABCDEFGHIJKLMNOPQRSTUVWXYZ"))=5))</f>
        <v/>
      </c>
      <c r="L21" s="18" t="str">
        <f>IF(B21="","",AND(COUNT(MID(E21,{8,9,10,11},1)+0)=4))</f>
        <v/>
      </c>
      <c r="M21" s="18" t="str">
        <f>IF(B21="","",AND(COUNT(FIND(MID(E21,{12},{1}),"ABCDEFGHIJKLMNOPQRSTUVWXYZ"))=1))</f>
        <v/>
      </c>
      <c r="N21" s="18" t="str">
        <f t="shared" si="4"/>
        <v/>
      </c>
      <c r="O21" s="18" t="str">
        <f t="shared" si="5"/>
        <v/>
      </c>
      <c r="P21" s="15"/>
      <c r="Q21" s="18"/>
      <c r="R21" s="18" t="str">
        <f>IF(B21="","",IFERROR(VLOOKUP(MID(E21,1,2),StateCodes!$A$2:$B$38,2,FALSE),FALSE))</f>
        <v/>
      </c>
      <c r="S21" s="18" t="str">
        <f>IF(B21="","",IFERROR(VLOOKUP(MID(E21,6,1),Assessee!$A$2:$B$11,2,FALSE),FALSE))</f>
        <v/>
      </c>
    </row>
    <row r="22" spans="1:19" ht="20.25">
      <c r="A22" s="15" t="str">
        <f t="shared" si="6"/>
        <v/>
      </c>
      <c r="B22" s="12"/>
      <c r="C22" s="15" t="str">
        <f t="shared" si="0"/>
        <v/>
      </c>
      <c r="D22" s="18"/>
      <c r="E22" s="18" t="str">
        <f t="shared" si="1"/>
        <v/>
      </c>
      <c r="F22" s="18"/>
      <c r="G22" s="19" t="str">
        <f t="shared" si="2"/>
        <v/>
      </c>
      <c r="H22" s="15" t="str">
        <f t="shared" si="3"/>
        <v/>
      </c>
      <c r="I22" s="15"/>
      <c r="J22" s="18" t="str">
        <f>IF(B22="","",AND(COUNT(MID(E22,{1,2},1)+0)=2))</f>
        <v/>
      </c>
      <c r="K22" s="18" t="str">
        <f>IF(B22="","",AND(COUNT(FIND(MID(E22,{3,4,5,6,7},{1,1,1,1,1}),"ABCDEFGHIJKLMNOPQRSTUVWXYZ"))=5))</f>
        <v/>
      </c>
      <c r="L22" s="18" t="str">
        <f>IF(B22="","",AND(COUNT(MID(E22,{8,9,10,11},1)+0)=4))</f>
        <v/>
      </c>
      <c r="M22" s="18" t="str">
        <f>IF(B22="","",AND(COUNT(FIND(MID(E22,{12},{1}),"ABCDEFGHIJKLMNOPQRSTUVWXYZ"))=1))</f>
        <v/>
      </c>
      <c r="N22" s="18" t="str">
        <f t="shared" si="4"/>
        <v/>
      </c>
      <c r="O22" s="18" t="str">
        <f t="shared" si="5"/>
        <v/>
      </c>
      <c r="P22" s="15"/>
      <c r="Q22" s="18"/>
      <c r="R22" s="18" t="str">
        <f>IF(B22="","",IFERROR(VLOOKUP(MID(E22,1,2),StateCodes!$A$2:$B$38,2,FALSE),FALSE))</f>
        <v/>
      </c>
      <c r="S22" s="18" t="str">
        <f>IF(B22="","",IFERROR(VLOOKUP(MID(E22,6,1),Assessee!$A$2:$B$11,2,FALSE),FALSE))</f>
        <v/>
      </c>
    </row>
    <row r="23" spans="1:19" ht="20.25">
      <c r="A23" s="15" t="str">
        <f t="shared" si="6"/>
        <v/>
      </c>
      <c r="B23" s="12"/>
      <c r="C23" s="15" t="str">
        <f t="shared" si="0"/>
        <v/>
      </c>
      <c r="D23" s="18"/>
      <c r="E23" s="18" t="str">
        <f t="shared" si="1"/>
        <v/>
      </c>
      <c r="F23" s="18"/>
      <c r="G23" s="19" t="str">
        <f t="shared" si="2"/>
        <v/>
      </c>
      <c r="H23" s="15" t="str">
        <f t="shared" si="3"/>
        <v/>
      </c>
      <c r="I23" s="15"/>
      <c r="J23" s="18" t="str">
        <f>IF(B23="","",AND(COUNT(MID(E23,{1,2},1)+0)=2))</f>
        <v/>
      </c>
      <c r="K23" s="18" t="str">
        <f>IF(B23="","",AND(COUNT(FIND(MID(E23,{3,4,5,6,7},{1,1,1,1,1}),"ABCDEFGHIJKLMNOPQRSTUVWXYZ"))=5))</f>
        <v/>
      </c>
      <c r="L23" s="18" t="str">
        <f>IF(B23="","",AND(COUNT(MID(E23,{8,9,10,11},1)+0)=4))</f>
        <v/>
      </c>
      <c r="M23" s="18" t="str">
        <f>IF(B23="","",AND(COUNT(FIND(MID(E23,{12},{1}),"ABCDEFGHIJKLMNOPQRSTUVWXYZ"))=1))</f>
        <v/>
      </c>
      <c r="N23" s="18" t="str">
        <f t="shared" si="4"/>
        <v/>
      </c>
      <c r="O23" s="18" t="str">
        <f t="shared" si="5"/>
        <v/>
      </c>
      <c r="P23" s="15"/>
      <c r="Q23" s="18"/>
      <c r="R23" s="18" t="str">
        <f>IF(B23="","",IFERROR(VLOOKUP(MID(E23,1,2),StateCodes!$A$2:$B$38,2,FALSE),FALSE))</f>
        <v/>
      </c>
      <c r="S23" s="18" t="str">
        <f>IF(B23="","",IFERROR(VLOOKUP(MID(E23,6,1),Assessee!$A$2:$B$11,2,FALSE),FALSE))</f>
        <v/>
      </c>
    </row>
    <row r="24" spans="1:19" ht="20.25">
      <c r="A24" s="15" t="str">
        <f t="shared" si="6"/>
        <v/>
      </c>
      <c r="B24" s="12"/>
      <c r="C24" s="15" t="str">
        <f t="shared" si="0"/>
        <v/>
      </c>
      <c r="D24" s="18"/>
      <c r="E24" s="18" t="str">
        <f t="shared" si="1"/>
        <v/>
      </c>
      <c r="F24" s="18"/>
      <c r="G24" s="19" t="str">
        <f t="shared" si="2"/>
        <v/>
      </c>
      <c r="H24" s="15" t="str">
        <f t="shared" si="3"/>
        <v/>
      </c>
      <c r="I24" s="15"/>
      <c r="J24" s="18" t="str">
        <f>IF(B24="","",AND(COUNT(MID(E24,{1,2},1)+0)=2))</f>
        <v/>
      </c>
      <c r="K24" s="18" t="str">
        <f>IF(B24="","",AND(COUNT(FIND(MID(E24,{3,4,5,6,7},{1,1,1,1,1}),"ABCDEFGHIJKLMNOPQRSTUVWXYZ"))=5))</f>
        <v/>
      </c>
      <c r="L24" s="18" t="str">
        <f>IF(B24="","",AND(COUNT(MID(E24,{8,9,10,11},1)+0)=4))</f>
        <v/>
      </c>
      <c r="M24" s="18" t="str">
        <f>IF(B24="","",AND(COUNT(FIND(MID(E24,{12},{1}),"ABCDEFGHIJKLMNOPQRSTUVWXYZ"))=1))</f>
        <v/>
      </c>
      <c r="N24" s="18" t="str">
        <f t="shared" si="4"/>
        <v/>
      </c>
      <c r="O24" s="18" t="str">
        <f t="shared" si="5"/>
        <v/>
      </c>
      <c r="P24" s="15"/>
      <c r="Q24" s="18"/>
      <c r="R24" s="18" t="str">
        <f>IF(B24="","",IFERROR(VLOOKUP(MID(E24,1,2),StateCodes!$A$2:$B$38,2,FALSE),FALSE))</f>
        <v/>
      </c>
      <c r="S24" s="18" t="str">
        <f>IF(B24="","",IFERROR(VLOOKUP(MID(E24,6,1),Assessee!$A$2:$B$11,2,FALSE),FALSE))</f>
        <v/>
      </c>
    </row>
    <row r="25" spans="1:19" ht="20.25">
      <c r="A25" s="15" t="str">
        <f t="shared" si="6"/>
        <v/>
      </c>
      <c r="B25" s="12"/>
      <c r="C25" s="15" t="str">
        <f t="shared" si="0"/>
        <v/>
      </c>
      <c r="D25" s="18"/>
      <c r="E25" s="18" t="str">
        <f t="shared" si="1"/>
        <v/>
      </c>
      <c r="F25" s="18"/>
      <c r="G25" s="19" t="str">
        <f t="shared" si="2"/>
        <v/>
      </c>
      <c r="H25" s="15" t="str">
        <f t="shared" si="3"/>
        <v/>
      </c>
      <c r="I25" s="15"/>
      <c r="J25" s="18" t="str">
        <f>IF(B25="","",AND(COUNT(MID(E25,{1,2},1)+0)=2))</f>
        <v/>
      </c>
      <c r="K25" s="18" t="str">
        <f>IF(B25="","",AND(COUNT(FIND(MID(E25,{3,4,5,6,7},{1,1,1,1,1}),"ABCDEFGHIJKLMNOPQRSTUVWXYZ"))=5))</f>
        <v/>
      </c>
      <c r="L25" s="18" t="str">
        <f>IF(B25="","",AND(COUNT(MID(E25,{8,9,10,11},1)+0)=4))</f>
        <v/>
      </c>
      <c r="M25" s="18" t="str">
        <f>IF(B25="","",AND(COUNT(FIND(MID(E25,{12},{1}),"ABCDEFGHIJKLMNOPQRSTUVWXYZ"))=1))</f>
        <v/>
      </c>
      <c r="N25" s="18" t="str">
        <f t="shared" si="4"/>
        <v/>
      </c>
      <c r="O25" s="18" t="str">
        <f t="shared" si="5"/>
        <v/>
      </c>
      <c r="P25" s="15"/>
      <c r="Q25" s="18"/>
      <c r="R25" s="18" t="str">
        <f>IF(B25="","",IFERROR(VLOOKUP(MID(E25,1,2),StateCodes!$A$2:$B$38,2,FALSE),FALSE))</f>
        <v/>
      </c>
      <c r="S25" s="18" t="str">
        <f>IF(B25="","",IFERROR(VLOOKUP(MID(E25,6,1),Assessee!$A$2:$B$11,2,FALSE),FALSE))</f>
        <v/>
      </c>
    </row>
    <row r="26" spans="1:19" ht="20.25">
      <c r="A26" s="15" t="str">
        <f t="shared" si="6"/>
        <v/>
      </c>
      <c r="B26" s="12"/>
      <c r="C26" s="15" t="str">
        <f t="shared" si="0"/>
        <v/>
      </c>
      <c r="D26" s="18"/>
      <c r="E26" s="18" t="str">
        <f t="shared" si="1"/>
        <v/>
      </c>
      <c r="F26" s="18"/>
      <c r="G26" s="19" t="str">
        <f t="shared" si="2"/>
        <v/>
      </c>
      <c r="H26" s="15" t="str">
        <f t="shared" si="3"/>
        <v/>
      </c>
      <c r="I26" s="15"/>
      <c r="J26" s="18" t="str">
        <f>IF(B26="","",AND(COUNT(MID(E26,{1,2},1)+0)=2))</f>
        <v/>
      </c>
      <c r="K26" s="18" t="str">
        <f>IF(B26="","",AND(COUNT(FIND(MID(E26,{3,4,5,6,7},{1,1,1,1,1}),"ABCDEFGHIJKLMNOPQRSTUVWXYZ"))=5))</f>
        <v/>
      </c>
      <c r="L26" s="18" t="str">
        <f>IF(B26="","",AND(COUNT(MID(E26,{8,9,10,11},1)+0)=4))</f>
        <v/>
      </c>
      <c r="M26" s="18" t="str">
        <f>IF(B26="","",AND(COUNT(FIND(MID(E26,{12},{1}),"ABCDEFGHIJKLMNOPQRSTUVWXYZ"))=1))</f>
        <v/>
      </c>
      <c r="N26" s="18" t="str">
        <f t="shared" si="4"/>
        <v/>
      </c>
      <c r="O26" s="18" t="str">
        <f t="shared" si="5"/>
        <v/>
      </c>
      <c r="P26" s="15"/>
      <c r="Q26" s="18"/>
      <c r="R26" s="18" t="str">
        <f>IF(B26="","",IFERROR(VLOOKUP(MID(E26,1,2),StateCodes!$A$2:$B$38,2,FALSE),FALSE))</f>
        <v/>
      </c>
      <c r="S26" s="18" t="str">
        <f>IF(B26="","",IFERROR(VLOOKUP(MID(E26,6,1),Assessee!$A$2:$B$11,2,FALSE),FALSE))</f>
        <v/>
      </c>
    </row>
    <row r="27" spans="1:19" ht="20.25">
      <c r="A27" s="15" t="str">
        <f t="shared" si="6"/>
        <v/>
      </c>
      <c r="B27" s="12"/>
      <c r="C27" s="15" t="str">
        <f t="shared" si="0"/>
        <v/>
      </c>
      <c r="D27" s="18"/>
      <c r="E27" s="18" t="str">
        <f t="shared" si="1"/>
        <v/>
      </c>
      <c r="F27" s="18"/>
      <c r="G27" s="19" t="str">
        <f t="shared" si="2"/>
        <v/>
      </c>
      <c r="H27" s="15" t="str">
        <f t="shared" si="3"/>
        <v/>
      </c>
      <c r="I27" s="15"/>
      <c r="J27" s="18" t="str">
        <f>IF(B27="","",AND(COUNT(MID(E27,{1,2},1)+0)=2))</f>
        <v/>
      </c>
      <c r="K27" s="18" t="str">
        <f>IF(B27="","",AND(COUNT(FIND(MID(E27,{3,4,5,6,7},{1,1,1,1,1}),"ABCDEFGHIJKLMNOPQRSTUVWXYZ"))=5))</f>
        <v/>
      </c>
      <c r="L27" s="18" t="str">
        <f>IF(B27="","",AND(COUNT(MID(E27,{8,9,10,11},1)+0)=4))</f>
        <v/>
      </c>
      <c r="M27" s="18" t="str">
        <f>IF(B27="","",AND(COUNT(FIND(MID(E27,{12},{1}),"ABCDEFGHIJKLMNOPQRSTUVWXYZ"))=1))</f>
        <v/>
      </c>
      <c r="N27" s="18" t="str">
        <f t="shared" si="4"/>
        <v/>
      </c>
      <c r="O27" s="18" t="str">
        <f t="shared" si="5"/>
        <v/>
      </c>
      <c r="P27" s="15"/>
      <c r="Q27" s="18"/>
      <c r="R27" s="18" t="str">
        <f>IF(B27="","",IFERROR(VLOOKUP(MID(E27,1,2),StateCodes!$A$2:$B$38,2,FALSE),FALSE))</f>
        <v/>
      </c>
      <c r="S27" s="18" t="str">
        <f>IF(B27="","",IFERROR(VLOOKUP(MID(E27,6,1),Assessee!$A$2:$B$11,2,FALSE),FALSE))</f>
        <v/>
      </c>
    </row>
    <row r="28" spans="1:19" ht="20.25">
      <c r="A28" s="15" t="str">
        <f t="shared" si="6"/>
        <v/>
      </c>
      <c r="B28" s="12"/>
      <c r="C28" s="15" t="str">
        <f t="shared" si="0"/>
        <v/>
      </c>
      <c r="D28" s="18"/>
      <c r="E28" s="18" t="str">
        <f t="shared" si="1"/>
        <v/>
      </c>
      <c r="F28" s="18"/>
      <c r="G28" s="19" t="str">
        <f t="shared" si="2"/>
        <v/>
      </c>
      <c r="H28" s="15" t="str">
        <f t="shared" si="3"/>
        <v/>
      </c>
      <c r="I28" s="15"/>
      <c r="J28" s="18" t="str">
        <f>IF(B28="","",AND(COUNT(MID(E28,{1,2},1)+0)=2))</f>
        <v/>
      </c>
      <c r="K28" s="18" t="str">
        <f>IF(B28="","",AND(COUNT(FIND(MID(E28,{3,4,5,6,7},{1,1,1,1,1}),"ABCDEFGHIJKLMNOPQRSTUVWXYZ"))=5))</f>
        <v/>
      </c>
      <c r="L28" s="18" t="str">
        <f>IF(B28="","",AND(COUNT(MID(E28,{8,9,10,11},1)+0)=4))</f>
        <v/>
      </c>
      <c r="M28" s="18" t="str">
        <f>IF(B28="","",AND(COUNT(FIND(MID(E28,{12},{1}),"ABCDEFGHIJKLMNOPQRSTUVWXYZ"))=1))</f>
        <v/>
      </c>
      <c r="N28" s="18" t="str">
        <f t="shared" si="4"/>
        <v/>
      </c>
      <c r="O28" s="18" t="str">
        <f t="shared" si="5"/>
        <v/>
      </c>
      <c r="P28" s="15"/>
      <c r="Q28" s="18"/>
      <c r="R28" s="18" t="str">
        <f>IF(B28="","",IFERROR(VLOOKUP(MID(E28,1,2),StateCodes!$A$2:$B$38,2,FALSE),FALSE))</f>
        <v/>
      </c>
      <c r="S28" s="18" t="str">
        <f>IF(B28="","",IFERROR(VLOOKUP(MID(E28,6,1),Assessee!$A$2:$B$11,2,FALSE),FALSE))</f>
        <v/>
      </c>
    </row>
    <row r="29" spans="1:19" ht="20.25">
      <c r="A29" s="15" t="str">
        <f t="shared" si="6"/>
        <v/>
      </c>
      <c r="B29" s="12"/>
      <c r="C29" s="15" t="str">
        <f t="shared" si="0"/>
        <v/>
      </c>
      <c r="D29" s="18"/>
      <c r="E29" s="18" t="str">
        <f t="shared" si="1"/>
        <v/>
      </c>
      <c r="F29" s="18"/>
      <c r="G29" s="19" t="str">
        <f t="shared" si="2"/>
        <v/>
      </c>
      <c r="H29" s="15" t="str">
        <f t="shared" si="3"/>
        <v/>
      </c>
      <c r="I29" s="15"/>
      <c r="J29" s="18" t="str">
        <f>IF(B29="","",AND(COUNT(MID(E29,{1,2},1)+0)=2))</f>
        <v/>
      </c>
      <c r="K29" s="18" t="str">
        <f>IF(B29="","",AND(COUNT(FIND(MID(E29,{3,4,5,6,7},{1,1,1,1,1}),"ABCDEFGHIJKLMNOPQRSTUVWXYZ"))=5))</f>
        <v/>
      </c>
      <c r="L29" s="18" t="str">
        <f>IF(B29="","",AND(COUNT(MID(E29,{8,9,10,11},1)+0)=4))</f>
        <v/>
      </c>
      <c r="M29" s="18" t="str">
        <f>IF(B29="","",AND(COUNT(FIND(MID(E29,{12},{1}),"ABCDEFGHIJKLMNOPQRSTUVWXYZ"))=1))</f>
        <v/>
      </c>
      <c r="N29" s="18" t="str">
        <f t="shared" si="4"/>
        <v/>
      </c>
      <c r="O29" s="18" t="str">
        <f t="shared" si="5"/>
        <v/>
      </c>
      <c r="P29" s="15"/>
      <c r="Q29" s="18"/>
      <c r="R29" s="18" t="str">
        <f>IF(B29="","",IFERROR(VLOOKUP(MID(E29,1,2),StateCodes!$A$2:$B$38,2,FALSE),FALSE))</f>
        <v/>
      </c>
      <c r="S29" s="18" t="str">
        <f>IF(B29="","",IFERROR(VLOOKUP(MID(E29,6,1),Assessee!$A$2:$B$11,2,FALSE),FALSE))</f>
        <v/>
      </c>
    </row>
    <row r="30" spans="1:19" ht="20.25">
      <c r="A30" s="15" t="str">
        <f t="shared" si="6"/>
        <v/>
      </c>
      <c r="B30" s="12"/>
      <c r="C30" s="15" t="str">
        <f t="shared" si="0"/>
        <v/>
      </c>
      <c r="D30" s="18"/>
      <c r="E30" s="18" t="str">
        <f t="shared" si="1"/>
        <v/>
      </c>
      <c r="F30" s="18"/>
      <c r="G30" s="19" t="str">
        <f t="shared" si="2"/>
        <v/>
      </c>
      <c r="H30" s="15" t="str">
        <f t="shared" si="3"/>
        <v/>
      </c>
      <c r="I30" s="15"/>
      <c r="J30" s="18" t="str">
        <f>IF(B30="","",AND(COUNT(MID(E30,{1,2},1)+0)=2))</f>
        <v/>
      </c>
      <c r="K30" s="18" t="str">
        <f>IF(B30="","",AND(COUNT(FIND(MID(E30,{3,4,5,6,7},{1,1,1,1,1}),"ABCDEFGHIJKLMNOPQRSTUVWXYZ"))=5))</f>
        <v/>
      </c>
      <c r="L30" s="18" t="str">
        <f>IF(B30="","",AND(COUNT(MID(E30,{8,9,10,11},1)+0)=4))</f>
        <v/>
      </c>
      <c r="M30" s="18" t="str">
        <f>IF(B30="","",AND(COUNT(FIND(MID(E30,{12},{1}),"ABCDEFGHIJKLMNOPQRSTUVWXYZ"))=1))</f>
        <v/>
      </c>
      <c r="N30" s="18" t="str">
        <f t="shared" si="4"/>
        <v/>
      </c>
      <c r="O30" s="18" t="str">
        <f t="shared" si="5"/>
        <v/>
      </c>
      <c r="P30" s="15"/>
      <c r="Q30" s="18"/>
      <c r="R30" s="18" t="str">
        <f>IF(B30="","",IFERROR(VLOOKUP(MID(E30,1,2),StateCodes!$A$2:$B$38,2,FALSE),FALSE))</f>
        <v/>
      </c>
      <c r="S30" s="18" t="str">
        <f>IF(B30="","",IFERROR(VLOOKUP(MID(E30,6,1),Assessee!$A$2:$B$11,2,FALSE),FALSE))</f>
        <v/>
      </c>
    </row>
    <row r="31" spans="1:19" ht="20.25">
      <c r="A31" s="15" t="str">
        <f t="shared" si="6"/>
        <v/>
      </c>
      <c r="B31" s="12"/>
      <c r="C31" s="15" t="str">
        <f t="shared" si="0"/>
        <v/>
      </c>
      <c r="D31" s="18"/>
      <c r="E31" s="18" t="str">
        <f t="shared" si="1"/>
        <v/>
      </c>
      <c r="F31" s="18"/>
      <c r="G31" s="19" t="str">
        <f t="shared" si="2"/>
        <v/>
      </c>
      <c r="H31" s="15" t="str">
        <f t="shared" si="3"/>
        <v/>
      </c>
      <c r="I31" s="15"/>
      <c r="J31" s="18" t="str">
        <f>IF(B31="","",AND(COUNT(MID(E31,{1,2},1)+0)=2))</f>
        <v/>
      </c>
      <c r="K31" s="18" t="str">
        <f>IF(B31="","",AND(COUNT(FIND(MID(E31,{3,4,5,6,7},{1,1,1,1,1}),"ABCDEFGHIJKLMNOPQRSTUVWXYZ"))=5))</f>
        <v/>
      </c>
      <c r="L31" s="18" t="str">
        <f>IF(B31="","",AND(COUNT(MID(E31,{8,9,10,11},1)+0)=4))</f>
        <v/>
      </c>
      <c r="M31" s="18" t="str">
        <f>IF(B31="","",AND(COUNT(FIND(MID(E31,{12},{1}),"ABCDEFGHIJKLMNOPQRSTUVWXYZ"))=1))</f>
        <v/>
      </c>
      <c r="N31" s="18" t="str">
        <f t="shared" si="4"/>
        <v/>
      </c>
      <c r="O31" s="18" t="str">
        <f t="shared" si="5"/>
        <v/>
      </c>
      <c r="P31" s="15"/>
      <c r="Q31" s="18"/>
      <c r="R31" s="18" t="str">
        <f>IF(B31="","",IFERROR(VLOOKUP(MID(E31,1,2),StateCodes!$A$2:$B$38,2,FALSE),FALSE))</f>
        <v/>
      </c>
      <c r="S31" s="18" t="str">
        <f>IF(B31="","",IFERROR(VLOOKUP(MID(E31,6,1),Assessee!$A$2:$B$11,2,FALSE),FALSE))</f>
        <v/>
      </c>
    </row>
    <row r="32" spans="1:19" ht="20.25">
      <c r="A32" s="15" t="str">
        <f t="shared" si="6"/>
        <v/>
      </c>
      <c r="B32" s="12"/>
      <c r="C32" s="15" t="str">
        <f t="shared" si="0"/>
        <v/>
      </c>
      <c r="D32" s="18"/>
      <c r="E32" s="18" t="str">
        <f t="shared" si="1"/>
        <v/>
      </c>
      <c r="F32" s="18"/>
      <c r="G32" s="19" t="str">
        <f t="shared" si="2"/>
        <v/>
      </c>
      <c r="H32" s="15" t="str">
        <f t="shared" si="3"/>
        <v/>
      </c>
      <c r="I32" s="15"/>
      <c r="J32" s="18" t="str">
        <f>IF(B32="","",AND(COUNT(MID(E32,{1,2},1)+0)=2))</f>
        <v/>
      </c>
      <c r="K32" s="18" t="str">
        <f>IF(B32="","",AND(COUNT(FIND(MID(E32,{3,4,5,6,7},{1,1,1,1,1}),"ABCDEFGHIJKLMNOPQRSTUVWXYZ"))=5))</f>
        <v/>
      </c>
      <c r="L32" s="18" t="str">
        <f>IF(B32="","",AND(COUNT(MID(E32,{8,9,10,11},1)+0)=4))</f>
        <v/>
      </c>
      <c r="M32" s="18" t="str">
        <f>IF(B32="","",AND(COUNT(FIND(MID(E32,{12},{1}),"ABCDEFGHIJKLMNOPQRSTUVWXYZ"))=1))</f>
        <v/>
      </c>
      <c r="N32" s="18" t="str">
        <f t="shared" si="4"/>
        <v/>
      </c>
      <c r="O32" s="18" t="str">
        <f t="shared" si="5"/>
        <v/>
      </c>
      <c r="P32" s="15"/>
      <c r="Q32" s="18"/>
      <c r="R32" s="18" t="str">
        <f>IF(B32="","",IFERROR(VLOOKUP(MID(E32,1,2),StateCodes!$A$2:$B$38,2,FALSE),FALSE))</f>
        <v/>
      </c>
      <c r="S32" s="18" t="str">
        <f>IF(B32="","",IFERROR(VLOOKUP(MID(E32,6,1),Assessee!$A$2:$B$11,2,FALSE),FALSE))</f>
        <v/>
      </c>
    </row>
    <row r="33" spans="1:19" ht="20.25">
      <c r="A33" s="15" t="str">
        <f t="shared" si="6"/>
        <v/>
      </c>
      <c r="B33" s="12"/>
      <c r="C33" s="15" t="str">
        <f t="shared" si="0"/>
        <v/>
      </c>
      <c r="D33" s="18"/>
      <c r="E33" s="18" t="str">
        <f t="shared" si="1"/>
        <v/>
      </c>
      <c r="F33" s="18"/>
      <c r="G33" s="19" t="str">
        <f t="shared" si="2"/>
        <v/>
      </c>
      <c r="H33" s="15" t="str">
        <f t="shared" si="3"/>
        <v/>
      </c>
      <c r="I33" s="15"/>
      <c r="J33" s="18" t="str">
        <f>IF(B33="","",AND(COUNT(MID(E33,{1,2},1)+0)=2))</f>
        <v/>
      </c>
      <c r="K33" s="18" t="str">
        <f>IF(B33="","",AND(COUNT(FIND(MID(E33,{3,4,5,6,7},{1,1,1,1,1}),"ABCDEFGHIJKLMNOPQRSTUVWXYZ"))=5))</f>
        <v/>
      </c>
      <c r="L33" s="18" t="str">
        <f>IF(B33="","",AND(COUNT(MID(E33,{8,9,10,11},1)+0)=4))</f>
        <v/>
      </c>
      <c r="M33" s="18" t="str">
        <f>IF(B33="","",AND(COUNT(FIND(MID(E33,{12},{1}),"ABCDEFGHIJKLMNOPQRSTUVWXYZ"))=1))</f>
        <v/>
      </c>
      <c r="N33" s="18" t="str">
        <f t="shared" si="4"/>
        <v/>
      </c>
      <c r="O33" s="18" t="str">
        <f t="shared" si="5"/>
        <v/>
      </c>
      <c r="P33" s="15"/>
      <c r="Q33" s="18"/>
      <c r="R33" s="18" t="str">
        <f>IF(B33="","",IFERROR(VLOOKUP(MID(E33,1,2),StateCodes!$A$2:$B$38,2,FALSE),FALSE))</f>
        <v/>
      </c>
      <c r="S33" s="18" t="str">
        <f>IF(B33="","",IFERROR(VLOOKUP(MID(E33,6,1),Assessee!$A$2:$B$11,2,FALSE),FALSE))</f>
        <v/>
      </c>
    </row>
    <row r="34" spans="1:19" ht="20.25">
      <c r="A34" s="15" t="str">
        <f t="shared" si="6"/>
        <v/>
      </c>
      <c r="B34" s="12"/>
      <c r="C34" s="15" t="str">
        <f t="shared" si="0"/>
        <v/>
      </c>
      <c r="D34" s="18"/>
      <c r="E34" s="18" t="str">
        <f t="shared" si="1"/>
        <v/>
      </c>
      <c r="F34" s="18"/>
      <c r="G34" s="19" t="str">
        <f t="shared" si="2"/>
        <v/>
      </c>
      <c r="H34" s="15" t="str">
        <f t="shared" si="3"/>
        <v/>
      </c>
      <c r="I34" s="15"/>
      <c r="J34" s="18" t="str">
        <f>IF(B34="","",AND(COUNT(MID(E34,{1,2},1)+0)=2))</f>
        <v/>
      </c>
      <c r="K34" s="18" t="str">
        <f>IF(B34="","",AND(COUNT(FIND(MID(E34,{3,4,5,6,7},{1,1,1,1,1}),"ABCDEFGHIJKLMNOPQRSTUVWXYZ"))=5))</f>
        <v/>
      </c>
      <c r="L34" s="18" t="str">
        <f>IF(B34="","",AND(COUNT(MID(E34,{8,9,10,11},1)+0)=4))</f>
        <v/>
      </c>
      <c r="M34" s="18" t="str">
        <f>IF(B34="","",AND(COUNT(FIND(MID(E34,{12},{1}),"ABCDEFGHIJKLMNOPQRSTUVWXYZ"))=1))</f>
        <v/>
      </c>
      <c r="N34" s="18" t="str">
        <f t="shared" si="4"/>
        <v/>
      </c>
      <c r="O34" s="18" t="str">
        <f t="shared" si="5"/>
        <v/>
      </c>
      <c r="P34" s="15"/>
      <c r="Q34" s="18"/>
      <c r="R34" s="18" t="str">
        <f>IF(B34="","",IFERROR(VLOOKUP(MID(E34,1,2),StateCodes!$A$2:$B$38,2,FALSE),FALSE))</f>
        <v/>
      </c>
      <c r="S34" s="18" t="str">
        <f>IF(B34="","",IFERROR(VLOOKUP(MID(E34,6,1),Assessee!$A$2:$B$11,2,FALSE),FALSE))</f>
        <v/>
      </c>
    </row>
    <row r="35" spans="1:19" ht="20.25">
      <c r="A35" s="15" t="str">
        <f t="shared" si="6"/>
        <v/>
      </c>
      <c r="B35" s="12"/>
      <c r="C35" s="15" t="str">
        <f t="shared" si="0"/>
        <v/>
      </c>
      <c r="D35" s="18"/>
      <c r="E35" s="18" t="str">
        <f t="shared" si="1"/>
        <v/>
      </c>
      <c r="F35" s="18"/>
      <c r="G35" s="19" t="str">
        <f t="shared" si="2"/>
        <v/>
      </c>
      <c r="H35" s="15" t="str">
        <f t="shared" si="3"/>
        <v/>
      </c>
      <c r="I35" s="15"/>
      <c r="J35" s="18" t="str">
        <f>IF(B35="","",AND(COUNT(MID(E35,{1,2},1)+0)=2))</f>
        <v/>
      </c>
      <c r="K35" s="18" t="str">
        <f>IF(B35="","",AND(COUNT(FIND(MID(E35,{3,4,5,6,7},{1,1,1,1,1}),"ABCDEFGHIJKLMNOPQRSTUVWXYZ"))=5))</f>
        <v/>
      </c>
      <c r="L35" s="18" t="str">
        <f>IF(B35="","",AND(COUNT(MID(E35,{8,9,10,11},1)+0)=4))</f>
        <v/>
      </c>
      <c r="M35" s="18" t="str">
        <f>IF(B35="","",AND(COUNT(FIND(MID(E35,{12},{1}),"ABCDEFGHIJKLMNOPQRSTUVWXYZ"))=1))</f>
        <v/>
      </c>
      <c r="N35" s="18" t="str">
        <f t="shared" si="4"/>
        <v/>
      </c>
      <c r="O35" s="18" t="str">
        <f t="shared" si="5"/>
        <v/>
      </c>
      <c r="P35" s="15"/>
      <c r="Q35" s="18"/>
      <c r="R35" s="18" t="str">
        <f>IF(B35="","",IFERROR(VLOOKUP(MID(E35,1,2),StateCodes!$A$2:$B$38,2,FALSE),FALSE))</f>
        <v/>
      </c>
      <c r="S35" s="18" t="str">
        <f>IF(B35="","",IFERROR(VLOOKUP(MID(E35,6,1),Assessee!$A$2:$B$11,2,FALSE),FALSE))</f>
        <v/>
      </c>
    </row>
    <row r="36" spans="1:19" ht="20.25">
      <c r="A36" s="15" t="str">
        <f t="shared" si="6"/>
        <v/>
      </c>
      <c r="B36" s="12"/>
      <c r="C36" s="15" t="str">
        <f t="shared" si="0"/>
        <v/>
      </c>
      <c r="D36" s="18"/>
      <c r="E36" s="18" t="str">
        <f t="shared" si="1"/>
        <v/>
      </c>
      <c r="F36" s="18"/>
      <c r="G36" s="19" t="str">
        <f t="shared" si="2"/>
        <v/>
      </c>
      <c r="H36" s="15" t="str">
        <f t="shared" si="3"/>
        <v/>
      </c>
      <c r="I36" s="15"/>
      <c r="J36" s="18" t="str">
        <f>IF(B36="","",AND(COUNT(MID(E36,{1,2},1)+0)=2))</f>
        <v/>
      </c>
      <c r="K36" s="18" t="str">
        <f>IF(B36="","",AND(COUNT(FIND(MID(E36,{3,4,5,6,7},{1,1,1,1,1}),"ABCDEFGHIJKLMNOPQRSTUVWXYZ"))=5))</f>
        <v/>
      </c>
      <c r="L36" s="18" t="str">
        <f>IF(B36="","",AND(COUNT(MID(E36,{8,9,10,11},1)+0)=4))</f>
        <v/>
      </c>
      <c r="M36" s="18" t="str">
        <f>IF(B36="","",AND(COUNT(FIND(MID(E36,{12},{1}),"ABCDEFGHIJKLMNOPQRSTUVWXYZ"))=1))</f>
        <v/>
      </c>
      <c r="N36" s="18" t="str">
        <f t="shared" si="4"/>
        <v/>
      </c>
      <c r="O36" s="18" t="str">
        <f t="shared" si="5"/>
        <v/>
      </c>
      <c r="P36" s="15"/>
      <c r="Q36" s="18"/>
      <c r="R36" s="18" t="str">
        <f>IF(B36="","",IFERROR(VLOOKUP(MID(E36,1,2),StateCodes!$A$2:$B$38,2,FALSE),FALSE))</f>
        <v/>
      </c>
      <c r="S36" s="18" t="str">
        <f>IF(B36="","",IFERROR(VLOOKUP(MID(E36,6,1),Assessee!$A$2:$B$11,2,FALSE),FALSE))</f>
        <v/>
      </c>
    </row>
    <row r="37" spans="1:19" ht="20.25">
      <c r="A37" s="15" t="str">
        <f t="shared" si="6"/>
        <v/>
      </c>
      <c r="B37" s="12"/>
      <c r="C37" s="15" t="str">
        <f t="shared" si="0"/>
        <v/>
      </c>
      <c r="D37" s="18"/>
      <c r="E37" s="18" t="str">
        <f t="shared" si="1"/>
        <v/>
      </c>
      <c r="F37" s="18"/>
      <c r="G37" s="19" t="str">
        <f t="shared" si="2"/>
        <v/>
      </c>
      <c r="H37" s="15" t="str">
        <f t="shared" si="3"/>
        <v/>
      </c>
      <c r="I37" s="15"/>
      <c r="J37" s="18" t="str">
        <f>IF(B37="","",AND(COUNT(MID(E37,{1,2},1)+0)=2))</f>
        <v/>
      </c>
      <c r="K37" s="18" t="str">
        <f>IF(B37="","",AND(COUNT(FIND(MID(E37,{3,4,5,6,7},{1,1,1,1,1}),"ABCDEFGHIJKLMNOPQRSTUVWXYZ"))=5))</f>
        <v/>
      </c>
      <c r="L37" s="18" t="str">
        <f>IF(B37="","",AND(COUNT(MID(E37,{8,9,10,11},1)+0)=4))</f>
        <v/>
      </c>
      <c r="M37" s="18" t="str">
        <f>IF(B37="","",AND(COUNT(FIND(MID(E37,{12},{1}),"ABCDEFGHIJKLMNOPQRSTUVWXYZ"))=1))</f>
        <v/>
      </c>
      <c r="N37" s="18" t="str">
        <f t="shared" si="4"/>
        <v/>
      </c>
      <c r="O37" s="18" t="str">
        <f t="shared" si="5"/>
        <v/>
      </c>
      <c r="P37" s="15"/>
      <c r="Q37" s="18"/>
      <c r="R37" s="18" t="str">
        <f>IF(B37="","",IFERROR(VLOOKUP(MID(E37,1,2),StateCodes!$A$2:$B$38,2,FALSE),FALSE))</f>
        <v/>
      </c>
      <c r="S37" s="18" t="str">
        <f>IF(B37="","",IFERROR(VLOOKUP(MID(E37,6,1),Assessee!$A$2:$B$11,2,FALSE),FALSE))</f>
        <v/>
      </c>
    </row>
    <row r="38" spans="1:19" ht="20.25">
      <c r="A38" s="15" t="str">
        <f t="shared" si="6"/>
        <v/>
      </c>
      <c r="B38" s="12"/>
      <c r="C38" s="15" t="str">
        <f t="shared" si="0"/>
        <v/>
      </c>
      <c r="D38" s="18"/>
      <c r="E38" s="18" t="str">
        <f t="shared" si="1"/>
        <v/>
      </c>
      <c r="F38" s="18"/>
      <c r="G38" s="19" t="str">
        <f t="shared" si="2"/>
        <v/>
      </c>
      <c r="H38" s="15" t="str">
        <f t="shared" si="3"/>
        <v/>
      </c>
      <c r="I38" s="15"/>
      <c r="J38" s="18" t="str">
        <f>IF(B38="","",AND(COUNT(MID(E38,{1,2},1)+0)=2))</f>
        <v/>
      </c>
      <c r="K38" s="18" t="str">
        <f>IF(B38="","",AND(COUNT(FIND(MID(E38,{3,4,5,6,7},{1,1,1,1,1}),"ABCDEFGHIJKLMNOPQRSTUVWXYZ"))=5))</f>
        <v/>
      </c>
      <c r="L38" s="18" t="str">
        <f>IF(B38="","",AND(COUNT(MID(E38,{8,9,10,11},1)+0)=4))</f>
        <v/>
      </c>
      <c r="M38" s="18" t="str">
        <f>IF(B38="","",AND(COUNT(FIND(MID(E38,{12},{1}),"ABCDEFGHIJKLMNOPQRSTUVWXYZ"))=1))</f>
        <v/>
      </c>
      <c r="N38" s="18" t="str">
        <f t="shared" si="4"/>
        <v/>
      </c>
      <c r="O38" s="18" t="str">
        <f t="shared" si="5"/>
        <v/>
      </c>
      <c r="P38" s="15"/>
      <c r="Q38" s="18"/>
      <c r="R38" s="18" t="str">
        <f>IF(B38="","",IFERROR(VLOOKUP(MID(E38,1,2),StateCodes!$A$2:$B$38,2,FALSE),FALSE))</f>
        <v/>
      </c>
      <c r="S38" s="18" t="str">
        <f>IF(B38="","",IFERROR(VLOOKUP(MID(E38,6,1),Assessee!$A$2:$B$11,2,FALSE),FALSE))</f>
        <v/>
      </c>
    </row>
    <row r="39" spans="1:19" ht="20.25">
      <c r="A39" s="15" t="str">
        <f t="shared" si="6"/>
        <v/>
      </c>
      <c r="B39" s="12"/>
      <c r="C39" s="15" t="str">
        <f t="shared" si="0"/>
        <v/>
      </c>
      <c r="D39" s="18"/>
      <c r="E39" s="18" t="str">
        <f t="shared" si="1"/>
        <v/>
      </c>
      <c r="F39" s="18"/>
      <c r="G39" s="19" t="str">
        <f t="shared" si="2"/>
        <v/>
      </c>
      <c r="H39" s="15" t="str">
        <f t="shared" si="3"/>
        <v/>
      </c>
      <c r="I39" s="15"/>
      <c r="J39" s="18" t="str">
        <f>IF(B39="","",AND(COUNT(MID(E39,{1,2},1)+0)=2))</f>
        <v/>
      </c>
      <c r="K39" s="18" t="str">
        <f>IF(B39="","",AND(COUNT(FIND(MID(E39,{3,4,5,6,7},{1,1,1,1,1}),"ABCDEFGHIJKLMNOPQRSTUVWXYZ"))=5))</f>
        <v/>
      </c>
      <c r="L39" s="18" t="str">
        <f>IF(B39="","",AND(COUNT(MID(E39,{8,9,10,11},1)+0)=4))</f>
        <v/>
      </c>
      <c r="M39" s="18" t="str">
        <f>IF(B39="","",AND(COUNT(FIND(MID(E39,{12},{1}),"ABCDEFGHIJKLMNOPQRSTUVWXYZ"))=1))</f>
        <v/>
      </c>
      <c r="N39" s="18" t="str">
        <f t="shared" si="4"/>
        <v/>
      </c>
      <c r="O39" s="18" t="str">
        <f t="shared" si="5"/>
        <v/>
      </c>
      <c r="P39" s="15"/>
      <c r="Q39" s="18"/>
      <c r="R39" s="18" t="str">
        <f>IF(B39="","",IFERROR(VLOOKUP(MID(E39,1,2),StateCodes!$A$2:$B$38,2,FALSE),FALSE))</f>
        <v/>
      </c>
      <c r="S39" s="18" t="str">
        <f>IF(B39="","",IFERROR(VLOOKUP(MID(E39,6,1),Assessee!$A$2:$B$11,2,FALSE),FALSE))</f>
        <v/>
      </c>
    </row>
    <row r="40" spans="1:19" ht="20.25">
      <c r="A40" s="15" t="str">
        <f t="shared" si="6"/>
        <v/>
      </c>
      <c r="B40" s="12"/>
      <c r="C40" s="15" t="str">
        <f t="shared" si="0"/>
        <v/>
      </c>
      <c r="D40" s="18"/>
      <c r="E40" s="18" t="str">
        <f t="shared" si="1"/>
        <v/>
      </c>
      <c r="F40" s="18"/>
      <c r="G40" s="19" t="str">
        <f t="shared" si="2"/>
        <v/>
      </c>
      <c r="H40" s="15" t="str">
        <f t="shared" si="3"/>
        <v/>
      </c>
      <c r="I40" s="15"/>
      <c r="J40" s="18" t="str">
        <f>IF(B40="","",AND(COUNT(MID(E40,{1,2},1)+0)=2))</f>
        <v/>
      </c>
      <c r="K40" s="18" t="str">
        <f>IF(B40="","",AND(COUNT(FIND(MID(E40,{3,4,5,6,7},{1,1,1,1,1}),"ABCDEFGHIJKLMNOPQRSTUVWXYZ"))=5))</f>
        <v/>
      </c>
      <c r="L40" s="18" t="str">
        <f>IF(B40="","",AND(COUNT(MID(E40,{8,9,10,11},1)+0)=4))</f>
        <v/>
      </c>
      <c r="M40" s="18" t="str">
        <f>IF(B40="","",AND(COUNT(FIND(MID(E40,{12},{1}),"ABCDEFGHIJKLMNOPQRSTUVWXYZ"))=1))</f>
        <v/>
      </c>
      <c r="N40" s="18" t="str">
        <f t="shared" si="4"/>
        <v/>
      </c>
      <c r="O40" s="18" t="str">
        <f t="shared" si="5"/>
        <v/>
      </c>
      <c r="P40" s="15"/>
      <c r="Q40" s="18"/>
      <c r="R40" s="18" t="str">
        <f>IF(B40="","",IFERROR(VLOOKUP(MID(E40,1,2),StateCodes!$A$2:$B$38,2,FALSE),FALSE))</f>
        <v/>
      </c>
      <c r="S40" s="18" t="str">
        <f>IF(B40="","",IFERROR(VLOOKUP(MID(E40,6,1),Assessee!$A$2:$B$11,2,FALSE),FALSE))</f>
        <v/>
      </c>
    </row>
    <row r="41" spans="1:19" ht="20.25">
      <c r="A41" s="15" t="str">
        <f t="shared" si="6"/>
        <v/>
      </c>
      <c r="B41" s="12"/>
      <c r="C41" s="15" t="str">
        <f t="shared" si="0"/>
        <v/>
      </c>
      <c r="D41" s="18"/>
      <c r="E41" s="18" t="str">
        <f t="shared" si="1"/>
        <v/>
      </c>
      <c r="F41" s="18"/>
      <c r="G41" s="19" t="str">
        <f t="shared" si="2"/>
        <v/>
      </c>
      <c r="H41" s="15" t="str">
        <f t="shared" si="3"/>
        <v/>
      </c>
      <c r="I41" s="15"/>
      <c r="J41" s="18" t="str">
        <f>IF(B41="","",AND(COUNT(MID(E41,{1,2},1)+0)=2))</f>
        <v/>
      </c>
      <c r="K41" s="18" t="str">
        <f>IF(B41="","",AND(COUNT(FIND(MID(E41,{3,4,5,6,7},{1,1,1,1,1}),"ABCDEFGHIJKLMNOPQRSTUVWXYZ"))=5))</f>
        <v/>
      </c>
      <c r="L41" s="18" t="str">
        <f>IF(B41="","",AND(COUNT(MID(E41,{8,9,10,11},1)+0)=4))</f>
        <v/>
      </c>
      <c r="M41" s="18" t="str">
        <f>IF(B41="","",AND(COUNT(FIND(MID(E41,{12},{1}),"ABCDEFGHIJKLMNOPQRSTUVWXYZ"))=1))</f>
        <v/>
      </c>
      <c r="N41" s="18" t="str">
        <f t="shared" si="4"/>
        <v/>
      </c>
      <c r="O41" s="18" t="str">
        <f t="shared" si="5"/>
        <v/>
      </c>
      <c r="P41" s="15"/>
      <c r="Q41" s="18"/>
      <c r="R41" s="18" t="str">
        <f>IF(B41="","",IFERROR(VLOOKUP(MID(E41,1,2),StateCodes!$A$2:$B$38,2,FALSE),FALSE))</f>
        <v/>
      </c>
      <c r="S41" s="18" t="str">
        <f>IF(B41="","",IFERROR(VLOOKUP(MID(E41,6,1),Assessee!$A$2:$B$11,2,FALSE),FALSE))</f>
        <v/>
      </c>
    </row>
    <row r="42" spans="1:19" ht="20.25">
      <c r="A42" s="15" t="str">
        <f t="shared" si="6"/>
        <v/>
      </c>
      <c r="B42" s="12"/>
      <c r="C42" s="15" t="str">
        <f t="shared" si="0"/>
        <v/>
      </c>
      <c r="D42" s="18"/>
      <c r="E42" s="18" t="str">
        <f t="shared" si="1"/>
        <v/>
      </c>
      <c r="F42" s="18"/>
      <c r="G42" s="19" t="str">
        <f t="shared" si="2"/>
        <v/>
      </c>
      <c r="H42" s="15" t="str">
        <f t="shared" si="3"/>
        <v/>
      </c>
      <c r="I42" s="15"/>
      <c r="J42" s="18" t="str">
        <f>IF(B42="","",AND(COUNT(MID(E42,{1,2},1)+0)=2))</f>
        <v/>
      </c>
      <c r="K42" s="18" t="str">
        <f>IF(B42="","",AND(COUNT(FIND(MID(E42,{3,4,5,6,7},{1,1,1,1,1}),"ABCDEFGHIJKLMNOPQRSTUVWXYZ"))=5))</f>
        <v/>
      </c>
      <c r="L42" s="18" t="str">
        <f>IF(B42="","",AND(COUNT(MID(E42,{8,9,10,11},1)+0)=4))</f>
        <v/>
      </c>
      <c r="M42" s="18" t="str">
        <f>IF(B42="","",AND(COUNT(FIND(MID(E42,{12},{1}),"ABCDEFGHIJKLMNOPQRSTUVWXYZ"))=1))</f>
        <v/>
      </c>
      <c r="N42" s="18" t="str">
        <f t="shared" si="4"/>
        <v/>
      </c>
      <c r="O42" s="18" t="str">
        <f t="shared" si="5"/>
        <v/>
      </c>
      <c r="P42" s="15"/>
      <c r="Q42" s="18"/>
      <c r="R42" s="18" t="str">
        <f>IF(B42="","",IFERROR(VLOOKUP(MID(E42,1,2),StateCodes!$A$2:$B$38,2,FALSE),FALSE))</f>
        <v/>
      </c>
      <c r="S42" s="18" t="str">
        <f>IF(B42="","",IFERROR(VLOOKUP(MID(E42,6,1),Assessee!$A$2:$B$11,2,FALSE),FALSE))</f>
        <v/>
      </c>
    </row>
    <row r="43" spans="1:19" ht="20.25">
      <c r="A43" s="15" t="str">
        <f t="shared" si="6"/>
        <v/>
      </c>
      <c r="B43" s="12"/>
      <c r="C43" s="15" t="str">
        <f t="shared" si="0"/>
        <v/>
      </c>
      <c r="D43" s="18"/>
      <c r="E43" s="18" t="str">
        <f t="shared" si="1"/>
        <v/>
      </c>
      <c r="F43" s="18"/>
      <c r="G43" s="19" t="str">
        <f t="shared" si="2"/>
        <v/>
      </c>
      <c r="H43" s="15" t="str">
        <f t="shared" si="3"/>
        <v/>
      </c>
      <c r="I43" s="15"/>
      <c r="J43" s="18" t="str">
        <f>IF(B43="","",AND(COUNT(MID(E43,{1,2},1)+0)=2))</f>
        <v/>
      </c>
      <c r="K43" s="18" t="str">
        <f>IF(B43="","",AND(COUNT(FIND(MID(E43,{3,4,5,6,7},{1,1,1,1,1}),"ABCDEFGHIJKLMNOPQRSTUVWXYZ"))=5))</f>
        <v/>
      </c>
      <c r="L43" s="18" t="str">
        <f>IF(B43="","",AND(COUNT(MID(E43,{8,9,10,11},1)+0)=4))</f>
        <v/>
      </c>
      <c r="M43" s="18" t="str">
        <f>IF(B43="","",AND(COUNT(FIND(MID(E43,{12},{1}),"ABCDEFGHIJKLMNOPQRSTUVWXYZ"))=1))</f>
        <v/>
      </c>
      <c r="N43" s="18" t="str">
        <f t="shared" si="4"/>
        <v/>
      </c>
      <c r="O43" s="18" t="str">
        <f t="shared" si="5"/>
        <v/>
      </c>
      <c r="P43" s="15"/>
      <c r="Q43" s="18"/>
      <c r="R43" s="18" t="str">
        <f>IF(B43="","",IFERROR(VLOOKUP(MID(E43,1,2),StateCodes!$A$2:$B$38,2,FALSE),FALSE))</f>
        <v/>
      </c>
      <c r="S43" s="18" t="str">
        <f>IF(B43="","",IFERROR(VLOOKUP(MID(E43,6,1),Assessee!$A$2:$B$11,2,FALSE),FALSE))</f>
        <v/>
      </c>
    </row>
    <row r="44" spans="1:19" ht="20.25">
      <c r="A44" s="15" t="str">
        <f t="shared" si="6"/>
        <v/>
      </c>
      <c r="B44" s="12"/>
      <c r="C44" s="15" t="str">
        <f t="shared" si="0"/>
        <v/>
      </c>
      <c r="D44" s="18"/>
      <c r="E44" s="18" t="str">
        <f t="shared" si="1"/>
        <v/>
      </c>
      <c r="F44" s="18"/>
      <c r="G44" s="19" t="str">
        <f t="shared" si="2"/>
        <v/>
      </c>
      <c r="H44" s="15" t="str">
        <f t="shared" si="3"/>
        <v/>
      </c>
      <c r="I44" s="15"/>
      <c r="J44" s="18" t="str">
        <f>IF(B44="","",AND(COUNT(MID(E44,{1,2},1)+0)=2))</f>
        <v/>
      </c>
      <c r="K44" s="18" t="str">
        <f>IF(B44="","",AND(COUNT(FIND(MID(E44,{3,4,5,6,7},{1,1,1,1,1}),"ABCDEFGHIJKLMNOPQRSTUVWXYZ"))=5))</f>
        <v/>
      </c>
      <c r="L44" s="18" t="str">
        <f>IF(B44="","",AND(COUNT(MID(E44,{8,9,10,11},1)+0)=4))</f>
        <v/>
      </c>
      <c r="M44" s="18" t="str">
        <f>IF(B44="","",AND(COUNT(FIND(MID(E44,{12},{1}),"ABCDEFGHIJKLMNOPQRSTUVWXYZ"))=1))</f>
        <v/>
      </c>
      <c r="N44" s="18" t="str">
        <f t="shared" si="4"/>
        <v/>
      </c>
      <c r="O44" s="18" t="str">
        <f t="shared" si="5"/>
        <v/>
      </c>
      <c r="P44" s="15"/>
      <c r="Q44" s="18"/>
      <c r="R44" s="18" t="str">
        <f>IF(B44="","",IFERROR(VLOOKUP(MID(E44,1,2),StateCodes!$A$2:$B$38,2,FALSE),FALSE))</f>
        <v/>
      </c>
      <c r="S44" s="18" t="str">
        <f>IF(B44="","",IFERROR(VLOOKUP(MID(E44,6,1),Assessee!$A$2:$B$11,2,FALSE),FALSE))</f>
        <v/>
      </c>
    </row>
    <row r="45" spans="1:19" ht="20.25">
      <c r="A45" s="15" t="str">
        <f t="shared" si="6"/>
        <v/>
      </c>
      <c r="B45" s="12"/>
      <c r="C45" s="15" t="str">
        <f t="shared" si="0"/>
        <v/>
      </c>
      <c r="D45" s="18"/>
      <c r="E45" s="18" t="str">
        <f t="shared" si="1"/>
        <v/>
      </c>
      <c r="F45" s="18"/>
      <c r="G45" s="19" t="str">
        <f t="shared" si="2"/>
        <v/>
      </c>
      <c r="H45" s="15" t="str">
        <f t="shared" si="3"/>
        <v/>
      </c>
      <c r="I45" s="15"/>
      <c r="J45" s="18" t="str">
        <f>IF(B45="","",AND(COUNT(MID(E45,{1,2},1)+0)=2))</f>
        <v/>
      </c>
      <c r="K45" s="18" t="str">
        <f>IF(B45="","",AND(COUNT(FIND(MID(E45,{3,4,5,6,7},{1,1,1,1,1}),"ABCDEFGHIJKLMNOPQRSTUVWXYZ"))=5))</f>
        <v/>
      </c>
      <c r="L45" s="18" t="str">
        <f>IF(B45="","",AND(COUNT(MID(E45,{8,9,10,11},1)+0)=4))</f>
        <v/>
      </c>
      <c r="M45" s="18" t="str">
        <f>IF(B45="","",AND(COUNT(FIND(MID(E45,{12},{1}),"ABCDEFGHIJKLMNOPQRSTUVWXYZ"))=1))</f>
        <v/>
      </c>
      <c r="N45" s="18" t="str">
        <f t="shared" si="4"/>
        <v/>
      </c>
      <c r="O45" s="18" t="str">
        <f t="shared" si="5"/>
        <v/>
      </c>
      <c r="P45" s="15"/>
      <c r="Q45" s="18"/>
      <c r="R45" s="18" t="str">
        <f>IF(B45="","",IFERROR(VLOOKUP(MID(E45,1,2),StateCodes!$A$2:$B$38,2,FALSE),FALSE))</f>
        <v/>
      </c>
      <c r="S45" s="18" t="str">
        <f>IF(B45="","",IFERROR(VLOOKUP(MID(E45,6,1),Assessee!$A$2:$B$11,2,FALSE),FALSE))</f>
        <v/>
      </c>
    </row>
    <row r="46" spans="1:19" ht="20.25">
      <c r="A46" s="15" t="str">
        <f t="shared" si="6"/>
        <v/>
      </c>
      <c r="B46" s="12"/>
      <c r="C46" s="15" t="str">
        <f t="shared" si="0"/>
        <v/>
      </c>
      <c r="D46" s="18"/>
      <c r="E46" s="18" t="str">
        <f t="shared" si="1"/>
        <v/>
      </c>
      <c r="F46" s="18"/>
      <c r="G46" s="19" t="str">
        <f t="shared" si="2"/>
        <v/>
      </c>
      <c r="H46" s="15" t="str">
        <f t="shared" si="3"/>
        <v/>
      </c>
      <c r="I46" s="15"/>
      <c r="J46" s="18" t="str">
        <f>IF(B46="","",AND(COUNT(MID(E46,{1,2},1)+0)=2))</f>
        <v/>
      </c>
      <c r="K46" s="18" t="str">
        <f>IF(B46="","",AND(COUNT(FIND(MID(E46,{3,4,5,6,7},{1,1,1,1,1}),"ABCDEFGHIJKLMNOPQRSTUVWXYZ"))=5))</f>
        <v/>
      </c>
      <c r="L46" s="18" t="str">
        <f>IF(B46="","",AND(COUNT(MID(E46,{8,9,10,11},1)+0)=4))</f>
        <v/>
      </c>
      <c r="M46" s="18" t="str">
        <f>IF(B46="","",AND(COUNT(FIND(MID(E46,{12},{1}),"ABCDEFGHIJKLMNOPQRSTUVWXYZ"))=1))</f>
        <v/>
      </c>
      <c r="N46" s="18" t="str">
        <f t="shared" si="4"/>
        <v/>
      </c>
      <c r="O46" s="18" t="str">
        <f t="shared" si="5"/>
        <v/>
      </c>
      <c r="P46" s="15"/>
      <c r="Q46" s="18"/>
      <c r="R46" s="18" t="str">
        <f>IF(B46="","",IFERROR(VLOOKUP(MID(E46,1,2),StateCodes!$A$2:$B$38,2,FALSE),FALSE))</f>
        <v/>
      </c>
      <c r="S46" s="18" t="str">
        <f>IF(B46="","",IFERROR(VLOOKUP(MID(E46,6,1),Assessee!$A$2:$B$11,2,FALSE),FALSE))</f>
        <v/>
      </c>
    </row>
    <row r="47" spans="1:19" ht="20.25">
      <c r="A47" s="15" t="str">
        <f t="shared" si="6"/>
        <v/>
      </c>
      <c r="B47" s="12"/>
      <c r="C47" s="15" t="str">
        <f t="shared" si="0"/>
        <v/>
      </c>
      <c r="D47" s="18"/>
      <c r="E47" s="18" t="str">
        <f t="shared" si="1"/>
        <v/>
      </c>
      <c r="F47" s="18"/>
      <c r="G47" s="19" t="str">
        <f t="shared" si="2"/>
        <v/>
      </c>
      <c r="H47" s="15" t="str">
        <f t="shared" si="3"/>
        <v/>
      </c>
      <c r="I47" s="15"/>
      <c r="J47" s="18" t="str">
        <f>IF(B47="","",AND(COUNT(MID(E47,{1,2},1)+0)=2))</f>
        <v/>
      </c>
      <c r="K47" s="18" t="str">
        <f>IF(B47="","",AND(COUNT(FIND(MID(E47,{3,4,5,6,7},{1,1,1,1,1}),"ABCDEFGHIJKLMNOPQRSTUVWXYZ"))=5))</f>
        <v/>
      </c>
      <c r="L47" s="18" t="str">
        <f>IF(B47="","",AND(COUNT(MID(E47,{8,9,10,11},1)+0)=4))</f>
        <v/>
      </c>
      <c r="M47" s="18" t="str">
        <f>IF(B47="","",AND(COUNT(FIND(MID(E47,{12},{1}),"ABCDEFGHIJKLMNOPQRSTUVWXYZ"))=1))</f>
        <v/>
      </c>
      <c r="N47" s="18" t="str">
        <f t="shared" si="4"/>
        <v/>
      </c>
      <c r="O47" s="18" t="str">
        <f t="shared" si="5"/>
        <v/>
      </c>
      <c r="P47" s="15"/>
      <c r="Q47" s="18"/>
      <c r="R47" s="18" t="str">
        <f>IF(B47="","",IFERROR(VLOOKUP(MID(E47,1,2),StateCodes!$A$2:$B$38,2,FALSE),FALSE))</f>
        <v/>
      </c>
      <c r="S47" s="18" t="str">
        <f>IF(B47="","",IFERROR(VLOOKUP(MID(E47,6,1),Assessee!$A$2:$B$11,2,FALSE),FALSE))</f>
        <v/>
      </c>
    </row>
    <row r="48" spans="1:19" ht="20.25">
      <c r="A48" s="15" t="str">
        <f t="shared" si="6"/>
        <v/>
      </c>
      <c r="B48" s="12"/>
      <c r="C48" s="15" t="str">
        <f t="shared" si="0"/>
        <v/>
      </c>
      <c r="D48" s="18"/>
      <c r="E48" s="18" t="str">
        <f t="shared" si="1"/>
        <v/>
      </c>
      <c r="F48" s="18"/>
      <c r="G48" s="19" t="str">
        <f t="shared" si="2"/>
        <v/>
      </c>
      <c r="H48" s="15" t="str">
        <f t="shared" si="3"/>
        <v/>
      </c>
      <c r="I48" s="15"/>
      <c r="J48" s="18" t="str">
        <f>IF(B48="","",AND(COUNT(MID(E48,{1,2},1)+0)=2))</f>
        <v/>
      </c>
      <c r="K48" s="18" t="str">
        <f>IF(B48="","",AND(COUNT(FIND(MID(E48,{3,4,5,6,7},{1,1,1,1,1}),"ABCDEFGHIJKLMNOPQRSTUVWXYZ"))=5))</f>
        <v/>
      </c>
      <c r="L48" s="18" t="str">
        <f>IF(B48="","",AND(COUNT(MID(E48,{8,9,10,11},1)+0)=4))</f>
        <v/>
      </c>
      <c r="M48" s="18" t="str">
        <f>IF(B48="","",AND(COUNT(FIND(MID(E48,{12},{1}),"ABCDEFGHIJKLMNOPQRSTUVWXYZ"))=1))</f>
        <v/>
      </c>
      <c r="N48" s="18" t="str">
        <f t="shared" si="4"/>
        <v/>
      </c>
      <c r="O48" s="18" t="str">
        <f t="shared" si="5"/>
        <v/>
      </c>
      <c r="P48" s="15"/>
      <c r="Q48" s="18"/>
      <c r="R48" s="18" t="str">
        <f>IF(B48="","",IFERROR(VLOOKUP(MID(E48,1,2),StateCodes!$A$2:$B$38,2,FALSE),FALSE))</f>
        <v/>
      </c>
      <c r="S48" s="18" t="str">
        <f>IF(B48="","",IFERROR(VLOOKUP(MID(E48,6,1),Assessee!$A$2:$B$11,2,FALSE),FALSE))</f>
        <v/>
      </c>
    </row>
    <row r="49" spans="1:19" ht="20.25">
      <c r="A49" s="15" t="str">
        <f t="shared" si="6"/>
        <v/>
      </c>
      <c r="B49" s="12"/>
      <c r="C49" s="15" t="str">
        <f t="shared" si="0"/>
        <v/>
      </c>
      <c r="D49" s="18"/>
      <c r="E49" s="18" t="str">
        <f t="shared" si="1"/>
        <v/>
      </c>
      <c r="F49" s="18"/>
      <c r="G49" s="19" t="str">
        <f t="shared" si="2"/>
        <v/>
      </c>
      <c r="H49" s="15" t="str">
        <f t="shared" si="3"/>
        <v/>
      </c>
      <c r="I49" s="15"/>
      <c r="J49" s="18" t="str">
        <f>IF(B49="","",AND(COUNT(MID(E49,{1,2},1)+0)=2))</f>
        <v/>
      </c>
      <c r="K49" s="18" t="str">
        <f>IF(B49="","",AND(COUNT(FIND(MID(E49,{3,4,5,6,7},{1,1,1,1,1}),"ABCDEFGHIJKLMNOPQRSTUVWXYZ"))=5))</f>
        <v/>
      </c>
      <c r="L49" s="18" t="str">
        <f>IF(B49="","",AND(COUNT(MID(E49,{8,9,10,11},1)+0)=4))</f>
        <v/>
      </c>
      <c r="M49" s="18" t="str">
        <f>IF(B49="","",AND(COUNT(FIND(MID(E49,{12},{1}),"ABCDEFGHIJKLMNOPQRSTUVWXYZ"))=1))</f>
        <v/>
      </c>
      <c r="N49" s="18" t="str">
        <f t="shared" si="4"/>
        <v/>
      </c>
      <c r="O49" s="18" t="str">
        <f t="shared" si="5"/>
        <v/>
      </c>
      <c r="P49" s="15"/>
      <c r="Q49" s="18"/>
      <c r="R49" s="18" t="str">
        <f>IF(B49="","",IFERROR(VLOOKUP(MID(E49,1,2),StateCodes!$A$2:$B$38,2,FALSE),FALSE))</f>
        <v/>
      </c>
      <c r="S49" s="18" t="str">
        <f>IF(B49="","",IFERROR(VLOOKUP(MID(E49,6,1),Assessee!$A$2:$B$11,2,FALSE),FALSE))</f>
        <v/>
      </c>
    </row>
    <row r="50" spans="1:19" ht="20.25">
      <c r="A50" s="15" t="str">
        <f t="shared" si="6"/>
        <v/>
      </c>
      <c r="B50" s="12"/>
      <c r="C50" s="15" t="str">
        <f t="shared" si="0"/>
        <v/>
      </c>
      <c r="D50" s="18"/>
      <c r="E50" s="18" t="str">
        <f t="shared" si="1"/>
        <v/>
      </c>
      <c r="F50" s="18"/>
      <c r="G50" s="19" t="str">
        <f t="shared" si="2"/>
        <v/>
      </c>
      <c r="H50" s="15" t="str">
        <f t="shared" si="3"/>
        <v/>
      </c>
      <c r="I50" s="15"/>
      <c r="J50" s="18" t="str">
        <f>IF(B50="","",AND(COUNT(MID(E50,{1,2},1)+0)=2))</f>
        <v/>
      </c>
      <c r="K50" s="18" t="str">
        <f>IF(B50="","",AND(COUNT(FIND(MID(E50,{3,4,5,6,7},{1,1,1,1,1}),"ABCDEFGHIJKLMNOPQRSTUVWXYZ"))=5))</f>
        <v/>
      </c>
      <c r="L50" s="18" t="str">
        <f>IF(B50="","",AND(COUNT(MID(E50,{8,9,10,11},1)+0)=4))</f>
        <v/>
      </c>
      <c r="M50" s="18" t="str">
        <f>IF(B50="","",AND(COUNT(FIND(MID(E50,{12},{1}),"ABCDEFGHIJKLMNOPQRSTUVWXYZ"))=1))</f>
        <v/>
      </c>
      <c r="N50" s="18" t="str">
        <f t="shared" si="4"/>
        <v/>
      </c>
      <c r="O50" s="18" t="str">
        <f t="shared" si="5"/>
        <v/>
      </c>
      <c r="P50" s="15"/>
      <c r="Q50" s="18"/>
      <c r="R50" s="18" t="str">
        <f>IF(B50="","",IFERROR(VLOOKUP(MID(E50,1,2),StateCodes!$A$2:$B$38,2,FALSE),FALSE))</f>
        <v/>
      </c>
      <c r="S50" s="18" t="str">
        <f>IF(B50="","",IFERROR(VLOOKUP(MID(E50,6,1),Assessee!$A$2:$B$11,2,FALSE),FALSE))</f>
        <v/>
      </c>
    </row>
    <row r="51" spans="1:19" ht="20.25">
      <c r="A51" s="15" t="str">
        <f t="shared" si="6"/>
        <v/>
      </c>
      <c r="B51" s="12"/>
      <c r="C51" s="15" t="str">
        <f t="shared" si="0"/>
        <v/>
      </c>
      <c r="D51" s="18"/>
      <c r="E51" s="18" t="str">
        <f t="shared" si="1"/>
        <v/>
      </c>
      <c r="F51" s="18"/>
      <c r="G51" s="19" t="str">
        <f t="shared" si="2"/>
        <v/>
      </c>
      <c r="H51" s="15" t="str">
        <f t="shared" si="3"/>
        <v/>
      </c>
      <c r="I51" s="15"/>
      <c r="J51" s="18" t="str">
        <f>IF(B51="","",AND(COUNT(MID(E51,{1,2},1)+0)=2))</f>
        <v/>
      </c>
      <c r="K51" s="18" t="str">
        <f>IF(B51="","",AND(COUNT(FIND(MID(E51,{3,4,5,6,7},{1,1,1,1,1}),"ABCDEFGHIJKLMNOPQRSTUVWXYZ"))=5))</f>
        <v/>
      </c>
      <c r="L51" s="18" t="str">
        <f>IF(B51="","",AND(COUNT(MID(E51,{8,9,10,11},1)+0)=4))</f>
        <v/>
      </c>
      <c r="M51" s="18" t="str">
        <f>IF(B51="","",AND(COUNT(FIND(MID(E51,{12},{1}),"ABCDEFGHIJKLMNOPQRSTUVWXYZ"))=1))</f>
        <v/>
      </c>
      <c r="N51" s="18" t="str">
        <f t="shared" si="4"/>
        <v/>
      </c>
      <c r="O51" s="18" t="str">
        <f t="shared" si="5"/>
        <v/>
      </c>
      <c r="P51" s="15"/>
      <c r="Q51" s="18"/>
      <c r="R51" s="18" t="str">
        <f>IF(B51="","",IFERROR(VLOOKUP(MID(E51,1,2),StateCodes!$A$2:$B$38,2,FALSE),FALSE))</f>
        <v/>
      </c>
      <c r="S51" s="18" t="str">
        <f>IF(B51="","",IFERROR(VLOOKUP(MID(E51,6,1),Assessee!$A$2:$B$11,2,FALSE),FALSE))</f>
        <v/>
      </c>
    </row>
    <row r="52" spans="1:19" ht="20.25">
      <c r="A52" s="15" t="str">
        <f t="shared" si="6"/>
        <v/>
      </c>
      <c r="B52" s="12"/>
      <c r="C52" s="15" t="str">
        <f t="shared" si="0"/>
        <v/>
      </c>
      <c r="D52" s="18"/>
      <c r="E52" s="18" t="str">
        <f t="shared" si="1"/>
        <v/>
      </c>
      <c r="F52" s="18"/>
      <c r="G52" s="19" t="str">
        <f t="shared" si="2"/>
        <v/>
      </c>
      <c r="H52" s="15" t="str">
        <f t="shared" si="3"/>
        <v/>
      </c>
      <c r="I52" s="15"/>
      <c r="J52" s="18" t="str">
        <f>IF(B52="","",AND(COUNT(MID(E52,{1,2},1)+0)=2))</f>
        <v/>
      </c>
      <c r="K52" s="18" t="str">
        <f>IF(B52="","",AND(COUNT(FIND(MID(E52,{3,4,5,6,7},{1,1,1,1,1}),"ABCDEFGHIJKLMNOPQRSTUVWXYZ"))=5))</f>
        <v/>
      </c>
      <c r="L52" s="18" t="str">
        <f>IF(B52="","",AND(COUNT(MID(E52,{8,9,10,11},1)+0)=4))</f>
        <v/>
      </c>
      <c r="M52" s="18" t="str">
        <f>IF(B52="","",AND(COUNT(FIND(MID(E52,{12},{1}),"ABCDEFGHIJKLMNOPQRSTUVWXYZ"))=1))</f>
        <v/>
      </c>
      <c r="N52" s="18" t="str">
        <f t="shared" si="4"/>
        <v/>
      </c>
      <c r="O52" s="18" t="str">
        <f t="shared" si="5"/>
        <v/>
      </c>
      <c r="P52" s="15"/>
      <c r="Q52" s="18"/>
      <c r="R52" s="18" t="str">
        <f>IF(B52="","",IFERROR(VLOOKUP(MID(E52,1,2),StateCodes!$A$2:$B$38,2,FALSE),FALSE))</f>
        <v/>
      </c>
      <c r="S52" s="18" t="str">
        <f>IF(B52="","",IFERROR(VLOOKUP(MID(E52,6,1),Assessee!$A$2:$B$11,2,FALSE),FALSE))</f>
        <v/>
      </c>
    </row>
    <row r="53" spans="1:19" ht="20.25">
      <c r="A53" s="15" t="str">
        <f t="shared" si="6"/>
        <v/>
      </c>
      <c r="B53" s="12"/>
      <c r="C53" s="15" t="str">
        <f t="shared" si="0"/>
        <v/>
      </c>
      <c r="D53" s="18"/>
      <c r="E53" s="18" t="str">
        <f t="shared" si="1"/>
        <v/>
      </c>
      <c r="F53" s="18"/>
      <c r="G53" s="19" t="str">
        <f t="shared" si="2"/>
        <v/>
      </c>
      <c r="H53" s="15" t="str">
        <f t="shared" si="3"/>
        <v/>
      </c>
      <c r="I53" s="15"/>
      <c r="J53" s="18" t="str">
        <f>IF(B53="","",AND(COUNT(MID(E53,{1,2},1)+0)=2))</f>
        <v/>
      </c>
      <c r="K53" s="18" t="str">
        <f>IF(B53="","",AND(COUNT(FIND(MID(E53,{3,4,5,6,7},{1,1,1,1,1}),"ABCDEFGHIJKLMNOPQRSTUVWXYZ"))=5))</f>
        <v/>
      </c>
      <c r="L53" s="18" t="str">
        <f>IF(B53="","",AND(COUNT(MID(E53,{8,9,10,11},1)+0)=4))</f>
        <v/>
      </c>
      <c r="M53" s="18" t="str">
        <f>IF(B53="","",AND(COUNT(FIND(MID(E53,{12},{1}),"ABCDEFGHIJKLMNOPQRSTUVWXYZ"))=1))</f>
        <v/>
      </c>
      <c r="N53" s="18" t="str">
        <f t="shared" si="4"/>
        <v/>
      </c>
      <c r="O53" s="18" t="str">
        <f t="shared" si="5"/>
        <v/>
      </c>
      <c r="P53" s="15"/>
      <c r="Q53" s="18"/>
      <c r="R53" s="18" t="str">
        <f>IF(B53="","",IFERROR(VLOOKUP(MID(E53,1,2),StateCodes!$A$2:$B$38,2,FALSE),FALSE))</f>
        <v/>
      </c>
      <c r="S53" s="18" t="str">
        <f>IF(B53="","",IFERROR(VLOOKUP(MID(E53,6,1),Assessee!$A$2:$B$11,2,FALSE),FALSE))</f>
        <v/>
      </c>
    </row>
    <row r="54" spans="1:19" ht="20.25">
      <c r="A54" s="15" t="str">
        <f t="shared" si="6"/>
        <v/>
      </c>
      <c r="B54" s="12"/>
      <c r="C54" s="15" t="str">
        <f t="shared" si="0"/>
        <v/>
      </c>
      <c r="D54" s="18"/>
      <c r="E54" s="18" t="str">
        <f t="shared" si="1"/>
        <v/>
      </c>
      <c r="F54" s="18"/>
      <c r="G54" s="19" t="str">
        <f t="shared" si="2"/>
        <v/>
      </c>
      <c r="H54" s="15" t="str">
        <f t="shared" si="3"/>
        <v/>
      </c>
      <c r="I54" s="15"/>
      <c r="J54" s="18" t="str">
        <f>IF(B54="","",AND(COUNT(MID(E54,{1,2},1)+0)=2))</f>
        <v/>
      </c>
      <c r="K54" s="18" t="str">
        <f>IF(B54="","",AND(COUNT(FIND(MID(E54,{3,4,5,6,7},{1,1,1,1,1}),"ABCDEFGHIJKLMNOPQRSTUVWXYZ"))=5))</f>
        <v/>
      </c>
      <c r="L54" s="18" t="str">
        <f>IF(B54="","",AND(COUNT(MID(E54,{8,9,10,11},1)+0)=4))</f>
        <v/>
      </c>
      <c r="M54" s="18" t="str">
        <f>IF(B54="","",AND(COUNT(FIND(MID(E54,{12},{1}),"ABCDEFGHIJKLMNOPQRSTUVWXYZ"))=1))</f>
        <v/>
      </c>
      <c r="N54" s="18" t="str">
        <f t="shared" si="4"/>
        <v/>
      </c>
      <c r="O54" s="18" t="str">
        <f t="shared" si="5"/>
        <v/>
      </c>
      <c r="P54" s="15"/>
      <c r="Q54" s="18"/>
      <c r="R54" s="18" t="str">
        <f>IF(B54="","",IFERROR(VLOOKUP(MID(E54,1,2),StateCodes!$A$2:$B$38,2,FALSE),FALSE))</f>
        <v/>
      </c>
      <c r="S54" s="18" t="str">
        <f>IF(B54="","",IFERROR(VLOOKUP(MID(E54,6,1),Assessee!$A$2:$B$11,2,FALSE),FALSE))</f>
        <v/>
      </c>
    </row>
    <row r="55" spans="1:19" ht="20.25">
      <c r="A55" s="15" t="str">
        <f t="shared" si="6"/>
        <v/>
      </c>
      <c r="B55" s="12"/>
      <c r="C55" s="15" t="str">
        <f t="shared" si="0"/>
        <v/>
      </c>
      <c r="D55" s="18"/>
      <c r="E55" s="18" t="str">
        <f t="shared" si="1"/>
        <v/>
      </c>
      <c r="F55" s="18"/>
      <c r="G55" s="19" t="str">
        <f t="shared" si="2"/>
        <v/>
      </c>
      <c r="H55" s="15" t="str">
        <f t="shared" si="3"/>
        <v/>
      </c>
      <c r="I55" s="15"/>
      <c r="J55" s="18" t="str">
        <f>IF(B55="","",AND(COUNT(MID(E55,{1,2},1)+0)=2))</f>
        <v/>
      </c>
      <c r="K55" s="18" t="str">
        <f>IF(B55="","",AND(COUNT(FIND(MID(E55,{3,4,5,6,7},{1,1,1,1,1}),"ABCDEFGHIJKLMNOPQRSTUVWXYZ"))=5))</f>
        <v/>
      </c>
      <c r="L55" s="18" t="str">
        <f>IF(B55="","",AND(COUNT(MID(E55,{8,9,10,11},1)+0)=4))</f>
        <v/>
      </c>
      <c r="M55" s="18" t="str">
        <f>IF(B55="","",AND(COUNT(FIND(MID(E55,{12},{1}),"ABCDEFGHIJKLMNOPQRSTUVWXYZ"))=1))</f>
        <v/>
      </c>
      <c r="N55" s="18" t="str">
        <f t="shared" si="4"/>
        <v/>
      </c>
      <c r="O55" s="18" t="str">
        <f t="shared" si="5"/>
        <v/>
      </c>
      <c r="P55" s="15"/>
      <c r="Q55" s="18"/>
      <c r="R55" s="18" t="str">
        <f>IF(B55="","",IFERROR(VLOOKUP(MID(E55,1,2),StateCodes!$A$2:$B$38,2,FALSE),FALSE))</f>
        <v/>
      </c>
      <c r="S55" s="18" t="str">
        <f>IF(B55="","",IFERROR(VLOOKUP(MID(E55,6,1),Assessee!$A$2:$B$11,2,FALSE),FALSE))</f>
        <v/>
      </c>
    </row>
    <row r="56" spans="1:19" ht="20.25">
      <c r="A56" s="15" t="str">
        <f t="shared" si="6"/>
        <v/>
      </c>
      <c r="B56" s="12"/>
      <c r="C56" s="15" t="str">
        <f t="shared" si="0"/>
        <v/>
      </c>
      <c r="D56" s="18"/>
      <c r="E56" s="18" t="str">
        <f t="shared" si="1"/>
        <v/>
      </c>
      <c r="F56" s="18"/>
      <c r="G56" s="19" t="str">
        <f t="shared" si="2"/>
        <v/>
      </c>
      <c r="H56" s="15" t="str">
        <f t="shared" si="3"/>
        <v/>
      </c>
      <c r="I56" s="15"/>
      <c r="J56" s="18" t="str">
        <f>IF(B56="","",AND(COUNT(MID(E56,{1,2},1)+0)=2))</f>
        <v/>
      </c>
      <c r="K56" s="18" t="str">
        <f>IF(B56="","",AND(COUNT(FIND(MID(E56,{3,4,5,6,7},{1,1,1,1,1}),"ABCDEFGHIJKLMNOPQRSTUVWXYZ"))=5))</f>
        <v/>
      </c>
      <c r="L56" s="18" t="str">
        <f>IF(B56="","",AND(COUNT(MID(E56,{8,9,10,11},1)+0)=4))</f>
        <v/>
      </c>
      <c r="M56" s="18" t="str">
        <f>IF(B56="","",AND(COUNT(FIND(MID(E56,{12},{1}),"ABCDEFGHIJKLMNOPQRSTUVWXYZ"))=1))</f>
        <v/>
      </c>
      <c r="N56" s="18" t="str">
        <f t="shared" si="4"/>
        <v/>
      </c>
      <c r="O56" s="18" t="str">
        <f t="shared" si="5"/>
        <v/>
      </c>
      <c r="P56" s="15"/>
      <c r="Q56" s="18"/>
      <c r="R56" s="18" t="str">
        <f>IF(B56="","",IFERROR(VLOOKUP(MID(E56,1,2),StateCodes!$A$2:$B$38,2,FALSE),FALSE))</f>
        <v/>
      </c>
      <c r="S56" s="18" t="str">
        <f>IF(B56="","",IFERROR(VLOOKUP(MID(E56,6,1),Assessee!$A$2:$B$11,2,FALSE),FALSE))</f>
        <v/>
      </c>
    </row>
    <row r="57" spans="1:19" ht="20.25">
      <c r="A57" s="15" t="str">
        <f t="shared" si="6"/>
        <v/>
      </c>
      <c r="B57" s="12"/>
      <c r="C57" s="15" t="str">
        <f t="shared" si="0"/>
        <v/>
      </c>
      <c r="D57" s="18"/>
      <c r="E57" s="18" t="str">
        <f t="shared" si="1"/>
        <v/>
      </c>
      <c r="F57" s="18"/>
      <c r="G57" s="19" t="str">
        <f t="shared" si="2"/>
        <v/>
      </c>
      <c r="H57" s="15" t="str">
        <f t="shared" si="3"/>
        <v/>
      </c>
      <c r="I57" s="15"/>
      <c r="J57" s="18" t="str">
        <f>IF(B57="","",AND(COUNT(MID(E57,{1,2},1)+0)=2))</f>
        <v/>
      </c>
      <c r="K57" s="18" t="str">
        <f>IF(B57="","",AND(COUNT(FIND(MID(E57,{3,4,5,6,7},{1,1,1,1,1}),"ABCDEFGHIJKLMNOPQRSTUVWXYZ"))=5))</f>
        <v/>
      </c>
      <c r="L57" s="18" t="str">
        <f>IF(B57="","",AND(COUNT(MID(E57,{8,9,10,11},1)+0)=4))</f>
        <v/>
      </c>
      <c r="M57" s="18" t="str">
        <f>IF(B57="","",AND(COUNT(FIND(MID(E57,{12},{1}),"ABCDEFGHIJKLMNOPQRSTUVWXYZ"))=1))</f>
        <v/>
      </c>
      <c r="N57" s="18" t="str">
        <f t="shared" si="4"/>
        <v/>
      </c>
      <c r="O57" s="18" t="str">
        <f t="shared" si="5"/>
        <v/>
      </c>
      <c r="P57" s="15"/>
      <c r="Q57" s="18"/>
      <c r="R57" s="18" t="str">
        <f>IF(B57="","",IFERROR(VLOOKUP(MID(E57,1,2),StateCodes!$A$2:$B$38,2,FALSE),FALSE))</f>
        <v/>
      </c>
      <c r="S57" s="18" t="str">
        <f>IF(B57="","",IFERROR(VLOOKUP(MID(E57,6,1),Assessee!$A$2:$B$11,2,FALSE),FALSE))</f>
        <v/>
      </c>
    </row>
    <row r="58" spans="1:19" ht="20.25">
      <c r="A58" s="15" t="str">
        <f t="shared" si="6"/>
        <v/>
      </c>
      <c r="B58" s="12"/>
      <c r="C58" s="15" t="str">
        <f t="shared" si="0"/>
        <v/>
      </c>
      <c r="D58" s="18"/>
      <c r="E58" s="18" t="str">
        <f t="shared" si="1"/>
        <v/>
      </c>
      <c r="F58" s="18"/>
      <c r="G58" s="19" t="str">
        <f t="shared" si="2"/>
        <v/>
      </c>
      <c r="H58" s="15" t="str">
        <f t="shared" si="3"/>
        <v/>
      </c>
      <c r="I58" s="15"/>
      <c r="J58" s="18" t="str">
        <f>IF(B58="","",AND(COUNT(MID(E58,{1,2},1)+0)=2))</f>
        <v/>
      </c>
      <c r="K58" s="18" t="str">
        <f>IF(B58="","",AND(COUNT(FIND(MID(E58,{3,4,5,6,7},{1,1,1,1,1}),"ABCDEFGHIJKLMNOPQRSTUVWXYZ"))=5))</f>
        <v/>
      </c>
      <c r="L58" s="18" t="str">
        <f>IF(B58="","",AND(COUNT(MID(E58,{8,9,10,11},1)+0)=4))</f>
        <v/>
      </c>
      <c r="M58" s="18" t="str">
        <f>IF(B58="","",AND(COUNT(FIND(MID(E58,{12},{1}),"ABCDEFGHIJKLMNOPQRSTUVWXYZ"))=1))</f>
        <v/>
      </c>
      <c r="N58" s="18" t="str">
        <f t="shared" si="4"/>
        <v/>
      </c>
      <c r="O58" s="18" t="str">
        <f t="shared" si="5"/>
        <v/>
      </c>
      <c r="P58" s="15"/>
      <c r="Q58" s="18"/>
      <c r="R58" s="18" t="str">
        <f>IF(B58="","",IFERROR(VLOOKUP(MID(E58,1,2),StateCodes!$A$2:$B$38,2,FALSE),FALSE))</f>
        <v/>
      </c>
      <c r="S58" s="18" t="str">
        <f>IF(B58="","",IFERROR(VLOOKUP(MID(E58,6,1),Assessee!$A$2:$B$11,2,FALSE),FALSE))</f>
        <v/>
      </c>
    </row>
    <row r="59" spans="1:19" ht="20.25">
      <c r="A59" s="15" t="str">
        <f t="shared" si="6"/>
        <v/>
      </c>
      <c r="B59" s="12"/>
      <c r="C59" s="15" t="str">
        <f t="shared" si="0"/>
        <v/>
      </c>
      <c r="D59" s="18"/>
      <c r="E59" s="18" t="str">
        <f t="shared" si="1"/>
        <v/>
      </c>
      <c r="F59" s="18"/>
      <c r="G59" s="19" t="str">
        <f t="shared" si="2"/>
        <v/>
      </c>
      <c r="H59" s="15" t="str">
        <f t="shared" si="3"/>
        <v/>
      </c>
      <c r="I59" s="15"/>
      <c r="J59" s="18" t="str">
        <f>IF(B59="","",AND(COUNT(MID(E59,{1,2},1)+0)=2))</f>
        <v/>
      </c>
      <c r="K59" s="18" t="str">
        <f>IF(B59="","",AND(COUNT(FIND(MID(E59,{3,4,5,6,7},{1,1,1,1,1}),"ABCDEFGHIJKLMNOPQRSTUVWXYZ"))=5))</f>
        <v/>
      </c>
      <c r="L59" s="18" t="str">
        <f>IF(B59="","",AND(COUNT(MID(E59,{8,9,10,11},1)+0)=4))</f>
        <v/>
      </c>
      <c r="M59" s="18" t="str">
        <f>IF(B59="","",AND(COUNT(FIND(MID(E59,{12},{1}),"ABCDEFGHIJKLMNOPQRSTUVWXYZ"))=1))</f>
        <v/>
      </c>
      <c r="N59" s="18" t="str">
        <f t="shared" si="4"/>
        <v/>
      </c>
      <c r="O59" s="18" t="str">
        <f t="shared" si="5"/>
        <v/>
      </c>
      <c r="P59" s="15"/>
      <c r="Q59" s="18"/>
      <c r="R59" s="18" t="str">
        <f>IF(B59="","",IFERROR(VLOOKUP(MID(E59,1,2),StateCodes!$A$2:$B$38,2,FALSE),FALSE))</f>
        <v/>
      </c>
      <c r="S59" s="18" t="str">
        <f>IF(B59="","",IFERROR(VLOOKUP(MID(E59,6,1),Assessee!$A$2:$B$11,2,FALSE),FALSE))</f>
        <v/>
      </c>
    </row>
    <row r="60" spans="1:19" ht="20.25">
      <c r="A60" s="15" t="str">
        <f t="shared" si="6"/>
        <v/>
      </c>
      <c r="B60" s="12"/>
      <c r="C60" s="15" t="str">
        <f t="shared" si="0"/>
        <v/>
      </c>
      <c r="D60" s="18"/>
      <c r="E60" s="18" t="str">
        <f t="shared" si="1"/>
        <v/>
      </c>
      <c r="F60" s="18"/>
      <c r="G60" s="19" t="str">
        <f t="shared" si="2"/>
        <v/>
      </c>
      <c r="H60" s="15" t="str">
        <f t="shared" si="3"/>
        <v/>
      </c>
      <c r="I60" s="15"/>
      <c r="J60" s="18" t="str">
        <f>IF(B60="","",AND(COUNT(MID(E60,{1,2},1)+0)=2))</f>
        <v/>
      </c>
      <c r="K60" s="18" t="str">
        <f>IF(B60="","",AND(COUNT(FIND(MID(E60,{3,4,5,6,7},{1,1,1,1,1}),"ABCDEFGHIJKLMNOPQRSTUVWXYZ"))=5))</f>
        <v/>
      </c>
      <c r="L60" s="18" t="str">
        <f>IF(B60="","",AND(COUNT(MID(E60,{8,9,10,11},1)+0)=4))</f>
        <v/>
      </c>
      <c r="M60" s="18" t="str">
        <f>IF(B60="","",AND(COUNT(FIND(MID(E60,{12},{1}),"ABCDEFGHIJKLMNOPQRSTUVWXYZ"))=1))</f>
        <v/>
      </c>
      <c r="N60" s="18" t="str">
        <f t="shared" si="4"/>
        <v/>
      </c>
      <c r="O60" s="18" t="str">
        <f t="shared" si="5"/>
        <v/>
      </c>
      <c r="P60" s="15"/>
      <c r="Q60" s="18"/>
      <c r="R60" s="18" t="str">
        <f>IF(B60="","",IFERROR(VLOOKUP(MID(E60,1,2),StateCodes!$A$2:$B$38,2,FALSE),FALSE))</f>
        <v/>
      </c>
      <c r="S60" s="18" t="str">
        <f>IF(B60="","",IFERROR(VLOOKUP(MID(E60,6,1),Assessee!$A$2:$B$11,2,FALSE),FALSE))</f>
        <v/>
      </c>
    </row>
    <row r="61" spans="1:19" ht="20.25">
      <c r="A61" s="15" t="str">
        <f t="shared" si="6"/>
        <v/>
      </c>
      <c r="B61" s="12"/>
      <c r="C61" s="15" t="str">
        <f t="shared" si="0"/>
        <v/>
      </c>
      <c r="D61" s="18"/>
      <c r="E61" s="18" t="str">
        <f t="shared" si="1"/>
        <v/>
      </c>
      <c r="F61" s="18"/>
      <c r="G61" s="19" t="str">
        <f t="shared" si="2"/>
        <v/>
      </c>
      <c r="H61" s="15" t="str">
        <f t="shared" si="3"/>
        <v/>
      </c>
      <c r="I61" s="15"/>
      <c r="J61" s="18" t="str">
        <f>IF(B61="","",AND(COUNT(MID(E61,{1,2},1)+0)=2))</f>
        <v/>
      </c>
      <c r="K61" s="18" t="str">
        <f>IF(B61="","",AND(COUNT(FIND(MID(E61,{3,4,5,6,7},{1,1,1,1,1}),"ABCDEFGHIJKLMNOPQRSTUVWXYZ"))=5))</f>
        <v/>
      </c>
      <c r="L61" s="18" t="str">
        <f>IF(B61="","",AND(COUNT(MID(E61,{8,9,10,11},1)+0)=4))</f>
        <v/>
      </c>
      <c r="M61" s="18" t="str">
        <f>IF(B61="","",AND(COUNT(FIND(MID(E61,{12},{1}),"ABCDEFGHIJKLMNOPQRSTUVWXYZ"))=1))</f>
        <v/>
      </c>
      <c r="N61" s="18" t="str">
        <f t="shared" si="4"/>
        <v/>
      </c>
      <c r="O61" s="18" t="str">
        <f t="shared" si="5"/>
        <v/>
      </c>
      <c r="P61" s="15"/>
      <c r="Q61" s="18"/>
      <c r="R61" s="18" t="str">
        <f>IF(B61="","",IFERROR(VLOOKUP(MID(E61,1,2),StateCodes!$A$2:$B$38,2,FALSE),FALSE))</f>
        <v/>
      </c>
      <c r="S61" s="18" t="str">
        <f>IF(B61="","",IFERROR(VLOOKUP(MID(E61,6,1),Assessee!$A$2:$B$11,2,FALSE),FALSE))</f>
        <v/>
      </c>
    </row>
    <row r="62" spans="1:19" ht="20.25">
      <c r="A62" s="15" t="str">
        <f t="shared" si="6"/>
        <v/>
      </c>
      <c r="B62" s="12"/>
      <c r="C62" s="15" t="str">
        <f t="shared" si="0"/>
        <v/>
      </c>
      <c r="D62" s="18"/>
      <c r="E62" s="18" t="str">
        <f t="shared" si="1"/>
        <v/>
      </c>
      <c r="F62" s="18"/>
      <c r="G62" s="19" t="str">
        <f t="shared" si="2"/>
        <v/>
      </c>
      <c r="H62" s="15" t="str">
        <f t="shared" si="3"/>
        <v/>
      </c>
      <c r="I62" s="15"/>
      <c r="J62" s="18" t="str">
        <f>IF(B62="","",AND(COUNT(MID(E62,{1,2},1)+0)=2))</f>
        <v/>
      </c>
      <c r="K62" s="18" t="str">
        <f>IF(B62="","",AND(COUNT(FIND(MID(E62,{3,4,5,6,7},{1,1,1,1,1}),"ABCDEFGHIJKLMNOPQRSTUVWXYZ"))=5))</f>
        <v/>
      </c>
      <c r="L62" s="18" t="str">
        <f>IF(B62="","",AND(COUNT(MID(E62,{8,9,10,11},1)+0)=4))</f>
        <v/>
      </c>
      <c r="M62" s="18" t="str">
        <f>IF(B62="","",AND(COUNT(FIND(MID(E62,{12},{1}),"ABCDEFGHIJKLMNOPQRSTUVWXYZ"))=1))</f>
        <v/>
      </c>
      <c r="N62" s="18" t="str">
        <f t="shared" si="4"/>
        <v/>
      </c>
      <c r="O62" s="18" t="str">
        <f t="shared" si="5"/>
        <v/>
      </c>
      <c r="P62" s="15"/>
      <c r="Q62" s="18"/>
      <c r="R62" s="18" t="str">
        <f>IF(B62="","",IFERROR(VLOOKUP(MID(E62,1,2),StateCodes!$A$2:$B$38,2,FALSE),FALSE))</f>
        <v/>
      </c>
      <c r="S62" s="18" t="str">
        <f>IF(B62="","",IFERROR(VLOOKUP(MID(E62,6,1),Assessee!$A$2:$B$11,2,FALSE),FALSE))</f>
        <v/>
      </c>
    </row>
    <row r="63" spans="1:19" ht="20.25">
      <c r="A63" s="15" t="str">
        <f t="shared" si="6"/>
        <v/>
      </c>
      <c r="B63" s="12"/>
      <c r="C63" s="15" t="str">
        <f t="shared" si="0"/>
        <v/>
      </c>
      <c r="D63" s="18"/>
      <c r="E63" s="18" t="str">
        <f t="shared" si="1"/>
        <v/>
      </c>
      <c r="F63" s="18"/>
      <c r="G63" s="19" t="str">
        <f t="shared" si="2"/>
        <v/>
      </c>
      <c r="H63" s="15" t="str">
        <f t="shared" si="3"/>
        <v/>
      </c>
      <c r="I63" s="15"/>
      <c r="J63" s="18" t="str">
        <f>IF(B63="","",AND(COUNT(MID(E63,{1,2},1)+0)=2))</f>
        <v/>
      </c>
      <c r="K63" s="18" t="str">
        <f>IF(B63="","",AND(COUNT(FIND(MID(E63,{3,4,5,6,7},{1,1,1,1,1}),"ABCDEFGHIJKLMNOPQRSTUVWXYZ"))=5))</f>
        <v/>
      </c>
      <c r="L63" s="18" t="str">
        <f>IF(B63="","",AND(COUNT(MID(E63,{8,9,10,11},1)+0)=4))</f>
        <v/>
      </c>
      <c r="M63" s="18" t="str">
        <f>IF(B63="","",AND(COUNT(FIND(MID(E63,{12},{1}),"ABCDEFGHIJKLMNOPQRSTUVWXYZ"))=1))</f>
        <v/>
      </c>
      <c r="N63" s="18" t="str">
        <f t="shared" si="4"/>
        <v/>
      </c>
      <c r="O63" s="18" t="str">
        <f t="shared" si="5"/>
        <v/>
      </c>
      <c r="P63" s="15"/>
      <c r="Q63" s="18"/>
      <c r="R63" s="18" t="str">
        <f>IF(B63="","",IFERROR(VLOOKUP(MID(E63,1,2),StateCodes!$A$2:$B$38,2,FALSE),FALSE))</f>
        <v/>
      </c>
      <c r="S63" s="18" t="str">
        <f>IF(B63="","",IFERROR(VLOOKUP(MID(E63,6,1),Assessee!$A$2:$B$11,2,FALSE),FALSE))</f>
        <v/>
      </c>
    </row>
    <row r="64" spans="1:19" ht="20.25">
      <c r="A64" s="15" t="str">
        <f t="shared" si="6"/>
        <v/>
      </c>
      <c r="B64" s="12"/>
      <c r="C64" s="15" t="str">
        <f t="shared" si="0"/>
        <v/>
      </c>
      <c r="D64" s="18"/>
      <c r="E64" s="18" t="str">
        <f t="shared" si="1"/>
        <v/>
      </c>
      <c r="F64" s="18"/>
      <c r="G64" s="19" t="str">
        <f t="shared" si="2"/>
        <v/>
      </c>
      <c r="H64" s="15" t="str">
        <f t="shared" si="3"/>
        <v/>
      </c>
      <c r="I64" s="15"/>
      <c r="J64" s="18" t="str">
        <f>IF(B64="","",AND(COUNT(MID(E64,{1,2},1)+0)=2))</f>
        <v/>
      </c>
      <c r="K64" s="18" t="str">
        <f>IF(B64="","",AND(COUNT(FIND(MID(E64,{3,4,5,6,7},{1,1,1,1,1}),"ABCDEFGHIJKLMNOPQRSTUVWXYZ"))=5))</f>
        <v/>
      </c>
      <c r="L64" s="18" t="str">
        <f>IF(B64="","",AND(COUNT(MID(E64,{8,9,10,11},1)+0)=4))</f>
        <v/>
      </c>
      <c r="M64" s="18" t="str">
        <f>IF(B64="","",AND(COUNT(FIND(MID(E64,{12},{1}),"ABCDEFGHIJKLMNOPQRSTUVWXYZ"))=1))</f>
        <v/>
      </c>
      <c r="N64" s="18" t="str">
        <f t="shared" si="4"/>
        <v/>
      </c>
      <c r="O64" s="18" t="str">
        <f t="shared" si="5"/>
        <v/>
      </c>
      <c r="P64" s="15"/>
      <c r="Q64" s="18"/>
      <c r="R64" s="18" t="str">
        <f>IF(B64="","",IFERROR(VLOOKUP(MID(E64,1,2),StateCodes!$A$2:$B$38,2,FALSE),FALSE))</f>
        <v/>
      </c>
      <c r="S64" s="18" t="str">
        <f>IF(B64="","",IFERROR(VLOOKUP(MID(E64,6,1),Assessee!$A$2:$B$11,2,FALSE),FALSE))</f>
        <v/>
      </c>
    </row>
    <row r="65" spans="1:19" ht="20.25">
      <c r="A65" s="15" t="str">
        <f t="shared" si="6"/>
        <v/>
      </c>
      <c r="B65" s="12"/>
      <c r="C65" s="15" t="str">
        <f t="shared" si="0"/>
        <v/>
      </c>
      <c r="D65" s="18"/>
      <c r="E65" s="18" t="str">
        <f t="shared" si="1"/>
        <v/>
      </c>
      <c r="F65" s="18"/>
      <c r="G65" s="19" t="str">
        <f t="shared" si="2"/>
        <v/>
      </c>
      <c r="H65" s="15" t="str">
        <f t="shared" si="3"/>
        <v/>
      </c>
      <c r="I65" s="15"/>
      <c r="J65" s="18" t="str">
        <f>IF(B65="","",AND(COUNT(MID(E65,{1,2},1)+0)=2))</f>
        <v/>
      </c>
      <c r="K65" s="18" t="str">
        <f>IF(B65="","",AND(COUNT(FIND(MID(E65,{3,4,5,6,7},{1,1,1,1,1}),"ABCDEFGHIJKLMNOPQRSTUVWXYZ"))=5))</f>
        <v/>
      </c>
      <c r="L65" s="18" t="str">
        <f>IF(B65="","",AND(COUNT(MID(E65,{8,9,10,11},1)+0)=4))</f>
        <v/>
      </c>
      <c r="M65" s="18" t="str">
        <f>IF(B65="","",AND(COUNT(FIND(MID(E65,{12},{1}),"ABCDEFGHIJKLMNOPQRSTUVWXYZ"))=1))</f>
        <v/>
      </c>
      <c r="N65" s="18" t="str">
        <f t="shared" si="4"/>
        <v/>
      </c>
      <c r="O65" s="18" t="str">
        <f t="shared" si="5"/>
        <v/>
      </c>
      <c r="P65" s="15"/>
      <c r="Q65" s="18"/>
      <c r="R65" s="18" t="str">
        <f>IF(B65="","",IFERROR(VLOOKUP(MID(E65,1,2),StateCodes!$A$2:$B$38,2,FALSE),FALSE))</f>
        <v/>
      </c>
      <c r="S65" s="18" t="str">
        <f>IF(B65="","",IFERROR(VLOOKUP(MID(E65,6,1),Assessee!$A$2:$B$11,2,FALSE),FALSE))</f>
        <v/>
      </c>
    </row>
    <row r="66" spans="1:19" ht="20.25">
      <c r="A66" s="15" t="str">
        <f t="shared" si="6"/>
        <v/>
      </c>
      <c r="B66" s="12"/>
      <c r="C66" s="15" t="str">
        <f t="shared" si="0"/>
        <v/>
      </c>
      <c r="D66" s="18"/>
      <c r="E66" s="18" t="str">
        <f t="shared" si="1"/>
        <v/>
      </c>
      <c r="F66" s="18"/>
      <c r="G66" s="19" t="str">
        <f t="shared" si="2"/>
        <v/>
      </c>
      <c r="H66" s="15" t="str">
        <f t="shared" si="3"/>
        <v/>
      </c>
      <c r="I66" s="15"/>
      <c r="J66" s="18" t="str">
        <f>IF(B66="","",AND(COUNT(MID(E66,{1,2},1)+0)=2))</f>
        <v/>
      </c>
      <c r="K66" s="18" t="str">
        <f>IF(B66="","",AND(COUNT(FIND(MID(E66,{3,4,5,6,7},{1,1,1,1,1}),"ABCDEFGHIJKLMNOPQRSTUVWXYZ"))=5))</f>
        <v/>
      </c>
      <c r="L66" s="18" t="str">
        <f>IF(B66="","",AND(COUNT(MID(E66,{8,9,10,11},1)+0)=4))</f>
        <v/>
      </c>
      <c r="M66" s="18" t="str">
        <f>IF(B66="","",AND(COUNT(FIND(MID(E66,{12},{1}),"ABCDEFGHIJKLMNOPQRSTUVWXYZ"))=1))</f>
        <v/>
      </c>
      <c r="N66" s="18" t="str">
        <f t="shared" si="4"/>
        <v/>
      </c>
      <c r="O66" s="18" t="str">
        <f t="shared" si="5"/>
        <v/>
      </c>
      <c r="P66" s="15"/>
      <c r="Q66" s="18"/>
      <c r="R66" s="18" t="str">
        <f>IF(B66="","",IFERROR(VLOOKUP(MID(E66,1,2),StateCodes!$A$2:$B$38,2,FALSE),FALSE))</f>
        <v/>
      </c>
      <c r="S66" s="18" t="str">
        <f>IF(B66="","",IFERROR(VLOOKUP(MID(E66,6,1),Assessee!$A$2:$B$11,2,FALSE),FALSE))</f>
        <v/>
      </c>
    </row>
    <row r="67" spans="1:19" ht="20.25">
      <c r="A67" s="15" t="str">
        <f t="shared" si="6"/>
        <v/>
      </c>
      <c r="B67" s="12"/>
      <c r="C67" s="15" t="str">
        <f t="shared" si="0"/>
        <v/>
      </c>
      <c r="D67" s="18"/>
      <c r="E67" s="18" t="str">
        <f t="shared" si="1"/>
        <v/>
      </c>
      <c r="F67" s="18"/>
      <c r="G67" s="19" t="str">
        <f t="shared" si="2"/>
        <v/>
      </c>
      <c r="H67" s="15" t="str">
        <f t="shared" si="3"/>
        <v/>
      </c>
      <c r="I67" s="15"/>
      <c r="J67" s="18" t="str">
        <f>IF(B67="","",AND(COUNT(MID(E67,{1,2},1)+0)=2))</f>
        <v/>
      </c>
      <c r="K67" s="18" t="str">
        <f>IF(B67="","",AND(COUNT(FIND(MID(E67,{3,4,5,6,7},{1,1,1,1,1}),"ABCDEFGHIJKLMNOPQRSTUVWXYZ"))=5))</f>
        <v/>
      </c>
      <c r="L67" s="18" t="str">
        <f>IF(B67="","",AND(COUNT(MID(E67,{8,9,10,11},1)+0)=4))</f>
        <v/>
      </c>
      <c r="M67" s="18" t="str">
        <f>IF(B67="","",AND(COUNT(FIND(MID(E67,{12},{1}),"ABCDEFGHIJKLMNOPQRSTUVWXYZ"))=1))</f>
        <v/>
      </c>
      <c r="N67" s="18" t="str">
        <f t="shared" si="4"/>
        <v/>
      </c>
      <c r="O67" s="18" t="str">
        <f t="shared" si="5"/>
        <v/>
      </c>
      <c r="P67" s="15"/>
      <c r="Q67" s="18"/>
      <c r="R67" s="18" t="str">
        <f>IF(B67="","",IFERROR(VLOOKUP(MID(E67,1,2),StateCodes!$A$2:$B$38,2,FALSE),FALSE))</f>
        <v/>
      </c>
      <c r="S67" s="18" t="str">
        <f>IF(B67="","",IFERROR(VLOOKUP(MID(E67,6,1),Assessee!$A$2:$B$11,2,FALSE),FALSE))</f>
        <v/>
      </c>
    </row>
    <row r="68" spans="1:19" ht="20.25">
      <c r="A68" s="15" t="str">
        <f t="shared" si="6"/>
        <v/>
      </c>
      <c r="B68" s="12"/>
      <c r="C68" s="15" t="str">
        <f t="shared" ref="C68:C102" si="7">IF(B68="","",LEN(B68))</f>
        <v/>
      </c>
      <c r="D68" s="18"/>
      <c r="E68" s="18" t="str">
        <f t="shared" ref="E68:E102" si="8">IF(B68="","",UPPER(SUBSTITUTE(SUBSTITUTE(SUBSTITUTE(SUBSTITUTE(SUBSTITUTE(SUBSTITUTE(SUBSTITUTE(B68,"!",""),"@",""),"*",""),")",""),"(",""),"-","")," ","")))</f>
        <v/>
      </c>
      <c r="F68" s="18"/>
      <c r="G68" s="19" t="str">
        <f t="shared" si="2"/>
        <v/>
      </c>
      <c r="H68" s="15" t="str">
        <f t="shared" si="3"/>
        <v/>
      </c>
      <c r="I68" s="15"/>
      <c r="J68" s="18" t="str">
        <f>IF(B68="","",AND(COUNT(MID(E68,{1,2},1)+0)=2))</f>
        <v/>
      </c>
      <c r="K68" s="18" t="str">
        <f>IF(B68="","",AND(COUNT(FIND(MID(E68,{3,4,5,6,7},{1,1,1,1,1}),"ABCDEFGHIJKLMNOPQRSTUVWXYZ"))=5))</f>
        <v/>
      </c>
      <c r="L68" s="18" t="str">
        <f>IF(B68="","",AND(COUNT(MID(E68,{8,9,10,11},1)+0)=4))</f>
        <v/>
      </c>
      <c r="M68" s="18" t="str">
        <f>IF(B68="","",AND(COUNT(FIND(MID(E68,{12},{1}),"ABCDEFGHIJKLMNOPQRSTUVWXYZ"))=1))</f>
        <v/>
      </c>
      <c r="N68" s="18" t="str">
        <f t="shared" si="4"/>
        <v/>
      </c>
      <c r="O68" s="18" t="str">
        <f t="shared" si="5"/>
        <v/>
      </c>
      <c r="P68" s="15"/>
      <c r="Q68" s="18"/>
      <c r="R68" s="18" t="str">
        <f>IF(B68="","",IFERROR(VLOOKUP(MID(E68,1,2),StateCodes!$A$2:$B$38,2,FALSE),FALSE))</f>
        <v/>
      </c>
      <c r="S68" s="18" t="str">
        <f>IF(B68="","",IFERROR(VLOOKUP(MID(E68,6,1),Assessee!$A$2:$B$11,2,FALSE),FALSE))</f>
        <v/>
      </c>
    </row>
    <row r="69" spans="1:19" ht="20.25">
      <c r="A69" s="15" t="str">
        <f t="shared" si="6"/>
        <v/>
      </c>
      <c r="B69" s="12"/>
      <c r="C69" s="15" t="str">
        <f t="shared" si="7"/>
        <v/>
      </c>
      <c r="D69" s="18"/>
      <c r="E69" s="18" t="str">
        <f t="shared" si="8"/>
        <v/>
      </c>
      <c r="F69" s="18"/>
      <c r="G69" s="19" t="str">
        <f t="shared" ref="G69:G102" si="9">IF(B69="","",IF(AND(H69=15,COUNTA(J69:O69,"TRUE"))," YES !"," NO !"))</f>
        <v/>
      </c>
      <c r="H69" s="15" t="str">
        <f t="shared" ref="H69:H102" si="10">IF(B69="","",LEN(E69))</f>
        <v/>
      </c>
      <c r="I69" s="15"/>
      <c r="J69" s="18" t="str">
        <f>IF(B69="","",AND(COUNT(MID(E69,{1,2},1)+0)=2))</f>
        <v/>
      </c>
      <c r="K69" s="18" t="str">
        <f>IF(B69="","",AND(COUNT(FIND(MID(E69,{3,4,5,6,7},{1,1,1,1,1}),"ABCDEFGHIJKLMNOPQRSTUVWXYZ"))=5))</f>
        <v/>
      </c>
      <c r="L69" s="18" t="str">
        <f>IF(B69="","",AND(COUNT(MID(E69,{8,9,10,11},1)+0)=4))</f>
        <v/>
      </c>
      <c r="M69" s="18" t="str">
        <f>IF(B69="","",AND(COUNT(FIND(MID(E69,{12},{1}),"ABCDEFGHIJKLMNOPQRSTUVWXYZ"))=1))</f>
        <v/>
      </c>
      <c r="N69" s="18" t="str">
        <f t="shared" ref="N69:N102" si="11">IF(B69="","",AND(COUNT(MID(E69,13,1)+0)=1))</f>
        <v/>
      </c>
      <c r="O69" s="18" t="str">
        <f t="shared" ref="O69:O102" si="12">IF(B69="","",IF(MID(E69,14,1)="Z",TRUE,FALSE))</f>
        <v/>
      </c>
      <c r="P69" s="15"/>
      <c r="Q69" s="18"/>
      <c r="R69" s="18" t="str">
        <f>IF(B69="","",IFERROR(VLOOKUP(MID(E69,1,2),StateCodes!$A$2:$B$38,2,FALSE),FALSE))</f>
        <v/>
      </c>
      <c r="S69" s="18" t="str">
        <f>IF(B69="","",IFERROR(VLOOKUP(MID(E69,6,1),Assessee!$A$2:$B$11,2,FALSE),FALSE))</f>
        <v/>
      </c>
    </row>
    <row r="70" spans="1:19" ht="20.25">
      <c r="A70" s="15" t="str">
        <f t="shared" ref="A70:A102" si="13">IF(B70="","",A69+1)</f>
        <v/>
      </c>
      <c r="B70" s="12"/>
      <c r="C70" s="15" t="str">
        <f t="shared" si="7"/>
        <v/>
      </c>
      <c r="D70" s="18"/>
      <c r="E70" s="18" t="str">
        <f t="shared" si="8"/>
        <v/>
      </c>
      <c r="F70" s="18"/>
      <c r="G70" s="19" t="str">
        <f t="shared" si="9"/>
        <v/>
      </c>
      <c r="H70" s="15" t="str">
        <f t="shared" si="10"/>
        <v/>
      </c>
      <c r="I70" s="15"/>
      <c r="J70" s="18" t="str">
        <f>IF(B70="","",AND(COUNT(MID(E70,{1,2},1)+0)=2))</f>
        <v/>
      </c>
      <c r="K70" s="18" t="str">
        <f>IF(B70="","",AND(COUNT(FIND(MID(E70,{3,4,5,6,7},{1,1,1,1,1}),"ABCDEFGHIJKLMNOPQRSTUVWXYZ"))=5))</f>
        <v/>
      </c>
      <c r="L70" s="18" t="str">
        <f>IF(B70="","",AND(COUNT(MID(E70,{8,9,10,11},1)+0)=4))</f>
        <v/>
      </c>
      <c r="M70" s="18" t="str">
        <f>IF(B70="","",AND(COUNT(FIND(MID(E70,{12},{1}),"ABCDEFGHIJKLMNOPQRSTUVWXYZ"))=1))</f>
        <v/>
      </c>
      <c r="N70" s="18" t="str">
        <f t="shared" si="11"/>
        <v/>
      </c>
      <c r="O70" s="18" t="str">
        <f t="shared" si="12"/>
        <v/>
      </c>
      <c r="P70" s="15"/>
      <c r="Q70" s="18"/>
      <c r="R70" s="18" t="str">
        <f>IF(B70="","",IFERROR(VLOOKUP(MID(E70,1,2),StateCodes!$A$2:$B$38,2,FALSE),FALSE))</f>
        <v/>
      </c>
      <c r="S70" s="18" t="str">
        <f>IF(B70="","",IFERROR(VLOOKUP(MID(E70,6,1),Assessee!$A$2:$B$11,2,FALSE),FALSE))</f>
        <v/>
      </c>
    </row>
    <row r="71" spans="1:19" ht="20.25">
      <c r="A71" s="15" t="str">
        <f t="shared" si="13"/>
        <v/>
      </c>
      <c r="B71" s="12"/>
      <c r="C71" s="15" t="str">
        <f t="shared" si="7"/>
        <v/>
      </c>
      <c r="D71" s="18"/>
      <c r="E71" s="18" t="str">
        <f t="shared" si="8"/>
        <v/>
      </c>
      <c r="F71" s="18"/>
      <c r="G71" s="19" t="str">
        <f t="shared" si="9"/>
        <v/>
      </c>
      <c r="H71" s="15" t="str">
        <f t="shared" si="10"/>
        <v/>
      </c>
      <c r="I71" s="15"/>
      <c r="J71" s="18" t="str">
        <f>IF(B71="","",AND(COUNT(MID(E71,{1,2},1)+0)=2))</f>
        <v/>
      </c>
      <c r="K71" s="18" t="str">
        <f>IF(B71="","",AND(COUNT(FIND(MID(E71,{3,4,5,6,7},{1,1,1,1,1}),"ABCDEFGHIJKLMNOPQRSTUVWXYZ"))=5))</f>
        <v/>
      </c>
      <c r="L71" s="18" t="str">
        <f>IF(B71="","",AND(COUNT(MID(E71,{8,9,10,11},1)+0)=4))</f>
        <v/>
      </c>
      <c r="M71" s="18" t="str">
        <f>IF(B71="","",AND(COUNT(FIND(MID(E71,{12},{1}),"ABCDEFGHIJKLMNOPQRSTUVWXYZ"))=1))</f>
        <v/>
      </c>
      <c r="N71" s="18" t="str">
        <f t="shared" si="11"/>
        <v/>
      </c>
      <c r="O71" s="18" t="str">
        <f t="shared" si="12"/>
        <v/>
      </c>
      <c r="P71" s="15"/>
      <c r="Q71" s="18"/>
      <c r="R71" s="18" t="str">
        <f>IF(B71="","",IFERROR(VLOOKUP(MID(E71,1,2),StateCodes!$A$2:$B$38,2,FALSE),FALSE))</f>
        <v/>
      </c>
      <c r="S71" s="18" t="str">
        <f>IF(B71="","",IFERROR(VLOOKUP(MID(E71,6,1),Assessee!$A$2:$B$11,2,FALSE),FALSE))</f>
        <v/>
      </c>
    </row>
    <row r="72" spans="1:19" ht="20.25">
      <c r="A72" s="15" t="str">
        <f t="shared" si="13"/>
        <v/>
      </c>
      <c r="B72" s="12"/>
      <c r="C72" s="15" t="str">
        <f t="shared" si="7"/>
        <v/>
      </c>
      <c r="D72" s="18"/>
      <c r="E72" s="18" t="str">
        <f t="shared" si="8"/>
        <v/>
      </c>
      <c r="F72" s="18"/>
      <c r="G72" s="19" t="str">
        <f t="shared" si="9"/>
        <v/>
      </c>
      <c r="H72" s="15" t="str">
        <f t="shared" si="10"/>
        <v/>
      </c>
      <c r="I72" s="15"/>
      <c r="J72" s="18" t="str">
        <f>IF(B72="","",AND(COUNT(MID(E72,{1,2},1)+0)=2))</f>
        <v/>
      </c>
      <c r="K72" s="18" t="str">
        <f>IF(B72="","",AND(COUNT(FIND(MID(E72,{3,4,5,6,7},{1,1,1,1,1}),"ABCDEFGHIJKLMNOPQRSTUVWXYZ"))=5))</f>
        <v/>
      </c>
      <c r="L72" s="18" t="str">
        <f>IF(B72="","",AND(COUNT(MID(E72,{8,9,10,11},1)+0)=4))</f>
        <v/>
      </c>
      <c r="M72" s="18" t="str">
        <f>IF(B72="","",AND(COUNT(FIND(MID(E72,{12},{1}),"ABCDEFGHIJKLMNOPQRSTUVWXYZ"))=1))</f>
        <v/>
      </c>
      <c r="N72" s="18" t="str">
        <f t="shared" si="11"/>
        <v/>
      </c>
      <c r="O72" s="18" t="str">
        <f t="shared" si="12"/>
        <v/>
      </c>
      <c r="P72" s="15"/>
      <c r="Q72" s="18"/>
      <c r="R72" s="18" t="str">
        <f>IF(B72="","",IFERROR(VLOOKUP(MID(E72,1,2),StateCodes!$A$2:$B$38,2,FALSE),FALSE))</f>
        <v/>
      </c>
      <c r="S72" s="18" t="str">
        <f>IF(B72="","",IFERROR(VLOOKUP(MID(E72,6,1),Assessee!$A$2:$B$11,2,FALSE),FALSE))</f>
        <v/>
      </c>
    </row>
    <row r="73" spans="1:19" ht="20.25">
      <c r="A73" s="15" t="str">
        <f t="shared" si="13"/>
        <v/>
      </c>
      <c r="B73" s="12"/>
      <c r="C73" s="15" t="str">
        <f t="shared" si="7"/>
        <v/>
      </c>
      <c r="D73" s="18"/>
      <c r="E73" s="18" t="str">
        <f t="shared" si="8"/>
        <v/>
      </c>
      <c r="F73" s="18"/>
      <c r="G73" s="19" t="str">
        <f t="shared" si="9"/>
        <v/>
      </c>
      <c r="H73" s="15" t="str">
        <f t="shared" si="10"/>
        <v/>
      </c>
      <c r="I73" s="15"/>
      <c r="J73" s="18" t="str">
        <f>IF(B73="","",AND(COUNT(MID(E73,{1,2},1)+0)=2))</f>
        <v/>
      </c>
      <c r="K73" s="18" t="str">
        <f>IF(B73="","",AND(COUNT(FIND(MID(E73,{3,4,5,6,7},{1,1,1,1,1}),"ABCDEFGHIJKLMNOPQRSTUVWXYZ"))=5))</f>
        <v/>
      </c>
      <c r="L73" s="18" t="str">
        <f>IF(B73="","",AND(COUNT(MID(E73,{8,9,10,11},1)+0)=4))</f>
        <v/>
      </c>
      <c r="M73" s="18" t="str">
        <f>IF(B73="","",AND(COUNT(FIND(MID(E73,{12},{1}),"ABCDEFGHIJKLMNOPQRSTUVWXYZ"))=1))</f>
        <v/>
      </c>
      <c r="N73" s="18" t="str">
        <f t="shared" si="11"/>
        <v/>
      </c>
      <c r="O73" s="18" t="str">
        <f t="shared" si="12"/>
        <v/>
      </c>
      <c r="P73" s="15"/>
      <c r="Q73" s="18"/>
      <c r="R73" s="18" t="str">
        <f>IF(B73="","",IFERROR(VLOOKUP(MID(E73,1,2),StateCodes!$A$2:$B$38,2,FALSE),FALSE))</f>
        <v/>
      </c>
      <c r="S73" s="18" t="str">
        <f>IF(B73="","",IFERROR(VLOOKUP(MID(E73,6,1),Assessee!$A$2:$B$11,2,FALSE),FALSE))</f>
        <v/>
      </c>
    </row>
    <row r="74" spans="1:19" ht="20.25">
      <c r="A74" s="15" t="str">
        <f t="shared" si="13"/>
        <v/>
      </c>
      <c r="B74" s="12"/>
      <c r="C74" s="15" t="str">
        <f t="shared" si="7"/>
        <v/>
      </c>
      <c r="D74" s="18"/>
      <c r="E74" s="18" t="str">
        <f t="shared" si="8"/>
        <v/>
      </c>
      <c r="F74" s="18"/>
      <c r="G74" s="19" t="str">
        <f t="shared" si="9"/>
        <v/>
      </c>
      <c r="H74" s="15" t="str">
        <f t="shared" si="10"/>
        <v/>
      </c>
      <c r="I74" s="15"/>
      <c r="J74" s="18" t="str">
        <f>IF(B74="","",AND(COUNT(MID(E74,{1,2},1)+0)=2))</f>
        <v/>
      </c>
      <c r="K74" s="18" t="str">
        <f>IF(B74="","",AND(COUNT(FIND(MID(E74,{3,4,5,6,7},{1,1,1,1,1}),"ABCDEFGHIJKLMNOPQRSTUVWXYZ"))=5))</f>
        <v/>
      </c>
      <c r="L74" s="18" t="str">
        <f>IF(B74="","",AND(COUNT(MID(E74,{8,9,10,11},1)+0)=4))</f>
        <v/>
      </c>
      <c r="M74" s="18" t="str">
        <f>IF(B74="","",AND(COUNT(FIND(MID(E74,{12},{1}),"ABCDEFGHIJKLMNOPQRSTUVWXYZ"))=1))</f>
        <v/>
      </c>
      <c r="N74" s="18" t="str">
        <f t="shared" si="11"/>
        <v/>
      </c>
      <c r="O74" s="18" t="str">
        <f t="shared" si="12"/>
        <v/>
      </c>
      <c r="P74" s="15"/>
      <c r="Q74" s="18"/>
      <c r="R74" s="18" t="str">
        <f>IF(B74="","",IFERROR(VLOOKUP(MID(E74,1,2),StateCodes!$A$2:$B$38,2,FALSE),FALSE))</f>
        <v/>
      </c>
      <c r="S74" s="18" t="str">
        <f>IF(B74="","",IFERROR(VLOOKUP(MID(E74,6,1),Assessee!$A$2:$B$11,2,FALSE),FALSE))</f>
        <v/>
      </c>
    </row>
    <row r="75" spans="1:19" ht="20.25">
      <c r="A75" s="15" t="str">
        <f t="shared" si="13"/>
        <v/>
      </c>
      <c r="B75" s="12"/>
      <c r="C75" s="15" t="str">
        <f t="shared" si="7"/>
        <v/>
      </c>
      <c r="D75" s="18"/>
      <c r="E75" s="18" t="str">
        <f t="shared" si="8"/>
        <v/>
      </c>
      <c r="F75" s="18"/>
      <c r="G75" s="19" t="str">
        <f t="shared" si="9"/>
        <v/>
      </c>
      <c r="H75" s="15" t="str">
        <f t="shared" si="10"/>
        <v/>
      </c>
      <c r="I75" s="15"/>
      <c r="J75" s="18" t="str">
        <f>IF(B75="","",AND(COUNT(MID(E75,{1,2},1)+0)=2))</f>
        <v/>
      </c>
      <c r="K75" s="18" t="str">
        <f>IF(B75="","",AND(COUNT(FIND(MID(E75,{3,4,5,6,7},{1,1,1,1,1}),"ABCDEFGHIJKLMNOPQRSTUVWXYZ"))=5))</f>
        <v/>
      </c>
      <c r="L75" s="18" t="str">
        <f>IF(B75="","",AND(COUNT(MID(E75,{8,9,10,11},1)+0)=4))</f>
        <v/>
      </c>
      <c r="M75" s="18" t="str">
        <f>IF(B75="","",AND(COUNT(FIND(MID(E75,{12},{1}),"ABCDEFGHIJKLMNOPQRSTUVWXYZ"))=1))</f>
        <v/>
      </c>
      <c r="N75" s="18" t="str">
        <f t="shared" si="11"/>
        <v/>
      </c>
      <c r="O75" s="18" t="str">
        <f t="shared" si="12"/>
        <v/>
      </c>
      <c r="P75" s="15"/>
      <c r="Q75" s="18"/>
      <c r="R75" s="18" t="str">
        <f>IF(B75="","",IFERROR(VLOOKUP(MID(E75,1,2),StateCodes!$A$2:$B$38,2,FALSE),FALSE))</f>
        <v/>
      </c>
      <c r="S75" s="18" t="str">
        <f>IF(B75="","",IFERROR(VLOOKUP(MID(E75,6,1),Assessee!$A$2:$B$11,2,FALSE),FALSE))</f>
        <v/>
      </c>
    </row>
    <row r="76" spans="1:19" ht="20.25">
      <c r="A76" s="15" t="str">
        <f t="shared" si="13"/>
        <v/>
      </c>
      <c r="B76" s="12"/>
      <c r="C76" s="15" t="str">
        <f t="shared" si="7"/>
        <v/>
      </c>
      <c r="D76" s="18"/>
      <c r="E76" s="18" t="str">
        <f t="shared" si="8"/>
        <v/>
      </c>
      <c r="F76" s="18"/>
      <c r="G76" s="19" t="str">
        <f t="shared" si="9"/>
        <v/>
      </c>
      <c r="H76" s="15" t="str">
        <f t="shared" si="10"/>
        <v/>
      </c>
      <c r="I76" s="15"/>
      <c r="J76" s="18" t="str">
        <f>IF(B76="","",AND(COUNT(MID(E76,{1,2},1)+0)=2))</f>
        <v/>
      </c>
      <c r="K76" s="18" t="str">
        <f>IF(B76="","",AND(COUNT(FIND(MID(E76,{3,4,5,6,7},{1,1,1,1,1}),"ABCDEFGHIJKLMNOPQRSTUVWXYZ"))=5))</f>
        <v/>
      </c>
      <c r="L76" s="18" t="str">
        <f>IF(B76="","",AND(COUNT(MID(E76,{8,9,10,11},1)+0)=4))</f>
        <v/>
      </c>
      <c r="M76" s="18" t="str">
        <f>IF(B76="","",AND(COUNT(FIND(MID(E76,{12},{1}),"ABCDEFGHIJKLMNOPQRSTUVWXYZ"))=1))</f>
        <v/>
      </c>
      <c r="N76" s="18" t="str">
        <f t="shared" si="11"/>
        <v/>
      </c>
      <c r="O76" s="18" t="str">
        <f t="shared" si="12"/>
        <v/>
      </c>
      <c r="P76" s="15"/>
      <c r="Q76" s="18"/>
      <c r="R76" s="18" t="str">
        <f>IF(B76="","",IFERROR(VLOOKUP(MID(E76,1,2),StateCodes!$A$2:$B$38,2,FALSE),FALSE))</f>
        <v/>
      </c>
      <c r="S76" s="18" t="str">
        <f>IF(B76="","",IFERROR(VLOOKUP(MID(E76,6,1),Assessee!$A$2:$B$11,2,FALSE),FALSE))</f>
        <v/>
      </c>
    </row>
    <row r="77" spans="1:19" ht="20.25">
      <c r="A77" s="15" t="str">
        <f t="shared" si="13"/>
        <v/>
      </c>
      <c r="B77" s="12"/>
      <c r="C77" s="15" t="str">
        <f t="shared" si="7"/>
        <v/>
      </c>
      <c r="D77" s="18"/>
      <c r="E77" s="18" t="str">
        <f t="shared" si="8"/>
        <v/>
      </c>
      <c r="F77" s="18"/>
      <c r="G77" s="19" t="str">
        <f t="shared" si="9"/>
        <v/>
      </c>
      <c r="H77" s="15" t="str">
        <f t="shared" si="10"/>
        <v/>
      </c>
      <c r="I77" s="15"/>
      <c r="J77" s="18" t="str">
        <f>IF(B77="","",AND(COUNT(MID(E77,{1,2},1)+0)=2))</f>
        <v/>
      </c>
      <c r="K77" s="18" t="str">
        <f>IF(B77="","",AND(COUNT(FIND(MID(E77,{3,4,5,6,7},{1,1,1,1,1}),"ABCDEFGHIJKLMNOPQRSTUVWXYZ"))=5))</f>
        <v/>
      </c>
      <c r="L77" s="18" t="str">
        <f>IF(B77="","",AND(COUNT(MID(E77,{8,9,10,11},1)+0)=4))</f>
        <v/>
      </c>
      <c r="M77" s="18" t="str">
        <f>IF(B77="","",AND(COUNT(FIND(MID(E77,{12},{1}),"ABCDEFGHIJKLMNOPQRSTUVWXYZ"))=1))</f>
        <v/>
      </c>
      <c r="N77" s="18" t="str">
        <f t="shared" si="11"/>
        <v/>
      </c>
      <c r="O77" s="18" t="str">
        <f t="shared" si="12"/>
        <v/>
      </c>
      <c r="P77" s="15"/>
      <c r="Q77" s="18"/>
      <c r="R77" s="18" t="str">
        <f>IF(B77="","",IFERROR(VLOOKUP(MID(E77,1,2),StateCodes!$A$2:$B$38,2,FALSE),FALSE))</f>
        <v/>
      </c>
      <c r="S77" s="18" t="str">
        <f>IF(B77="","",IFERROR(VLOOKUP(MID(E77,6,1),Assessee!$A$2:$B$11,2,FALSE),FALSE))</f>
        <v/>
      </c>
    </row>
    <row r="78" spans="1:19" ht="20.25">
      <c r="A78" s="15" t="str">
        <f t="shared" si="13"/>
        <v/>
      </c>
      <c r="B78" s="12"/>
      <c r="C78" s="15" t="str">
        <f t="shared" si="7"/>
        <v/>
      </c>
      <c r="D78" s="18"/>
      <c r="E78" s="18" t="str">
        <f t="shared" si="8"/>
        <v/>
      </c>
      <c r="F78" s="18"/>
      <c r="G78" s="19" t="str">
        <f t="shared" si="9"/>
        <v/>
      </c>
      <c r="H78" s="15" t="str">
        <f t="shared" si="10"/>
        <v/>
      </c>
      <c r="I78" s="15"/>
      <c r="J78" s="18" t="str">
        <f>IF(B78="","",AND(COUNT(MID(E78,{1,2},1)+0)=2))</f>
        <v/>
      </c>
      <c r="K78" s="18" t="str">
        <f>IF(B78="","",AND(COUNT(FIND(MID(E78,{3,4,5,6,7},{1,1,1,1,1}),"ABCDEFGHIJKLMNOPQRSTUVWXYZ"))=5))</f>
        <v/>
      </c>
      <c r="L78" s="18" t="str">
        <f>IF(B78="","",AND(COUNT(MID(E78,{8,9,10,11},1)+0)=4))</f>
        <v/>
      </c>
      <c r="M78" s="18" t="str">
        <f>IF(B78="","",AND(COUNT(FIND(MID(E78,{12},{1}),"ABCDEFGHIJKLMNOPQRSTUVWXYZ"))=1))</f>
        <v/>
      </c>
      <c r="N78" s="18" t="str">
        <f t="shared" si="11"/>
        <v/>
      </c>
      <c r="O78" s="18" t="str">
        <f t="shared" si="12"/>
        <v/>
      </c>
      <c r="P78" s="15"/>
      <c r="Q78" s="18"/>
      <c r="R78" s="18" t="str">
        <f>IF(B78="","",IFERROR(VLOOKUP(MID(E78,1,2),StateCodes!$A$2:$B$38,2,FALSE),FALSE))</f>
        <v/>
      </c>
      <c r="S78" s="18" t="str">
        <f>IF(B78="","",IFERROR(VLOOKUP(MID(E78,6,1),Assessee!$A$2:$B$11,2,FALSE),FALSE))</f>
        <v/>
      </c>
    </row>
    <row r="79" spans="1:19" ht="20.25">
      <c r="A79" s="15" t="str">
        <f t="shared" si="13"/>
        <v/>
      </c>
      <c r="B79" s="12"/>
      <c r="C79" s="15" t="str">
        <f t="shared" si="7"/>
        <v/>
      </c>
      <c r="D79" s="18"/>
      <c r="E79" s="18" t="str">
        <f t="shared" si="8"/>
        <v/>
      </c>
      <c r="F79" s="18"/>
      <c r="G79" s="19" t="str">
        <f t="shared" si="9"/>
        <v/>
      </c>
      <c r="H79" s="15" t="str">
        <f t="shared" si="10"/>
        <v/>
      </c>
      <c r="I79" s="15"/>
      <c r="J79" s="18" t="str">
        <f>IF(B79="","",AND(COUNT(MID(E79,{1,2},1)+0)=2))</f>
        <v/>
      </c>
      <c r="K79" s="18" t="str">
        <f>IF(B79="","",AND(COUNT(FIND(MID(E79,{3,4,5,6,7},{1,1,1,1,1}),"ABCDEFGHIJKLMNOPQRSTUVWXYZ"))=5))</f>
        <v/>
      </c>
      <c r="L79" s="18" t="str">
        <f>IF(B79="","",AND(COUNT(MID(E79,{8,9,10,11},1)+0)=4))</f>
        <v/>
      </c>
      <c r="M79" s="18" t="str">
        <f>IF(B79="","",AND(COUNT(FIND(MID(E79,{12},{1}),"ABCDEFGHIJKLMNOPQRSTUVWXYZ"))=1))</f>
        <v/>
      </c>
      <c r="N79" s="18" t="str">
        <f t="shared" si="11"/>
        <v/>
      </c>
      <c r="O79" s="18" t="str">
        <f t="shared" si="12"/>
        <v/>
      </c>
      <c r="P79" s="15"/>
      <c r="Q79" s="18"/>
      <c r="R79" s="18" t="str">
        <f>IF(B79="","",IFERROR(VLOOKUP(MID(E79,1,2),StateCodes!$A$2:$B$38,2,FALSE),FALSE))</f>
        <v/>
      </c>
      <c r="S79" s="18" t="str">
        <f>IF(B79="","",IFERROR(VLOOKUP(MID(E79,6,1),Assessee!$A$2:$B$11,2,FALSE),FALSE))</f>
        <v/>
      </c>
    </row>
    <row r="80" spans="1:19" ht="20.25">
      <c r="A80" s="15" t="str">
        <f t="shared" si="13"/>
        <v/>
      </c>
      <c r="B80" s="12"/>
      <c r="C80" s="15" t="str">
        <f t="shared" si="7"/>
        <v/>
      </c>
      <c r="D80" s="18"/>
      <c r="E80" s="18" t="str">
        <f t="shared" si="8"/>
        <v/>
      </c>
      <c r="F80" s="18"/>
      <c r="G80" s="19" t="str">
        <f t="shared" si="9"/>
        <v/>
      </c>
      <c r="H80" s="15" t="str">
        <f t="shared" si="10"/>
        <v/>
      </c>
      <c r="I80" s="15"/>
      <c r="J80" s="18" t="str">
        <f>IF(B80="","",AND(COUNT(MID(E80,{1,2},1)+0)=2))</f>
        <v/>
      </c>
      <c r="K80" s="18" t="str">
        <f>IF(B80="","",AND(COUNT(FIND(MID(E80,{3,4,5,6,7},{1,1,1,1,1}),"ABCDEFGHIJKLMNOPQRSTUVWXYZ"))=5))</f>
        <v/>
      </c>
      <c r="L80" s="18" t="str">
        <f>IF(B80="","",AND(COUNT(MID(E80,{8,9,10,11},1)+0)=4))</f>
        <v/>
      </c>
      <c r="M80" s="18" t="str">
        <f>IF(B80="","",AND(COUNT(FIND(MID(E80,{12},{1}),"ABCDEFGHIJKLMNOPQRSTUVWXYZ"))=1))</f>
        <v/>
      </c>
      <c r="N80" s="18" t="str">
        <f t="shared" si="11"/>
        <v/>
      </c>
      <c r="O80" s="18" t="str">
        <f t="shared" si="12"/>
        <v/>
      </c>
      <c r="P80" s="15"/>
      <c r="Q80" s="18"/>
      <c r="R80" s="18" t="str">
        <f>IF(B80="","",IFERROR(VLOOKUP(MID(E80,1,2),StateCodes!$A$2:$B$38,2,FALSE),FALSE))</f>
        <v/>
      </c>
      <c r="S80" s="18" t="str">
        <f>IF(B80="","",IFERROR(VLOOKUP(MID(E80,6,1),Assessee!$A$2:$B$11,2,FALSE),FALSE))</f>
        <v/>
      </c>
    </row>
    <row r="81" spans="1:19" ht="20.25">
      <c r="A81" s="15" t="str">
        <f t="shared" si="13"/>
        <v/>
      </c>
      <c r="B81" s="12"/>
      <c r="C81" s="15" t="str">
        <f t="shared" si="7"/>
        <v/>
      </c>
      <c r="D81" s="18"/>
      <c r="E81" s="18" t="str">
        <f t="shared" si="8"/>
        <v/>
      </c>
      <c r="F81" s="18"/>
      <c r="G81" s="19" t="str">
        <f t="shared" si="9"/>
        <v/>
      </c>
      <c r="H81" s="15" t="str">
        <f t="shared" si="10"/>
        <v/>
      </c>
      <c r="I81" s="15"/>
      <c r="J81" s="18" t="str">
        <f>IF(B81="","",AND(COUNT(MID(E81,{1,2},1)+0)=2))</f>
        <v/>
      </c>
      <c r="K81" s="18" t="str">
        <f>IF(B81="","",AND(COUNT(FIND(MID(E81,{3,4,5,6,7},{1,1,1,1,1}),"ABCDEFGHIJKLMNOPQRSTUVWXYZ"))=5))</f>
        <v/>
      </c>
      <c r="L81" s="18" t="str">
        <f>IF(B81="","",AND(COUNT(MID(E81,{8,9,10,11},1)+0)=4))</f>
        <v/>
      </c>
      <c r="M81" s="18" t="str">
        <f>IF(B81="","",AND(COUNT(FIND(MID(E81,{12},{1}),"ABCDEFGHIJKLMNOPQRSTUVWXYZ"))=1))</f>
        <v/>
      </c>
      <c r="N81" s="18" t="str">
        <f t="shared" si="11"/>
        <v/>
      </c>
      <c r="O81" s="18" t="str">
        <f t="shared" si="12"/>
        <v/>
      </c>
      <c r="P81" s="15"/>
      <c r="Q81" s="18"/>
      <c r="R81" s="18" t="str">
        <f>IF(B81="","",IFERROR(VLOOKUP(MID(E81,1,2),StateCodes!$A$2:$B$38,2,FALSE),FALSE))</f>
        <v/>
      </c>
      <c r="S81" s="18" t="str">
        <f>IF(B81="","",IFERROR(VLOOKUP(MID(E81,6,1),Assessee!$A$2:$B$11,2,FALSE),FALSE))</f>
        <v/>
      </c>
    </row>
    <row r="82" spans="1:19" ht="20.25">
      <c r="A82" s="15" t="str">
        <f t="shared" si="13"/>
        <v/>
      </c>
      <c r="B82" s="12"/>
      <c r="C82" s="15" t="str">
        <f t="shared" si="7"/>
        <v/>
      </c>
      <c r="D82" s="18"/>
      <c r="E82" s="18" t="str">
        <f t="shared" si="8"/>
        <v/>
      </c>
      <c r="F82" s="18"/>
      <c r="G82" s="19" t="str">
        <f t="shared" si="9"/>
        <v/>
      </c>
      <c r="H82" s="15" t="str">
        <f t="shared" si="10"/>
        <v/>
      </c>
      <c r="I82" s="15"/>
      <c r="J82" s="18" t="str">
        <f>IF(B82="","",AND(COUNT(MID(E82,{1,2},1)+0)=2))</f>
        <v/>
      </c>
      <c r="K82" s="18" t="str">
        <f>IF(B82="","",AND(COUNT(FIND(MID(E82,{3,4,5,6,7},{1,1,1,1,1}),"ABCDEFGHIJKLMNOPQRSTUVWXYZ"))=5))</f>
        <v/>
      </c>
      <c r="L82" s="18" t="str">
        <f>IF(B82="","",AND(COUNT(MID(E82,{8,9,10,11},1)+0)=4))</f>
        <v/>
      </c>
      <c r="M82" s="18" t="str">
        <f>IF(B82="","",AND(COUNT(FIND(MID(E82,{12},{1}),"ABCDEFGHIJKLMNOPQRSTUVWXYZ"))=1))</f>
        <v/>
      </c>
      <c r="N82" s="18" t="str">
        <f t="shared" si="11"/>
        <v/>
      </c>
      <c r="O82" s="18" t="str">
        <f t="shared" si="12"/>
        <v/>
      </c>
      <c r="P82" s="15"/>
      <c r="Q82" s="18"/>
      <c r="R82" s="18" t="str">
        <f>IF(B82="","",IFERROR(VLOOKUP(MID(E82,1,2),StateCodes!$A$2:$B$38,2,FALSE),FALSE))</f>
        <v/>
      </c>
      <c r="S82" s="18" t="str">
        <f>IF(B82="","",IFERROR(VLOOKUP(MID(E82,6,1),Assessee!$A$2:$B$11,2,FALSE),FALSE))</f>
        <v/>
      </c>
    </row>
    <row r="83" spans="1:19" ht="20.25">
      <c r="A83" s="15" t="str">
        <f t="shared" si="13"/>
        <v/>
      </c>
      <c r="B83" s="12"/>
      <c r="C83" s="15" t="str">
        <f t="shared" si="7"/>
        <v/>
      </c>
      <c r="D83" s="18"/>
      <c r="E83" s="18" t="str">
        <f t="shared" si="8"/>
        <v/>
      </c>
      <c r="F83" s="18"/>
      <c r="G83" s="19" t="str">
        <f t="shared" si="9"/>
        <v/>
      </c>
      <c r="H83" s="15" t="str">
        <f t="shared" si="10"/>
        <v/>
      </c>
      <c r="I83" s="15"/>
      <c r="J83" s="18" t="str">
        <f>IF(B83="","",AND(COUNT(MID(E83,{1,2},1)+0)=2))</f>
        <v/>
      </c>
      <c r="K83" s="18" t="str">
        <f>IF(B83="","",AND(COUNT(FIND(MID(E83,{3,4,5,6,7},{1,1,1,1,1}),"ABCDEFGHIJKLMNOPQRSTUVWXYZ"))=5))</f>
        <v/>
      </c>
      <c r="L83" s="18" t="str">
        <f>IF(B83="","",AND(COUNT(MID(E83,{8,9,10,11},1)+0)=4))</f>
        <v/>
      </c>
      <c r="M83" s="18" t="str">
        <f>IF(B83="","",AND(COUNT(FIND(MID(E83,{12},{1}),"ABCDEFGHIJKLMNOPQRSTUVWXYZ"))=1))</f>
        <v/>
      </c>
      <c r="N83" s="18" t="str">
        <f t="shared" si="11"/>
        <v/>
      </c>
      <c r="O83" s="18" t="str">
        <f t="shared" si="12"/>
        <v/>
      </c>
      <c r="P83" s="15"/>
      <c r="Q83" s="18"/>
      <c r="R83" s="18" t="str">
        <f>IF(B83="","",IFERROR(VLOOKUP(MID(E83,1,2),StateCodes!$A$2:$B$38,2,FALSE),FALSE))</f>
        <v/>
      </c>
      <c r="S83" s="18" t="str">
        <f>IF(B83="","",IFERROR(VLOOKUP(MID(E83,6,1),Assessee!$A$2:$B$11,2,FALSE),FALSE))</f>
        <v/>
      </c>
    </row>
    <row r="84" spans="1:19" ht="20.25">
      <c r="A84" s="15" t="str">
        <f t="shared" si="13"/>
        <v/>
      </c>
      <c r="B84" s="12"/>
      <c r="C84" s="15" t="str">
        <f t="shared" si="7"/>
        <v/>
      </c>
      <c r="D84" s="18"/>
      <c r="E84" s="18" t="str">
        <f t="shared" si="8"/>
        <v/>
      </c>
      <c r="F84" s="18"/>
      <c r="G84" s="19" t="str">
        <f t="shared" si="9"/>
        <v/>
      </c>
      <c r="H84" s="15" t="str">
        <f t="shared" si="10"/>
        <v/>
      </c>
      <c r="I84" s="15"/>
      <c r="J84" s="18" t="str">
        <f>IF(B84="","",AND(COUNT(MID(E84,{1,2},1)+0)=2))</f>
        <v/>
      </c>
      <c r="K84" s="18" t="str">
        <f>IF(B84="","",AND(COUNT(FIND(MID(E84,{3,4,5,6,7},{1,1,1,1,1}),"ABCDEFGHIJKLMNOPQRSTUVWXYZ"))=5))</f>
        <v/>
      </c>
      <c r="L84" s="18" t="str">
        <f>IF(B84="","",AND(COUNT(MID(E84,{8,9,10,11},1)+0)=4))</f>
        <v/>
      </c>
      <c r="M84" s="18" t="str">
        <f>IF(B84="","",AND(COUNT(FIND(MID(E84,{12},{1}),"ABCDEFGHIJKLMNOPQRSTUVWXYZ"))=1))</f>
        <v/>
      </c>
      <c r="N84" s="18" t="str">
        <f t="shared" si="11"/>
        <v/>
      </c>
      <c r="O84" s="18" t="str">
        <f t="shared" si="12"/>
        <v/>
      </c>
      <c r="P84" s="15"/>
      <c r="Q84" s="18"/>
      <c r="R84" s="18" t="str">
        <f>IF(B84="","",IFERROR(VLOOKUP(MID(E84,1,2),StateCodes!$A$2:$B$38,2,FALSE),FALSE))</f>
        <v/>
      </c>
      <c r="S84" s="18" t="str">
        <f>IF(B84="","",IFERROR(VLOOKUP(MID(E84,6,1),Assessee!$A$2:$B$11,2,FALSE),FALSE))</f>
        <v/>
      </c>
    </row>
    <row r="85" spans="1:19" ht="20.25">
      <c r="A85" s="15" t="str">
        <f t="shared" si="13"/>
        <v/>
      </c>
      <c r="B85" s="12"/>
      <c r="C85" s="15" t="str">
        <f t="shared" si="7"/>
        <v/>
      </c>
      <c r="D85" s="18"/>
      <c r="E85" s="18" t="str">
        <f t="shared" si="8"/>
        <v/>
      </c>
      <c r="F85" s="18"/>
      <c r="G85" s="19" t="str">
        <f t="shared" si="9"/>
        <v/>
      </c>
      <c r="H85" s="15" t="str">
        <f t="shared" si="10"/>
        <v/>
      </c>
      <c r="I85" s="15"/>
      <c r="J85" s="18" t="str">
        <f>IF(B85="","",AND(COUNT(MID(E85,{1,2},1)+0)=2))</f>
        <v/>
      </c>
      <c r="K85" s="18" t="str">
        <f>IF(B85="","",AND(COUNT(FIND(MID(E85,{3,4,5,6,7},{1,1,1,1,1}),"ABCDEFGHIJKLMNOPQRSTUVWXYZ"))=5))</f>
        <v/>
      </c>
      <c r="L85" s="18" t="str">
        <f>IF(B85="","",AND(COUNT(MID(E85,{8,9,10,11},1)+0)=4))</f>
        <v/>
      </c>
      <c r="M85" s="18" t="str">
        <f>IF(B85="","",AND(COUNT(FIND(MID(E85,{12},{1}),"ABCDEFGHIJKLMNOPQRSTUVWXYZ"))=1))</f>
        <v/>
      </c>
      <c r="N85" s="18" t="str">
        <f t="shared" si="11"/>
        <v/>
      </c>
      <c r="O85" s="18" t="str">
        <f t="shared" si="12"/>
        <v/>
      </c>
      <c r="P85" s="15"/>
      <c r="Q85" s="18"/>
      <c r="R85" s="18" t="str">
        <f>IF(B85="","",IFERROR(VLOOKUP(MID(E85,1,2),StateCodes!$A$2:$B$38,2,FALSE),FALSE))</f>
        <v/>
      </c>
      <c r="S85" s="18" t="str">
        <f>IF(B85="","",IFERROR(VLOOKUP(MID(E85,6,1),Assessee!$A$2:$B$11,2,FALSE),FALSE))</f>
        <v/>
      </c>
    </row>
    <row r="86" spans="1:19" ht="20.25">
      <c r="A86" s="15" t="str">
        <f t="shared" si="13"/>
        <v/>
      </c>
      <c r="B86" s="12"/>
      <c r="C86" s="15" t="str">
        <f t="shared" si="7"/>
        <v/>
      </c>
      <c r="D86" s="18"/>
      <c r="E86" s="18" t="str">
        <f t="shared" si="8"/>
        <v/>
      </c>
      <c r="F86" s="18"/>
      <c r="G86" s="19" t="str">
        <f t="shared" si="9"/>
        <v/>
      </c>
      <c r="H86" s="15" t="str">
        <f t="shared" si="10"/>
        <v/>
      </c>
      <c r="I86" s="15"/>
      <c r="J86" s="18" t="str">
        <f>IF(B86="","",AND(COUNT(MID(E86,{1,2},1)+0)=2))</f>
        <v/>
      </c>
      <c r="K86" s="18" t="str">
        <f>IF(B86="","",AND(COUNT(FIND(MID(E86,{3,4,5,6,7},{1,1,1,1,1}),"ABCDEFGHIJKLMNOPQRSTUVWXYZ"))=5))</f>
        <v/>
      </c>
      <c r="L86" s="18" t="str">
        <f>IF(B86="","",AND(COUNT(MID(E86,{8,9,10,11},1)+0)=4))</f>
        <v/>
      </c>
      <c r="M86" s="18" t="str">
        <f>IF(B86="","",AND(COUNT(FIND(MID(E86,{12},{1}),"ABCDEFGHIJKLMNOPQRSTUVWXYZ"))=1))</f>
        <v/>
      </c>
      <c r="N86" s="18" t="str">
        <f t="shared" si="11"/>
        <v/>
      </c>
      <c r="O86" s="18" t="str">
        <f t="shared" si="12"/>
        <v/>
      </c>
      <c r="P86" s="15"/>
      <c r="Q86" s="18"/>
      <c r="R86" s="18" t="str">
        <f>IF(B86="","",IFERROR(VLOOKUP(MID(E86,1,2),StateCodes!$A$2:$B$38,2,FALSE),FALSE))</f>
        <v/>
      </c>
      <c r="S86" s="18" t="str">
        <f>IF(B86="","",IFERROR(VLOOKUP(MID(E86,6,1),Assessee!$A$2:$B$11,2,FALSE),FALSE))</f>
        <v/>
      </c>
    </row>
    <row r="87" spans="1:19" ht="20.25">
      <c r="A87" s="15" t="str">
        <f t="shared" si="13"/>
        <v/>
      </c>
      <c r="B87" s="12"/>
      <c r="C87" s="15" t="str">
        <f t="shared" si="7"/>
        <v/>
      </c>
      <c r="D87" s="18"/>
      <c r="E87" s="18" t="str">
        <f t="shared" si="8"/>
        <v/>
      </c>
      <c r="F87" s="18"/>
      <c r="G87" s="19" t="str">
        <f t="shared" si="9"/>
        <v/>
      </c>
      <c r="H87" s="15" t="str">
        <f t="shared" si="10"/>
        <v/>
      </c>
      <c r="I87" s="15"/>
      <c r="J87" s="18" t="str">
        <f>IF(B87="","",AND(COUNT(MID(E87,{1,2},1)+0)=2))</f>
        <v/>
      </c>
      <c r="K87" s="18" t="str">
        <f>IF(B87="","",AND(COUNT(FIND(MID(E87,{3,4,5,6,7},{1,1,1,1,1}),"ABCDEFGHIJKLMNOPQRSTUVWXYZ"))=5))</f>
        <v/>
      </c>
      <c r="L87" s="18" t="str">
        <f>IF(B87="","",AND(COUNT(MID(E87,{8,9,10,11},1)+0)=4))</f>
        <v/>
      </c>
      <c r="M87" s="18" t="str">
        <f>IF(B87="","",AND(COUNT(FIND(MID(E87,{12},{1}),"ABCDEFGHIJKLMNOPQRSTUVWXYZ"))=1))</f>
        <v/>
      </c>
      <c r="N87" s="18" t="str">
        <f t="shared" si="11"/>
        <v/>
      </c>
      <c r="O87" s="18" t="str">
        <f t="shared" si="12"/>
        <v/>
      </c>
      <c r="P87" s="15"/>
      <c r="Q87" s="18"/>
      <c r="R87" s="18" t="str">
        <f>IF(B87="","",IFERROR(VLOOKUP(MID(E87,1,2),StateCodes!$A$2:$B$38,2,FALSE),FALSE))</f>
        <v/>
      </c>
      <c r="S87" s="18" t="str">
        <f>IF(B87="","",IFERROR(VLOOKUP(MID(E87,6,1),Assessee!$A$2:$B$11,2,FALSE),FALSE))</f>
        <v/>
      </c>
    </row>
    <row r="88" spans="1:19" ht="20.25">
      <c r="A88" s="15" t="str">
        <f t="shared" si="13"/>
        <v/>
      </c>
      <c r="B88" s="12"/>
      <c r="C88" s="15" t="str">
        <f t="shared" si="7"/>
        <v/>
      </c>
      <c r="D88" s="18"/>
      <c r="E88" s="18" t="str">
        <f t="shared" si="8"/>
        <v/>
      </c>
      <c r="F88" s="18"/>
      <c r="G88" s="19" t="str">
        <f t="shared" si="9"/>
        <v/>
      </c>
      <c r="H88" s="15" t="str">
        <f t="shared" si="10"/>
        <v/>
      </c>
      <c r="I88" s="15"/>
      <c r="J88" s="18" t="str">
        <f>IF(B88="","",AND(COUNT(MID(E88,{1,2},1)+0)=2))</f>
        <v/>
      </c>
      <c r="K88" s="18" t="str">
        <f>IF(B88="","",AND(COUNT(FIND(MID(E88,{3,4,5,6,7},{1,1,1,1,1}),"ABCDEFGHIJKLMNOPQRSTUVWXYZ"))=5))</f>
        <v/>
      </c>
      <c r="L88" s="18" t="str">
        <f>IF(B88="","",AND(COUNT(MID(E88,{8,9,10,11},1)+0)=4))</f>
        <v/>
      </c>
      <c r="M88" s="18" t="str">
        <f>IF(B88="","",AND(COUNT(FIND(MID(E88,{12},{1}),"ABCDEFGHIJKLMNOPQRSTUVWXYZ"))=1))</f>
        <v/>
      </c>
      <c r="N88" s="18" t="str">
        <f t="shared" si="11"/>
        <v/>
      </c>
      <c r="O88" s="18" t="str">
        <f t="shared" si="12"/>
        <v/>
      </c>
      <c r="P88" s="15"/>
      <c r="Q88" s="18"/>
      <c r="R88" s="18" t="str">
        <f>IF(B88="","",IFERROR(VLOOKUP(MID(E88,1,2),StateCodes!$A$2:$B$38,2,FALSE),FALSE))</f>
        <v/>
      </c>
      <c r="S88" s="18" t="str">
        <f>IF(B88="","",IFERROR(VLOOKUP(MID(E88,6,1),Assessee!$A$2:$B$11,2,FALSE),FALSE))</f>
        <v/>
      </c>
    </row>
    <row r="89" spans="1:19" ht="20.25">
      <c r="A89" s="15" t="str">
        <f t="shared" si="13"/>
        <v/>
      </c>
      <c r="B89" s="12"/>
      <c r="C89" s="15" t="str">
        <f t="shared" si="7"/>
        <v/>
      </c>
      <c r="D89" s="18"/>
      <c r="E89" s="18" t="str">
        <f t="shared" si="8"/>
        <v/>
      </c>
      <c r="F89" s="18"/>
      <c r="G89" s="19" t="str">
        <f t="shared" si="9"/>
        <v/>
      </c>
      <c r="H89" s="15" t="str">
        <f t="shared" si="10"/>
        <v/>
      </c>
      <c r="I89" s="15"/>
      <c r="J89" s="18" t="str">
        <f>IF(B89="","",AND(COUNT(MID(E89,{1,2},1)+0)=2))</f>
        <v/>
      </c>
      <c r="K89" s="18" t="str">
        <f>IF(B89="","",AND(COUNT(FIND(MID(E89,{3,4,5,6,7},{1,1,1,1,1}),"ABCDEFGHIJKLMNOPQRSTUVWXYZ"))=5))</f>
        <v/>
      </c>
      <c r="L89" s="18" t="str">
        <f>IF(B89="","",AND(COUNT(MID(E89,{8,9,10,11},1)+0)=4))</f>
        <v/>
      </c>
      <c r="M89" s="18" t="str">
        <f>IF(B89="","",AND(COUNT(FIND(MID(E89,{12},{1}),"ABCDEFGHIJKLMNOPQRSTUVWXYZ"))=1))</f>
        <v/>
      </c>
      <c r="N89" s="18" t="str">
        <f t="shared" si="11"/>
        <v/>
      </c>
      <c r="O89" s="18" t="str">
        <f t="shared" si="12"/>
        <v/>
      </c>
      <c r="P89" s="15"/>
      <c r="Q89" s="18"/>
      <c r="R89" s="18" t="str">
        <f>IF(B89="","",IFERROR(VLOOKUP(MID(E89,1,2),StateCodes!$A$2:$B$38,2,FALSE),FALSE))</f>
        <v/>
      </c>
      <c r="S89" s="18" t="str">
        <f>IF(B89="","",IFERROR(VLOOKUP(MID(E89,6,1),Assessee!$A$2:$B$11,2,FALSE),FALSE))</f>
        <v/>
      </c>
    </row>
    <row r="90" spans="1:19" ht="20.25">
      <c r="A90" s="15" t="str">
        <f t="shared" si="13"/>
        <v/>
      </c>
      <c r="B90" s="12"/>
      <c r="C90" s="15" t="str">
        <f t="shared" si="7"/>
        <v/>
      </c>
      <c r="D90" s="18"/>
      <c r="E90" s="18" t="str">
        <f t="shared" si="8"/>
        <v/>
      </c>
      <c r="F90" s="18"/>
      <c r="G90" s="19" t="str">
        <f t="shared" si="9"/>
        <v/>
      </c>
      <c r="H90" s="15" t="str">
        <f t="shared" si="10"/>
        <v/>
      </c>
      <c r="I90" s="15"/>
      <c r="J90" s="18" t="str">
        <f>IF(B90="","",AND(COUNT(MID(E90,{1,2},1)+0)=2))</f>
        <v/>
      </c>
      <c r="K90" s="18" t="str">
        <f>IF(B90="","",AND(COUNT(FIND(MID(E90,{3,4,5,6,7},{1,1,1,1,1}),"ABCDEFGHIJKLMNOPQRSTUVWXYZ"))=5))</f>
        <v/>
      </c>
      <c r="L90" s="18" t="str">
        <f>IF(B90="","",AND(COUNT(MID(E90,{8,9,10,11},1)+0)=4))</f>
        <v/>
      </c>
      <c r="M90" s="18" t="str">
        <f>IF(B90="","",AND(COUNT(FIND(MID(E90,{12},{1}),"ABCDEFGHIJKLMNOPQRSTUVWXYZ"))=1))</f>
        <v/>
      </c>
      <c r="N90" s="18" t="str">
        <f t="shared" si="11"/>
        <v/>
      </c>
      <c r="O90" s="18" t="str">
        <f t="shared" si="12"/>
        <v/>
      </c>
      <c r="P90" s="15"/>
      <c r="Q90" s="18"/>
      <c r="R90" s="18" t="str">
        <f>IF(B90="","",IFERROR(VLOOKUP(MID(E90,1,2),StateCodes!$A$2:$B$38,2,FALSE),FALSE))</f>
        <v/>
      </c>
      <c r="S90" s="18" t="str">
        <f>IF(B90="","",IFERROR(VLOOKUP(MID(E90,6,1),Assessee!$A$2:$B$11,2,FALSE),FALSE))</f>
        <v/>
      </c>
    </row>
    <row r="91" spans="1:19" ht="20.25">
      <c r="A91" s="15" t="str">
        <f t="shared" si="13"/>
        <v/>
      </c>
      <c r="B91" s="12"/>
      <c r="C91" s="15" t="str">
        <f t="shared" si="7"/>
        <v/>
      </c>
      <c r="D91" s="18"/>
      <c r="E91" s="18" t="str">
        <f t="shared" si="8"/>
        <v/>
      </c>
      <c r="F91" s="18"/>
      <c r="G91" s="19" t="str">
        <f t="shared" si="9"/>
        <v/>
      </c>
      <c r="H91" s="15" t="str">
        <f t="shared" si="10"/>
        <v/>
      </c>
      <c r="I91" s="15"/>
      <c r="J91" s="18" t="str">
        <f>IF(B91="","",AND(COUNT(MID(E91,{1,2},1)+0)=2))</f>
        <v/>
      </c>
      <c r="K91" s="18" t="str">
        <f>IF(B91="","",AND(COUNT(FIND(MID(E91,{3,4,5,6,7},{1,1,1,1,1}),"ABCDEFGHIJKLMNOPQRSTUVWXYZ"))=5))</f>
        <v/>
      </c>
      <c r="L91" s="18" t="str">
        <f>IF(B91="","",AND(COUNT(MID(E91,{8,9,10,11},1)+0)=4))</f>
        <v/>
      </c>
      <c r="M91" s="18" t="str">
        <f>IF(B91="","",AND(COUNT(FIND(MID(E91,{12},{1}),"ABCDEFGHIJKLMNOPQRSTUVWXYZ"))=1))</f>
        <v/>
      </c>
      <c r="N91" s="18" t="str">
        <f t="shared" si="11"/>
        <v/>
      </c>
      <c r="O91" s="18" t="str">
        <f t="shared" si="12"/>
        <v/>
      </c>
      <c r="P91" s="15"/>
      <c r="Q91" s="18"/>
      <c r="R91" s="18" t="str">
        <f>IF(B91="","",IFERROR(VLOOKUP(MID(E91,1,2),StateCodes!$A$2:$B$38,2,FALSE),FALSE))</f>
        <v/>
      </c>
      <c r="S91" s="18" t="str">
        <f>IF(B91="","",IFERROR(VLOOKUP(MID(E91,6,1),Assessee!$A$2:$B$11,2,FALSE),FALSE))</f>
        <v/>
      </c>
    </row>
    <row r="92" spans="1:19" ht="20.25">
      <c r="A92" s="15" t="str">
        <f t="shared" si="13"/>
        <v/>
      </c>
      <c r="B92" s="12"/>
      <c r="C92" s="15" t="str">
        <f t="shared" si="7"/>
        <v/>
      </c>
      <c r="D92" s="18"/>
      <c r="E92" s="18" t="str">
        <f t="shared" si="8"/>
        <v/>
      </c>
      <c r="F92" s="18"/>
      <c r="G92" s="19" t="str">
        <f t="shared" si="9"/>
        <v/>
      </c>
      <c r="H92" s="15" t="str">
        <f t="shared" si="10"/>
        <v/>
      </c>
      <c r="I92" s="15"/>
      <c r="J92" s="18" t="str">
        <f>IF(B92="","",AND(COUNT(MID(E92,{1,2},1)+0)=2))</f>
        <v/>
      </c>
      <c r="K92" s="18" t="str">
        <f>IF(B92="","",AND(COUNT(FIND(MID(E92,{3,4,5,6,7},{1,1,1,1,1}),"ABCDEFGHIJKLMNOPQRSTUVWXYZ"))=5))</f>
        <v/>
      </c>
      <c r="L92" s="18" t="str">
        <f>IF(B92="","",AND(COUNT(MID(E92,{8,9,10,11},1)+0)=4))</f>
        <v/>
      </c>
      <c r="M92" s="18" t="str">
        <f>IF(B92="","",AND(COUNT(FIND(MID(E92,{12},{1}),"ABCDEFGHIJKLMNOPQRSTUVWXYZ"))=1))</f>
        <v/>
      </c>
      <c r="N92" s="18" t="str">
        <f t="shared" si="11"/>
        <v/>
      </c>
      <c r="O92" s="18" t="str">
        <f t="shared" si="12"/>
        <v/>
      </c>
      <c r="P92" s="15"/>
      <c r="Q92" s="18"/>
      <c r="R92" s="18" t="str">
        <f>IF(B92="","",IFERROR(VLOOKUP(MID(E92,1,2),StateCodes!$A$2:$B$38,2,FALSE),FALSE))</f>
        <v/>
      </c>
      <c r="S92" s="18" t="str">
        <f>IF(B92="","",IFERROR(VLOOKUP(MID(E92,6,1),Assessee!$A$2:$B$11,2,FALSE),FALSE))</f>
        <v/>
      </c>
    </row>
    <row r="93" spans="1:19" ht="20.25">
      <c r="A93" s="15" t="str">
        <f t="shared" si="13"/>
        <v/>
      </c>
      <c r="B93" s="12"/>
      <c r="C93" s="15" t="str">
        <f t="shared" si="7"/>
        <v/>
      </c>
      <c r="D93" s="18"/>
      <c r="E93" s="18" t="str">
        <f t="shared" si="8"/>
        <v/>
      </c>
      <c r="F93" s="18"/>
      <c r="G93" s="19" t="str">
        <f t="shared" si="9"/>
        <v/>
      </c>
      <c r="H93" s="15" t="str">
        <f t="shared" si="10"/>
        <v/>
      </c>
      <c r="I93" s="15"/>
      <c r="J93" s="18" t="str">
        <f>IF(B93="","",AND(COUNT(MID(E93,{1,2},1)+0)=2))</f>
        <v/>
      </c>
      <c r="K93" s="18" t="str">
        <f>IF(B93="","",AND(COUNT(FIND(MID(E93,{3,4,5,6,7},{1,1,1,1,1}),"ABCDEFGHIJKLMNOPQRSTUVWXYZ"))=5))</f>
        <v/>
      </c>
      <c r="L93" s="18" t="str">
        <f>IF(B93="","",AND(COUNT(MID(E93,{8,9,10,11},1)+0)=4))</f>
        <v/>
      </c>
      <c r="M93" s="18" t="str">
        <f>IF(B93="","",AND(COUNT(FIND(MID(E93,{12},{1}),"ABCDEFGHIJKLMNOPQRSTUVWXYZ"))=1))</f>
        <v/>
      </c>
      <c r="N93" s="18" t="str">
        <f t="shared" si="11"/>
        <v/>
      </c>
      <c r="O93" s="18" t="str">
        <f t="shared" si="12"/>
        <v/>
      </c>
      <c r="P93" s="15"/>
      <c r="Q93" s="18"/>
      <c r="R93" s="18" t="str">
        <f>IF(B93="","",IFERROR(VLOOKUP(MID(E93,1,2),StateCodes!$A$2:$B$38,2,FALSE),FALSE))</f>
        <v/>
      </c>
      <c r="S93" s="18" t="str">
        <f>IF(B93="","",IFERROR(VLOOKUP(MID(E93,6,1),Assessee!$A$2:$B$11,2,FALSE),FALSE))</f>
        <v/>
      </c>
    </row>
    <row r="94" spans="1:19" ht="20.25">
      <c r="A94" s="15" t="str">
        <f t="shared" si="13"/>
        <v/>
      </c>
      <c r="B94" s="12"/>
      <c r="C94" s="15" t="str">
        <f t="shared" si="7"/>
        <v/>
      </c>
      <c r="D94" s="18"/>
      <c r="E94" s="18" t="str">
        <f t="shared" si="8"/>
        <v/>
      </c>
      <c r="F94" s="18"/>
      <c r="G94" s="19" t="str">
        <f t="shared" si="9"/>
        <v/>
      </c>
      <c r="H94" s="15" t="str">
        <f t="shared" si="10"/>
        <v/>
      </c>
      <c r="I94" s="15"/>
      <c r="J94" s="18" t="str">
        <f>IF(B94="","",AND(COUNT(MID(E94,{1,2},1)+0)=2))</f>
        <v/>
      </c>
      <c r="K94" s="18" t="str">
        <f>IF(B94="","",AND(COUNT(FIND(MID(E94,{3,4,5,6,7},{1,1,1,1,1}),"ABCDEFGHIJKLMNOPQRSTUVWXYZ"))=5))</f>
        <v/>
      </c>
      <c r="L94" s="18" t="str">
        <f>IF(B94="","",AND(COUNT(MID(E94,{8,9,10,11},1)+0)=4))</f>
        <v/>
      </c>
      <c r="M94" s="18" t="str">
        <f>IF(B94="","",AND(COUNT(FIND(MID(E94,{12},{1}),"ABCDEFGHIJKLMNOPQRSTUVWXYZ"))=1))</f>
        <v/>
      </c>
      <c r="N94" s="18" t="str">
        <f t="shared" si="11"/>
        <v/>
      </c>
      <c r="O94" s="18" t="str">
        <f t="shared" si="12"/>
        <v/>
      </c>
      <c r="P94" s="15"/>
      <c r="Q94" s="18"/>
      <c r="R94" s="18" t="str">
        <f>IF(B94="","",IFERROR(VLOOKUP(MID(E94,1,2),StateCodes!$A$2:$B$38,2,FALSE),FALSE))</f>
        <v/>
      </c>
      <c r="S94" s="18" t="str">
        <f>IF(B94="","",IFERROR(VLOOKUP(MID(E94,6,1),Assessee!$A$2:$B$11,2,FALSE),FALSE))</f>
        <v/>
      </c>
    </row>
    <row r="95" spans="1:19" ht="20.25">
      <c r="A95" s="15" t="str">
        <f t="shared" si="13"/>
        <v/>
      </c>
      <c r="B95" s="12"/>
      <c r="C95" s="15" t="str">
        <f t="shared" si="7"/>
        <v/>
      </c>
      <c r="D95" s="18"/>
      <c r="E95" s="18" t="str">
        <f t="shared" si="8"/>
        <v/>
      </c>
      <c r="F95" s="18"/>
      <c r="G95" s="19" t="str">
        <f t="shared" si="9"/>
        <v/>
      </c>
      <c r="H95" s="15" t="str">
        <f t="shared" si="10"/>
        <v/>
      </c>
      <c r="I95" s="15"/>
      <c r="J95" s="18" t="str">
        <f>IF(B95="","",AND(COUNT(MID(E95,{1,2},1)+0)=2))</f>
        <v/>
      </c>
      <c r="K95" s="18" t="str">
        <f>IF(B95="","",AND(COUNT(FIND(MID(E95,{3,4,5,6,7},{1,1,1,1,1}),"ABCDEFGHIJKLMNOPQRSTUVWXYZ"))=5))</f>
        <v/>
      </c>
      <c r="L95" s="18" t="str">
        <f>IF(B95="","",AND(COUNT(MID(E95,{8,9,10,11},1)+0)=4))</f>
        <v/>
      </c>
      <c r="M95" s="18" t="str">
        <f>IF(B95="","",AND(COUNT(FIND(MID(E95,{12},{1}),"ABCDEFGHIJKLMNOPQRSTUVWXYZ"))=1))</f>
        <v/>
      </c>
      <c r="N95" s="18" t="str">
        <f t="shared" si="11"/>
        <v/>
      </c>
      <c r="O95" s="18" t="str">
        <f t="shared" si="12"/>
        <v/>
      </c>
      <c r="P95" s="15"/>
      <c r="Q95" s="18"/>
      <c r="R95" s="18" t="str">
        <f>IF(B95="","",IFERROR(VLOOKUP(MID(E95,1,2),StateCodes!$A$2:$B$38,2,FALSE),FALSE))</f>
        <v/>
      </c>
      <c r="S95" s="18" t="str">
        <f>IF(B95="","",IFERROR(VLOOKUP(MID(E95,6,1),Assessee!$A$2:$B$11,2,FALSE),FALSE))</f>
        <v/>
      </c>
    </row>
    <row r="96" spans="1:19" ht="20.25">
      <c r="A96" s="15" t="str">
        <f t="shared" si="13"/>
        <v/>
      </c>
      <c r="B96" s="12"/>
      <c r="C96" s="15" t="str">
        <f t="shared" si="7"/>
        <v/>
      </c>
      <c r="D96" s="18"/>
      <c r="E96" s="18" t="str">
        <f t="shared" si="8"/>
        <v/>
      </c>
      <c r="F96" s="18"/>
      <c r="G96" s="19" t="str">
        <f t="shared" si="9"/>
        <v/>
      </c>
      <c r="H96" s="15" t="str">
        <f t="shared" si="10"/>
        <v/>
      </c>
      <c r="I96" s="15"/>
      <c r="J96" s="18" t="str">
        <f>IF(B96="","",AND(COUNT(MID(E96,{1,2},1)+0)=2))</f>
        <v/>
      </c>
      <c r="K96" s="18" t="str">
        <f>IF(B96="","",AND(COUNT(FIND(MID(E96,{3,4,5,6,7},{1,1,1,1,1}),"ABCDEFGHIJKLMNOPQRSTUVWXYZ"))=5))</f>
        <v/>
      </c>
      <c r="L96" s="18" t="str">
        <f>IF(B96="","",AND(COUNT(MID(E96,{8,9,10,11},1)+0)=4))</f>
        <v/>
      </c>
      <c r="M96" s="18" t="str">
        <f>IF(B96="","",AND(COUNT(FIND(MID(E96,{12},{1}),"ABCDEFGHIJKLMNOPQRSTUVWXYZ"))=1))</f>
        <v/>
      </c>
      <c r="N96" s="18" t="str">
        <f t="shared" si="11"/>
        <v/>
      </c>
      <c r="O96" s="18" t="str">
        <f t="shared" si="12"/>
        <v/>
      </c>
      <c r="P96" s="15"/>
      <c r="Q96" s="18"/>
      <c r="R96" s="18" t="str">
        <f>IF(B96="","",IFERROR(VLOOKUP(MID(E96,1,2),StateCodes!$A$2:$B$38,2,FALSE),FALSE))</f>
        <v/>
      </c>
      <c r="S96" s="18" t="str">
        <f>IF(B96="","",IFERROR(VLOOKUP(MID(E96,6,1),Assessee!$A$2:$B$11,2,FALSE),FALSE))</f>
        <v/>
      </c>
    </row>
    <row r="97" spans="1:19" ht="20.25">
      <c r="A97" s="15" t="str">
        <f t="shared" si="13"/>
        <v/>
      </c>
      <c r="B97" s="12"/>
      <c r="C97" s="15" t="str">
        <f t="shared" si="7"/>
        <v/>
      </c>
      <c r="D97" s="18"/>
      <c r="E97" s="18" t="str">
        <f t="shared" si="8"/>
        <v/>
      </c>
      <c r="F97" s="18"/>
      <c r="G97" s="19" t="str">
        <f t="shared" si="9"/>
        <v/>
      </c>
      <c r="H97" s="15" t="str">
        <f t="shared" si="10"/>
        <v/>
      </c>
      <c r="I97" s="15"/>
      <c r="J97" s="18" t="str">
        <f>IF(B97="","",AND(COUNT(MID(E97,{1,2},1)+0)=2))</f>
        <v/>
      </c>
      <c r="K97" s="18" t="str">
        <f>IF(B97="","",AND(COUNT(FIND(MID(E97,{3,4,5,6,7},{1,1,1,1,1}),"ABCDEFGHIJKLMNOPQRSTUVWXYZ"))=5))</f>
        <v/>
      </c>
      <c r="L97" s="18" t="str">
        <f>IF(B97="","",AND(COUNT(MID(E97,{8,9,10,11},1)+0)=4))</f>
        <v/>
      </c>
      <c r="M97" s="18" t="str">
        <f>IF(B97="","",AND(COUNT(FIND(MID(E97,{12},{1}),"ABCDEFGHIJKLMNOPQRSTUVWXYZ"))=1))</f>
        <v/>
      </c>
      <c r="N97" s="18" t="str">
        <f t="shared" si="11"/>
        <v/>
      </c>
      <c r="O97" s="18" t="str">
        <f t="shared" si="12"/>
        <v/>
      </c>
      <c r="P97" s="15"/>
      <c r="Q97" s="18"/>
      <c r="R97" s="18" t="str">
        <f>IF(B97="","",IFERROR(VLOOKUP(MID(E97,1,2),StateCodes!$A$2:$B$38,2,FALSE),FALSE))</f>
        <v/>
      </c>
      <c r="S97" s="18" t="str">
        <f>IF(B97="","",IFERROR(VLOOKUP(MID(E97,6,1),Assessee!$A$2:$B$11,2,FALSE),FALSE))</f>
        <v/>
      </c>
    </row>
    <row r="98" spans="1:19" ht="20.25">
      <c r="A98" s="15" t="str">
        <f t="shared" si="13"/>
        <v/>
      </c>
      <c r="B98" s="12"/>
      <c r="C98" s="15" t="str">
        <f t="shared" si="7"/>
        <v/>
      </c>
      <c r="D98" s="18"/>
      <c r="E98" s="18" t="str">
        <f t="shared" si="8"/>
        <v/>
      </c>
      <c r="F98" s="18"/>
      <c r="G98" s="19" t="str">
        <f t="shared" si="9"/>
        <v/>
      </c>
      <c r="H98" s="15" t="str">
        <f t="shared" si="10"/>
        <v/>
      </c>
      <c r="I98" s="15"/>
      <c r="J98" s="18" t="str">
        <f>IF(B98="","",AND(COUNT(MID(E98,{1,2},1)+0)=2))</f>
        <v/>
      </c>
      <c r="K98" s="18" t="str">
        <f>IF(B98="","",AND(COUNT(FIND(MID(E98,{3,4,5,6,7},{1,1,1,1,1}),"ABCDEFGHIJKLMNOPQRSTUVWXYZ"))=5))</f>
        <v/>
      </c>
      <c r="L98" s="18" t="str">
        <f>IF(B98="","",AND(COUNT(MID(E98,{8,9,10,11},1)+0)=4))</f>
        <v/>
      </c>
      <c r="M98" s="18" t="str">
        <f>IF(B98="","",AND(COUNT(FIND(MID(E98,{12},{1}),"ABCDEFGHIJKLMNOPQRSTUVWXYZ"))=1))</f>
        <v/>
      </c>
      <c r="N98" s="18" t="str">
        <f t="shared" si="11"/>
        <v/>
      </c>
      <c r="O98" s="18" t="str">
        <f t="shared" si="12"/>
        <v/>
      </c>
      <c r="P98" s="15"/>
      <c r="Q98" s="18"/>
      <c r="R98" s="18" t="str">
        <f>IF(B98="","",IFERROR(VLOOKUP(MID(E98,1,2),StateCodes!$A$2:$B$38,2,FALSE),FALSE))</f>
        <v/>
      </c>
      <c r="S98" s="18" t="str">
        <f>IF(B98="","",IFERROR(VLOOKUP(MID(E98,6,1),Assessee!$A$2:$B$11,2,FALSE),FALSE))</f>
        <v/>
      </c>
    </row>
    <row r="99" spans="1:19" ht="20.25">
      <c r="A99" s="15" t="str">
        <f t="shared" si="13"/>
        <v/>
      </c>
      <c r="B99" s="12"/>
      <c r="C99" s="15" t="str">
        <f t="shared" si="7"/>
        <v/>
      </c>
      <c r="D99" s="18"/>
      <c r="E99" s="18" t="str">
        <f t="shared" si="8"/>
        <v/>
      </c>
      <c r="F99" s="18"/>
      <c r="G99" s="19" t="str">
        <f t="shared" si="9"/>
        <v/>
      </c>
      <c r="H99" s="15" t="str">
        <f t="shared" si="10"/>
        <v/>
      </c>
      <c r="I99" s="15"/>
      <c r="J99" s="18" t="str">
        <f>IF(B99="","",AND(COUNT(MID(E99,{1,2},1)+0)=2))</f>
        <v/>
      </c>
      <c r="K99" s="18" t="str">
        <f>IF(B99="","",AND(COUNT(FIND(MID(E99,{3,4,5,6,7},{1,1,1,1,1}),"ABCDEFGHIJKLMNOPQRSTUVWXYZ"))=5))</f>
        <v/>
      </c>
      <c r="L99" s="18" t="str">
        <f>IF(B99="","",AND(COUNT(MID(E99,{8,9,10,11},1)+0)=4))</f>
        <v/>
      </c>
      <c r="M99" s="18" t="str">
        <f>IF(B99="","",AND(COUNT(FIND(MID(E99,{12},{1}),"ABCDEFGHIJKLMNOPQRSTUVWXYZ"))=1))</f>
        <v/>
      </c>
      <c r="N99" s="18" t="str">
        <f t="shared" si="11"/>
        <v/>
      </c>
      <c r="O99" s="18" t="str">
        <f t="shared" si="12"/>
        <v/>
      </c>
      <c r="P99" s="15"/>
      <c r="Q99" s="18"/>
      <c r="R99" s="18" t="str">
        <f>IF(B99="","",IFERROR(VLOOKUP(MID(E99,1,2),StateCodes!$A$2:$B$38,2,FALSE),FALSE))</f>
        <v/>
      </c>
      <c r="S99" s="18" t="str">
        <f>IF(B99="","",IFERROR(VLOOKUP(MID(E99,6,1),Assessee!$A$2:$B$11,2,FALSE),FALSE))</f>
        <v/>
      </c>
    </row>
    <row r="100" spans="1:19" ht="20.25">
      <c r="A100" s="15" t="str">
        <f t="shared" si="13"/>
        <v/>
      </c>
      <c r="B100" s="12"/>
      <c r="C100" s="15" t="str">
        <f t="shared" si="7"/>
        <v/>
      </c>
      <c r="D100" s="18"/>
      <c r="E100" s="18" t="str">
        <f t="shared" si="8"/>
        <v/>
      </c>
      <c r="F100" s="18"/>
      <c r="G100" s="19" t="str">
        <f t="shared" si="9"/>
        <v/>
      </c>
      <c r="H100" s="15" t="str">
        <f t="shared" si="10"/>
        <v/>
      </c>
      <c r="I100" s="15"/>
      <c r="J100" s="18" t="str">
        <f>IF(B100="","",AND(COUNT(MID(E100,{1,2},1)+0)=2))</f>
        <v/>
      </c>
      <c r="K100" s="18" t="str">
        <f>IF(B100="","",AND(COUNT(FIND(MID(E100,{3,4,5,6,7},{1,1,1,1,1}),"ABCDEFGHIJKLMNOPQRSTUVWXYZ"))=5))</f>
        <v/>
      </c>
      <c r="L100" s="18" t="str">
        <f>IF(B100="","",AND(COUNT(MID(E100,{8,9,10,11},1)+0)=4))</f>
        <v/>
      </c>
      <c r="M100" s="18" t="str">
        <f>IF(B100="","",AND(COUNT(FIND(MID(E100,{12},{1}),"ABCDEFGHIJKLMNOPQRSTUVWXYZ"))=1))</f>
        <v/>
      </c>
      <c r="N100" s="18" t="str">
        <f t="shared" si="11"/>
        <v/>
      </c>
      <c r="O100" s="18" t="str">
        <f t="shared" si="12"/>
        <v/>
      </c>
      <c r="P100" s="15"/>
      <c r="Q100" s="18"/>
      <c r="R100" s="18" t="str">
        <f>IF(B100="","",IFERROR(VLOOKUP(MID(E100,1,2),StateCodes!$A$2:$B$38,2,FALSE),FALSE))</f>
        <v/>
      </c>
      <c r="S100" s="18" t="str">
        <f>IF(B100="","",IFERROR(VLOOKUP(MID(E100,6,1),Assessee!$A$2:$B$11,2,FALSE),FALSE))</f>
        <v/>
      </c>
    </row>
    <row r="101" spans="1:19" ht="20.25">
      <c r="A101" s="15" t="str">
        <f t="shared" si="13"/>
        <v/>
      </c>
      <c r="B101" s="12"/>
      <c r="C101" s="15" t="str">
        <f t="shared" si="7"/>
        <v/>
      </c>
      <c r="D101" s="18"/>
      <c r="E101" s="18" t="str">
        <f t="shared" si="8"/>
        <v/>
      </c>
      <c r="F101" s="18"/>
      <c r="G101" s="19" t="str">
        <f t="shared" si="9"/>
        <v/>
      </c>
      <c r="H101" s="15" t="str">
        <f t="shared" si="10"/>
        <v/>
      </c>
      <c r="I101" s="15"/>
      <c r="J101" s="18" t="str">
        <f>IF(B101="","",AND(COUNT(MID(E101,{1,2},1)+0)=2))</f>
        <v/>
      </c>
      <c r="K101" s="18" t="str">
        <f>IF(B101="","",AND(COUNT(FIND(MID(E101,{3,4,5,6,7},{1,1,1,1,1}),"ABCDEFGHIJKLMNOPQRSTUVWXYZ"))=5))</f>
        <v/>
      </c>
      <c r="L101" s="18" t="str">
        <f>IF(B101="","",AND(COUNT(MID(E101,{8,9,10,11},1)+0)=4))</f>
        <v/>
      </c>
      <c r="M101" s="18" t="str">
        <f>IF(B101="","",AND(COUNT(FIND(MID(E101,{12},{1}),"ABCDEFGHIJKLMNOPQRSTUVWXYZ"))=1))</f>
        <v/>
      </c>
      <c r="N101" s="18" t="str">
        <f t="shared" si="11"/>
        <v/>
      </c>
      <c r="O101" s="18" t="str">
        <f t="shared" si="12"/>
        <v/>
      </c>
      <c r="P101" s="15"/>
      <c r="Q101" s="18"/>
      <c r="R101" s="18" t="str">
        <f>IF(B101="","",IFERROR(VLOOKUP(MID(E101,1,2),StateCodes!$A$2:$B$38,2,FALSE),FALSE))</f>
        <v/>
      </c>
      <c r="S101" s="18" t="str">
        <f>IF(B101="","",IFERROR(VLOOKUP(MID(E101,6,1),Assessee!$A$2:$B$11,2,FALSE),FALSE))</f>
        <v/>
      </c>
    </row>
    <row r="102" spans="1:19" ht="20.25">
      <c r="A102" s="15" t="str">
        <f t="shared" si="13"/>
        <v/>
      </c>
      <c r="B102" s="12"/>
      <c r="C102" s="15" t="str">
        <f t="shared" si="7"/>
        <v/>
      </c>
      <c r="D102" s="18"/>
      <c r="E102" s="18" t="str">
        <f t="shared" si="8"/>
        <v/>
      </c>
      <c r="F102" s="18"/>
      <c r="G102" s="19" t="str">
        <f t="shared" si="9"/>
        <v/>
      </c>
      <c r="H102" s="15" t="str">
        <f t="shared" si="10"/>
        <v/>
      </c>
      <c r="I102" s="15"/>
      <c r="J102" s="18" t="str">
        <f>IF(B102="","",AND(COUNT(MID(E102,{1,2},1)+0)=2))</f>
        <v/>
      </c>
      <c r="K102" s="18" t="str">
        <f>IF(B102="","",AND(COUNT(FIND(MID(E102,{3,4,5,6,7},{1,1,1,1,1}),"ABCDEFGHIJKLMNOPQRSTUVWXYZ"))=5))</f>
        <v/>
      </c>
      <c r="L102" s="18" t="str">
        <f>IF(B102="","",AND(COUNT(MID(E102,{8,9,10,11},1)+0)=4))</f>
        <v/>
      </c>
      <c r="M102" s="18" t="str">
        <f>IF(B102="","",AND(COUNT(FIND(MID(E102,{12},{1}),"ABCDEFGHIJKLMNOPQRSTUVWXYZ"))=1))</f>
        <v/>
      </c>
      <c r="N102" s="18" t="str">
        <f t="shared" si="11"/>
        <v/>
      </c>
      <c r="O102" s="18" t="str">
        <f t="shared" si="12"/>
        <v/>
      </c>
      <c r="P102" s="15"/>
      <c r="Q102" s="18"/>
      <c r="R102" s="18" t="str">
        <f>IF(B102="","",IFERROR(VLOOKUP(MID(E102,1,2),StateCodes!$A$2:$B$38,2,FALSE),FALSE))</f>
        <v/>
      </c>
      <c r="S102" s="18" t="str">
        <f>IF(B102="","",IFERROR(VLOOKUP(MID(E102,6,1),Assessee!$A$2:$B$11,2,FALSE),FALSE))</f>
        <v/>
      </c>
    </row>
    <row r="103" spans="1:19" ht="20.25" hidden="1">
      <c r="S103" s="18" t="str">
        <f>IF(B103="","",IFERROR(VLOOKUP(MID(E103,6,1),Assessee!$A$2:$B$11,2,FALSE),FALSE))</f>
        <v/>
      </c>
    </row>
  </sheetData>
  <sheetProtection password="CF4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StateCodes</vt:lpstr>
      <vt:lpstr>Assessee</vt:lpstr>
      <vt:lpstr>Validate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Lalit &amp; Associates</cp:lastModifiedBy>
  <dcterms:created xsi:type="dcterms:W3CDTF">2017-09-20T03:42:32Z</dcterms:created>
  <dcterms:modified xsi:type="dcterms:W3CDTF">2017-09-25T04:41:04Z</dcterms:modified>
</cp:coreProperties>
</file>