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caJBA53WrsVnsS8LLmDL7ge+Qlt0sUnwpUfUwUbDCEG4BZBS1TvZwYcB0JXkW+yUox7Kk7mTgqNWgXNXT/qTeQ==" workbookSaltValue="cOzM3KnCwEq3yRWs0eTnKg==" workbookSpinCount="100000" lockStructure="1"/>
  <bookViews>
    <workbookView xWindow="240" yWindow="108" windowWidth="14808" windowHeight="8016"/>
  </bookViews>
  <sheets>
    <sheet name="Main" sheetId="7" r:id="rId1"/>
    <sheet name="Trading" sheetId="2" r:id="rId2"/>
    <sheet name="P &amp; L" sheetId="3" r:id="rId3"/>
    <sheet name="Fixed Assets" sheetId="6" r:id="rId4"/>
    <sheet name="Summary" sheetId="5" r:id="rId5"/>
  </sheets>
  <definedNames>
    <definedName name="_xlnm.Print_Titles" localSheetId="3">'Fixed Assets'!$1:$3</definedName>
    <definedName name="_xlnm.Print_Titles" localSheetId="2">'P &amp; L'!$1:$3</definedName>
  </definedNames>
  <calcPr calcId="152511"/>
</workbook>
</file>

<file path=xl/calcChain.xml><?xml version="1.0" encoding="utf-8"?>
<calcChain xmlns="http://schemas.openxmlformats.org/spreadsheetml/2006/main">
  <c r="K34" i="3" l="1"/>
  <c r="L34" i="3" s="1"/>
  <c r="I34" i="3"/>
  <c r="J34" i="3" s="1"/>
  <c r="G34" i="3"/>
  <c r="H34" i="3" s="1"/>
  <c r="K35" i="3"/>
  <c r="L35" i="3" s="1"/>
  <c r="I35" i="3"/>
  <c r="J35" i="3" s="1"/>
  <c r="H35" i="3"/>
  <c r="G35" i="3"/>
  <c r="K33" i="3"/>
  <c r="L33" i="3" s="1"/>
  <c r="I33" i="3"/>
  <c r="J33" i="3" s="1"/>
  <c r="G33" i="3"/>
  <c r="H33" i="3" s="1"/>
  <c r="I2" i="5" l="1"/>
  <c r="F2" i="5"/>
  <c r="J12" i="5"/>
  <c r="J9" i="5"/>
  <c r="B1" i="5"/>
  <c r="C31" i="5"/>
  <c r="E30" i="5"/>
  <c r="D30" i="5"/>
  <c r="C30" i="5"/>
  <c r="C16" i="5"/>
  <c r="J76" i="3"/>
  <c r="I76" i="3"/>
  <c r="H76" i="3"/>
  <c r="K36" i="6"/>
  <c r="L36" i="6" s="1"/>
  <c r="J36" i="6"/>
  <c r="K35" i="6"/>
  <c r="J35" i="6"/>
  <c r="K34" i="6"/>
  <c r="J34" i="6"/>
  <c r="K33" i="6"/>
  <c r="L33" i="6" s="1"/>
  <c r="J33" i="6"/>
  <c r="K32" i="6"/>
  <c r="L32" i="6" s="1"/>
  <c r="J32" i="6"/>
  <c r="K31" i="6"/>
  <c r="L31" i="6" s="1"/>
  <c r="J31" i="6"/>
  <c r="K30" i="6"/>
  <c r="L30" i="6" s="1"/>
  <c r="J30" i="6"/>
  <c r="K29" i="6"/>
  <c r="L29" i="6" s="1"/>
  <c r="J29" i="6"/>
  <c r="K28" i="6"/>
  <c r="L28" i="6" s="1"/>
  <c r="J28" i="6"/>
  <c r="K27" i="6"/>
  <c r="J27" i="6"/>
  <c r="K26" i="6"/>
  <c r="L26" i="6" s="1"/>
  <c r="J26" i="6"/>
  <c r="K25" i="6"/>
  <c r="L25" i="6" s="1"/>
  <c r="J25" i="6"/>
  <c r="K24" i="6"/>
  <c r="L24" i="6" s="1"/>
  <c r="J24" i="6"/>
  <c r="K23" i="6"/>
  <c r="J23" i="6"/>
  <c r="K22" i="6"/>
  <c r="L22" i="6" s="1"/>
  <c r="J22" i="6"/>
  <c r="K21" i="6"/>
  <c r="L21" i="6" s="1"/>
  <c r="J21" i="6"/>
  <c r="K20" i="6"/>
  <c r="L20" i="6" s="1"/>
  <c r="J20" i="6"/>
  <c r="K19" i="6"/>
  <c r="J19" i="6"/>
  <c r="K18" i="6"/>
  <c r="L18" i="6" s="1"/>
  <c r="J18" i="6"/>
  <c r="K17" i="6"/>
  <c r="L17" i="6" s="1"/>
  <c r="J17" i="6"/>
  <c r="K16" i="6"/>
  <c r="L16" i="6" s="1"/>
  <c r="J16" i="6"/>
  <c r="K15" i="6"/>
  <c r="L15" i="6" s="1"/>
  <c r="J15" i="6"/>
  <c r="K14" i="6"/>
  <c r="L14" i="6" s="1"/>
  <c r="J14" i="6"/>
  <c r="K13" i="6"/>
  <c r="L13" i="6" s="1"/>
  <c r="J13" i="6"/>
  <c r="K12" i="6"/>
  <c r="J12" i="6"/>
  <c r="K11" i="6"/>
  <c r="J11" i="6"/>
  <c r="K10" i="6"/>
  <c r="L10" i="6" s="1"/>
  <c r="J10" i="6"/>
  <c r="K9" i="6"/>
  <c r="L9" i="6" s="1"/>
  <c r="J9" i="6"/>
  <c r="N36" i="6"/>
  <c r="O36" i="6" s="1"/>
  <c r="N35" i="6"/>
  <c r="O35" i="6" s="1"/>
  <c r="N34" i="6"/>
  <c r="O34" i="6" s="1"/>
  <c r="N33" i="6"/>
  <c r="O33" i="6" s="1"/>
  <c r="N32" i="6"/>
  <c r="O32" i="6" s="1"/>
  <c r="N31" i="6"/>
  <c r="N30" i="6"/>
  <c r="O30" i="6" s="1"/>
  <c r="N29" i="6"/>
  <c r="O29" i="6" s="1"/>
  <c r="N28" i="6"/>
  <c r="O28" i="6" s="1"/>
  <c r="N27" i="6"/>
  <c r="N26" i="6"/>
  <c r="N25" i="6"/>
  <c r="O25" i="6" s="1"/>
  <c r="N24" i="6"/>
  <c r="O24" i="6" s="1"/>
  <c r="N23" i="6"/>
  <c r="O23" i="6" s="1"/>
  <c r="N22" i="6"/>
  <c r="N21" i="6"/>
  <c r="O21" i="6" s="1"/>
  <c r="N20" i="6"/>
  <c r="O20" i="6" s="1"/>
  <c r="N19" i="6"/>
  <c r="O19" i="6" s="1"/>
  <c r="N18" i="6"/>
  <c r="O18" i="6" s="1"/>
  <c r="N17" i="6"/>
  <c r="O17" i="6" s="1"/>
  <c r="N16" i="6"/>
  <c r="O16" i="6" s="1"/>
  <c r="N15" i="6"/>
  <c r="N14" i="6"/>
  <c r="O14" i="6" s="1"/>
  <c r="N13" i="6"/>
  <c r="O13" i="6" s="1"/>
  <c r="N12" i="6"/>
  <c r="N11" i="6"/>
  <c r="N10" i="6"/>
  <c r="N9" i="6"/>
  <c r="O9" i="6" s="1"/>
  <c r="N8" i="6"/>
  <c r="O8" i="6" s="1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O31" i="6"/>
  <c r="O27" i="6"/>
  <c r="O26" i="6"/>
  <c r="O22" i="6"/>
  <c r="O15" i="6"/>
  <c r="O12" i="6"/>
  <c r="O11" i="6"/>
  <c r="O10" i="6"/>
  <c r="N7" i="6"/>
  <c r="K7" i="6"/>
  <c r="L7" i="6" s="1"/>
  <c r="M7" i="6"/>
  <c r="J7" i="6"/>
  <c r="L35" i="6"/>
  <c r="L34" i="6"/>
  <c r="L27" i="6"/>
  <c r="L23" i="6"/>
  <c r="L19" i="6"/>
  <c r="L12" i="6"/>
  <c r="L11" i="6"/>
  <c r="K8" i="6"/>
  <c r="L8" i="6" s="1"/>
  <c r="J8" i="6"/>
  <c r="H36" i="6"/>
  <c r="I36" i="6" s="1"/>
  <c r="H35" i="6"/>
  <c r="I35" i="6" s="1"/>
  <c r="H34" i="6"/>
  <c r="I34" i="6" s="1"/>
  <c r="H33" i="6"/>
  <c r="I33" i="6" s="1"/>
  <c r="H32" i="6"/>
  <c r="I32" i="6" s="1"/>
  <c r="H31" i="6"/>
  <c r="I31" i="6" s="1"/>
  <c r="H30" i="6"/>
  <c r="I30" i="6" s="1"/>
  <c r="H29" i="6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21" i="6"/>
  <c r="I21" i="6" s="1"/>
  <c r="H20" i="6"/>
  <c r="I20" i="6" s="1"/>
  <c r="H19" i="6"/>
  <c r="I19" i="6" s="1"/>
  <c r="H18" i="6"/>
  <c r="I18" i="6" s="1"/>
  <c r="H17" i="6"/>
  <c r="I17" i="6" s="1"/>
  <c r="H16" i="6"/>
  <c r="I16" i="6" s="1"/>
  <c r="H15" i="6"/>
  <c r="I15" i="6" s="1"/>
  <c r="H14" i="6"/>
  <c r="I14" i="6" s="1"/>
  <c r="H13" i="6"/>
  <c r="I13" i="6" s="1"/>
  <c r="H12" i="6"/>
  <c r="I12" i="6" s="1"/>
  <c r="H11" i="6"/>
  <c r="I11" i="6" s="1"/>
  <c r="H10" i="6"/>
  <c r="I10" i="6" s="1"/>
  <c r="H9" i="6"/>
  <c r="I9" i="6" s="1"/>
  <c r="H8" i="6"/>
  <c r="I8" i="6" s="1"/>
  <c r="H7" i="6"/>
  <c r="I7" i="6" s="1"/>
  <c r="K2" i="6"/>
  <c r="H2" i="6"/>
  <c r="B1" i="6"/>
  <c r="C9" i="5"/>
  <c r="C8" i="5"/>
  <c r="J62" i="3"/>
  <c r="I62" i="3"/>
  <c r="G62" i="3"/>
  <c r="H62" i="3" s="1"/>
  <c r="J61" i="3"/>
  <c r="I61" i="3"/>
  <c r="G61" i="3"/>
  <c r="H61" i="3" s="1"/>
  <c r="J60" i="3"/>
  <c r="I60" i="3"/>
  <c r="G60" i="3"/>
  <c r="H60" i="3" s="1"/>
  <c r="J59" i="3"/>
  <c r="I59" i="3"/>
  <c r="G59" i="3"/>
  <c r="H59" i="3" s="1"/>
  <c r="J58" i="3"/>
  <c r="I58" i="3"/>
  <c r="G58" i="3"/>
  <c r="H58" i="3" s="1"/>
  <c r="J57" i="3"/>
  <c r="I57" i="3"/>
  <c r="G57" i="3"/>
  <c r="H57" i="3" s="1"/>
  <c r="J56" i="3"/>
  <c r="I56" i="3"/>
  <c r="G56" i="3"/>
  <c r="H56" i="3" s="1"/>
  <c r="J55" i="3"/>
  <c r="I55" i="3"/>
  <c r="G55" i="3"/>
  <c r="H55" i="3" s="1"/>
  <c r="J54" i="3"/>
  <c r="I54" i="3"/>
  <c r="G54" i="3"/>
  <c r="H54" i="3" s="1"/>
  <c r="J53" i="3"/>
  <c r="I53" i="3"/>
  <c r="G53" i="3"/>
  <c r="H53" i="3" s="1"/>
  <c r="J52" i="3"/>
  <c r="I52" i="3"/>
  <c r="G52" i="3"/>
  <c r="H52" i="3" s="1"/>
  <c r="J51" i="3"/>
  <c r="I51" i="3"/>
  <c r="G51" i="3"/>
  <c r="H51" i="3" s="1"/>
  <c r="J50" i="3"/>
  <c r="I50" i="3"/>
  <c r="G50" i="3"/>
  <c r="H50" i="3" s="1"/>
  <c r="J49" i="3"/>
  <c r="I49" i="3"/>
  <c r="G49" i="3"/>
  <c r="H49" i="3" s="1"/>
  <c r="K26" i="3"/>
  <c r="L26" i="3" s="1"/>
  <c r="I26" i="3"/>
  <c r="J26" i="3" s="1"/>
  <c r="G26" i="3"/>
  <c r="H26" i="3" s="1"/>
  <c r="K25" i="3"/>
  <c r="L25" i="3" s="1"/>
  <c r="I25" i="3"/>
  <c r="J25" i="3" s="1"/>
  <c r="G25" i="3"/>
  <c r="H25" i="3" s="1"/>
  <c r="K24" i="3"/>
  <c r="L24" i="3" s="1"/>
  <c r="I24" i="3"/>
  <c r="J24" i="3" s="1"/>
  <c r="G24" i="3"/>
  <c r="H24" i="3" s="1"/>
  <c r="K23" i="3"/>
  <c r="L23" i="3" s="1"/>
  <c r="I23" i="3"/>
  <c r="J23" i="3" s="1"/>
  <c r="G23" i="3"/>
  <c r="H23" i="3" s="1"/>
  <c r="K22" i="3"/>
  <c r="L22" i="3" s="1"/>
  <c r="I22" i="3"/>
  <c r="J22" i="3" s="1"/>
  <c r="G22" i="3"/>
  <c r="H22" i="3" s="1"/>
  <c r="K21" i="3"/>
  <c r="L21" i="3" s="1"/>
  <c r="I21" i="3"/>
  <c r="J21" i="3" s="1"/>
  <c r="G21" i="3"/>
  <c r="H21" i="3" s="1"/>
  <c r="K20" i="3"/>
  <c r="L20" i="3" s="1"/>
  <c r="I20" i="3"/>
  <c r="J20" i="3" s="1"/>
  <c r="G20" i="3"/>
  <c r="H20" i="3" s="1"/>
  <c r="K30" i="3"/>
  <c r="L30" i="3" s="1"/>
  <c r="I30" i="3"/>
  <c r="J30" i="3" s="1"/>
  <c r="G30" i="3"/>
  <c r="H30" i="3" s="1"/>
  <c r="K29" i="3"/>
  <c r="L29" i="3" s="1"/>
  <c r="I29" i="3"/>
  <c r="J29" i="3" s="1"/>
  <c r="G29" i="3"/>
  <c r="H29" i="3" s="1"/>
  <c r="K28" i="3"/>
  <c r="L28" i="3" s="1"/>
  <c r="I28" i="3"/>
  <c r="J28" i="3" s="1"/>
  <c r="G28" i="3"/>
  <c r="H28" i="3" s="1"/>
  <c r="K27" i="3"/>
  <c r="L27" i="3" s="1"/>
  <c r="I27" i="3"/>
  <c r="J27" i="3" s="1"/>
  <c r="G27" i="3"/>
  <c r="H27" i="3" s="1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48" i="3"/>
  <c r="J47" i="3"/>
  <c r="J46" i="3"/>
  <c r="I4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48" i="3"/>
  <c r="I47" i="3"/>
  <c r="I39" i="3"/>
  <c r="I38" i="3"/>
  <c r="I37" i="3"/>
  <c r="I36" i="3"/>
  <c r="I32" i="3"/>
  <c r="I31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48" i="3"/>
  <c r="H48" i="3" s="1"/>
  <c r="G47" i="3"/>
  <c r="H47" i="3" s="1"/>
  <c r="G46" i="3"/>
  <c r="H46" i="3" s="1"/>
  <c r="K39" i="3"/>
  <c r="L39" i="3" s="1"/>
  <c r="G39" i="3"/>
  <c r="H39" i="3" s="1"/>
  <c r="J39" i="3" s="1"/>
  <c r="K38" i="3"/>
  <c r="L38" i="3" s="1"/>
  <c r="G38" i="3"/>
  <c r="H38" i="3" s="1"/>
  <c r="J38" i="3" s="1"/>
  <c r="K37" i="3"/>
  <c r="L37" i="3" s="1"/>
  <c r="G37" i="3"/>
  <c r="H37" i="3" s="1"/>
  <c r="K36" i="3"/>
  <c r="L36" i="3" s="1"/>
  <c r="G36" i="3"/>
  <c r="H36" i="3" s="1"/>
  <c r="K32" i="3"/>
  <c r="L32" i="3" s="1"/>
  <c r="G32" i="3"/>
  <c r="H32" i="3" s="1"/>
  <c r="J32" i="3" s="1"/>
  <c r="K31" i="3"/>
  <c r="L31" i="3" s="1"/>
  <c r="G31" i="3"/>
  <c r="H31" i="3" s="1"/>
  <c r="J31" i="3" s="1"/>
  <c r="K19" i="3"/>
  <c r="L19" i="3" s="1"/>
  <c r="G19" i="3"/>
  <c r="H19" i="3" s="1"/>
  <c r="K18" i="3"/>
  <c r="L18" i="3" s="1"/>
  <c r="G18" i="3"/>
  <c r="H18" i="3" s="1"/>
  <c r="K17" i="3"/>
  <c r="L17" i="3" s="1"/>
  <c r="G17" i="3"/>
  <c r="H17" i="3" s="1"/>
  <c r="K16" i="3"/>
  <c r="L16" i="3" s="1"/>
  <c r="G16" i="3"/>
  <c r="H16" i="3" s="1"/>
  <c r="K15" i="3"/>
  <c r="L15" i="3" s="1"/>
  <c r="G15" i="3"/>
  <c r="H15" i="3" s="1"/>
  <c r="K14" i="3"/>
  <c r="L14" i="3" s="1"/>
  <c r="G14" i="3"/>
  <c r="H14" i="3" s="1"/>
  <c r="K13" i="3"/>
  <c r="L13" i="3" s="1"/>
  <c r="G13" i="3"/>
  <c r="H13" i="3" s="1"/>
  <c r="J13" i="3" s="1"/>
  <c r="K12" i="3"/>
  <c r="L12" i="3" s="1"/>
  <c r="G12" i="3"/>
  <c r="H12" i="3" s="1"/>
  <c r="K11" i="3"/>
  <c r="L11" i="3" s="1"/>
  <c r="G11" i="3"/>
  <c r="H11" i="3" s="1"/>
  <c r="K10" i="3"/>
  <c r="L10" i="3" s="1"/>
  <c r="G10" i="3"/>
  <c r="H10" i="3" s="1"/>
  <c r="J10" i="3" s="1"/>
  <c r="K9" i="3"/>
  <c r="L9" i="3" s="1"/>
  <c r="G9" i="3"/>
  <c r="H9" i="3" s="1"/>
  <c r="J9" i="3" s="1"/>
  <c r="K8" i="3"/>
  <c r="L8" i="3" s="1"/>
  <c r="G8" i="3"/>
  <c r="H8" i="3" s="1"/>
  <c r="K7" i="3"/>
  <c r="L7" i="3" s="1"/>
  <c r="G7" i="3"/>
  <c r="H7" i="3" s="1"/>
  <c r="J2" i="3"/>
  <c r="G2" i="3"/>
  <c r="B1" i="3"/>
  <c r="I17" i="2"/>
  <c r="J17" i="2" s="1"/>
  <c r="I16" i="2"/>
  <c r="J16" i="2" s="1"/>
  <c r="K10" i="2"/>
  <c r="K11" i="2" s="1"/>
  <c r="L8" i="2"/>
  <c r="M8" i="2" s="1"/>
  <c r="M11" i="2" s="1"/>
  <c r="I7" i="2"/>
  <c r="J7" i="2" s="1"/>
  <c r="J11" i="2" s="1"/>
  <c r="E8" i="5" s="1"/>
  <c r="H19" i="2"/>
  <c r="H18" i="2"/>
  <c r="C20" i="2"/>
  <c r="G20" i="2"/>
  <c r="F20" i="2"/>
  <c r="E20" i="2"/>
  <c r="D20" i="2"/>
  <c r="G11" i="2"/>
  <c r="F11" i="2"/>
  <c r="E11" i="2"/>
  <c r="D11" i="2"/>
  <c r="C11" i="2"/>
  <c r="H9" i="2"/>
  <c r="H11" i="2" s="1"/>
  <c r="J8" i="3" l="1"/>
  <c r="J16" i="3"/>
  <c r="C27" i="2"/>
  <c r="C29" i="2" s="1"/>
  <c r="J17" i="3"/>
  <c r="J12" i="3"/>
  <c r="H40" i="3"/>
  <c r="J11" i="5" s="1"/>
  <c r="L40" i="3"/>
  <c r="E31" i="5" s="1"/>
  <c r="J18" i="3"/>
  <c r="J14" i="3"/>
  <c r="I40" i="3"/>
  <c r="D9" i="5" s="1"/>
  <c r="K40" i="3"/>
  <c r="D31" i="5" s="1"/>
  <c r="I37" i="6"/>
  <c r="N37" i="6"/>
  <c r="D32" i="5" s="1"/>
  <c r="J37" i="6"/>
  <c r="C10" i="5" s="1"/>
  <c r="C11" i="5" s="1"/>
  <c r="C19" i="5" s="1"/>
  <c r="C20" i="5" s="1"/>
  <c r="M37" i="6"/>
  <c r="C32" i="5" s="1"/>
  <c r="L37" i="6"/>
  <c r="E10" i="5" s="1"/>
  <c r="O7" i="6"/>
  <c r="O37" i="6" s="1"/>
  <c r="E32" i="5" s="1"/>
  <c r="K37" i="6"/>
  <c r="D10" i="5" s="1"/>
  <c r="H37" i="6"/>
  <c r="J37" i="3"/>
  <c r="G40" i="3"/>
  <c r="J8" i="5" s="1"/>
  <c r="J11" i="3"/>
  <c r="J15" i="3"/>
  <c r="J36" i="3"/>
  <c r="J19" i="3"/>
  <c r="G76" i="3"/>
  <c r="J7" i="3"/>
  <c r="J20" i="2"/>
  <c r="E16" i="5" s="1"/>
  <c r="I20" i="2"/>
  <c r="D16" i="5" s="1"/>
  <c r="I11" i="2"/>
  <c r="D8" i="5" s="1"/>
  <c r="L11" i="2"/>
  <c r="H20" i="2"/>
  <c r="J5" i="5" l="1"/>
  <c r="J19" i="5" s="1"/>
  <c r="D11" i="5"/>
  <c r="D19" i="5" s="1"/>
  <c r="D20" i="5" s="1"/>
  <c r="D23" i="5" s="1"/>
  <c r="J40" i="3"/>
  <c r="E9" i="5" s="1"/>
  <c r="E11" i="5" s="1"/>
  <c r="E19" i="5" s="1"/>
  <c r="E20" i="5" s="1"/>
  <c r="C24" i="5" l="1"/>
  <c r="C25" i="5" s="1"/>
  <c r="C27" i="5" s="1"/>
  <c r="C34" i="5" s="1"/>
  <c r="E23" i="5"/>
  <c r="E27" i="5" s="1"/>
  <c r="E34" i="5" s="1"/>
  <c r="D27" i="5"/>
  <c r="D34" i="5" s="1"/>
</calcChain>
</file>

<file path=xl/sharedStrings.xml><?xml version="1.0" encoding="utf-8"?>
<sst xmlns="http://schemas.openxmlformats.org/spreadsheetml/2006/main" count="133" uniqueCount="75">
  <si>
    <t>Rate</t>
  </si>
  <si>
    <t>Opening Stock</t>
  </si>
  <si>
    <t>Purchases</t>
  </si>
  <si>
    <t>Sales</t>
  </si>
  <si>
    <t>Closing Stock</t>
  </si>
  <si>
    <t>GP %</t>
  </si>
  <si>
    <t>ITC</t>
  </si>
  <si>
    <t>Output</t>
  </si>
  <si>
    <r>
      <t>GP (</t>
    </r>
    <r>
      <rPr>
        <sz val="14"/>
        <color theme="1"/>
        <rFont val="Rupee"/>
      </rPr>
      <t>`</t>
    </r>
    <r>
      <rPr>
        <sz val="14"/>
        <color theme="1"/>
        <rFont val="Arial"/>
        <family val="2"/>
      </rPr>
      <t>)</t>
    </r>
  </si>
  <si>
    <t>Local : Registered</t>
  </si>
  <si>
    <t>Local : Unregistered</t>
  </si>
  <si>
    <t>Inter-State : Registered</t>
  </si>
  <si>
    <t>Inter-State : Unregistered</t>
  </si>
  <si>
    <t>RCM (Payable)</t>
  </si>
  <si>
    <t>IGST</t>
  </si>
  <si>
    <t>CGST</t>
  </si>
  <si>
    <t>SGST</t>
  </si>
  <si>
    <t>Trading Account</t>
  </si>
  <si>
    <t xml:space="preserve">to </t>
  </si>
  <si>
    <t>Profit and Loss Account</t>
  </si>
  <si>
    <t>Registered</t>
  </si>
  <si>
    <t>Unregistered</t>
  </si>
  <si>
    <t>Upto 5000</t>
  </si>
  <si>
    <t>Above 5000</t>
  </si>
  <si>
    <t>Nature</t>
  </si>
  <si>
    <t>Exempt</t>
  </si>
  <si>
    <t>Taxable</t>
  </si>
  <si>
    <t>Expenditure Local</t>
  </si>
  <si>
    <t>Expenditure Inter-State</t>
  </si>
  <si>
    <t>GSTR - Payments</t>
  </si>
  <si>
    <t>Input Tax Credit</t>
  </si>
  <si>
    <t>On Expenses</t>
  </si>
  <si>
    <t>Opening Balances</t>
  </si>
  <si>
    <t>On Purchases</t>
  </si>
  <si>
    <t>Total ITC Available</t>
  </si>
  <si>
    <t>On Fixed Assets</t>
  </si>
  <si>
    <t>Asset</t>
  </si>
  <si>
    <t>Fixed Assets Purchased</t>
  </si>
  <si>
    <t>Local / 
Inter-State</t>
  </si>
  <si>
    <t>Local</t>
  </si>
  <si>
    <t>Inter-State</t>
  </si>
  <si>
    <t>Output Liability</t>
  </si>
  <si>
    <t>ITC Set-off</t>
  </si>
  <si>
    <t>RCM Payment of Previous Month</t>
  </si>
  <si>
    <t>Own Account</t>
  </si>
  <si>
    <t>Cross Utilisation</t>
  </si>
  <si>
    <t>Net Liability (if any)</t>
  </si>
  <si>
    <t>Net Liability (Direct Charge)</t>
  </si>
  <si>
    <t>RCM Liability</t>
  </si>
  <si>
    <t>Challan to be Paid</t>
  </si>
  <si>
    <t>Gross Profit</t>
  </si>
  <si>
    <t>Exempt (Local)</t>
  </si>
  <si>
    <t>Exempt (Inter-State)</t>
  </si>
  <si>
    <t xml:space="preserve">Less Expenses : </t>
  </si>
  <si>
    <t>Taxable (Local)</t>
  </si>
  <si>
    <t>Taxable (Inter-State)</t>
  </si>
  <si>
    <t>Non-GST (Local)</t>
  </si>
  <si>
    <t>Non-GST (Inter-State)</t>
  </si>
  <si>
    <t>Other Expenses</t>
  </si>
  <si>
    <t>Net Profit for the Period</t>
  </si>
  <si>
    <t>Firm Name</t>
  </si>
  <si>
    <t>Period From</t>
  </si>
  <si>
    <t>Period To</t>
  </si>
  <si>
    <t>Note</t>
  </si>
  <si>
    <t>1. Only editable fields can be selected.</t>
  </si>
  <si>
    <t>2. Trading Sheets contains the details of Trading Account.</t>
  </si>
  <si>
    <t>3. P &amp; L Sheet contains the details of Expenditures.</t>
  </si>
  <si>
    <t>4. Fixed Assets sheet contains the details of Capital Expenditures.</t>
  </si>
  <si>
    <t>5. Summary Sheet provides the details challan to be paid and NP for verification.</t>
  </si>
  <si>
    <t>It is a tool to help to finalise the Challan amount and heads of Payment.</t>
  </si>
  <si>
    <t>Kindly help me to find any error in the same.</t>
  </si>
  <si>
    <t>An improvised version with Compensation Cess is under progress.</t>
  </si>
  <si>
    <r>
      <t xml:space="preserve">Do inform any inputs for rectification at </t>
    </r>
    <r>
      <rPr>
        <b/>
        <sz val="14"/>
        <color theme="3"/>
        <rFont val="Arial"/>
        <family val="2"/>
      </rPr>
      <t>vishalbashar@gmail.com</t>
    </r>
  </si>
  <si>
    <t>This Excel File is created for Internal verification and cross checking of the Return Data</t>
  </si>
  <si>
    <t>Thanks and regards - CA. Vishal B. Ashar - Varanasi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</si>
</sst>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Rupee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35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43" fontId="3" fillId="0" borderId="0" xfId="1" applyFont="1"/>
    <xf numFmtId="0" fontId="5" fillId="0" borderId="0" xfId="0" applyFont="1"/>
    <xf numFmtId="0" fontId="6" fillId="0" borderId="0" xfId="0" applyFont="1"/>
    <xf numFmtId="9" fontId="7" fillId="0" borderId="0" xfId="1" applyNumberFormat="1" applyFont="1" applyAlignment="1">
      <alignment horizontal="center"/>
    </xf>
    <xf numFmtId="0" fontId="7" fillId="0" borderId="0" xfId="0" applyFont="1"/>
    <xf numFmtId="43" fontId="8" fillId="0" borderId="0" xfId="1" applyFont="1" applyAlignment="1">
      <alignment horizontal="center"/>
    </xf>
    <xf numFmtId="43" fontId="7" fillId="0" borderId="0" xfId="1" applyFont="1"/>
    <xf numFmtId="43" fontId="8" fillId="0" borderId="1" xfId="1" applyFont="1" applyBorder="1"/>
    <xf numFmtId="43" fontId="8" fillId="0" borderId="0" xfId="1" applyFont="1" applyAlignment="1"/>
    <xf numFmtId="43" fontId="10" fillId="0" borderId="0" xfId="1" applyFont="1" applyAlignment="1">
      <alignment horizontal="center"/>
    </xf>
    <xf numFmtId="14" fontId="10" fillId="0" borderId="0" xfId="1" applyNumberFormat="1" applyFont="1" applyAlignment="1">
      <alignment horizontal="center"/>
    </xf>
    <xf numFmtId="43" fontId="10" fillId="0" borderId="0" xfId="1" applyFont="1" applyAlignment="1">
      <alignment horizontal="right"/>
    </xf>
    <xf numFmtId="9" fontId="8" fillId="0" borderId="0" xfId="1" applyNumberFormat="1" applyFont="1" applyAlignment="1">
      <alignment horizontal="center"/>
    </xf>
    <xf numFmtId="43" fontId="7" fillId="0" borderId="0" xfId="1" applyFont="1" applyAlignment="1">
      <alignment horizontal="left" indent="2"/>
    </xf>
    <xf numFmtId="43" fontId="3" fillId="0" borderId="0" xfId="1" applyFont="1" applyAlignment="1">
      <alignment horizontal="left"/>
    </xf>
    <xf numFmtId="43" fontId="7" fillId="0" borderId="0" xfId="1" applyFont="1" applyAlignment="1">
      <alignment horizontal="left"/>
    </xf>
    <xf numFmtId="43" fontId="8" fillId="0" borderId="0" xfId="1" applyFont="1"/>
    <xf numFmtId="43" fontId="8" fillId="0" borderId="1" xfId="0" applyNumberFormat="1" applyFont="1" applyBorder="1"/>
    <xf numFmtId="0" fontId="9" fillId="0" borderId="0" xfId="0" applyFont="1" applyAlignment="1"/>
    <xf numFmtId="0" fontId="8" fillId="0" borderId="0" xfId="0" applyFont="1"/>
    <xf numFmtId="43" fontId="7" fillId="0" borderId="2" xfId="1" applyFont="1" applyBorder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43" fontId="7" fillId="2" borderId="0" xfId="1" applyFont="1" applyFill="1"/>
    <xf numFmtId="43" fontId="7" fillId="0" borderId="0" xfId="1" applyFont="1" applyProtection="1">
      <protection locked="0"/>
    </xf>
    <xf numFmtId="0" fontId="7" fillId="0" borderId="0" xfId="0" applyFont="1" applyProtection="1">
      <protection locked="0"/>
    </xf>
    <xf numFmtId="10" fontId="7" fillId="0" borderId="0" xfId="2" applyNumberFormat="1" applyFont="1" applyAlignment="1" applyProtection="1">
      <alignment horizontal="center"/>
      <protection locked="0"/>
    </xf>
    <xf numFmtId="164" fontId="8" fillId="0" borderId="1" xfId="1" applyNumberFormat="1" applyFont="1" applyBorder="1"/>
    <xf numFmtId="0" fontId="11" fillId="0" borderId="0" xfId="0" applyFont="1"/>
    <xf numFmtId="0" fontId="9" fillId="0" borderId="0" xfId="0" applyFont="1" applyAlignment="1" applyProtection="1">
      <alignment horizontal="center"/>
      <protection locked="0"/>
    </xf>
    <xf numFmtId="43" fontId="10" fillId="0" borderId="0" xfId="1" applyFont="1" applyAlignment="1">
      <alignment horizontal="right"/>
    </xf>
    <xf numFmtId="14" fontId="10" fillId="0" borderId="0" xfId="1" applyNumberFormat="1" applyFont="1" applyAlignment="1" applyProtection="1">
      <alignment horizontal="center"/>
      <protection locked="0"/>
    </xf>
    <xf numFmtId="43" fontId="3" fillId="0" borderId="0" xfId="1" applyFont="1" applyAlignment="1" applyProtection="1">
      <alignment horizontal="left"/>
      <protection locked="0"/>
    </xf>
    <xf numFmtId="43" fontId="3" fillId="0" borderId="0" xfId="1" applyFont="1" applyAlignment="1">
      <alignment horizontal="left"/>
    </xf>
    <xf numFmtId="10" fontId="2" fillId="0" borderId="0" xfId="2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10" fillId="0" borderId="0" xfId="1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43" fontId="7" fillId="0" borderId="0" xfId="1" applyFont="1" applyAlignment="1">
      <alignment horizontal="left" indent="2"/>
    </xf>
    <xf numFmtId="43" fontId="10" fillId="0" borderId="0" xfId="1" applyFont="1" applyAlignment="1">
      <alignment horizontal="center"/>
    </xf>
    <xf numFmtId="43" fontId="7" fillId="0" borderId="0" xfId="1" applyFont="1" applyAlignment="1">
      <alignment horizontal="left"/>
    </xf>
    <xf numFmtId="0" fontId="12" fillId="0" borderId="0" xfId="0" applyFont="1" applyProtection="1">
      <protection locked="0"/>
    </xf>
    <xf numFmtId="14" fontId="1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tabSelected="1" workbookViewId="0">
      <selection activeCell="C2" sqref="C2"/>
    </sheetView>
  </sheetViews>
  <sheetFormatPr defaultRowHeight="14.4" x14ac:dyDescent="0.3"/>
  <cols>
    <col min="2" max="2" width="22.6640625" customWidth="1"/>
    <col min="3" max="3" width="69" customWidth="1"/>
  </cols>
  <sheetData>
    <row r="2" spans="2:3" ht="21" x14ac:dyDescent="0.4">
      <c r="B2" s="31" t="s">
        <v>60</v>
      </c>
      <c r="C2" s="46" t="s">
        <v>60</v>
      </c>
    </row>
    <row r="3" spans="2:3" ht="20.399999999999999" x14ac:dyDescent="0.35">
      <c r="B3" s="31" t="s">
        <v>61</v>
      </c>
      <c r="C3" s="47">
        <v>42948</v>
      </c>
    </row>
    <row r="4" spans="2:3" ht="20.399999999999999" x14ac:dyDescent="0.35">
      <c r="B4" s="31" t="s">
        <v>62</v>
      </c>
      <c r="C4" s="47">
        <v>42978</v>
      </c>
    </row>
    <row r="7" spans="2:3" ht="17.399999999999999" x14ac:dyDescent="0.3">
      <c r="C7" s="48" t="s">
        <v>63</v>
      </c>
    </row>
    <row r="8" spans="2:3" ht="24" customHeight="1" x14ac:dyDescent="0.3">
      <c r="C8" s="1" t="s">
        <v>64</v>
      </c>
    </row>
    <row r="9" spans="2:3" ht="24" customHeight="1" x14ac:dyDescent="0.3">
      <c r="C9" s="1" t="s">
        <v>65</v>
      </c>
    </row>
    <row r="10" spans="2:3" ht="24" customHeight="1" x14ac:dyDescent="0.3">
      <c r="C10" s="1" t="s">
        <v>66</v>
      </c>
    </row>
    <row r="11" spans="2:3" ht="24" customHeight="1" x14ac:dyDescent="0.3">
      <c r="C11" s="1" t="s">
        <v>67</v>
      </c>
    </row>
    <row r="12" spans="2:3" ht="24" customHeight="1" x14ac:dyDescent="0.3">
      <c r="C12" s="1" t="s">
        <v>68</v>
      </c>
    </row>
    <row r="13" spans="2:3" ht="24" customHeight="1" x14ac:dyDescent="0.3">
      <c r="C13" s="1"/>
    </row>
    <row r="14" spans="2:3" ht="24" customHeight="1" x14ac:dyDescent="0.3">
      <c r="C14" s="1" t="s">
        <v>73</v>
      </c>
    </row>
    <row r="15" spans="2:3" ht="24" customHeight="1" x14ac:dyDescent="0.3">
      <c r="C15" s="1" t="s">
        <v>69</v>
      </c>
    </row>
    <row r="16" spans="2:3" ht="24" customHeight="1" x14ac:dyDescent="0.3">
      <c r="C16" s="1" t="s">
        <v>70</v>
      </c>
    </row>
    <row r="17" spans="3:3" ht="24" customHeight="1" x14ac:dyDescent="0.3">
      <c r="C17" s="1" t="s">
        <v>72</v>
      </c>
    </row>
    <row r="18" spans="3:3" ht="24" customHeight="1" x14ac:dyDescent="0.3">
      <c r="C18" s="1" t="s">
        <v>71</v>
      </c>
    </row>
    <row r="19" spans="3:3" ht="24" customHeight="1" x14ac:dyDescent="0.3">
      <c r="C19" s="1" t="s">
        <v>74</v>
      </c>
    </row>
    <row r="20" spans="3:3" ht="17.399999999999999" x14ac:dyDescent="0.3">
      <c r="C20" s="1"/>
    </row>
  </sheetData>
  <sheetProtection algorithmName="SHA-512" hashValue="jnJZFlBXQWdcv6c7xGoZHBOegpr++EUsmqP/PohZQ9goSAVU2mk3cBLYFwqz9Qr/WUc2v/8WSlO+f33RnDfHEw==" saltValue="o/+EEbX4uM7JjjKhcJSwzQ==" spinCount="100000" sheet="1" objects="1" scenarios="1" selectLockedCells="1"/>
  <dataValidations count="1">
    <dataValidation type="date" allowBlank="1" showInputMessage="1" showErrorMessage="1" sqref="C3:C4">
      <formula1>42917</formula1>
      <formula2>43190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9"/>
  <sheetViews>
    <sheetView workbookViewId="0">
      <selection activeCell="D7" sqref="D7"/>
    </sheetView>
  </sheetViews>
  <sheetFormatPr defaultRowHeight="15" x14ac:dyDescent="0.25"/>
  <cols>
    <col min="1" max="1" width="1.6640625" style="6" customWidth="1"/>
    <col min="2" max="2" width="30.109375" style="6" bestFit="1" customWidth="1"/>
    <col min="3" max="3" width="12.21875" style="8" bestFit="1" customWidth="1"/>
    <col min="4" max="4" width="14.21875" style="8" bestFit="1" customWidth="1"/>
    <col min="5" max="5" width="15.44140625" style="8" bestFit="1" customWidth="1"/>
    <col min="6" max="6" width="14.21875" style="8" bestFit="1" customWidth="1"/>
    <col min="7" max="7" width="12.21875" style="6" bestFit="1" customWidth="1"/>
    <col min="8" max="13" width="15.77734375" style="8" customWidth="1"/>
    <col min="14" max="16384" width="8.88671875" style="6"/>
  </cols>
  <sheetData>
    <row r="1" spans="2:14" ht="43.2" x14ac:dyDescent="0.7">
      <c r="B1" s="32" t="s">
        <v>60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2:14" ht="24.6" x14ac:dyDescent="0.4">
      <c r="C2" s="33" t="s">
        <v>17</v>
      </c>
      <c r="D2" s="33"/>
      <c r="E2" s="33"/>
      <c r="F2" s="33"/>
      <c r="G2" s="34">
        <v>42948</v>
      </c>
      <c r="H2" s="34"/>
      <c r="I2" s="11" t="s">
        <v>18</v>
      </c>
      <c r="J2" s="34">
        <v>42978</v>
      </c>
      <c r="K2" s="34"/>
    </row>
    <row r="3" spans="2:14" ht="24.6" x14ac:dyDescent="0.4">
      <c r="C3" s="13"/>
      <c r="D3" s="13"/>
      <c r="E3" s="13"/>
      <c r="F3" s="13"/>
      <c r="G3" s="12"/>
      <c r="H3" s="12"/>
      <c r="I3" s="11"/>
      <c r="J3" s="12"/>
      <c r="K3" s="12"/>
    </row>
    <row r="5" spans="2:14" ht="17.399999999999999" x14ac:dyDescent="0.3">
      <c r="B5" s="3" t="s">
        <v>2</v>
      </c>
      <c r="C5" s="14">
        <v>0</v>
      </c>
      <c r="D5" s="14">
        <v>0.05</v>
      </c>
      <c r="E5" s="14">
        <v>0.12</v>
      </c>
      <c r="F5" s="14">
        <v>0.18</v>
      </c>
      <c r="G5" s="14">
        <v>0.28000000000000003</v>
      </c>
      <c r="H5" s="38" t="s">
        <v>6</v>
      </c>
      <c r="I5" s="38"/>
      <c r="J5" s="38"/>
      <c r="K5" s="38" t="s">
        <v>13</v>
      </c>
      <c r="L5" s="38"/>
      <c r="M5" s="38"/>
    </row>
    <row r="6" spans="2:14" ht="15.6" x14ac:dyDescent="0.3">
      <c r="B6" s="4"/>
      <c r="C6" s="5"/>
      <c r="D6" s="5"/>
      <c r="E6" s="5"/>
      <c r="F6" s="5"/>
      <c r="G6" s="5"/>
      <c r="H6" s="7" t="s">
        <v>14</v>
      </c>
      <c r="I6" s="7" t="s">
        <v>15</v>
      </c>
      <c r="J6" s="7" t="s">
        <v>16</v>
      </c>
      <c r="K6" s="7" t="s">
        <v>14</v>
      </c>
      <c r="L6" s="7" t="s">
        <v>15</v>
      </c>
      <c r="M6" s="7" t="s">
        <v>16</v>
      </c>
    </row>
    <row r="7" spans="2:14" x14ac:dyDescent="0.25">
      <c r="B7" s="6" t="s">
        <v>9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8">
        <v>0</v>
      </c>
      <c r="I7" s="8">
        <f>ROUND((C7*$C$5+D7*$D$5+E7*$E$5+F7*$F$5+G7*$G$5)/2,2)</f>
        <v>0</v>
      </c>
      <c r="J7" s="8">
        <f>I7</f>
        <v>0</v>
      </c>
      <c r="K7" s="8">
        <v>0</v>
      </c>
      <c r="L7" s="8">
        <v>0</v>
      </c>
      <c r="M7" s="8">
        <v>0</v>
      </c>
    </row>
    <row r="8" spans="2:14" x14ac:dyDescent="0.25">
      <c r="B8" s="6" t="s">
        <v>10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8">
        <v>0</v>
      </c>
      <c r="I8" s="8">
        <v>0</v>
      </c>
      <c r="J8" s="8">
        <v>0</v>
      </c>
      <c r="K8" s="8">
        <v>0</v>
      </c>
      <c r="L8" s="8">
        <f>ROUND((C8*$C$5+D8*$D$5+E8*$E$5+F8*$F$5+G8*$G$5)/2,2)</f>
        <v>0</v>
      </c>
      <c r="M8" s="8">
        <f>L8</f>
        <v>0</v>
      </c>
    </row>
    <row r="9" spans="2:14" x14ac:dyDescent="0.25">
      <c r="B9" s="6" t="s">
        <v>11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8">
        <f>ROUND(C9*$C$5+D9*$D$5+E9*$E$5+F9*$F$5+G9*$G$5,2)</f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2:14" x14ac:dyDescent="0.25">
      <c r="B10" s="6" t="s">
        <v>12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8">
        <v>0</v>
      </c>
      <c r="I10" s="8">
        <v>0</v>
      </c>
      <c r="J10" s="8">
        <v>0</v>
      </c>
      <c r="K10" s="8">
        <f>ROUND((C10*$C$5+D10*$D$5+E10*$E$5+F10*$F$5+G10*$G$5),2)</f>
        <v>0</v>
      </c>
      <c r="L10" s="8">
        <v>0</v>
      </c>
      <c r="M10" s="8">
        <v>0</v>
      </c>
    </row>
    <row r="11" spans="2:14" ht="16.2" thickBot="1" x14ac:dyDescent="0.35">
      <c r="C11" s="9">
        <f t="shared" ref="C11:G11" si="0">SUM(C7:C10)</f>
        <v>0</v>
      </c>
      <c r="D11" s="9">
        <f t="shared" si="0"/>
        <v>0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>SUM(H7:H10)</f>
        <v>0</v>
      </c>
      <c r="I11" s="9">
        <f t="shared" ref="I11:M11" si="1">SUM(I7:I10)</f>
        <v>0</v>
      </c>
      <c r="J11" s="9">
        <f t="shared" si="1"/>
        <v>0</v>
      </c>
      <c r="K11" s="9">
        <f t="shared" si="1"/>
        <v>0</v>
      </c>
      <c r="L11" s="9">
        <f t="shared" si="1"/>
        <v>0</v>
      </c>
      <c r="M11" s="9">
        <f t="shared" si="1"/>
        <v>0</v>
      </c>
    </row>
    <row r="12" spans="2:14" ht="15.6" thickTop="1" x14ac:dyDescent="0.25"/>
    <row r="14" spans="2:14" ht="17.399999999999999" x14ac:dyDescent="0.3">
      <c r="B14" s="3" t="s">
        <v>3</v>
      </c>
      <c r="C14" s="14">
        <v>0</v>
      </c>
      <c r="D14" s="14">
        <v>0.05</v>
      </c>
      <c r="E14" s="14">
        <v>0.12</v>
      </c>
      <c r="F14" s="14">
        <v>0.18</v>
      </c>
      <c r="G14" s="14">
        <v>0.28000000000000003</v>
      </c>
      <c r="H14" s="38" t="s">
        <v>7</v>
      </c>
      <c r="I14" s="38"/>
      <c r="J14" s="38"/>
      <c r="K14" s="10"/>
      <c r="L14" s="10"/>
      <c r="M14" s="10"/>
      <c r="N14" s="10"/>
    </row>
    <row r="15" spans="2:14" ht="15.6" x14ac:dyDescent="0.3">
      <c r="B15" s="4"/>
      <c r="C15" s="5"/>
      <c r="D15" s="5"/>
      <c r="E15" s="5"/>
      <c r="F15" s="5"/>
      <c r="G15" s="5"/>
      <c r="H15" s="7" t="s">
        <v>14</v>
      </c>
      <c r="I15" s="7" t="s">
        <v>15</v>
      </c>
      <c r="J15" s="7" t="s">
        <v>16</v>
      </c>
      <c r="K15" s="10"/>
      <c r="L15" s="10"/>
      <c r="M15" s="10"/>
      <c r="N15" s="10"/>
    </row>
    <row r="16" spans="2:14" ht="15.6" x14ac:dyDescent="0.3">
      <c r="B16" s="6" t="s">
        <v>9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8">
        <v>0</v>
      </c>
      <c r="I16" s="8">
        <f>ROUND((C16*$C$5+D16*$D$5+E16*$E$5+F16*$F$5+G16*$G$5)/2,2)</f>
        <v>0</v>
      </c>
      <c r="J16" s="8">
        <f>I16</f>
        <v>0</v>
      </c>
      <c r="K16" s="10"/>
      <c r="L16" s="10"/>
      <c r="M16" s="10"/>
      <c r="N16" s="10"/>
    </row>
    <row r="17" spans="2:14" ht="15.6" x14ac:dyDescent="0.3">
      <c r="B17" s="6" t="s">
        <v>10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8">
        <v>0</v>
      </c>
      <c r="I17" s="8">
        <f>ROUND((C17*$C$5+D17*$D$5+E17*$E$5+F17*$F$5+G17*$G$5)/2,2)</f>
        <v>0</v>
      </c>
      <c r="J17" s="8">
        <f>I17</f>
        <v>0</v>
      </c>
      <c r="K17" s="10"/>
      <c r="L17" s="10"/>
      <c r="M17" s="10"/>
      <c r="N17" s="10"/>
    </row>
    <row r="18" spans="2:14" ht="15.6" x14ac:dyDescent="0.3">
      <c r="B18" s="6" t="s">
        <v>11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8">
        <f>ROUND(C18*$C$5+D18*$D$5+E18*$E$5+F18*$F$5+G18*$G$5,2)</f>
        <v>0</v>
      </c>
      <c r="I18" s="8">
        <v>0</v>
      </c>
      <c r="J18" s="8">
        <v>0</v>
      </c>
      <c r="K18" s="10"/>
      <c r="L18" s="10"/>
      <c r="M18" s="10"/>
      <c r="N18" s="10"/>
    </row>
    <row r="19" spans="2:14" ht="15.6" x14ac:dyDescent="0.3">
      <c r="B19" s="6" t="s">
        <v>12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8">
        <f>ROUND(C19*$C$5+D19*$D$5+E19*$E$5+F19*$F$5+G19*$G$5,2)</f>
        <v>0</v>
      </c>
      <c r="I19" s="8">
        <v>0</v>
      </c>
      <c r="J19" s="8">
        <v>0</v>
      </c>
      <c r="K19" s="10"/>
      <c r="L19" s="10"/>
      <c r="M19" s="10"/>
      <c r="N19" s="10"/>
    </row>
    <row r="20" spans="2:14" ht="16.2" thickBot="1" x14ac:dyDescent="0.35">
      <c r="C20" s="9">
        <f t="shared" ref="C20" si="2">SUM(C16:C19)</f>
        <v>0</v>
      </c>
      <c r="D20" s="9">
        <f t="shared" ref="D20" si="3">SUM(D16:D19)</f>
        <v>0</v>
      </c>
      <c r="E20" s="9">
        <f t="shared" ref="E20" si="4">SUM(E16:E19)</f>
        <v>0</v>
      </c>
      <c r="F20" s="9">
        <f t="shared" ref="F20" si="5">SUM(F16:F19)</f>
        <v>0</v>
      </c>
      <c r="G20" s="9">
        <f t="shared" ref="G20" si="6">SUM(G16:G19)</f>
        <v>0</v>
      </c>
      <c r="H20" s="9">
        <f>SUM(H16:H19)</f>
        <v>0</v>
      </c>
      <c r="I20" s="9">
        <f t="shared" ref="I20:J20" si="7">SUM(I16:I19)</f>
        <v>0</v>
      </c>
      <c r="J20" s="9">
        <f t="shared" si="7"/>
        <v>0</v>
      </c>
      <c r="K20" s="10"/>
      <c r="L20" s="10"/>
      <c r="M20" s="10"/>
      <c r="N20" s="10"/>
    </row>
    <row r="21" spans="2:14" ht="15.6" thickTop="1" x14ac:dyDescent="0.25"/>
    <row r="23" spans="2:14" ht="17.399999999999999" x14ac:dyDescent="0.3">
      <c r="B23" s="1" t="s">
        <v>1</v>
      </c>
      <c r="C23" s="35">
        <v>0</v>
      </c>
      <c r="D23" s="35"/>
    </row>
    <row r="24" spans="2:14" ht="17.399999999999999" x14ac:dyDescent="0.3">
      <c r="B24" s="1"/>
      <c r="C24" s="16"/>
      <c r="D24" s="17"/>
    </row>
    <row r="25" spans="2:14" ht="17.399999999999999" x14ac:dyDescent="0.3">
      <c r="B25" s="1" t="s">
        <v>4</v>
      </c>
      <c r="C25" s="35">
        <v>0</v>
      </c>
      <c r="D25" s="35"/>
    </row>
    <row r="26" spans="2:14" ht="17.399999999999999" x14ac:dyDescent="0.3">
      <c r="B26" s="1"/>
      <c r="C26" s="16"/>
      <c r="D26" s="17"/>
    </row>
    <row r="27" spans="2:14" ht="17.399999999999999" x14ac:dyDescent="0.3">
      <c r="B27" s="1" t="s">
        <v>8</v>
      </c>
      <c r="C27" s="36">
        <f>SUM(C20:G20)+C25-C23-SUM(C11:G11)</f>
        <v>0</v>
      </c>
      <c r="D27" s="36"/>
    </row>
    <row r="28" spans="2:14" ht="17.399999999999999" x14ac:dyDescent="0.3">
      <c r="B28" s="1"/>
      <c r="C28" s="2"/>
    </row>
    <row r="29" spans="2:14" ht="17.399999999999999" x14ac:dyDescent="0.3">
      <c r="B29" s="1" t="s">
        <v>5</v>
      </c>
      <c r="C29" s="37" t="e">
        <f>C27/SUM(C20:G20)</f>
        <v>#DIV/0!</v>
      </c>
      <c r="D29" s="37"/>
    </row>
  </sheetData>
  <sheetProtection algorithmName="SHA-512" hashValue="e3oSnGN4gLLQZBnVpfbTf+vZAB1tzyE7jRf59DapV+rwLT06770TE/QV4bJt95sUzXU7gswm6iCpYIKfyW8v2w==" saltValue="K5sjFRZ4/Thkk11KiZcs2g==" spinCount="100000" sheet="1" objects="1" scenarios="1" selectLockedCells="1"/>
  <mergeCells count="11">
    <mergeCell ref="C25:D25"/>
    <mergeCell ref="C27:D27"/>
    <mergeCell ref="C29:D29"/>
    <mergeCell ref="H5:J5"/>
    <mergeCell ref="K5:M5"/>
    <mergeCell ref="H14:J14"/>
    <mergeCell ref="B1:M1"/>
    <mergeCell ref="C2:F2"/>
    <mergeCell ref="G2:H2"/>
    <mergeCell ref="J2:K2"/>
    <mergeCell ref="C23:D23"/>
  </mergeCells>
  <pageMargins left="0.27559055118110237" right="0.23622047244094491" top="0.38" bottom="0.74803149606299213" header="0.2" footer="0.31496062992125984"/>
  <pageSetup paperSize="9" scale="73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7"/>
  <sheetViews>
    <sheetView workbookViewId="0">
      <selection activeCell="B75" sqref="B75"/>
    </sheetView>
  </sheetViews>
  <sheetFormatPr defaultRowHeight="15" x14ac:dyDescent="0.25"/>
  <cols>
    <col min="1" max="1" width="1.6640625" style="6" customWidth="1"/>
    <col min="2" max="2" width="35.21875" style="6" bestFit="1" customWidth="1"/>
    <col min="3" max="3" width="12.21875" style="8" bestFit="1" customWidth="1"/>
    <col min="4" max="4" width="14.21875" style="8" bestFit="1" customWidth="1"/>
    <col min="5" max="5" width="15.44140625" style="8" bestFit="1" customWidth="1"/>
    <col min="6" max="6" width="14.21875" style="8" bestFit="1" customWidth="1"/>
    <col min="7" max="7" width="15.44140625" style="6" bestFit="1" customWidth="1"/>
    <col min="8" max="13" width="15.77734375" style="8" customWidth="1"/>
    <col min="14" max="16384" width="8.88671875" style="6"/>
  </cols>
  <sheetData>
    <row r="1" spans="2:13" ht="43.2" x14ac:dyDescent="0.7">
      <c r="B1" s="39" t="str">
        <f>Trading!B1</f>
        <v>Firm Name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20"/>
    </row>
    <row r="2" spans="2:13" ht="24.6" x14ac:dyDescent="0.4">
      <c r="C2" s="33" t="s">
        <v>19</v>
      </c>
      <c r="D2" s="33"/>
      <c r="E2" s="33"/>
      <c r="F2" s="33"/>
      <c r="G2" s="41">
        <f>Trading!G2</f>
        <v>42948</v>
      </c>
      <c r="H2" s="41"/>
      <c r="I2" s="11" t="s">
        <v>18</v>
      </c>
      <c r="J2" s="41">
        <f>Trading!J2</f>
        <v>42978</v>
      </c>
      <c r="K2" s="41"/>
    </row>
    <row r="3" spans="2:13" ht="24.6" x14ac:dyDescent="0.4">
      <c r="C3" s="13"/>
      <c r="D3" s="13"/>
      <c r="E3" s="13"/>
      <c r="F3" s="13"/>
      <c r="G3" s="12"/>
      <c r="H3" s="12"/>
      <c r="I3" s="11"/>
      <c r="J3" s="12"/>
      <c r="K3" s="12"/>
    </row>
    <row r="5" spans="2:13" ht="15.6" x14ac:dyDescent="0.3">
      <c r="B5" s="40" t="s">
        <v>27</v>
      </c>
      <c r="C5" s="38" t="s">
        <v>0</v>
      </c>
      <c r="D5" s="38" t="s">
        <v>20</v>
      </c>
      <c r="E5" s="38" t="s">
        <v>21</v>
      </c>
      <c r="F5" s="38"/>
      <c r="G5" s="38" t="s">
        <v>24</v>
      </c>
      <c r="H5" s="38"/>
      <c r="I5" s="38" t="s">
        <v>6</v>
      </c>
      <c r="J5" s="38"/>
      <c r="K5" s="38" t="s">
        <v>13</v>
      </c>
      <c r="L5" s="38"/>
      <c r="M5" s="7"/>
    </row>
    <row r="6" spans="2:13" ht="15.6" x14ac:dyDescent="0.3">
      <c r="B6" s="40"/>
      <c r="C6" s="38"/>
      <c r="D6" s="38"/>
      <c r="E6" s="18" t="s">
        <v>22</v>
      </c>
      <c r="F6" s="18" t="s">
        <v>23</v>
      </c>
      <c r="G6" s="18" t="s">
        <v>25</v>
      </c>
      <c r="H6" s="18" t="s">
        <v>26</v>
      </c>
      <c r="I6" s="7" t="s">
        <v>15</v>
      </c>
      <c r="J6" s="7" t="s">
        <v>16</v>
      </c>
      <c r="K6" s="7" t="s">
        <v>15</v>
      </c>
      <c r="L6" s="7" t="s">
        <v>16</v>
      </c>
      <c r="M6" s="6"/>
    </row>
    <row r="7" spans="2:13" x14ac:dyDescent="0.25">
      <c r="B7" s="28"/>
      <c r="C7" s="29"/>
      <c r="D7" s="27"/>
      <c r="E7" s="27"/>
      <c r="F7" s="27"/>
      <c r="G7" s="8">
        <f>IF(C7=0,D7+E7+F7,E7)</f>
        <v>0</v>
      </c>
      <c r="H7" s="8">
        <f>SUM(D7:F7)-G7</f>
        <v>0</v>
      </c>
      <c r="I7" s="8">
        <f>ROUND((D7*C7)/2,2)</f>
        <v>0</v>
      </c>
      <c r="J7" s="8">
        <f>I7</f>
        <v>0</v>
      </c>
      <c r="K7" s="8">
        <f>ROUND((F7*C7)/2,2)</f>
        <v>0</v>
      </c>
      <c r="L7" s="8">
        <f>K7</f>
        <v>0</v>
      </c>
    </row>
    <row r="8" spans="2:13" x14ac:dyDescent="0.25">
      <c r="B8" s="28"/>
      <c r="C8" s="29"/>
      <c r="D8" s="27"/>
      <c r="E8" s="27"/>
      <c r="F8" s="27"/>
      <c r="G8" s="8">
        <f t="shared" ref="G8:G39" si="0">IF(C8=0,D8+E8+F8,E8)</f>
        <v>0</v>
      </c>
      <c r="H8" s="8">
        <f t="shared" ref="H8:H39" si="1">SUM(D8:F8)-G8</f>
        <v>0</v>
      </c>
      <c r="I8" s="8">
        <f t="shared" ref="I8:I39" si="2">ROUND((D8*C8)/2,2)</f>
        <v>0</v>
      </c>
      <c r="J8" s="8">
        <f t="shared" ref="J8:J39" si="3">I8</f>
        <v>0</v>
      </c>
      <c r="K8" s="8">
        <f t="shared" ref="K8:K39" si="4">ROUND((F8*C8)/2,2)</f>
        <v>0</v>
      </c>
      <c r="L8" s="8">
        <f t="shared" ref="L8:L39" si="5">K8</f>
        <v>0</v>
      </c>
    </row>
    <row r="9" spans="2:13" x14ac:dyDescent="0.25">
      <c r="B9" s="28"/>
      <c r="C9" s="29"/>
      <c r="D9" s="27"/>
      <c r="E9" s="27"/>
      <c r="F9" s="27"/>
      <c r="G9" s="8">
        <f t="shared" si="0"/>
        <v>0</v>
      </c>
      <c r="H9" s="8">
        <f t="shared" si="1"/>
        <v>0</v>
      </c>
      <c r="I9" s="8">
        <f t="shared" si="2"/>
        <v>0</v>
      </c>
      <c r="J9" s="8">
        <f t="shared" si="3"/>
        <v>0</v>
      </c>
      <c r="K9" s="8">
        <f t="shared" si="4"/>
        <v>0</v>
      </c>
      <c r="L9" s="8">
        <f t="shared" si="5"/>
        <v>0</v>
      </c>
    </row>
    <row r="10" spans="2:13" x14ac:dyDescent="0.25">
      <c r="B10" s="28"/>
      <c r="C10" s="29"/>
      <c r="D10" s="27"/>
      <c r="E10" s="27"/>
      <c r="F10" s="27"/>
      <c r="G10" s="8">
        <f t="shared" si="0"/>
        <v>0</v>
      </c>
      <c r="H10" s="8">
        <f t="shared" si="1"/>
        <v>0</v>
      </c>
      <c r="I10" s="8">
        <f t="shared" si="2"/>
        <v>0</v>
      </c>
      <c r="J10" s="8">
        <f t="shared" si="3"/>
        <v>0</v>
      </c>
      <c r="K10" s="8">
        <f t="shared" si="4"/>
        <v>0</v>
      </c>
      <c r="L10" s="8">
        <f t="shared" si="5"/>
        <v>0</v>
      </c>
    </row>
    <row r="11" spans="2:13" x14ac:dyDescent="0.25">
      <c r="B11" s="28"/>
      <c r="C11" s="29"/>
      <c r="D11" s="27"/>
      <c r="E11" s="27"/>
      <c r="F11" s="27"/>
      <c r="G11" s="8">
        <f t="shared" si="0"/>
        <v>0</v>
      </c>
      <c r="H11" s="8">
        <f t="shared" si="1"/>
        <v>0</v>
      </c>
      <c r="I11" s="8">
        <f t="shared" si="2"/>
        <v>0</v>
      </c>
      <c r="J11" s="8">
        <f t="shared" si="3"/>
        <v>0</v>
      </c>
      <c r="K11" s="8">
        <f t="shared" si="4"/>
        <v>0</v>
      </c>
      <c r="L11" s="8">
        <f t="shared" si="5"/>
        <v>0</v>
      </c>
    </row>
    <row r="12" spans="2:13" x14ac:dyDescent="0.25">
      <c r="B12" s="28"/>
      <c r="C12" s="29"/>
      <c r="D12" s="27"/>
      <c r="E12" s="27"/>
      <c r="F12" s="27"/>
      <c r="G12" s="8">
        <f t="shared" si="0"/>
        <v>0</v>
      </c>
      <c r="H12" s="8">
        <f t="shared" si="1"/>
        <v>0</v>
      </c>
      <c r="I12" s="8">
        <f t="shared" si="2"/>
        <v>0</v>
      </c>
      <c r="J12" s="8">
        <f t="shared" si="3"/>
        <v>0</v>
      </c>
      <c r="K12" s="8">
        <f t="shared" si="4"/>
        <v>0</v>
      </c>
      <c r="L12" s="8">
        <f t="shared" si="5"/>
        <v>0</v>
      </c>
    </row>
    <row r="13" spans="2:13" x14ac:dyDescent="0.25">
      <c r="B13" s="28"/>
      <c r="C13" s="29"/>
      <c r="D13" s="27"/>
      <c r="E13" s="27"/>
      <c r="F13" s="27"/>
      <c r="G13" s="8">
        <f t="shared" si="0"/>
        <v>0</v>
      </c>
      <c r="H13" s="8">
        <f t="shared" si="1"/>
        <v>0</v>
      </c>
      <c r="I13" s="8">
        <f t="shared" si="2"/>
        <v>0</v>
      </c>
      <c r="J13" s="8">
        <f t="shared" si="3"/>
        <v>0</v>
      </c>
      <c r="K13" s="8">
        <f t="shared" si="4"/>
        <v>0</v>
      </c>
      <c r="L13" s="8">
        <f t="shared" si="5"/>
        <v>0</v>
      </c>
    </row>
    <row r="14" spans="2:13" x14ac:dyDescent="0.25">
      <c r="B14" s="28"/>
      <c r="C14" s="29"/>
      <c r="D14" s="27"/>
      <c r="E14" s="27"/>
      <c r="F14" s="27"/>
      <c r="G14" s="8">
        <f t="shared" si="0"/>
        <v>0</v>
      </c>
      <c r="H14" s="8">
        <f t="shared" si="1"/>
        <v>0</v>
      </c>
      <c r="I14" s="8">
        <f t="shared" si="2"/>
        <v>0</v>
      </c>
      <c r="J14" s="8">
        <f t="shared" si="3"/>
        <v>0</v>
      </c>
      <c r="K14" s="8">
        <f t="shared" si="4"/>
        <v>0</v>
      </c>
      <c r="L14" s="8">
        <f t="shared" si="5"/>
        <v>0</v>
      </c>
    </row>
    <row r="15" spans="2:13" x14ac:dyDescent="0.25">
      <c r="B15" s="28"/>
      <c r="C15" s="29"/>
      <c r="D15" s="27"/>
      <c r="E15" s="27"/>
      <c r="F15" s="27"/>
      <c r="G15" s="8">
        <f t="shared" si="0"/>
        <v>0</v>
      </c>
      <c r="H15" s="8">
        <f t="shared" si="1"/>
        <v>0</v>
      </c>
      <c r="I15" s="8">
        <f t="shared" si="2"/>
        <v>0</v>
      </c>
      <c r="J15" s="8">
        <f t="shared" si="3"/>
        <v>0</v>
      </c>
      <c r="K15" s="8">
        <f t="shared" si="4"/>
        <v>0</v>
      </c>
      <c r="L15" s="8">
        <f t="shared" si="5"/>
        <v>0</v>
      </c>
    </row>
    <row r="16" spans="2:13" x14ac:dyDescent="0.25">
      <c r="B16" s="28"/>
      <c r="C16" s="29"/>
      <c r="D16" s="27"/>
      <c r="E16" s="27"/>
      <c r="F16" s="27"/>
      <c r="G16" s="8">
        <f t="shared" si="0"/>
        <v>0</v>
      </c>
      <c r="H16" s="8">
        <f t="shared" si="1"/>
        <v>0</v>
      </c>
      <c r="I16" s="8">
        <f t="shared" si="2"/>
        <v>0</v>
      </c>
      <c r="J16" s="8">
        <f t="shared" si="3"/>
        <v>0</v>
      </c>
      <c r="K16" s="8">
        <f t="shared" si="4"/>
        <v>0</v>
      </c>
      <c r="L16" s="8">
        <f t="shared" si="5"/>
        <v>0</v>
      </c>
    </row>
    <row r="17" spans="2:12" x14ac:dyDescent="0.25">
      <c r="B17" s="28"/>
      <c r="C17" s="29"/>
      <c r="D17" s="27"/>
      <c r="E17" s="27"/>
      <c r="F17" s="27"/>
      <c r="G17" s="8">
        <f t="shared" si="0"/>
        <v>0</v>
      </c>
      <c r="H17" s="8">
        <f t="shared" si="1"/>
        <v>0</v>
      </c>
      <c r="I17" s="8">
        <f t="shared" si="2"/>
        <v>0</v>
      </c>
      <c r="J17" s="8">
        <f t="shared" si="3"/>
        <v>0</v>
      </c>
      <c r="K17" s="8">
        <f t="shared" si="4"/>
        <v>0</v>
      </c>
      <c r="L17" s="8">
        <f t="shared" si="5"/>
        <v>0</v>
      </c>
    </row>
    <row r="18" spans="2:12" x14ac:dyDescent="0.25">
      <c r="B18" s="28"/>
      <c r="C18" s="29"/>
      <c r="D18" s="27"/>
      <c r="E18" s="27"/>
      <c r="F18" s="27"/>
      <c r="G18" s="8">
        <f t="shared" si="0"/>
        <v>0</v>
      </c>
      <c r="H18" s="8">
        <f t="shared" si="1"/>
        <v>0</v>
      </c>
      <c r="I18" s="8">
        <f t="shared" si="2"/>
        <v>0</v>
      </c>
      <c r="J18" s="8">
        <f t="shared" si="3"/>
        <v>0</v>
      </c>
      <c r="K18" s="8">
        <f t="shared" si="4"/>
        <v>0</v>
      </c>
      <c r="L18" s="8">
        <f t="shared" si="5"/>
        <v>0</v>
      </c>
    </row>
    <row r="19" spans="2:12" x14ac:dyDescent="0.25">
      <c r="B19" s="28"/>
      <c r="C19" s="29"/>
      <c r="D19" s="27"/>
      <c r="E19" s="27"/>
      <c r="F19" s="27"/>
      <c r="G19" s="8">
        <f t="shared" si="0"/>
        <v>0</v>
      </c>
      <c r="H19" s="8">
        <f t="shared" si="1"/>
        <v>0</v>
      </c>
      <c r="I19" s="8">
        <f t="shared" si="2"/>
        <v>0</v>
      </c>
      <c r="J19" s="8">
        <f t="shared" si="3"/>
        <v>0</v>
      </c>
      <c r="K19" s="8">
        <f t="shared" si="4"/>
        <v>0</v>
      </c>
      <c r="L19" s="8">
        <f t="shared" si="5"/>
        <v>0</v>
      </c>
    </row>
    <row r="20" spans="2:12" x14ac:dyDescent="0.25">
      <c r="B20" s="28"/>
      <c r="C20" s="29"/>
      <c r="D20" s="27"/>
      <c r="E20" s="27"/>
      <c r="F20" s="27"/>
      <c r="G20" s="8">
        <f t="shared" si="0"/>
        <v>0</v>
      </c>
      <c r="H20" s="8">
        <f t="shared" si="1"/>
        <v>0</v>
      </c>
      <c r="I20" s="8">
        <f t="shared" si="2"/>
        <v>0</v>
      </c>
      <c r="J20" s="8">
        <f t="shared" ref="J20" si="6">I20</f>
        <v>0</v>
      </c>
      <c r="K20" s="8">
        <f t="shared" si="4"/>
        <v>0</v>
      </c>
      <c r="L20" s="8">
        <f t="shared" si="5"/>
        <v>0</v>
      </c>
    </row>
    <row r="21" spans="2:12" x14ac:dyDescent="0.25">
      <c r="B21" s="28"/>
      <c r="C21" s="29"/>
      <c r="D21" s="27"/>
      <c r="E21" s="27"/>
      <c r="F21" s="27"/>
      <c r="G21" s="8">
        <f t="shared" si="0"/>
        <v>0</v>
      </c>
      <c r="H21" s="8">
        <f t="shared" si="1"/>
        <v>0</v>
      </c>
      <c r="I21" s="8">
        <f t="shared" si="2"/>
        <v>0</v>
      </c>
      <c r="J21" s="8">
        <f t="shared" ref="J21" si="7">I21</f>
        <v>0</v>
      </c>
      <c r="K21" s="8">
        <f t="shared" si="4"/>
        <v>0</v>
      </c>
      <c r="L21" s="8">
        <f t="shared" si="5"/>
        <v>0</v>
      </c>
    </row>
    <row r="22" spans="2:12" x14ac:dyDescent="0.25">
      <c r="B22" s="28"/>
      <c r="C22" s="29"/>
      <c r="D22" s="27"/>
      <c r="E22" s="27"/>
      <c r="F22" s="27"/>
      <c r="G22" s="8">
        <f t="shared" si="0"/>
        <v>0</v>
      </c>
      <c r="H22" s="8">
        <f t="shared" si="1"/>
        <v>0</v>
      </c>
      <c r="I22" s="8">
        <f t="shared" si="2"/>
        <v>0</v>
      </c>
      <c r="J22" s="8">
        <f t="shared" ref="J22" si="8">I22</f>
        <v>0</v>
      </c>
      <c r="K22" s="8">
        <f t="shared" si="4"/>
        <v>0</v>
      </c>
      <c r="L22" s="8">
        <f t="shared" si="5"/>
        <v>0</v>
      </c>
    </row>
    <row r="23" spans="2:12" x14ac:dyDescent="0.25">
      <c r="B23" s="28"/>
      <c r="C23" s="29"/>
      <c r="D23" s="27"/>
      <c r="E23" s="27"/>
      <c r="F23" s="27"/>
      <c r="G23" s="8">
        <f t="shared" si="0"/>
        <v>0</v>
      </c>
      <c r="H23" s="8">
        <f t="shared" si="1"/>
        <v>0</v>
      </c>
      <c r="I23" s="8">
        <f t="shared" si="2"/>
        <v>0</v>
      </c>
      <c r="J23" s="8">
        <f t="shared" ref="J23" si="9">I23</f>
        <v>0</v>
      </c>
      <c r="K23" s="8">
        <f t="shared" si="4"/>
        <v>0</v>
      </c>
      <c r="L23" s="8">
        <f t="shared" si="5"/>
        <v>0</v>
      </c>
    </row>
    <row r="24" spans="2:12" x14ac:dyDescent="0.25">
      <c r="B24" s="28"/>
      <c r="C24" s="29"/>
      <c r="D24" s="27"/>
      <c r="E24" s="27"/>
      <c r="F24" s="27"/>
      <c r="G24" s="8">
        <f t="shared" si="0"/>
        <v>0</v>
      </c>
      <c r="H24" s="8">
        <f t="shared" si="1"/>
        <v>0</v>
      </c>
      <c r="I24" s="8">
        <f t="shared" si="2"/>
        <v>0</v>
      </c>
      <c r="J24" s="8">
        <f t="shared" ref="J24" si="10">I24</f>
        <v>0</v>
      </c>
      <c r="K24" s="8">
        <f t="shared" si="4"/>
        <v>0</v>
      </c>
      <c r="L24" s="8">
        <f t="shared" si="5"/>
        <v>0</v>
      </c>
    </row>
    <row r="25" spans="2:12" x14ac:dyDescent="0.25">
      <c r="B25" s="28"/>
      <c r="C25" s="29"/>
      <c r="D25" s="27"/>
      <c r="E25" s="27"/>
      <c r="F25" s="27"/>
      <c r="G25" s="8">
        <f t="shared" si="0"/>
        <v>0</v>
      </c>
      <c r="H25" s="8">
        <f t="shared" si="1"/>
        <v>0</v>
      </c>
      <c r="I25" s="8">
        <f t="shared" si="2"/>
        <v>0</v>
      </c>
      <c r="J25" s="8">
        <f t="shared" ref="J25" si="11">I25</f>
        <v>0</v>
      </c>
      <c r="K25" s="8">
        <f t="shared" si="4"/>
        <v>0</v>
      </c>
      <c r="L25" s="8">
        <f t="shared" si="5"/>
        <v>0</v>
      </c>
    </row>
    <row r="26" spans="2:12" x14ac:dyDescent="0.25">
      <c r="B26" s="28"/>
      <c r="C26" s="29"/>
      <c r="D26" s="27"/>
      <c r="E26" s="27"/>
      <c r="F26" s="27"/>
      <c r="G26" s="8">
        <f t="shared" si="0"/>
        <v>0</v>
      </c>
      <c r="H26" s="8">
        <f t="shared" si="1"/>
        <v>0</v>
      </c>
      <c r="I26" s="8">
        <f t="shared" si="2"/>
        <v>0</v>
      </c>
      <c r="J26" s="8">
        <f t="shared" ref="J26" si="12">I26</f>
        <v>0</v>
      </c>
      <c r="K26" s="8">
        <f t="shared" si="4"/>
        <v>0</v>
      </c>
      <c r="L26" s="8">
        <f t="shared" si="5"/>
        <v>0</v>
      </c>
    </row>
    <row r="27" spans="2:12" x14ac:dyDescent="0.25">
      <c r="B27" s="28"/>
      <c r="C27" s="29"/>
      <c r="D27" s="27"/>
      <c r="E27" s="27"/>
      <c r="F27" s="27"/>
      <c r="G27" s="8">
        <f t="shared" ref="G27:G30" si="13">IF(C27=0,D27+E27+F27,E27)</f>
        <v>0</v>
      </c>
      <c r="H27" s="8">
        <f t="shared" ref="H27:H30" si="14">SUM(D27:F27)-G27</f>
        <v>0</v>
      </c>
      <c r="I27" s="8">
        <f t="shared" ref="I27:I30" si="15">ROUND((D27*C27)/2,2)</f>
        <v>0</v>
      </c>
      <c r="J27" s="8">
        <f t="shared" ref="J27" si="16">I27</f>
        <v>0</v>
      </c>
      <c r="K27" s="8">
        <f t="shared" ref="K27:K30" si="17">ROUND((F27*C27)/2,2)</f>
        <v>0</v>
      </c>
      <c r="L27" s="8">
        <f t="shared" si="5"/>
        <v>0</v>
      </c>
    </row>
    <row r="28" spans="2:12" x14ac:dyDescent="0.25">
      <c r="B28" s="28"/>
      <c r="C28" s="29"/>
      <c r="D28" s="27"/>
      <c r="E28" s="27"/>
      <c r="F28" s="27"/>
      <c r="G28" s="8">
        <f t="shared" si="13"/>
        <v>0</v>
      </c>
      <c r="H28" s="8">
        <f t="shared" si="14"/>
        <v>0</v>
      </c>
      <c r="I28" s="8">
        <f t="shared" si="15"/>
        <v>0</v>
      </c>
      <c r="J28" s="8">
        <f t="shared" ref="J28" si="18">I28</f>
        <v>0</v>
      </c>
      <c r="K28" s="8">
        <f t="shared" si="17"/>
        <v>0</v>
      </c>
      <c r="L28" s="8">
        <f t="shared" si="5"/>
        <v>0</v>
      </c>
    </row>
    <row r="29" spans="2:12" x14ac:dyDescent="0.25">
      <c r="B29" s="28"/>
      <c r="C29" s="29"/>
      <c r="D29" s="27"/>
      <c r="E29" s="27"/>
      <c r="F29" s="27"/>
      <c r="G29" s="8">
        <f t="shared" si="13"/>
        <v>0</v>
      </c>
      <c r="H29" s="8">
        <f t="shared" si="14"/>
        <v>0</v>
      </c>
      <c r="I29" s="8">
        <f t="shared" si="15"/>
        <v>0</v>
      </c>
      <c r="J29" s="8">
        <f t="shared" ref="J29" si="19">I29</f>
        <v>0</v>
      </c>
      <c r="K29" s="8">
        <f t="shared" si="17"/>
        <v>0</v>
      </c>
      <c r="L29" s="8">
        <f t="shared" si="5"/>
        <v>0</v>
      </c>
    </row>
    <row r="30" spans="2:12" x14ac:dyDescent="0.25">
      <c r="B30" s="28"/>
      <c r="C30" s="29"/>
      <c r="D30" s="27"/>
      <c r="E30" s="27"/>
      <c r="F30" s="27"/>
      <c r="G30" s="8">
        <f t="shared" si="13"/>
        <v>0</v>
      </c>
      <c r="H30" s="8">
        <f t="shared" si="14"/>
        <v>0</v>
      </c>
      <c r="I30" s="8">
        <f t="shared" si="15"/>
        <v>0</v>
      </c>
      <c r="J30" s="8">
        <f t="shared" ref="J30" si="20">I30</f>
        <v>0</v>
      </c>
      <c r="K30" s="8">
        <f t="shared" si="17"/>
        <v>0</v>
      </c>
      <c r="L30" s="8">
        <f t="shared" si="5"/>
        <v>0</v>
      </c>
    </row>
    <row r="31" spans="2:12" x14ac:dyDescent="0.25">
      <c r="B31" s="28"/>
      <c r="C31" s="29"/>
      <c r="D31" s="27"/>
      <c r="E31" s="27"/>
      <c r="F31" s="27"/>
      <c r="G31" s="8">
        <f t="shared" si="0"/>
        <v>0</v>
      </c>
      <c r="H31" s="8">
        <f t="shared" si="1"/>
        <v>0</v>
      </c>
      <c r="I31" s="8">
        <f t="shared" si="2"/>
        <v>0</v>
      </c>
      <c r="J31" s="8">
        <f t="shared" si="3"/>
        <v>0</v>
      </c>
      <c r="K31" s="8">
        <f t="shared" si="4"/>
        <v>0</v>
      </c>
      <c r="L31" s="8">
        <f t="shared" si="5"/>
        <v>0</v>
      </c>
    </row>
    <row r="32" spans="2:12" x14ac:dyDescent="0.25">
      <c r="B32" s="28"/>
      <c r="C32" s="29"/>
      <c r="D32" s="27"/>
      <c r="E32" s="27"/>
      <c r="F32" s="27"/>
      <c r="G32" s="8">
        <f t="shared" si="0"/>
        <v>0</v>
      </c>
      <c r="H32" s="8">
        <f t="shared" si="1"/>
        <v>0</v>
      </c>
      <c r="I32" s="8">
        <f t="shared" si="2"/>
        <v>0</v>
      </c>
      <c r="J32" s="8">
        <f t="shared" si="3"/>
        <v>0</v>
      </c>
      <c r="K32" s="8">
        <f t="shared" si="4"/>
        <v>0</v>
      </c>
      <c r="L32" s="8">
        <f t="shared" si="5"/>
        <v>0</v>
      </c>
    </row>
    <row r="33" spans="2:13" x14ac:dyDescent="0.25">
      <c r="B33" s="28"/>
      <c r="C33" s="29"/>
      <c r="D33" s="27"/>
      <c r="E33" s="27"/>
      <c r="F33" s="27"/>
      <c r="G33" s="8">
        <f t="shared" ref="G33:G35" si="21">IF(C33=0,D33+E33+F33,E33)</f>
        <v>0</v>
      </c>
      <c r="H33" s="8">
        <f t="shared" ref="H33:H35" si="22">SUM(D33:F33)-G33</f>
        <v>0</v>
      </c>
      <c r="I33" s="8">
        <f t="shared" ref="I33:I35" si="23">ROUND((D33*C33)/2,2)</f>
        <v>0</v>
      </c>
      <c r="J33" s="8">
        <f t="shared" ref="J33:J35" si="24">I33</f>
        <v>0</v>
      </c>
      <c r="K33" s="8">
        <f t="shared" ref="K33:K35" si="25">ROUND((F33*C33)/2,2)</f>
        <v>0</v>
      </c>
      <c r="L33" s="8">
        <f t="shared" ref="L33:L35" si="26">K33</f>
        <v>0</v>
      </c>
    </row>
    <row r="34" spans="2:13" x14ac:dyDescent="0.25">
      <c r="B34" s="28"/>
      <c r="C34" s="29"/>
      <c r="D34" s="27"/>
      <c r="E34" s="27"/>
      <c r="F34" s="27"/>
      <c r="G34" s="8">
        <f t="shared" ref="G34" si="27">IF(C34=0,D34+E34+F34,E34)</f>
        <v>0</v>
      </c>
      <c r="H34" s="8">
        <f t="shared" ref="H34" si="28">SUM(D34:F34)-G34</f>
        <v>0</v>
      </c>
      <c r="I34" s="8">
        <f t="shared" ref="I34" si="29">ROUND((D34*C34)/2,2)</f>
        <v>0</v>
      </c>
      <c r="J34" s="8">
        <f t="shared" ref="J34" si="30">I34</f>
        <v>0</v>
      </c>
      <c r="K34" s="8">
        <f t="shared" ref="K34" si="31">ROUND((F34*C34)/2,2)</f>
        <v>0</v>
      </c>
      <c r="L34" s="8">
        <f t="shared" ref="L34" si="32">K34</f>
        <v>0</v>
      </c>
    </row>
    <row r="35" spans="2:13" x14ac:dyDescent="0.25">
      <c r="B35" s="28"/>
      <c r="C35" s="29"/>
      <c r="D35" s="27"/>
      <c r="E35" s="27"/>
      <c r="F35" s="27"/>
      <c r="G35" s="8">
        <f t="shared" si="21"/>
        <v>0</v>
      </c>
      <c r="H35" s="8">
        <f t="shared" si="22"/>
        <v>0</v>
      </c>
      <c r="I35" s="8">
        <f t="shared" si="23"/>
        <v>0</v>
      </c>
      <c r="J35" s="8">
        <f t="shared" si="24"/>
        <v>0</v>
      </c>
      <c r="K35" s="8">
        <f t="shared" si="25"/>
        <v>0</v>
      </c>
      <c r="L35" s="8">
        <f t="shared" si="26"/>
        <v>0</v>
      </c>
    </row>
    <row r="36" spans="2:13" x14ac:dyDescent="0.25">
      <c r="B36" s="28"/>
      <c r="C36" s="29"/>
      <c r="D36" s="27"/>
      <c r="E36" s="27"/>
      <c r="F36" s="27"/>
      <c r="G36" s="8">
        <f t="shared" si="0"/>
        <v>0</v>
      </c>
      <c r="H36" s="8">
        <f t="shared" si="1"/>
        <v>0</v>
      </c>
      <c r="I36" s="8">
        <f t="shared" si="2"/>
        <v>0</v>
      </c>
      <c r="J36" s="8">
        <f t="shared" si="3"/>
        <v>0</v>
      </c>
      <c r="K36" s="8">
        <f t="shared" si="4"/>
        <v>0</v>
      </c>
      <c r="L36" s="8">
        <f t="shared" si="5"/>
        <v>0</v>
      </c>
    </row>
    <row r="37" spans="2:13" x14ac:dyDescent="0.25">
      <c r="B37" s="28"/>
      <c r="C37" s="29"/>
      <c r="D37" s="27"/>
      <c r="E37" s="27"/>
      <c r="F37" s="27"/>
      <c r="G37" s="8">
        <f t="shared" si="0"/>
        <v>0</v>
      </c>
      <c r="H37" s="8">
        <f t="shared" si="1"/>
        <v>0</v>
      </c>
      <c r="I37" s="8">
        <f t="shared" si="2"/>
        <v>0</v>
      </c>
      <c r="J37" s="8">
        <f t="shared" si="3"/>
        <v>0</v>
      </c>
      <c r="K37" s="8">
        <f t="shared" si="4"/>
        <v>0</v>
      </c>
      <c r="L37" s="8">
        <f t="shared" si="5"/>
        <v>0</v>
      </c>
    </row>
    <row r="38" spans="2:13" x14ac:dyDescent="0.25">
      <c r="B38" s="28"/>
      <c r="C38" s="29"/>
      <c r="D38" s="27"/>
      <c r="E38" s="27"/>
      <c r="F38" s="27"/>
      <c r="G38" s="8">
        <f t="shared" si="0"/>
        <v>0</v>
      </c>
      <c r="H38" s="8">
        <f t="shared" si="1"/>
        <v>0</v>
      </c>
      <c r="I38" s="8">
        <f t="shared" si="2"/>
        <v>0</v>
      </c>
      <c r="J38" s="8">
        <f t="shared" si="3"/>
        <v>0</v>
      </c>
      <c r="K38" s="8">
        <f t="shared" si="4"/>
        <v>0</v>
      </c>
      <c r="L38" s="8">
        <f t="shared" si="5"/>
        <v>0</v>
      </c>
    </row>
    <row r="39" spans="2:13" x14ac:dyDescent="0.25">
      <c r="B39" s="28"/>
      <c r="C39" s="29"/>
      <c r="D39" s="27"/>
      <c r="E39" s="27"/>
      <c r="F39" s="27"/>
      <c r="G39" s="8">
        <f t="shared" si="0"/>
        <v>0</v>
      </c>
      <c r="H39" s="8">
        <f t="shared" si="1"/>
        <v>0</v>
      </c>
      <c r="I39" s="8">
        <f t="shared" si="2"/>
        <v>0</v>
      </c>
      <c r="J39" s="8">
        <f t="shared" si="3"/>
        <v>0</v>
      </c>
      <c r="K39" s="8">
        <f t="shared" si="4"/>
        <v>0</v>
      </c>
      <c r="L39" s="8">
        <f t="shared" si="5"/>
        <v>0</v>
      </c>
    </row>
    <row r="40" spans="2:13" ht="16.2" thickBot="1" x14ac:dyDescent="0.35">
      <c r="G40" s="19">
        <f>SUM(G7:G39)</f>
        <v>0</v>
      </c>
      <c r="H40" s="19">
        <f t="shared" ref="H40:L40" si="33">SUM(H7:H39)</f>
        <v>0</v>
      </c>
      <c r="I40" s="19">
        <f t="shared" si="33"/>
        <v>0</v>
      </c>
      <c r="J40" s="19">
        <f t="shared" si="33"/>
        <v>0</v>
      </c>
      <c r="K40" s="19">
        <f t="shared" si="33"/>
        <v>0</v>
      </c>
      <c r="L40" s="19">
        <f t="shared" si="33"/>
        <v>0</v>
      </c>
    </row>
    <row r="41" spans="2:13" ht="15.6" thickTop="1" x14ac:dyDescent="0.25"/>
    <row r="44" spans="2:13" ht="15.6" x14ac:dyDescent="0.3">
      <c r="B44" s="40" t="s">
        <v>28</v>
      </c>
      <c r="C44" s="38" t="s">
        <v>0</v>
      </c>
      <c r="D44" s="38" t="s">
        <v>20</v>
      </c>
      <c r="E44" s="38" t="s">
        <v>21</v>
      </c>
      <c r="F44" s="38"/>
      <c r="G44" s="38" t="s">
        <v>24</v>
      </c>
      <c r="H44" s="38"/>
      <c r="I44" s="38" t="s">
        <v>6</v>
      </c>
      <c r="J44" s="38" t="s">
        <v>13</v>
      </c>
      <c r="K44" s="6"/>
      <c r="L44" s="10"/>
      <c r="M44" s="7"/>
    </row>
    <row r="45" spans="2:13" ht="15.6" x14ac:dyDescent="0.3">
      <c r="B45" s="40"/>
      <c r="C45" s="38"/>
      <c r="D45" s="38"/>
      <c r="E45" s="18" t="s">
        <v>22</v>
      </c>
      <c r="F45" s="18" t="s">
        <v>23</v>
      </c>
      <c r="G45" s="18" t="s">
        <v>25</v>
      </c>
      <c r="H45" s="18" t="s">
        <v>26</v>
      </c>
      <c r="I45" s="38"/>
      <c r="J45" s="38"/>
      <c r="K45" s="7"/>
      <c r="L45" s="7"/>
      <c r="M45" s="6"/>
    </row>
    <row r="46" spans="2:13" ht="15.6" x14ac:dyDescent="0.3">
      <c r="B46" s="28"/>
      <c r="C46" s="29"/>
      <c r="D46" s="27"/>
      <c r="E46" s="27"/>
      <c r="F46" s="27"/>
      <c r="G46" s="8">
        <f>IF(C46=0,D46+E46+F46,E46)</f>
        <v>0</v>
      </c>
      <c r="H46" s="8">
        <f>SUM(D46:F46)-G46</f>
        <v>0</v>
      </c>
      <c r="I46" s="8">
        <f>ROUND((D46*C46),2)</f>
        <v>0</v>
      </c>
      <c r="J46" s="8">
        <f>ROUND((F46*C46),2)</f>
        <v>0</v>
      </c>
      <c r="K46" s="7"/>
      <c r="L46" s="7"/>
    </row>
    <row r="47" spans="2:13" ht="15.6" x14ac:dyDescent="0.3">
      <c r="B47" s="28"/>
      <c r="C47" s="29"/>
      <c r="D47" s="27"/>
      <c r="E47" s="27"/>
      <c r="F47" s="27"/>
      <c r="G47" s="8">
        <f t="shared" ref="G47:G75" si="34">IF(C47=0,D47+E47+F47,E47)</f>
        <v>0</v>
      </c>
      <c r="H47" s="8">
        <f t="shared" ref="H47:H75" si="35">SUM(D47:F47)-G47</f>
        <v>0</v>
      </c>
      <c r="I47" s="8">
        <f t="shared" ref="I47:I75" si="36">ROUND((D47*C47),2)</f>
        <v>0</v>
      </c>
      <c r="J47" s="8">
        <f t="shared" ref="J47:J75" si="37">ROUND((F47*C47),2)</f>
        <v>0</v>
      </c>
      <c r="K47" s="7"/>
      <c r="L47" s="7"/>
    </row>
    <row r="48" spans="2:13" ht="15.6" x14ac:dyDescent="0.3">
      <c r="B48" s="28"/>
      <c r="C48" s="29"/>
      <c r="D48" s="27"/>
      <c r="E48" s="27"/>
      <c r="F48" s="27"/>
      <c r="G48" s="8">
        <f t="shared" si="34"/>
        <v>0</v>
      </c>
      <c r="H48" s="8">
        <f t="shared" si="35"/>
        <v>0</v>
      </c>
      <c r="I48" s="8">
        <f t="shared" si="36"/>
        <v>0</v>
      </c>
      <c r="J48" s="8">
        <f t="shared" si="37"/>
        <v>0</v>
      </c>
      <c r="K48" s="7"/>
      <c r="L48" s="7"/>
    </row>
    <row r="49" spans="2:12" ht="15.6" x14ac:dyDescent="0.3">
      <c r="B49" s="28"/>
      <c r="C49" s="29"/>
      <c r="D49" s="27"/>
      <c r="E49" s="27"/>
      <c r="F49" s="27"/>
      <c r="G49" s="8">
        <f t="shared" ref="G49:G62" si="38">IF(C49=0,D49+E49+F49,E49)</f>
        <v>0</v>
      </c>
      <c r="H49" s="8">
        <f t="shared" ref="H49:H62" si="39">SUM(D49:F49)-G49</f>
        <v>0</v>
      </c>
      <c r="I49" s="8">
        <f t="shared" ref="I49:I62" si="40">ROUND((D49*C49),2)</f>
        <v>0</v>
      </c>
      <c r="J49" s="8">
        <f t="shared" ref="J49:J62" si="41">ROUND((F49*C49),2)</f>
        <v>0</v>
      </c>
      <c r="K49" s="7"/>
      <c r="L49" s="7"/>
    </row>
    <row r="50" spans="2:12" ht="15.6" x14ac:dyDescent="0.3">
      <c r="B50" s="28"/>
      <c r="C50" s="29"/>
      <c r="D50" s="27"/>
      <c r="E50" s="27"/>
      <c r="F50" s="27"/>
      <c r="G50" s="8">
        <f t="shared" si="38"/>
        <v>0</v>
      </c>
      <c r="H50" s="8">
        <f t="shared" si="39"/>
        <v>0</v>
      </c>
      <c r="I50" s="8">
        <f t="shared" si="40"/>
        <v>0</v>
      </c>
      <c r="J50" s="8">
        <f t="shared" si="41"/>
        <v>0</v>
      </c>
      <c r="K50" s="7"/>
      <c r="L50" s="7"/>
    </row>
    <row r="51" spans="2:12" ht="15.6" x14ac:dyDescent="0.3">
      <c r="B51" s="28"/>
      <c r="C51" s="29"/>
      <c r="D51" s="27"/>
      <c r="E51" s="27"/>
      <c r="F51" s="27"/>
      <c r="G51" s="8">
        <f t="shared" si="38"/>
        <v>0</v>
      </c>
      <c r="H51" s="8">
        <f t="shared" si="39"/>
        <v>0</v>
      </c>
      <c r="I51" s="8">
        <f t="shared" si="40"/>
        <v>0</v>
      </c>
      <c r="J51" s="8">
        <f t="shared" si="41"/>
        <v>0</v>
      </c>
      <c r="K51" s="7"/>
      <c r="L51" s="7"/>
    </row>
    <row r="52" spans="2:12" ht="15.6" x14ac:dyDescent="0.3">
      <c r="B52" s="28"/>
      <c r="C52" s="29"/>
      <c r="D52" s="27"/>
      <c r="E52" s="27"/>
      <c r="F52" s="27"/>
      <c r="G52" s="8">
        <f t="shared" si="38"/>
        <v>0</v>
      </c>
      <c r="H52" s="8">
        <f t="shared" si="39"/>
        <v>0</v>
      </c>
      <c r="I52" s="8">
        <f t="shared" si="40"/>
        <v>0</v>
      </c>
      <c r="J52" s="8">
        <f t="shared" si="41"/>
        <v>0</v>
      </c>
      <c r="K52" s="7"/>
      <c r="L52" s="7"/>
    </row>
    <row r="53" spans="2:12" ht="15.6" x14ac:dyDescent="0.3">
      <c r="B53" s="28"/>
      <c r="C53" s="29"/>
      <c r="D53" s="27"/>
      <c r="E53" s="27"/>
      <c r="F53" s="27"/>
      <c r="G53" s="8">
        <f t="shared" si="38"/>
        <v>0</v>
      </c>
      <c r="H53" s="8">
        <f t="shared" si="39"/>
        <v>0</v>
      </c>
      <c r="I53" s="8">
        <f t="shared" si="40"/>
        <v>0</v>
      </c>
      <c r="J53" s="8">
        <f t="shared" si="41"/>
        <v>0</v>
      </c>
      <c r="K53" s="7"/>
      <c r="L53" s="7"/>
    </row>
    <row r="54" spans="2:12" ht="15.6" x14ac:dyDescent="0.3">
      <c r="B54" s="28"/>
      <c r="C54" s="29"/>
      <c r="D54" s="27"/>
      <c r="E54" s="27"/>
      <c r="F54" s="27"/>
      <c r="G54" s="8">
        <f t="shared" si="38"/>
        <v>0</v>
      </c>
      <c r="H54" s="8">
        <f t="shared" si="39"/>
        <v>0</v>
      </c>
      <c r="I54" s="8">
        <f t="shared" si="40"/>
        <v>0</v>
      </c>
      <c r="J54" s="8">
        <f t="shared" si="41"/>
        <v>0</v>
      </c>
      <c r="K54" s="7"/>
      <c r="L54" s="7"/>
    </row>
    <row r="55" spans="2:12" ht="15.6" x14ac:dyDescent="0.3">
      <c r="B55" s="28"/>
      <c r="C55" s="29"/>
      <c r="D55" s="27"/>
      <c r="E55" s="27"/>
      <c r="F55" s="27"/>
      <c r="G55" s="8">
        <f t="shared" si="38"/>
        <v>0</v>
      </c>
      <c r="H55" s="8">
        <f t="shared" si="39"/>
        <v>0</v>
      </c>
      <c r="I55" s="8">
        <f t="shared" si="40"/>
        <v>0</v>
      </c>
      <c r="J55" s="8">
        <f t="shared" si="41"/>
        <v>0</v>
      </c>
      <c r="K55" s="7"/>
      <c r="L55" s="7"/>
    </row>
    <row r="56" spans="2:12" ht="15.6" x14ac:dyDescent="0.3">
      <c r="B56" s="28"/>
      <c r="C56" s="29"/>
      <c r="D56" s="27"/>
      <c r="E56" s="27"/>
      <c r="F56" s="27"/>
      <c r="G56" s="8">
        <f t="shared" si="38"/>
        <v>0</v>
      </c>
      <c r="H56" s="8">
        <f t="shared" si="39"/>
        <v>0</v>
      </c>
      <c r="I56" s="8">
        <f t="shared" si="40"/>
        <v>0</v>
      </c>
      <c r="J56" s="8">
        <f t="shared" si="41"/>
        <v>0</v>
      </c>
      <c r="K56" s="7"/>
      <c r="L56" s="7"/>
    </row>
    <row r="57" spans="2:12" ht="15.6" x14ac:dyDescent="0.3">
      <c r="B57" s="28"/>
      <c r="C57" s="29"/>
      <c r="D57" s="27"/>
      <c r="E57" s="27"/>
      <c r="F57" s="27"/>
      <c r="G57" s="8">
        <f t="shared" si="38"/>
        <v>0</v>
      </c>
      <c r="H57" s="8">
        <f t="shared" si="39"/>
        <v>0</v>
      </c>
      <c r="I57" s="8">
        <f t="shared" si="40"/>
        <v>0</v>
      </c>
      <c r="J57" s="8">
        <f t="shared" si="41"/>
        <v>0</v>
      </c>
      <c r="K57" s="7"/>
      <c r="L57" s="7"/>
    </row>
    <row r="58" spans="2:12" ht="15.6" x14ac:dyDescent="0.3">
      <c r="B58" s="28"/>
      <c r="C58" s="29"/>
      <c r="D58" s="27"/>
      <c r="E58" s="27"/>
      <c r="F58" s="27"/>
      <c r="G58" s="8">
        <f t="shared" si="38"/>
        <v>0</v>
      </c>
      <c r="H58" s="8">
        <f t="shared" si="39"/>
        <v>0</v>
      </c>
      <c r="I58" s="8">
        <f t="shared" si="40"/>
        <v>0</v>
      </c>
      <c r="J58" s="8">
        <f t="shared" si="41"/>
        <v>0</v>
      </c>
      <c r="K58" s="7"/>
      <c r="L58" s="7"/>
    </row>
    <row r="59" spans="2:12" ht="15.6" x14ac:dyDescent="0.3">
      <c r="B59" s="28"/>
      <c r="C59" s="29"/>
      <c r="D59" s="27"/>
      <c r="E59" s="27"/>
      <c r="F59" s="27"/>
      <c r="G59" s="8">
        <f t="shared" si="38"/>
        <v>0</v>
      </c>
      <c r="H59" s="8">
        <f t="shared" si="39"/>
        <v>0</v>
      </c>
      <c r="I59" s="8">
        <f t="shared" si="40"/>
        <v>0</v>
      </c>
      <c r="J59" s="8">
        <f t="shared" si="41"/>
        <v>0</v>
      </c>
      <c r="K59" s="7"/>
      <c r="L59" s="7"/>
    </row>
    <row r="60" spans="2:12" ht="15.6" x14ac:dyDescent="0.3">
      <c r="B60" s="28"/>
      <c r="C60" s="29"/>
      <c r="D60" s="27"/>
      <c r="E60" s="27"/>
      <c r="F60" s="27"/>
      <c r="G60" s="8">
        <f t="shared" si="38"/>
        <v>0</v>
      </c>
      <c r="H60" s="8">
        <f t="shared" si="39"/>
        <v>0</v>
      </c>
      <c r="I60" s="8">
        <f t="shared" si="40"/>
        <v>0</v>
      </c>
      <c r="J60" s="8">
        <f t="shared" si="41"/>
        <v>0</v>
      </c>
      <c r="K60" s="7"/>
      <c r="L60" s="7"/>
    </row>
    <row r="61" spans="2:12" ht="15.6" x14ac:dyDescent="0.3">
      <c r="B61" s="28"/>
      <c r="C61" s="29"/>
      <c r="D61" s="27"/>
      <c r="E61" s="27"/>
      <c r="F61" s="27"/>
      <c r="G61" s="8">
        <f t="shared" si="38"/>
        <v>0</v>
      </c>
      <c r="H61" s="8">
        <f t="shared" si="39"/>
        <v>0</v>
      </c>
      <c r="I61" s="8">
        <f t="shared" si="40"/>
        <v>0</v>
      </c>
      <c r="J61" s="8">
        <f t="shared" si="41"/>
        <v>0</v>
      </c>
      <c r="K61" s="7"/>
      <c r="L61" s="7"/>
    </row>
    <row r="62" spans="2:12" ht="15.6" x14ac:dyDescent="0.3">
      <c r="B62" s="28"/>
      <c r="C62" s="29"/>
      <c r="D62" s="27"/>
      <c r="E62" s="27"/>
      <c r="F62" s="27"/>
      <c r="G62" s="8">
        <f t="shared" si="38"/>
        <v>0</v>
      </c>
      <c r="H62" s="8">
        <f t="shared" si="39"/>
        <v>0</v>
      </c>
      <c r="I62" s="8">
        <f t="shared" si="40"/>
        <v>0</v>
      </c>
      <c r="J62" s="8">
        <f t="shared" si="41"/>
        <v>0</v>
      </c>
      <c r="K62" s="7"/>
      <c r="L62" s="7"/>
    </row>
    <row r="63" spans="2:12" ht="15.6" x14ac:dyDescent="0.3">
      <c r="B63" s="28"/>
      <c r="C63" s="29"/>
      <c r="D63" s="27"/>
      <c r="E63" s="27"/>
      <c r="F63" s="27"/>
      <c r="G63" s="8">
        <f t="shared" si="34"/>
        <v>0</v>
      </c>
      <c r="H63" s="8">
        <f t="shared" si="35"/>
        <v>0</v>
      </c>
      <c r="I63" s="8">
        <f t="shared" si="36"/>
        <v>0</v>
      </c>
      <c r="J63" s="8">
        <f t="shared" si="37"/>
        <v>0</v>
      </c>
      <c r="K63" s="7"/>
      <c r="L63" s="7"/>
    </row>
    <row r="64" spans="2:12" ht="15.6" x14ac:dyDescent="0.3">
      <c r="B64" s="28"/>
      <c r="C64" s="29"/>
      <c r="D64" s="27"/>
      <c r="E64" s="27"/>
      <c r="F64" s="27"/>
      <c r="G64" s="8">
        <f t="shared" si="34"/>
        <v>0</v>
      </c>
      <c r="H64" s="8">
        <f t="shared" si="35"/>
        <v>0</v>
      </c>
      <c r="I64" s="8">
        <f t="shared" si="36"/>
        <v>0</v>
      </c>
      <c r="J64" s="8">
        <f t="shared" si="37"/>
        <v>0</v>
      </c>
      <c r="K64" s="7"/>
      <c r="L64" s="7"/>
    </row>
    <row r="65" spans="2:12" ht="15.6" x14ac:dyDescent="0.3">
      <c r="B65" s="28"/>
      <c r="C65" s="29"/>
      <c r="D65" s="27"/>
      <c r="E65" s="27"/>
      <c r="F65" s="27"/>
      <c r="G65" s="8">
        <f t="shared" si="34"/>
        <v>0</v>
      </c>
      <c r="H65" s="8">
        <f t="shared" si="35"/>
        <v>0</v>
      </c>
      <c r="I65" s="8">
        <f t="shared" si="36"/>
        <v>0</v>
      </c>
      <c r="J65" s="8">
        <f t="shared" si="37"/>
        <v>0</v>
      </c>
      <c r="K65" s="7"/>
      <c r="L65" s="7"/>
    </row>
    <row r="66" spans="2:12" ht="15.6" x14ac:dyDescent="0.3">
      <c r="B66" s="28"/>
      <c r="C66" s="29"/>
      <c r="D66" s="27"/>
      <c r="E66" s="27"/>
      <c r="F66" s="27"/>
      <c r="G66" s="8">
        <f t="shared" si="34"/>
        <v>0</v>
      </c>
      <c r="H66" s="8">
        <f t="shared" si="35"/>
        <v>0</v>
      </c>
      <c r="I66" s="8">
        <f t="shared" si="36"/>
        <v>0</v>
      </c>
      <c r="J66" s="8">
        <f t="shared" si="37"/>
        <v>0</v>
      </c>
      <c r="K66" s="7"/>
      <c r="L66" s="7"/>
    </row>
    <row r="67" spans="2:12" ht="15.6" x14ac:dyDescent="0.3">
      <c r="B67" s="28"/>
      <c r="C67" s="29"/>
      <c r="D67" s="27"/>
      <c r="E67" s="27"/>
      <c r="F67" s="27"/>
      <c r="G67" s="8">
        <f t="shared" si="34"/>
        <v>0</v>
      </c>
      <c r="H67" s="8">
        <f t="shared" si="35"/>
        <v>0</v>
      </c>
      <c r="I67" s="8">
        <f t="shared" si="36"/>
        <v>0</v>
      </c>
      <c r="J67" s="8">
        <f t="shared" si="37"/>
        <v>0</v>
      </c>
      <c r="K67" s="7"/>
      <c r="L67" s="7"/>
    </row>
    <row r="68" spans="2:12" ht="15.6" x14ac:dyDescent="0.3">
      <c r="B68" s="28"/>
      <c r="C68" s="29"/>
      <c r="D68" s="27"/>
      <c r="E68" s="27"/>
      <c r="F68" s="27"/>
      <c r="G68" s="8">
        <f t="shared" si="34"/>
        <v>0</v>
      </c>
      <c r="H68" s="8">
        <f t="shared" si="35"/>
        <v>0</v>
      </c>
      <c r="I68" s="8">
        <f t="shared" si="36"/>
        <v>0</v>
      </c>
      <c r="J68" s="8">
        <f t="shared" si="37"/>
        <v>0</v>
      </c>
      <c r="K68" s="7"/>
      <c r="L68" s="7"/>
    </row>
    <row r="69" spans="2:12" ht="15.6" x14ac:dyDescent="0.3">
      <c r="B69" s="28"/>
      <c r="C69" s="29"/>
      <c r="D69" s="27"/>
      <c r="E69" s="27"/>
      <c r="F69" s="27"/>
      <c r="G69" s="8">
        <f t="shared" si="34"/>
        <v>0</v>
      </c>
      <c r="H69" s="8">
        <f t="shared" si="35"/>
        <v>0</v>
      </c>
      <c r="I69" s="8">
        <f t="shared" si="36"/>
        <v>0</v>
      </c>
      <c r="J69" s="8">
        <f t="shared" si="37"/>
        <v>0</v>
      </c>
      <c r="K69" s="7"/>
      <c r="L69" s="7"/>
    </row>
    <row r="70" spans="2:12" ht="15.6" x14ac:dyDescent="0.3">
      <c r="B70" s="28"/>
      <c r="C70" s="29"/>
      <c r="D70" s="27"/>
      <c r="E70" s="27"/>
      <c r="F70" s="27"/>
      <c r="G70" s="8">
        <f t="shared" si="34"/>
        <v>0</v>
      </c>
      <c r="H70" s="8">
        <f t="shared" si="35"/>
        <v>0</v>
      </c>
      <c r="I70" s="8">
        <f t="shared" si="36"/>
        <v>0</v>
      </c>
      <c r="J70" s="8">
        <f t="shared" si="37"/>
        <v>0</v>
      </c>
      <c r="K70" s="7"/>
      <c r="L70" s="7"/>
    </row>
    <row r="71" spans="2:12" ht="15.6" x14ac:dyDescent="0.3">
      <c r="B71" s="28"/>
      <c r="C71" s="29"/>
      <c r="D71" s="27"/>
      <c r="E71" s="27"/>
      <c r="F71" s="27"/>
      <c r="G71" s="8">
        <f t="shared" si="34"/>
        <v>0</v>
      </c>
      <c r="H71" s="8">
        <f t="shared" si="35"/>
        <v>0</v>
      </c>
      <c r="I71" s="8">
        <f t="shared" si="36"/>
        <v>0</v>
      </c>
      <c r="J71" s="8">
        <f t="shared" si="37"/>
        <v>0</v>
      </c>
      <c r="K71" s="7"/>
      <c r="L71" s="7"/>
    </row>
    <row r="72" spans="2:12" ht="15.6" x14ac:dyDescent="0.3">
      <c r="B72" s="28"/>
      <c r="C72" s="29"/>
      <c r="D72" s="27"/>
      <c r="E72" s="27"/>
      <c r="F72" s="27"/>
      <c r="G72" s="8">
        <f t="shared" si="34"/>
        <v>0</v>
      </c>
      <c r="H72" s="8">
        <f t="shared" si="35"/>
        <v>0</v>
      </c>
      <c r="I72" s="8">
        <f t="shared" si="36"/>
        <v>0</v>
      </c>
      <c r="J72" s="8">
        <f t="shared" si="37"/>
        <v>0</v>
      </c>
      <c r="K72" s="7"/>
      <c r="L72" s="7"/>
    </row>
    <row r="73" spans="2:12" ht="15.6" x14ac:dyDescent="0.3">
      <c r="B73" s="28"/>
      <c r="C73" s="29"/>
      <c r="D73" s="27"/>
      <c r="E73" s="27"/>
      <c r="F73" s="27"/>
      <c r="G73" s="8">
        <f t="shared" si="34"/>
        <v>0</v>
      </c>
      <c r="H73" s="8">
        <f t="shared" si="35"/>
        <v>0</v>
      </c>
      <c r="I73" s="8">
        <f t="shared" si="36"/>
        <v>0</v>
      </c>
      <c r="J73" s="8">
        <f t="shared" si="37"/>
        <v>0</v>
      </c>
      <c r="K73" s="7"/>
      <c r="L73" s="7"/>
    </row>
    <row r="74" spans="2:12" ht="15.6" x14ac:dyDescent="0.3">
      <c r="B74" s="28"/>
      <c r="C74" s="29"/>
      <c r="D74" s="27"/>
      <c r="E74" s="27"/>
      <c r="F74" s="27"/>
      <c r="G74" s="8">
        <f t="shared" si="34"/>
        <v>0</v>
      </c>
      <c r="H74" s="8">
        <f t="shared" si="35"/>
        <v>0</v>
      </c>
      <c r="I74" s="8">
        <f t="shared" si="36"/>
        <v>0</v>
      </c>
      <c r="J74" s="8">
        <f t="shared" si="37"/>
        <v>0</v>
      </c>
      <c r="K74" s="7"/>
      <c r="L74" s="7"/>
    </row>
    <row r="75" spans="2:12" ht="15.6" x14ac:dyDescent="0.3">
      <c r="B75" s="28"/>
      <c r="C75" s="29"/>
      <c r="D75" s="27"/>
      <c r="E75" s="27"/>
      <c r="F75" s="27"/>
      <c r="G75" s="8">
        <f t="shared" si="34"/>
        <v>0</v>
      </c>
      <c r="H75" s="8">
        <f t="shared" si="35"/>
        <v>0</v>
      </c>
      <c r="I75" s="8">
        <f t="shared" si="36"/>
        <v>0</v>
      </c>
      <c r="J75" s="8">
        <f t="shared" si="37"/>
        <v>0</v>
      </c>
      <c r="K75" s="7"/>
      <c r="L75" s="7"/>
    </row>
    <row r="76" spans="2:12" ht="16.2" thickBot="1" x14ac:dyDescent="0.35">
      <c r="G76" s="19">
        <f>SUM(G46:G75)</f>
        <v>0</v>
      </c>
      <c r="H76" s="19">
        <f t="shared" ref="H76:J76" si="42">SUM(H46:H75)</f>
        <v>0</v>
      </c>
      <c r="I76" s="19">
        <f t="shared" si="42"/>
        <v>0</v>
      </c>
      <c r="J76" s="19">
        <f t="shared" si="42"/>
        <v>0</v>
      </c>
      <c r="K76" s="7"/>
      <c r="L76" s="7"/>
    </row>
    <row r="77" spans="2:12" ht="15.6" thickTop="1" x14ac:dyDescent="0.25"/>
  </sheetData>
  <sheetProtection algorithmName="SHA-512" hashValue="bJqr10HYXwNiHHgNyuOMhWon/YL3uQySbIRQWzy1FUkChKKs0CmzbIKtkzhjswRKjgnz3Z3aBKkhRsRuvoYATQ==" saltValue="yzCXvEDtVFKadiexxGLukQ==" spinCount="100000" sheet="1" objects="1" scenarios="1" selectLockedCells="1"/>
  <mergeCells count="18">
    <mergeCell ref="I44:I45"/>
    <mergeCell ref="J44:J45"/>
    <mergeCell ref="B1:L1"/>
    <mergeCell ref="B44:B45"/>
    <mergeCell ref="C44:C45"/>
    <mergeCell ref="D44:D45"/>
    <mergeCell ref="E44:F44"/>
    <mergeCell ref="G44:H44"/>
    <mergeCell ref="B5:B6"/>
    <mergeCell ref="G5:H5"/>
    <mergeCell ref="I5:J5"/>
    <mergeCell ref="K5:L5"/>
    <mergeCell ref="E5:F5"/>
    <mergeCell ref="D5:D6"/>
    <mergeCell ref="C5:C6"/>
    <mergeCell ref="C2:F2"/>
    <mergeCell ref="G2:H2"/>
    <mergeCell ref="J2:K2"/>
  </mergeCells>
  <pageMargins left="0.19685039370078741" right="0.15748031496062992" top="0.39370078740157483" bottom="0.74803149606299213" header="0.19685039370078741" footer="0.31496062992125984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8"/>
  <sheetViews>
    <sheetView workbookViewId="0">
      <selection activeCell="E7" sqref="E7"/>
    </sheetView>
  </sheetViews>
  <sheetFormatPr defaultRowHeight="15" x14ac:dyDescent="0.25"/>
  <cols>
    <col min="1" max="1" width="1.6640625" style="6" customWidth="1"/>
    <col min="2" max="2" width="30.109375" style="6" bestFit="1" customWidth="1"/>
    <col min="3" max="3" width="30.109375" style="6" customWidth="1"/>
    <col min="4" max="4" width="12.21875" style="8" bestFit="1" customWidth="1"/>
    <col min="5" max="5" width="14.21875" style="8" bestFit="1" customWidth="1"/>
    <col min="6" max="6" width="12.88671875" style="8" bestFit="1" customWidth="1"/>
    <col min="7" max="7" width="14.21875" style="8" bestFit="1" customWidth="1"/>
    <col min="8" max="8" width="12.21875" style="6" bestFit="1" customWidth="1"/>
    <col min="9" max="16" width="15.77734375" style="8" customWidth="1"/>
    <col min="17" max="18" width="8.88671875" style="6"/>
    <col min="19" max="19" width="0" style="6" hidden="1" customWidth="1"/>
    <col min="20" max="16384" width="8.88671875" style="6"/>
  </cols>
  <sheetData>
    <row r="1" spans="2:19" ht="43.2" x14ac:dyDescent="0.7">
      <c r="B1" s="39" t="str">
        <f>Trading!B1</f>
        <v>Firm Name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20"/>
      <c r="S1" s="6" t="s">
        <v>39</v>
      </c>
    </row>
    <row r="2" spans="2:19" ht="24.6" x14ac:dyDescent="0.4">
      <c r="D2" s="33" t="s">
        <v>37</v>
      </c>
      <c r="E2" s="33"/>
      <c r="F2" s="33"/>
      <c r="G2" s="33"/>
      <c r="H2" s="41">
        <f>Trading!G2</f>
        <v>42948</v>
      </c>
      <c r="I2" s="41"/>
      <c r="J2" s="11" t="s">
        <v>18</v>
      </c>
      <c r="K2" s="41">
        <f>Trading!J2</f>
        <v>42978</v>
      </c>
      <c r="L2" s="41"/>
      <c r="N2" s="12"/>
      <c r="S2" s="6" t="s">
        <v>40</v>
      </c>
    </row>
    <row r="3" spans="2:19" ht="24.6" x14ac:dyDescent="0.4">
      <c r="D3" s="13"/>
      <c r="E3" s="13"/>
      <c r="F3" s="13"/>
      <c r="G3" s="13"/>
      <c r="H3" s="12"/>
      <c r="I3" s="12"/>
      <c r="J3" s="11"/>
      <c r="K3" s="11"/>
      <c r="L3" s="12"/>
      <c r="M3" s="12"/>
      <c r="N3" s="12"/>
    </row>
    <row r="5" spans="2:19" ht="15.6" x14ac:dyDescent="0.3">
      <c r="B5" s="40" t="s">
        <v>36</v>
      </c>
      <c r="C5" s="42" t="s">
        <v>38</v>
      </c>
      <c r="D5" s="38" t="s">
        <v>0</v>
      </c>
      <c r="E5" s="38" t="s">
        <v>20</v>
      </c>
      <c r="F5" s="38" t="s">
        <v>21</v>
      </c>
      <c r="G5" s="38"/>
      <c r="H5" s="38" t="s">
        <v>24</v>
      </c>
      <c r="I5" s="38"/>
      <c r="J5" s="38" t="s">
        <v>6</v>
      </c>
      <c r="K5" s="38"/>
      <c r="L5" s="38"/>
      <c r="M5" s="38" t="s">
        <v>13</v>
      </c>
      <c r="N5" s="38"/>
      <c r="O5" s="38"/>
      <c r="P5" s="7"/>
    </row>
    <row r="6" spans="2:19" ht="15.6" x14ac:dyDescent="0.3">
      <c r="B6" s="40"/>
      <c r="C6" s="40"/>
      <c r="D6" s="38"/>
      <c r="E6" s="38"/>
      <c r="F6" s="18" t="s">
        <v>22</v>
      </c>
      <c r="G6" s="18" t="s">
        <v>23</v>
      </c>
      <c r="H6" s="18" t="s">
        <v>25</v>
      </c>
      <c r="I6" s="18" t="s">
        <v>26</v>
      </c>
      <c r="J6" s="7" t="s">
        <v>14</v>
      </c>
      <c r="K6" s="7" t="s">
        <v>15</v>
      </c>
      <c r="L6" s="7" t="s">
        <v>16</v>
      </c>
      <c r="M6" s="7" t="s">
        <v>14</v>
      </c>
      <c r="N6" s="7" t="s">
        <v>15</v>
      </c>
      <c r="O6" s="7" t="s">
        <v>16</v>
      </c>
      <c r="P6" s="6"/>
    </row>
    <row r="7" spans="2:19" x14ac:dyDescent="0.25">
      <c r="B7" s="28"/>
      <c r="C7" s="28" t="s">
        <v>39</v>
      </c>
      <c r="D7" s="29"/>
      <c r="E7" s="27">
        <v>0</v>
      </c>
      <c r="F7" s="27">
        <v>0</v>
      </c>
      <c r="G7" s="27">
        <v>0</v>
      </c>
      <c r="H7" s="8">
        <f>IF(D7=0,E7+F7+G7,F7)</f>
        <v>0</v>
      </c>
      <c r="I7" s="8">
        <f>SUM(E7:G7)-H7</f>
        <v>0</v>
      </c>
      <c r="J7" s="8">
        <f>IF(C7&lt;&gt;"Local",ROUND(E7*D7,2),0)</f>
        <v>0</v>
      </c>
      <c r="K7" s="8">
        <f>IF(C7="Local",ROUND((E7*D7)/2,2),0)</f>
        <v>0</v>
      </c>
      <c r="L7" s="8">
        <f>K7</f>
        <v>0</v>
      </c>
      <c r="M7" s="8">
        <f>IF(C7&lt;&gt;"Local",ROUND(G7*D7,2),0)</f>
        <v>0</v>
      </c>
      <c r="N7" s="8">
        <f>IF(C7="Local",ROUND((G7*D7)/2,2),0)</f>
        <v>0</v>
      </c>
      <c r="O7" s="8">
        <f>N7</f>
        <v>0</v>
      </c>
    </row>
    <row r="8" spans="2:19" x14ac:dyDescent="0.25">
      <c r="B8" s="28"/>
      <c r="C8" s="28"/>
      <c r="D8" s="29"/>
      <c r="E8" s="27">
        <v>0</v>
      </c>
      <c r="F8" s="27">
        <v>0</v>
      </c>
      <c r="G8" s="27">
        <v>0</v>
      </c>
      <c r="H8" s="8">
        <f t="shared" ref="H8:H36" si="0">IF(D8=0,E8+F8+G8,F8)</f>
        <v>0</v>
      </c>
      <c r="I8" s="8">
        <f t="shared" ref="I8:I36" si="1">SUM(E8:G8)-H8</f>
        <v>0</v>
      </c>
      <c r="J8" s="8">
        <f>IF(C8&lt;&gt;"Local",ROUND(E8*D8,2),0)</f>
        <v>0</v>
      </c>
      <c r="K8" s="8">
        <f>IF(C8="Local",ROUND((E8*D8)/2,2),0)</f>
        <v>0</v>
      </c>
      <c r="L8" s="8">
        <f t="shared" ref="L8:L36" si="2">K8</f>
        <v>0</v>
      </c>
      <c r="M8" s="8">
        <f t="shared" ref="M8:M36" si="3">IF(C8&lt;&gt;"Local",ROUND(G8*D8,2),0)</f>
        <v>0</v>
      </c>
      <c r="N8" s="8">
        <f t="shared" ref="N8:N36" si="4">IF(C8="Local",ROUND((G8*D8)/2,2),0)</f>
        <v>0</v>
      </c>
      <c r="O8" s="8">
        <f t="shared" ref="O8:O36" si="5">N8</f>
        <v>0</v>
      </c>
    </row>
    <row r="9" spans="2:19" x14ac:dyDescent="0.25">
      <c r="B9" s="28"/>
      <c r="C9" s="28"/>
      <c r="D9" s="29"/>
      <c r="E9" s="27"/>
      <c r="F9" s="27"/>
      <c r="G9" s="27"/>
      <c r="H9" s="8">
        <f t="shared" si="0"/>
        <v>0</v>
      </c>
      <c r="I9" s="8">
        <f t="shared" si="1"/>
        <v>0</v>
      </c>
      <c r="J9" s="8">
        <f t="shared" ref="J9:J36" si="6">IF(C9&lt;&gt;"Local",ROUND(E9*D9,2),0)</f>
        <v>0</v>
      </c>
      <c r="K9" s="8">
        <f t="shared" ref="K9:K36" si="7">IF(C9="Local",ROUND((E9*D9)/2,2),0)</f>
        <v>0</v>
      </c>
      <c r="L9" s="8">
        <f t="shared" si="2"/>
        <v>0</v>
      </c>
      <c r="M9" s="8">
        <f t="shared" si="3"/>
        <v>0</v>
      </c>
      <c r="N9" s="8">
        <f t="shared" si="4"/>
        <v>0</v>
      </c>
      <c r="O9" s="8">
        <f t="shared" si="5"/>
        <v>0</v>
      </c>
    </row>
    <row r="10" spans="2:19" x14ac:dyDescent="0.25">
      <c r="B10" s="28"/>
      <c r="C10" s="28"/>
      <c r="D10" s="29"/>
      <c r="E10" s="27"/>
      <c r="F10" s="27"/>
      <c r="G10" s="27"/>
      <c r="H10" s="8">
        <f t="shared" si="0"/>
        <v>0</v>
      </c>
      <c r="I10" s="8">
        <f t="shared" si="1"/>
        <v>0</v>
      </c>
      <c r="J10" s="8">
        <f t="shared" si="6"/>
        <v>0</v>
      </c>
      <c r="K10" s="8">
        <f t="shared" si="7"/>
        <v>0</v>
      </c>
      <c r="L10" s="8">
        <f t="shared" si="2"/>
        <v>0</v>
      </c>
      <c r="M10" s="8">
        <f t="shared" si="3"/>
        <v>0</v>
      </c>
      <c r="N10" s="8">
        <f t="shared" si="4"/>
        <v>0</v>
      </c>
      <c r="O10" s="8">
        <f t="shared" si="5"/>
        <v>0</v>
      </c>
    </row>
    <row r="11" spans="2:19" x14ac:dyDescent="0.25">
      <c r="B11" s="28"/>
      <c r="C11" s="28"/>
      <c r="D11" s="29"/>
      <c r="E11" s="27"/>
      <c r="F11" s="27"/>
      <c r="G11" s="27"/>
      <c r="H11" s="8">
        <f t="shared" si="0"/>
        <v>0</v>
      </c>
      <c r="I11" s="8">
        <f t="shared" si="1"/>
        <v>0</v>
      </c>
      <c r="J11" s="8">
        <f t="shared" si="6"/>
        <v>0</v>
      </c>
      <c r="K11" s="8">
        <f t="shared" si="7"/>
        <v>0</v>
      </c>
      <c r="L11" s="8">
        <f t="shared" si="2"/>
        <v>0</v>
      </c>
      <c r="M11" s="8">
        <f t="shared" si="3"/>
        <v>0</v>
      </c>
      <c r="N11" s="8">
        <f t="shared" si="4"/>
        <v>0</v>
      </c>
      <c r="O11" s="8">
        <f t="shared" si="5"/>
        <v>0</v>
      </c>
    </row>
    <row r="12" spans="2:19" x14ac:dyDescent="0.25">
      <c r="B12" s="28"/>
      <c r="C12" s="28"/>
      <c r="D12" s="29"/>
      <c r="E12" s="27"/>
      <c r="F12" s="27"/>
      <c r="G12" s="27"/>
      <c r="H12" s="8">
        <f t="shared" si="0"/>
        <v>0</v>
      </c>
      <c r="I12" s="8">
        <f t="shared" si="1"/>
        <v>0</v>
      </c>
      <c r="J12" s="8">
        <f t="shared" si="6"/>
        <v>0</v>
      </c>
      <c r="K12" s="8">
        <f t="shared" si="7"/>
        <v>0</v>
      </c>
      <c r="L12" s="8">
        <f t="shared" si="2"/>
        <v>0</v>
      </c>
      <c r="M12" s="8">
        <f t="shared" si="3"/>
        <v>0</v>
      </c>
      <c r="N12" s="8">
        <f t="shared" si="4"/>
        <v>0</v>
      </c>
      <c r="O12" s="8">
        <f t="shared" si="5"/>
        <v>0</v>
      </c>
    </row>
    <row r="13" spans="2:19" x14ac:dyDescent="0.25">
      <c r="B13" s="28"/>
      <c r="C13" s="28"/>
      <c r="D13" s="29"/>
      <c r="E13" s="27"/>
      <c r="F13" s="27"/>
      <c r="G13" s="27"/>
      <c r="H13" s="8">
        <f t="shared" si="0"/>
        <v>0</v>
      </c>
      <c r="I13" s="8">
        <f t="shared" si="1"/>
        <v>0</v>
      </c>
      <c r="J13" s="8">
        <f t="shared" si="6"/>
        <v>0</v>
      </c>
      <c r="K13" s="8">
        <f t="shared" si="7"/>
        <v>0</v>
      </c>
      <c r="L13" s="8">
        <f t="shared" si="2"/>
        <v>0</v>
      </c>
      <c r="M13" s="8">
        <f t="shared" si="3"/>
        <v>0</v>
      </c>
      <c r="N13" s="8">
        <f t="shared" si="4"/>
        <v>0</v>
      </c>
      <c r="O13" s="8">
        <f t="shared" si="5"/>
        <v>0</v>
      </c>
    </row>
    <row r="14" spans="2:19" x14ac:dyDescent="0.25">
      <c r="B14" s="28"/>
      <c r="C14" s="28"/>
      <c r="D14" s="29"/>
      <c r="E14" s="27"/>
      <c r="F14" s="27"/>
      <c r="G14" s="27"/>
      <c r="H14" s="8">
        <f t="shared" si="0"/>
        <v>0</v>
      </c>
      <c r="I14" s="8">
        <f t="shared" si="1"/>
        <v>0</v>
      </c>
      <c r="J14" s="8">
        <f t="shared" si="6"/>
        <v>0</v>
      </c>
      <c r="K14" s="8">
        <f t="shared" si="7"/>
        <v>0</v>
      </c>
      <c r="L14" s="8">
        <f t="shared" si="2"/>
        <v>0</v>
      </c>
      <c r="M14" s="8">
        <f t="shared" si="3"/>
        <v>0</v>
      </c>
      <c r="N14" s="8">
        <f t="shared" si="4"/>
        <v>0</v>
      </c>
      <c r="O14" s="8">
        <f t="shared" si="5"/>
        <v>0</v>
      </c>
    </row>
    <row r="15" spans="2:19" x14ac:dyDescent="0.25">
      <c r="B15" s="28"/>
      <c r="C15" s="28"/>
      <c r="D15" s="29"/>
      <c r="E15" s="27"/>
      <c r="F15" s="27"/>
      <c r="G15" s="27"/>
      <c r="H15" s="8">
        <f t="shared" si="0"/>
        <v>0</v>
      </c>
      <c r="I15" s="8">
        <f t="shared" si="1"/>
        <v>0</v>
      </c>
      <c r="J15" s="8">
        <f t="shared" si="6"/>
        <v>0</v>
      </c>
      <c r="K15" s="8">
        <f t="shared" si="7"/>
        <v>0</v>
      </c>
      <c r="L15" s="8">
        <f t="shared" si="2"/>
        <v>0</v>
      </c>
      <c r="M15" s="8">
        <f t="shared" si="3"/>
        <v>0</v>
      </c>
      <c r="N15" s="8">
        <f t="shared" si="4"/>
        <v>0</v>
      </c>
      <c r="O15" s="8">
        <f t="shared" si="5"/>
        <v>0</v>
      </c>
    </row>
    <row r="16" spans="2:19" x14ac:dyDescent="0.25">
      <c r="B16" s="28"/>
      <c r="C16" s="28"/>
      <c r="D16" s="29"/>
      <c r="E16" s="27"/>
      <c r="F16" s="27"/>
      <c r="G16" s="27"/>
      <c r="H16" s="8">
        <f t="shared" si="0"/>
        <v>0</v>
      </c>
      <c r="I16" s="8">
        <f t="shared" si="1"/>
        <v>0</v>
      </c>
      <c r="J16" s="8">
        <f t="shared" si="6"/>
        <v>0</v>
      </c>
      <c r="K16" s="8">
        <f t="shared" si="7"/>
        <v>0</v>
      </c>
      <c r="L16" s="8">
        <f t="shared" si="2"/>
        <v>0</v>
      </c>
      <c r="M16" s="8">
        <f t="shared" si="3"/>
        <v>0</v>
      </c>
      <c r="N16" s="8">
        <f t="shared" si="4"/>
        <v>0</v>
      </c>
      <c r="O16" s="8">
        <f t="shared" si="5"/>
        <v>0</v>
      </c>
    </row>
    <row r="17" spans="2:15" x14ac:dyDescent="0.25">
      <c r="B17" s="28"/>
      <c r="C17" s="28"/>
      <c r="D17" s="29"/>
      <c r="E17" s="27"/>
      <c r="F17" s="27"/>
      <c r="G17" s="27"/>
      <c r="H17" s="8">
        <f t="shared" si="0"/>
        <v>0</v>
      </c>
      <c r="I17" s="8">
        <f t="shared" si="1"/>
        <v>0</v>
      </c>
      <c r="J17" s="8">
        <f t="shared" si="6"/>
        <v>0</v>
      </c>
      <c r="K17" s="8">
        <f t="shared" si="7"/>
        <v>0</v>
      </c>
      <c r="L17" s="8">
        <f t="shared" si="2"/>
        <v>0</v>
      </c>
      <c r="M17" s="8">
        <f t="shared" si="3"/>
        <v>0</v>
      </c>
      <c r="N17" s="8">
        <f t="shared" si="4"/>
        <v>0</v>
      </c>
      <c r="O17" s="8">
        <f t="shared" si="5"/>
        <v>0</v>
      </c>
    </row>
    <row r="18" spans="2:15" x14ac:dyDescent="0.25">
      <c r="B18" s="28"/>
      <c r="C18" s="28"/>
      <c r="D18" s="29"/>
      <c r="E18" s="27"/>
      <c r="F18" s="27"/>
      <c r="G18" s="27"/>
      <c r="H18" s="8">
        <f t="shared" si="0"/>
        <v>0</v>
      </c>
      <c r="I18" s="8">
        <f t="shared" si="1"/>
        <v>0</v>
      </c>
      <c r="J18" s="8">
        <f t="shared" si="6"/>
        <v>0</v>
      </c>
      <c r="K18" s="8">
        <f t="shared" si="7"/>
        <v>0</v>
      </c>
      <c r="L18" s="8">
        <f t="shared" si="2"/>
        <v>0</v>
      </c>
      <c r="M18" s="8">
        <f t="shared" si="3"/>
        <v>0</v>
      </c>
      <c r="N18" s="8">
        <f t="shared" si="4"/>
        <v>0</v>
      </c>
      <c r="O18" s="8">
        <f t="shared" si="5"/>
        <v>0</v>
      </c>
    </row>
    <row r="19" spans="2:15" x14ac:dyDescent="0.25">
      <c r="B19" s="28"/>
      <c r="C19" s="28"/>
      <c r="D19" s="29"/>
      <c r="E19" s="27"/>
      <c r="F19" s="27"/>
      <c r="G19" s="27"/>
      <c r="H19" s="8">
        <f t="shared" si="0"/>
        <v>0</v>
      </c>
      <c r="I19" s="8">
        <f t="shared" si="1"/>
        <v>0</v>
      </c>
      <c r="J19" s="8">
        <f t="shared" si="6"/>
        <v>0</v>
      </c>
      <c r="K19" s="8">
        <f t="shared" si="7"/>
        <v>0</v>
      </c>
      <c r="L19" s="8">
        <f t="shared" si="2"/>
        <v>0</v>
      </c>
      <c r="M19" s="8">
        <f t="shared" si="3"/>
        <v>0</v>
      </c>
      <c r="N19" s="8">
        <f t="shared" si="4"/>
        <v>0</v>
      </c>
      <c r="O19" s="8">
        <f t="shared" si="5"/>
        <v>0</v>
      </c>
    </row>
    <row r="20" spans="2:15" x14ac:dyDescent="0.25">
      <c r="B20" s="28"/>
      <c r="C20" s="28"/>
      <c r="D20" s="29"/>
      <c r="E20" s="27"/>
      <c r="F20" s="27"/>
      <c r="G20" s="27"/>
      <c r="H20" s="8">
        <f t="shared" si="0"/>
        <v>0</v>
      </c>
      <c r="I20" s="8">
        <f t="shared" si="1"/>
        <v>0</v>
      </c>
      <c r="J20" s="8">
        <f t="shared" si="6"/>
        <v>0</v>
      </c>
      <c r="K20" s="8">
        <f t="shared" si="7"/>
        <v>0</v>
      </c>
      <c r="L20" s="8">
        <f t="shared" si="2"/>
        <v>0</v>
      </c>
      <c r="M20" s="8">
        <f t="shared" si="3"/>
        <v>0</v>
      </c>
      <c r="N20" s="8">
        <f t="shared" si="4"/>
        <v>0</v>
      </c>
      <c r="O20" s="8">
        <f t="shared" si="5"/>
        <v>0</v>
      </c>
    </row>
    <row r="21" spans="2:15" x14ac:dyDescent="0.25">
      <c r="B21" s="28"/>
      <c r="C21" s="28"/>
      <c r="D21" s="29"/>
      <c r="E21" s="27"/>
      <c r="F21" s="27"/>
      <c r="G21" s="27"/>
      <c r="H21" s="8">
        <f t="shared" si="0"/>
        <v>0</v>
      </c>
      <c r="I21" s="8">
        <f t="shared" si="1"/>
        <v>0</v>
      </c>
      <c r="J21" s="8">
        <f t="shared" si="6"/>
        <v>0</v>
      </c>
      <c r="K21" s="8">
        <f t="shared" si="7"/>
        <v>0</v>
      </c>
      <c r="L21" s="8">
        <f t="shared" si="2"/>
        <v>0</v>
      </c>
      <c r="M21" s="8">
        <f t="shared" si="3"/>
        <v>0</v>
      </c>
      <c r="N21" s="8">
        <f t="shared" si="4"/>
        <v>0</v>
      </c>
      <c r="O21" s="8">
        <f t="shared" si="5"/>
        <v>0</v>
      </c>
    </row>
    <row r="22" spans="2:15" x14ac:dyDescent="0.25">
      <c r="B22" s="28"/>
      <c r="C22" s="28"/>
      <c r="D22" s="29"/>
      <c r="E22" s="27"/>
      <c r="F22" s="27"/>
      <c r="G22" s="27"/>
      <c r="H22" s="8">
        <f t="shared" si="0"/>
        <v>0</v>
      </c>
      <c r="I22" s="8">
        <f t="shared" si="1"/>
        <v>0</v>
      </c>
      <c r="J22" s="8">
        <f t="shared" si="6"/>
        <v>0</v>
      </c>
      <c r="K22" s="8">
        <f t="shared" si="7"/>
        <v>0</v>
      </c>
      <c r="L22" s="8">
        <f t="shared" si="2"/>
        <v>0</v>
      </c>
      <c r="M22" s="8">
        <f t="shared" si="3"/>
        <v>0</v>
      </c>
      <c r="N22" s="8">
        <f t="shared" si="4"/>
        <v>0</v>
      </c>
      <c r="O22" s="8">
        <f t="shared" si="5"/>
        <v>0</v>
      </c>
    </row>
    <row r="23" spans="2:15" x14ac:dyDescent="0.25">
      <c r="B23" s="28"/>
      <c r="C23" s="28"/>
      <c r="D23" s="29"/>
      <c r="E23" s="27"/>
      <c r="F23" s="27"/>
      <c r="G23" s="27"/>
      <c r="H23" s="8">
        <f t="shared" si="0"/>
        <v>0</v>
      </c>
      <c r="I23" s="8">
        <f t="shared" si="1"/>
        <v>0</v>
      </c>
      <c r="J23" s="8">
        <f t="shared" si="6"/>
        <v>0</v>
      </c>
      <c r="K23" s="8">
        <f t="shared" si="7"/>
        <v>0</v>
      </c>
      <c r="L23" s="8">
        <f t="shared" si="2"/>
        <v>0</v>
      </c>
      <c r="M23" s="8">
        <f t="shared" si="3"/>
        <v>0</v>
      </c>
      <c r="N23" s="8">
        <f t="shared" si="4"/>
        <v>0</v>
      </c>
      <c r="O23" s="8">
        <f t="shared" si="5"/>
        <v>0</v>
      </c>
    </row>
    <row r="24" spans="2:15" x14ac:dyDescent="0.25">
      <c r="B24" s="28"/>
      <c r="C24" s="28"/>
      <c r="D24" s="29"/>
      <c r="E24" s="27"/>
      <c r="F24" s="27"/>
      <c r="G24" s="27"/>
      <c r="H24" s="8">
        <f t="shared" si="0"/>
        <v>0</v>
      </c>
      <c r="I24" s="8">
        <f t="shared" si="1"/>
        <v>0</v>
      </c>
      <c r="J24" s="8">
        <f t="shared" si="6"/>
        <v>0</v>
      </c>
      <c r="K24" s="8">
        <f t="shared" si="7"/>
        <v>0</v>
      </c>
      <c r="L24" s="8">
        <f t="shared" si="2"/>
        <v>0</v>
      </c>
      <c r="M24" s="8">
        <f t="shared" si="3"/>
        <v>0</v>
      </c>
      <c r="N24" s="8">
        <f t="shared" si="4"/>
        <v>0</v>
      </c>
      <c r="O24" s="8">
        <f t="shared" si="5"/>
        <v>0</v>
      </c>
    </row>
    <row r="25" spans="2:15" x14ac:dyDescent="0.25">
      <c r="B25" s="28"/>
      <c r="C25" s="28"/>
      <c r="D25" s="29"/>
      <c r="E25" s="27"/>
      <c r="F25" s="27"/>
      <c r="G25" s="27"/>
      <c r="H25" s="8">
        <f t="shared" si="0"/>
        <v>0</v>
      </c>
      <c r="I25" s="8">
        <f t="shared" si="1"/>
        <v>0</v>
      </c>
      <c r="J25" s="8">
        <f t="shared" si="6"/>
        <v>0</v>
      </c>
      <c r="K25" s="8">
        <f t="shared" si="7"/>
        <v>0</v>
      </c>
      <c r="L25" s="8">
        <f t="shared" si="2"/>
        <v>0</v>
      </c>
      <c r="M25" s="8">
        <f t="shared" si="3"/>
        <v>0</v>
      </c>
      <c r="N25" s="8">
        <f t="shared" si="4"/>
        <v>0</v>
      </c>
      <c r="O25" s="8">
        <f t="shared" si="5"/>
        <v>0</v>
      </c>
    </row>
    <row r="26" spans="2:15" x14ac:dyDescent="0.25">
      <c r="B26" s="28"/>
      <c r="C26" s="28"/>
      <c r="D26" s="29"/>
      <c r="E26" s="27"/>
      <c r="F26" s="27"/>
      <c r="G26" s="27"/>
      <c r="H26" s="8">
        <f t="shared" si="0"/>
        <v>0</v>
      </c>
      <c r="I26" s="8">
        <f t="shared" si="1"/>
        <v>0</v>
      </c>
      <c r="J26" s="8">
        <f t="shared" si="6"/>
        <v>0</v>
      </c>
      <c r="K26" s="8">
        <f t="shared" si="7"/>
        <v>0</v>
      </c>
      <c r="L26" s="8">
        <f t="shared" si="2"/>
        <v>0</v>
      </c>
      <c r="M26" s="8">
        <f t="shared" si="3"/>
        <v>0</v>
      </c>
      <c r="N26" s="8">
        <f t="shared" si="4"/>
        <v>0</v>
      </c>
      <c r="O26" s="8">
        <f t="shared" si="5"/>
        <v>0</v>
      </c>
    </row>
    <row r="27" spans="2:15" x14ac:dyDescent="0.25">
      <c r="B27" s="28"/>
      <c r="C27" s="28"/>
      <c r="D27" s="29"/>
      <c r="E27" s="27"/>
      <c r="F27" s="27"/>
      <c r="G27" s="27"/>
      <c r="H27" s="8">
        <f t="shared" si="0"/>
        <v>0</v>
      </c>
      <c r="I27" s="8">
        <f t="shared" si="1"/>
        <v>0</v>
      </c>
      <c r="J27" s="8">
        <f t="shared" si="6"/>
        <v>0</v>
      </c>
      <c r="K27" s="8">
        <f t="shared" si="7"/>
        <v>0</v>
      </c>
      <c r="L27" s="8">
        <f t="shared" si="2"/>
        <v>0</v>
      </c>
      <c r="M27" s="8">
        <f t="shared" si="3"/>
        <v>0</v>
      </c>
      <c r="N27" s="8">
        <f t="shared" si="4"/>
        <v>0</v>
      </c>
      <c r="O27" s="8">
        <f t="shared" si="5"/>
        <v>0</v>
      </c>
    </row>
    <row r="28" spans="2:15" x14ac:dyDescent="0.25">
      <c r="B28" s="28"/>
      <c r="C28" s="28"/>
      <c r="D28" s="29"/>
      <c r="E28" s="27"/>
      <c r="F28" s="27"/>
      <c r="G28" s="27"/>
      <c r="H28" s="8">
        <f t="shared" si="0"/>
        <v>0</v>
      </c>
      <c r="I28" s="8">
        <f t="shared" si="1"/>
        <v>0</v>
      </c>
      <c r="J28" s="8">
        <f t="shared" si="6"/>
        <v>0</v>
      </c>
      <c r="K28" s="8">
        <f t="shared" si="7"/>
        <v>0</v>
      </c>
      <c r="L28" s="8">
        <f t="shared" si="2"/>
        <v>0</v>
      </c>
      <c r="M28" s="8">
        <f t="shared" si="3"/>
        <v>0</v>
      </c>
      <c r="N28" s="8">
        <f t="shared" si="4"/>
        <v>0</v>
      </c>
      <c r="O28" s="8">
        <f t="shared" si="5"/>
        <v>0</v>
      </c>
    </row>
    <row r="29" spans="2:15" x14ac:dyDescent="0.25">
      <c r="B29" s="28"/>
      <c r="C29" s="28"/>
      <c r="D29" s="29"/>
      <c r="E29" s="27"/>
      <c r="F29" s="27"/>
      <c r="G29" s="27"/>
      <c r="H29" s="8">
        <f t="shared" si="0"/>
        <v>0</v>
      </c>
      <c r="I29" s="8">
        <f t="shared" si="1"/>
        <v>0</v>
      </c>
      <c r="J29" s="8">
        <f t="shared" si="6"/>
        <v>0</v>
      </c>
      <c r="K29" s="8">
        <f t="shared" si="7"/>
        <v>0</v>
      </c>
      <c r="L29" s="8">
        <f t="shared" si="2"/>
        <v>0</v>
      </c>
      <c r="M29" s="8">
        <f t="shared" si="3"/>
        <v>0</v>
      </c>
      <c r="N29" s="8">
        <f t="shared" si="4"/>
        <v>0</v>
      </c>
      <c r="O29" s="8">
        <f t="shared" si="5"/>
        <v>0</v>
      </c>
    </row>
    <row r="30" spans="2:15" x14ac:dyDescent="0.25">
      <c r="B30" s="28"/>
      <c r="C30" s="28"/>
      <c r="D30" s="29"/>
      <c r="E30" s="27"/>
      <c r="F30" s="27"/>
      <c r="G30" s="27"/>
      <c r="H30" s="8">
        <f t="shared" si="0"/>
        <v>0</v>
      </c>
      <c r="I30" s="8">
        <f t="shared" si="1"/>
        <v>0</v>
      </c>
      <c r="J30" s="8">
        <f t="shared" si="6"/>
        <v>0</v>
      </c>
      <c r="K30" s="8">
        <f t="shared" si="7"/>
        <v>0</v>
      </c>
      <c r="L30" s="8">
        <f t="shared" si="2"/>
        <v>0</v>
      </c>
      <c r="M30" s="8">
        <f t="shared" si="3"/>
        <v>0</v>
      </c>
      <c r="N30" s="8">
        <f t="shared" si="4"/>
        <v>0</v>
      </c>
      <c r="O30" s="8">
        <f t="shared" si="5"/>
        <v>0</v>
      </c>
    </row>
    <row r="31" spans="2:15" x14ac:dyDescent="0.25">
      <c r="B31" s="28"/>
      <c r="C31" s="28"/>
      <c r="D31" s="29"/>
      <c r="E31" s="27"/>
      <c r="F31" s="27"/>
      <c r="G31" s="27"/>
      <c r="H31" s="8">
        <f t="shared" si="0"/>
        <v>0</v>
      </c>
      <c r="I31" s="8">
        <f t="shared" si="1"/>
        <v>0</v>
      </c>
      <c r="J31" s="8">
        <f t="shared" si="6"/>
        <v>0</v>
      </c>
      <c r="K31" s="8">
        <f t="shared" si="7"/>
        <v>0</v>
      </c>
      <c r="L31" s="8">
        <f t="shared" si="2"/>
        <v>0</v>
      </c>
      <c r="M31" s="8">
        <f t="shared" si="3"/>
        <v>0</v>
      </c>
      <c r="N31" s="8">
        <f t="shared" si="4"/>
        <v>0</v>
      </c>
      <c r="O31" s="8">
        <f t="shared" si="5"/>
        <v>0</v>
      </c>
    </row>
    <row r="32" spans="2:15" x14ac:dyDescent="0.25">
      <c r="B32" s="28"/>
      <c r="C32" s="28"/>
      <c r="D32" s="29"/>
      <c r="E32" s="27"/>
      <c r="F32" s="27"/>
      <c r="G32" s="27"/>
      <c r="H32" s="8">
        <f t="shared" si="0"/>
        <v>0</v>
      </c>
      <c r="I32" s="8">
        <f t="shared" si="1"/>
        <v>0</v>
      </c>
      <c r="J32" s="8">
        <f t="shared" si="6"/>
        <v>0</v>
      </c>
      <c r="K32" s="8">
        <f t="shared" si="7"/>
        <v>0</v>
      </c>
      <c r="L32" s="8">
        <f t="shared" si="2"/>
        <v>0</v>
      </c>
      <c r="M32" s="8">
        <f t="shared" si="3"/>
        <v>0</v>
      </c>
      <c r="N32" s="8">
        <f t="shared" si="4"/>
        <v>0</v>
      </c>
      <c r="O32" s="8">
        <f t="shared" si="5"/>
        <v>0</v>
      </c>
    </row>
    <row r="33" spans="2:15" x14ac:dyDescent="0.25">
      <c r="B33" s="28"/>
      <c r="C33" s="28"/>
      <c r="D33" s="29"/>
      <c r="E33" s="27"/>
      <c r="F33" s="27"/>
      <c r="G33" s="27"/>
      <c r="H33" s="8">
        <f t="shared" si="0"/>
        <v>0</v>
      </c>
      <c r="I33" s="8">
        <f t="shared" si="1"/>
        <v>0</v>
      </c>
      <c r="J33" s="8">
        <f t="shared" si="6"/>
        <v>0</v>
      </c>
      <c r="K33" s="8">
        <f t="shared" si="7"/>
        <v>0</v>
      </c>
      <c r="L33" s="8">
        <f t="shared" si="2"/>
        <v>0</v>
      </c>
      <c r="M33" s="8">
        <f t="shared" si="3"/>
        <v>0</v>
      </c>
      <c r="N33" s="8">
        <f t="shared" si="4"/>
        <v>0</v>
      </c>
      <c r="O33" s="8">
        <f t="shared" si="5"/>
        <v>0</v>
      </c>
    </row>
    <row r="34" spans="2:15" x14ac:dyDescent="0.25">
      <c r="B34" s="28"/>
      <c r="C34" s="28"/>
      <c r="D34" s="29"/>
      <c r="E34" s="27"/>
      <c r="F34" s="27"/>
      <c r="G34" s="27"/>
      <c r="H34" s="8">
        <f t="shared" si="0"/>
        <v>0</v>
      </c>
      <c r="I34" s="8">
        <f t="shared" si="1"/>
        <v>0</v>
      </c>
      <c r="J34" s="8">
        <f t="shared" si="6"/>
        <v>0</v>
      </c>
      <c r="K34" s="8">
        <f t="shared" si="7"/>
        <v>0</v>
      </c>
      <c r="L34" s="8">
        <f t="shared" si="2"/>
        <v>0</v>
      </c>
      <c r="M34" s="8">
        <f t="shared" si="3"/>
        <v>0</v>
      </c>
      <c r="N34" s="8">
        <f t="shared" si="4"/>
        <v>0</v>
      </c>
      <c r="O34" s="8">
        <f t="shared" si="5"/>
        <v>0</v>
      </c>
    </row>
    <row r="35" spans="2:15" x14ac:dyDescent="0.25">
      <c r="B35" s="28"/>
      <c r="C35" s="28"/>
      <c r="D35" s="29"/>
      <c r="E35" s="27"/>
      <c r="F35" s="27"/>
      <c r="G35" s="27"/>
      <c r="H35" s="8">
        <f t="shared" si="0"/>
        <v>0</v>
      </c>
      <c r="I35" s="8">
        <f t="shared" si="1"/>
        <v>0</v>
      </c>
      <c r="J35" s="8">
        <f t="shared" si="6"/>
        <v>0</v>
      </c>
      <c r="K35" s="8">
        <f t="shared" si="7"/>
        <v>0</v>
      </c>
      <c r="L35" s="8">
        <f t="shared" si="2"/>
        <v>0</v>
      </c>
      <c r="M35" s="8">
        <f t="shared" si="3"/>
        <v>0</v>
      </c>
      <c r="N35" s="8">
        <f t="shared" si="4"/>
        <v>0</v>
      </c>
      <c r="O35" s="8">
        <f t="shared" si="5"/>
        <v>0</v>
      </c>
    </row>
    <row r="36" spans="2:15" x14ac:dyDescent="0.25">
      <c r="B36" s="28"/>
      <c r="C36" s="28"/>
      <c r="D36" s="29"/>
      <c r="E36" s="27"/>
      <c r="F36" s="27"/>
      <c r="G36" s="27"/>
      <c r="H36" s="8">
        <f t="shared" si="0"/>
        <v>0</v>
      </c>
      <c r="I36" s="8">
        <f t="shared" si="1"/>
        <v>0</v>
      </c>
      <c r="J36" s="8">
        <f t="shared" si="6"/>
        <v>0</v>
      </c>
      <c r="K36" s="8">
        <f t="shared" si="7"/>
        <v>0</v>
      </c>
      <c r="L36" s="8">
        <f t="shared" si="2"/>
        <v>0</v>
      </c>
      <c r="M36" s="8">
        <f t="shared" si="3"/>
        <v>0</v>
      </c>
      <c r="N36" s="8">
        <f t="shared" si="4"/>
        <v>0</v>
      </c>
      <c r="O36" s="8">
        <f t="shared" si="5"/>
        <v>0</v>
      </c>
    </row>
    <row r="37" spans="2:15" ht="16.2" thickBot="1" x14ac:dyDescent="0.35">
      <c r="H37" s="19">
        <f>SUM(H7:H36)</f>
        <v>0</v>
      </c>
      <c r="I37" s="19">
        <f t="shared" ref="I37:O37" si="8">SUM(I7:I36)</f>
        <v>0</v>
      </c>
      <c r="J37" s="19">
        <f t="shared" si="8"/>
        <v>0</v>
      </c>
      <c r="K37" s="19">
        <f t="shared" si="8"/>
        <v>0</v>
      </c>
      <c r="L37" s="19">
        <f t="shared" si="8"/>
        <v>0</v>
      </c>
      <c r="M37" s="19">
        <f t="shared" si="8"/>
        <v>0</v>
      </c>
      <c r="N37" s="19">
        <f t="shared" si="8"/>
        <v>0</v>
      </c>
      <c r="O37" s="19">
        <f t="shared" si="8"/>
        <v>0</v>
      </c>
    </row>
    <row r="38" spans="2:15" ht="15.6" thickTop="1" x14ac:dyDescent="0.25"/>
  </sheetData>
  <sheetProtection algorithmName="SHA-512" hashValue="vnBmk7XuEYWOEEiJ5MN6OM5By2YB31LBYJb9Yyl9whRF4jeGOxk2yzGtV1ew5ggDRppQC/bomf6/FCSeEJP6yg==" saltValue="me5X6zEuk2HEHb86pEfN/A==" spinCount="100000" sheet="1" objects="1" scenarios="1" selectLockedCells="1"/>
  <mergeCells count="12">
    <mergeCell ref="K2:L2"/>
    <mergeCell ref="M5:O5"/>
    <mergeCell ref="C5:C6"/>
    <mergeCell ref="B1:O1"/>
    <mergeCell ref="D2:G2"/>
    <mergeCell ref="H2:I2"/>
    <mergeCell ref="B5:B6"/>
    <mergeCell ref="D5:D6"/>
    <mergeCell ref="E5:E6"/>
    <mergeCell ref="F5:G5"/>
    <mergeCell ref="H5:I5"/>
    <mergeCell ref="J5:L5"/>
  </mergeCells>
  <dataValidations count="1">
    <dataValidation type="list" allowBlank="1" showInputMessage="1" showErrorMessage="1" sqref="C7:C36">
      <formula1>$S$1:$S$2</formula1>
    </dataValidation>
  </dataValidations>
  <pageMargins left="0.19685039370078741" right="0.15748031496062992" top="0.39370078740157483" bottom="0.74803149606299213" header="0.19685039370078741" footer="0.31496062992125984"/>
  <pageSetup paperSize="9" scale="6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workbookViewId="0">
      <selection activeCell="C7" sqref="C7"/>
    </sheetView>
  </sheetViews>
  <sheetFormatPr defaultRowHeight="15" x14ac:dyDescent="0.25"/>
  <cols>
    <col min="1" max="1" width="1.6640625" style="6" customWidth="1"/>
    <col min="2" max="2" width="34.109375" style="6" bestFit="1" customWidth="1"/>
    <col min="3" max="3" width="12.21875" style="8" bestFit="1" customWidth="1"/>
    <col min="4" max="4" width="14.21875" style="8" bestFit="1" customWidth="1"/>
    <col min="5" max="5" width="15.44140625" style="8" bestFit="1" customWidth="1"/>
    <col min="6" max="6" width="14.21875" style="8" bestFit="1" customWidth="1"/>
    <col min="7" max="7" width="12.21875" style="6" bestFit="1" customWidth="1"/>
    <col min="8" max="13" width="15.77734375" style="8" customWidth="1"/>
    <col min="14" max="16384" width="8.88671875" style="6"/>
  </cols>
  <sheetData>
    <row r="1" spans="2:13" ht="43.2" x14ac:dyDescent="0.7">
      <c r="B1" s="39" t="str">
        <f>Trading!B1</f>
        <v>Firm Name</v>
      </c>
      <c r="C1" s="39"/>
      <c r="D1" s="39"/>
      <c r="E1" s="39"/>
      <c r="F1" s="39"/>
      <c r="G1" s="39"/>
      <c r="H1" s="39"/>
      <c r="I1" s="39"/>
      <c r="J1" s="39"/>
      <c r="K1" s="20"/>
      <c r="L1" s="20"/>
      <c r="M1" s="20"/>
    </row>
    <row r="2" spans="2:13" ht="24.6" x14ac:dyDescent="0.4">
      <c r="C2" s="44" t="s">
        <v>29</v>
      </c>
      <c r="D2" s="44"/>
      <c r="E2" s="44"/>
      <c r="F2" s="41">
        <f>Trading!G2</f>
        <v>42948</v>
      </c>
      <c r="G2" s="41"/>
      <c r="H2" s="11" t="s">
        <v>18</v>
      </c>
      <c r="I2" s="41">
        <f>Trading!J2</f>
        <v>42978</v>
      </c>
      <c r="J2" s="41"/>
    </row>
    <row r="3" spans="2:13" ht="24.6" x14ac:dyDescent="0.4">
      <c r="C3" s="13"/>
      <c r="D3" s="13"/>
      <c r="E3" s="13"/>
      <c r="F3" s="13"/>
      <c r="G3" s="12"/>
      <c r="H3" s="12"/>
      <c r="I3" s="11"/>
      <c r="J3" s="12"/>
      <c r="K3" s="12"/>
    </row>
    <row r="5" spans="2:13" ht="15.6" x14ac:dyDescent="0.3">
      <c r="B5" s="23" t="s">
        <v>30</v>
      </c>
      <c r="C5" s="7" t="s">
        <v>14</v>
      </c>
      <c r="D5" s="7" t="s">
        <v>15</v>
      </c>
      <c r="E5" s="7" t="s">
        <v>16</v>
      </c>
      <c r="H5" s="45" t="s">
        <v>50</v>
      </c>
      <c r="I5" s="45"/>
      <c r="J5" s="8">
        <f>Trading!C27</f>
        <v>0</v>
      </c>
    </row>
    <row r="6" spans="2:13" x14ac:dyDescent="0.25">
      <c r="B6" s="6" t="s">
        <v>32</v>
      </c>
      <c r="C6" s="27">
        <v>0</v>
      </c>
      <c r="D6" s="27">
        <v>0</v>
      </c>
      <c r="E6" s="27">
        <v>0</v>
      </c>
      <c r="H6" s="17"/>
      <c r="I6" s="17"/>
    </row>
    <row r="7" spans="2:13" x14ac:dyDescent="0.25">
      <c r="B7" s="6" t="s">
        <v>43</v>
      </c>
      <c r="C7" s="27">
        <v>0</v>
      </c>
      <c r="D7" s="27">
        <v>0</v>
      </c>
      <c r="E7" s="27">
        <v>0</v>
      </c>
      <c r="H7" s="45" t="s">
        <v>53</v>
      </c>
      <c r="I7" s="45"/>
    </row>
    <row r="8" spans="2:13" x14ac:dyDescent="0.25">
      <c r="B8" s="6" t="s">
        <v>33</v>
      </c>
      <c r="C8" s="8">
        <f>Trading!H11</f>
        <v>0</v>
      </c>
      <c r="D8" s="8">
        <f>Trading!I11</f>
        <v>0</v>
      </c>
      <c r="E8" s="8">
        <f>Trading!J11</f>
        <v>0</v>
      </c>
      <c r="H8" s="43" t="s">
        <v>51</v>
      </c>
      <c r="I8" s="43"/>
      <c r="J8" s="8">
        <f>'P &amp; L'!G40</f>
        <v>0</v>
      </c>
    </row>
    <row r="9" spans="2:13" x14ac:dyDescent="0.25">
      <c r="B9" s="6" t="s">
        <v>31</v>
      </c>
      <c r="C9" s="8">
        <f>'P &amp; L'!I76</f>
        <v>0</v>
      </c>
      <c r="D9" s="8">
        <f>'P &amp; L'!I40</f>
        <v>0</v>
      </c>
      <c r="E9" s="8">
        <f>'P &amp; L'!J40</f>
        <v>0</v>
      </c>
      <c r="H9" s="43" t="s">
        <v>52</v>
      </c>
      <c r="I9" s="43"/>
      <c r="J9" s="8">
        <f>'P &amp; L'!G76</f>
        <v>0</v>
      </c>
    </row>
    <row r="10" spans="2:13" ht="15.6" thickBot="1" x14ac:dyDescent="0.3">
      <c r="B10" s="6" t="s">
        <v>35</v>
      </c>
      <c r="C10" s="22">
        <f>'Fixed Assets'!J37</f>
        <v>0</v>
      </c>
      <c r="D10" s="22">
        <f>'Fixed Assets'!K37</f>
        <v>0</v>
      </c>
      <c r="E10" s="22">
        <f>'Fixed Assets'!L37</f>
        <v>0</v>
      </c>
      <c r="H10" s="43"/>
      <c r="I10" s="43"/>
    </row>
    <row r="11" spans="2:13" ht="15.6" x14ac:dyDescent="0.3">
      <c r="B11" s="6" t="s">
        <v>34</v>
      </c>
      <c r="C11" s="18">
        <f>SUM(C6:C10)</f>
        <v>0</v>
      </c>
      <c r="D11" s="18">
        <f t="shared" ref="D11:E11" si="0">SUM(D6:D10)</f>
        <v>0</v>
      </c>
      <c r="E11" s="18">
        <f t="shared" si="0"/>
        <v>0</v>
      </c>
      <c r="H11" s="43" t="s">
        <v>54</v>
      </c>
      <c r="I11" s="43"/>
      <c r="J11" s="8">
        <f>'P &amp; L'!H40</f>
        <v>0</v>
      </c>
    </row>
    <row r="12" spans="2:13" x14ac:dyDescent="0.25">
      <c r="H12" s="15" t="s">
        <v>55</v>
      </c>
      <c r="I12" s="15"/>
      <c r="J12" s="8">
        <f>'P &amp; L'!H76</f>
        <v>0</v>
      </c>
    </row>
    <row r="13" spans="2:13" x14ac:dyDescent="0.25">
      <c r="H13" s="43"/>
      <c r="I13" s="43"/>
    </row>
    <row r="14" spans="2:13" x14ac:dyDescent="0.25">
      <c r="H14" s="15" t="s">
        <v>56</v>
      </c>
      <c r="I14" s="15"/>
      <c r="J14" s="27"/>
    </row>
    <row r="15" spans="2:13" ht="15.6" x14ac:dyDescent="0.3">
      <c r="B15" s="21" t="s">
        <v>41</v>
      </c>
      <c r="H15" s="15" t="s">
        <v>57</v>
      </c>
      <c r="I15" s="15"/>
      <c r="J15" s="27"/>
    </row>
    <row r="16" spans="2:13" x14ac:dyDescent="0.25">
      <c r="B16" s="6" t="s">
        <v>3</v>
      </c>
      <c r="C16" s="8">
        <f>Trading!H20</f>
        <v>0</v>
      </c>
      <c r="D16" s="8">
        <f>Trading!I20</f>
        <v>0</v>
      </c>
      <c r="E16" s="8">
        <f>Trading!J20</f>
        <v>0</v>
      </c>
      <c r="H16" s="43"/>
      <c r="I16" s="43"/>
    </row>
    <row r="17" spans="2:10" x14ac:dyDescent="0.25">
      <c r="H17" s="15" t="s">
        <v>58</v>
      </c>
      <c r="J17" s="27"/>
    </row>
    <row r="18" spans="2:10" ht="15.6" x14ac:dyDescent="0.3">
      <c r="B18" s="4" t="s">
        <v>42</v>
      </c>
      <c r="H18" s="15"/>
    </row>
    <row r="19" spans="2:10" ht="15.6" x14ac:dyDescent="0.3">
      <c r="B19" s="6" t="s">
        <v>44</v>
      </c>
      <c r="C19" s="8">
        <f>IF(C16&gt;C11,C11,C16)</f>
        <v>0</v>
      </c>
      <c r="D19" s="8">
        <f t="shared" ref="D19:E19" si="1">IF(D16&gt;D11,D11,D16)</f>
        <v>0</v>
      </c>
      <c r="E19" s="8">
        <f t="shared" si="1"/>
        <v>0</v>
      </c>
      <c r="H19" s="18" t="s">
        <v>59</v>
      </c>
      <c r="J19" s="18">
        <f>J5-SUM(J8:J17)</f>
        <v>0</v>
      </c>
    </row>
    <row r="20" spans="2:10" x14ac:dyDescent="0.25">
      <c r="B20" s="6" t="s">
        <v>46</v>
      </c>
      <c r="C20" s="8">
        <f>C16-C19</f>
        <v>0</v>
      </c>
      <c r="D20" s="8">
        <f t="shared" ref="D20:E20" si="2">D16-D19</f>
        <v>0</v>
      </c>
      <c r="E20" s="8">
        <f t="shared" si="2"/>
        <v>0</v>
      </c>
    </row>
    <row r="22" spans="2:10" ht="15.6" x14ac:dyDescent="0.3">
      <c r="B22" s="4" t="s">
        <v>45</v>
      </c>
    </row>
    <row r="23" spans="2:10" x14ac:dyDescent="0.25">
      <c r="B23" s="25" t="s">
        <v>14</v>
      </c>
      <c r="C23" s="26"/>
      <c r="D23" s="8">
        <f>IF((D20)&gt;(C11-C19),C11-C19,D20)</f>
        <v>0</v>
      </c>
      <c r="E23" s="8">
        <f>IF((E20)&gt;(C11-C19-D23),C11-C19-D23,E20)</f>
        <v>0</v>
      </c>
    </row>
    <row r="24" spans="2:10" x14ac:dyDescent="0.25">
      <c r="B24" s="25" t="s">
        <v>15</v>
      </c>
      <c r="C24" s="8">
        <f>IF(C20&gt;(D11-D19),D11-D19,C20)</f>
        <v>0</v>
      </c>
      <c r="D24" s="26"/>
      <c r="E24" s="26"/>
    </row>
    <row r="25" spans="2:10" x14ac:dyDescent="0.25">
      <c r="B25" s="25" t="s">
        <v>16</v>
      </c>
      <c r="C25" s="8">
        <f>IF((C20-C24)&gt;(E11-E19),E11-E19,C20-C24)</f>
        <v>0</v>
      </c>
      <c r="D25" s="26"/>
      <c r="E25" s="26"/>
    </row>
    <row r="27" spans="2:10" x14ac:dyDescent="0.25">
      <c r="B27" s="6" t="s">
        <v>47</v>
      </c>
      <c r="C27" s="8">
        <f>C20-SUM(C23:C25)</f>
        <v>0</v>
      </c>
      <c r="D27" s="8">
        <f t="shared" ref="D27:E27" si="3">D20-SUM(D23:D25)</f>
        <v>0</v>
      </c>
      <c r="E27" s="8">
        <f t="shared" si="3"/>
        <v>0</v>
      </c>
    </row>
    <row r="29" spans="2:10" x14ac:dyDescent="0.25">
      <c r="B29" s="6" t="s">
        <v>48</v>
      </c>
    </row>
    <row r="30" spans="2:10" x14ac:dyDescent="0.25">
      <c r="B30" s="24" t="s">
        <v>33</v>
      </c>
      <c r="C30" s="8">
        <f>Trading!K11</f>
        <v>0</v>
      </c>
      <c r="D30" s="8">
        <f>Trading!L11</f>
        <v>0</v>
      </c>
      <c r="E30" s="8">
        <f>Trading!M11</f>
        <v>0</v>
      </c>
    </row>
    <row r="31" spans="2:10" x14ac:dyDescent="0.25">
      <c r="B31" s="24" t="s">
        <v>31</v>
      </c>
      <c r="C31" s="8">
        <f>'P &amp; L'!J76</f>
        <v>0</v>
      </c>
      <c r="D31" s="8">
        <f>'P &amp; L'!K40</f>
        <v>0</v>
      </c>
      <c r="E31" s="8">
        <f>'P &amp; L'!L40</f>
        <v>0</v>
      </c>
    </row>
    <row r="32" spans="2:10" x14ac:dyDescent="0.25">
      <c r="B32" s="24" t="s">
        <v>35</v>
      </c>
      <c r="C32" s="8">
        <f>'Fixed Assets'!M37</f>
        <v>0</v>
      </c>
      <c r="D32" s="8">
        <f>'Fixed Assets'!N37</f>
        <v>0</v>
      </c>
      <c r="E32" s="8">
        <f>'Fixed Assets'!O37</f>
        <v>0</v>
      </c>
    </row>
    <row r="34" spans="2:5" ht="16.2" thickBot="1" x14ac:dyDescent="0.35">
      <c r="B34" s="21" t="s">
        <v>49</v>
      </c>
      <c r="C34" s="30">
        <f>ROUNDUP(SUM(C27:C32),0)</f>
        <v>0</v>
      </c>
      <c r="D34" s="30">
        <f t="shared" ref="D34:E34" si="4">ROUNDUP(SUM(D27:D32),0)</f>
        <v>0</v>
      </c>
      <c r="E34" s="30">
        <f t="shared" si="4"/>
        <v>0</v>
      </c>
    </row>
    <row r="35" spans="2:5" ht="15.6" thickTop="1" x14ac:dyDescent="0.25"/>
  </sheetData>
  <sheetProtection algorithmName="SHA-512" hashValue="MhE4FqUn7Ac9FmKGUblS5ddigEk8mEKvWwi1teu+r3E+XCwWzJdUhx+T12EbtMgBrvpMfDOrPqznbNI1qaG8Sw==" saltValue="svDwfMhXDiqrkg7OiHC8Sg==" spinCount="100000" sheet="1" objects="1" scenarios="1" selectLockedCells="1"/>
  <mergeCells count="12">
    <mergeCell ref="H16:I16"/>
    <mergeCell ref="C2:E2"/>
    <mergeCell ref="F2:G2"/>
    <mergeCell ref="I2:J2"/>
    <mergeCell ref="B1:J1"/>
    <mergeCell ref="H10:I10"/>
    <mergeCell ref="H11:I11"/>
    <mergeCell ref="H13:I13"/>
    <mergeCell ref="H5:I5"/>
    <mergeCell ref="H7:I7"/>
    <mergeCell ref="H8:I8"/>
    <mergeCell ref="H9:I9"/>
  </mergeCells>
  <pageMargins left="0.27559055118110237" right="0.23622047244094491" top="0.39370078740157483" bottom="0.74803149606299213" header="0.19685039370078741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Main</vt:lpstr>
      <vt:lpstr>Trading</vt:lpstr>
      <vt:lpstr>P &amp; L</vt:lpstr>
      <vt:lpstr>Fixed Assets</vt:lpstr>
      <vt:lpstr>Summary</vt:lpstr>
      <vt:lpstr>'Fixed Assets'!Print_Titles</vt:lpstr>
      <vt:lpstr>'P &amp; 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2017-09-17T18:04:36Z</dcterms:modified>
</cp:coreProperties>
</file>