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19320" windowHeight="8070"/>
  </bookViews>
  <sheets>
    <sheet name="Local Invoice" sheetId="2" r:id="rId1"/>
    <sheet name="OMS Invoice" sheetId="1" r:id="rId2"/>
  </sheets>
  <definedNames>
    <definedName name="_xlnm.Print_Area" localSheetId="0">'Local Invoice'!$A$2:$L$55</definedName>
    <definedName name="_xlnm.Print_Area" localSheetId="1">'OMS Invoice'!$A$2:$K$54</definedName>
    <definedName name="_xlnm.Print_Titles" localSheetId="1">'OMS Invoice'!$1:$1</definedName>
  </definedNames>
  <calcPr calcId="124519"/>
</workbook>
</file>

<file path=xl/calcChain.xml><?xml version="1.0" encoding="utf-8"?>
<calcChain xmlns="http://schemas.openxmlformats.org/spreadsheetml/2006/main">
  <c r="J43" i="1"/>
  <c r="K43"/>
  <c r="I52" i="2" l="1"/>
  <c r="F44"/>
  <c r="K42"/>
  <c r="J42"/>
  <c r="L42" s="1"/>
  <c r="I42"/>
  <c r="H42"/>
  <c r="A42"/>
  <c r="I41"/>
  <c r="K41" s="1"/>
  <c r="H41"/>
  <c r="A41"/>
  <c r="K40"/>
  <c r="J40"/>
  <c r="L40" s="1"/>
  <c r="I40"/>
  <c r="H40"/>
  <c r="A40"/>
  <c r="I39"/>
  <c r="K39" s="1"/>
  <c r="H39"/>
  <c r="A39"/>
  <c r="K38"/>
  <c r="J38"/>
  <c r="L38" s="1"/>
  <c r="I38"/>
  <c r="H38"/>
  <c r="A38"/>
  <c r="I37"/>
  <c r="K37" s="1"/>
  <c r="H37"/>
  <c r="A37"/>
  <c r="K36"/>
  <c r="J36"/>
  <c r="L36" s="1"/>
  <c r="I36"/>
  <c r="H36"/>
  <c r="A36"/>
  <c r="I35"/>
  <c r="K35" s="1"/>
  <c r="H35"/>
  <c r="A35"/>
  <c r="K34"/>
  <c r="J34"/>
  <c r="L34" s="1"/>
  <c r="I34"/>
  <c r="H34"/>
  <c r="A34"/>
  <c r="I33"/>
  <c r="K33" s="1"/>
  <c r="H33"/>
  <c r="A33"/>
  <c r="K32"/>
  <c r="J32"/>
  <c r="L32" s="1"/>
  <c r="I32"/>
  <c r="H32"/>
  <c r="A32"/>
  <c r="I31"/>
  <c r="K31" s="1"/>
  <c r="H31"/>
  <c r="A31"/>
  <c r="K30"/>
  <c r="J30"/>
  <c r="L30" s="1"/>
  <c r="I30"/>
  <c r="H30"/>
  <c r="A30"/>
  <c r="I29"/>
  <c r="K29" s="1"/>
  <c r="H29"/>
  <c r="A29"/>
  <c r="K28"/>
  <c r="J28"/>
  <c r="L28" s="1"/>
  <c r="I28"/>
  <c r="H28"/>
  <c r="A28"/>
  <c r="I27"/>
  <c r="K27" s="1"/>
  <c r="H27"/>
  <c r="A27"/>
  <c r="K26"/>
  <c r="J26"/>
  <c r="L26" s="1"/>
  <c r="I26"/>
  <c r="H26"/>
  <c r="A26"/>
  <c r="I25"/>
  <c r="K25" s="1"/>
  <c r="H25"/>
  <c r="A25"/>
  <c r="K24"/>
  <c r="J24"/>
  <c r="L24" s="1"/>
  <c r="I24"/>
  <c r="H24"/>
  <c r="A24"/>
  <c r="I23"/>
  <c r="K23" s="1"/>
  <c r="H23"/>
  <c r="A23"/>
  <c r="K22"/>
  <c r="I22"/>
  <c r="H22"/>
  <c r="J22" s="1"/>
  <c r="L22" s="1"/>
  <c r="C18"/>
  <c r="AH5" s="1"/>
  <c r="AI5" s="1"/>
  <c r="E18" s="1"/>
  <c r="AI4"/>
  <c r="E9" s="1"/>
  <c r="AH4"/>
  <c r="I51" i="1"/>
  <c r="G44"/>
  <c r="J42"/>
  <c r="K42" s="1"/>
  <c r="I42"/>
  <c r="A42"/>
  <c r="J41"/>
  <c r="K41" s="1"/>
  <c r="I41"/>
  <c r="A41"/>
  <c r="J40"/>
  <c r="K40" s="1"/>
  <c r="I40"/>
  <c r="A40"/>
  <c r="J39"/>
  <c r="K39" s="1"/>
  <c r="I39"/>
  <c r="A39"/>
  <c r="J38"/>
  <c r="K38" s="1"/>
  <c r="I38"/>
  <c r="A38"/>
  <c r="J37"/>
  <c r="K37" s="1"/>
  <c r="I37"/>
  <c r="A37"/>
  <c r="J36"/>
  <c r="K36" s="1"/>
  <c r="I36"/>
  <c r="A36"/>
  <c r="J35"/>
  <c r="K35" s="1"/>
  <c r="I35"/>
  <c r="A35"/>
  <c r="J34"/>
  <c r="K34" s="1"/>
  <c r="I34"/>
  <c r="A34"/>
  <c r="J33"/>
  <c r="K33" s="1"/>
  <c r="I33"/>
  <c r="A33"/>
  <c r="J32"/>
  <c r="K32" s="1"/>
  <c r="I32"/>
  <c r="A32"/>
  <c r="J31"/>
  <c r="K31" s="1"/>
  <c r="I31"/>
  <c r="A31"/>
  <c r="J30"/>
  <c r="K30" s="1"/>
  <c r="I30"/>
  <c r="A30"/>
  <c r="J29"/>
  <c r="K29" s="1"/>
  <c r="I29"/>
  <c r="A29"/>
  <c r="J28"/>
  <c r="K28" s="1"/>
  <c r="I28"/>
  <c r="A28"/>
  <c r="J27"/>
  <c r="K27" s="1"/>
  <c r="I27"/>
  <c r="A27"/>
  <c r="J26"/>
  <c r="K26" s="1"/>
  <c r="I26"/>
  <c r="A26"/>
  <c r="J25"/>
  <c r="K25" s="1"/>
  <c r="I25"/>
  <c r="A25"/>
  <c r="J24"/>
  <c r="K24" s="1"/>
  <c r="I24"/>
  <c r="A24"/>
  <c r="J23"/>
  <c r="K23" s="1"/>
  <c r="K44" s="1"/>
  <c r="I23"/>
  <c r="I44" s="1"/>
  <c r="A23"/>
  <c r="J22"/>
  <c r="K22" s="1"/>
  <c r="I22"/>
  <c r="AF11"/>
  <c r="AG11" s="1"/>
  <c r="F18" s="1"/>
  <c r="AF10"/>
  <c r="AG10" s="1"/>
  <c r="F9" s="1"/>
  <c r="K45" l="1"/>
  <c r="H44" i="2"/>
  <c r="L45" s="1"/>
  <c r="J23"/>
  <c r="L23" s="1"/>
  <c r="L44" s="1"/>
  <c r="L47" s="1"/>
  <c r="J25"/>
  <c r="L25" s="1"/>
  <c r="J27"/>
  <c r="L27" s="1"/>
  <c r="J29"/>
  <c r="L29" s="1"/>
  <c r="J31"/>
  <c r="L31" s="1"/>
  <c r="J33"/>
  <c r="L33" s="1"/>
  <c r="J35"/>
  <c r="L35" s="1"/>
  <c r="J37"/>
  <c r="L37" s="1"/>
  <c r="J39"/>
  <c r="L39" s="1"/>
  <c r="J41"/>
  <c r="L41" s="1"/>
  <c r="K46" i="1"/>
  <c r="K47" s="1"/>
  <c r="J44" i="2" l="1"/>
  <c r="L46" s="1"/>
  <c r="L48" s="1"/>
</calcChain>
</file>

<file path=xl/comments1.xml><?xml version="1.0" encoding="utf-8"?>
<comments xmlns="http://schemas.openxmlformats.org/spreadsheetml/2006/main">
  <authors>
    <author>Vishal</author>
  </authors>
  <commentList>
    <comment ref="J5" authorId="0">
      <text>
        <r>
          <rPr>
            <b/>
            <sz val="8"/>
            <color indexed="81"/>
            <rFont val="Tahoma"/>
            <family val="2"/>
          </rPr>
          <t>Vishal:</t>
        </r>
        <r>
          <rPr>
            <sz val="8"/>
            <color indexed="81"/>
            <rFont val="Tahoma"/>
            <family val="2"/>
          </rPr>
          <t xml:space="preserve">
DD-MMM-YY</t>
        </r>
      </text>
    </comment>
  </commentList>
</comments>
</file>

<file path=xl/sharedStrings.xml><?xml version="1.0" encoding="utf-8"?>
<sst xmlns="http://schemas.openxmlformats.org/spreadsheetml/2006/main" count="211" uniqueCount="108">
  <si>
    <t>TAX INVOICE</t>
  </si>
  <si>
    <t>Created by Vishal Mehta For Consultancy Services email: ace24consult@gmail.com</t>
  </si>
  <si>
    <t/>
  </si>
  <si>
    <t>XYZ &amp; CO</t>
  </si>
  <si>
    <t>Invoice No.</t>
  </si>
  <si>
    <t>Dated</t>
  </si>
  <si>
    <t>1</t>
  </si>
  <si>
    <t>Delivery Note Details</t>
  </si>
  <si>
    <t xml:space="preserve">Mode/Payment Terms </t>
  </si>
  <si>
    <t xml:space="preserve"> </t>
  </si>
  <si>
    <t>Buyer's Order Details</t>
  </si>
  <si>
    <t>State &amp; Code :</t>
  </si>
  <si>
    <t>Gujarat</t>
  </si>
  <si>
    <t>STATE</t>
  </si>
  <si>
    <t>STATE CODE</t>
  </si>
  <si>
    <t>GST No /UIN:</t>
  </si>
  <si>
    <t>Andaman and Nicobar Islands</t>
  </si>
  <si>
    <t xml:space="preserve">E-Mail : </t>
  </si>
  <si>
    <t>Bank Account Details For  RTGS / NEFT Purpose</t>
  </si>
  <si>
    <t>Andhra Pradesh</t>
  </si>
  <si>
    <t>Buyer</t>
  </si>
  <si>
    <t>Bank Name  :</t>
  </si>
  <si>
    <t>Andhra Pradesh (New)</t>
  </si>
  <si>
    <t>ABC &amp; Co</t>
  </si>
  <si>
    <t>Branch :</t>
  </si>
  <si>
    <t>Arunachal Pradesh</t>
  </si>
  <si>
    <t>IFSC Code :</t>
  </si>
  <si>
    <t>Assam</t>
  </si>
  <si>
    <t>Beneficiary Name :</t>
  </si>
  <si>
    <t>Bihar</t>
  </si>
  <si>
    <t>Account Number :</t>
  </si>
  <si>
    <t>Chandigarh</t>
  </si>
  <si>
    <t>04</t>
  </si>
  <si>
    <t>Company's PAN :</t>
  </si>
  <si>
    <t>Chattisgarh</t>
  </si>
  <si>
    <t>Dadra and Nagar Haveli</t>
  </si>
  <si>
    <t>Daman and Diu</t>
  </si>
  <si>
    <t>Sl</t>
  </si>
  <si>
    <t>Description</t>
  </si>
  <si>
    <t>HSN/SAC</t>
  </si>
  <si>
    <t>Quantity</t>
  </si>
  <si>
    <t>Rate</t>
  </si>
  <si>
    <t>Taxable</t>
  </si>
  <si>
    <t>Integrated Tax</t>
  </si>
  <si>
    <t>Delhi</t>
  </si>
  <si>
    <t>07</t>
  </si>
  <si>
    <t>No.</t>
  </si>
  <si>
    <t>Value</t>
  </si>
  <si>
    <t>Amount</t>
  </si>
  <si>
    <t>Goa</t>
  </si>
  <si>
    <t>asdsdas</t>
  </si>
  <si>
    <t>Haryana</t>
  </si>
  <si>
    <t>06</t>
  </si>
  <si>
    <t>Himachal Pradesh</t>
  </si>
  <si>
    <t>02</t>
  </si>
  <si>
    <t>Jammu and Kashmir</t>
  </si>
  <si>
    <t>01</t>
  </si>
  <si>
    <t>Jharkhand</t>
  </si>
  <si>
    <t>Karnataka</t>
  </si>
  <si>
    <t>Kerala</t>
  </si>
  <si>
    <t>Lakshadweep Islands</t>
  </si>
  <si>
    <t>Madhya Pradesh</t>
  </si>
  <si>
    <t>Maharashtra</t>
  </si>
  <si>
    <t>Manipur</t>
  </si>
  <si>
    <t>Meghalaya</t>
  </si>
  <si>
    <t>Mizoram</t>
  </si>
  <si>
    <t>Nagaland</t>
  </si>
  <si>
    <t>Odisha</t>
  </si>
  <si>
    <t>Pondicherry</t>
  </si>
  <si>
    <t>Punjab</t>
  </si>
  <si>
    <t>03</t>
  </si>
  <si>
    <t>Rajasthan</t>
  </si>
  <si>
    <t>08</t>
  </si>
  <si>
    <t>Sikkim</t>
  </si>
  <si>
    <t>Tamil Nadu</t>
  </si>
  <si>
    <t>Telangana</t>
  </si>
  <si>
    <t>Tripura</t>
  </si>
  <si>
    <t>Total</t>
  </si>
  <si>
    <t>Uttar Pradesh</t>
  </si>
  <si>
    <t>09</t>
  </si>
  <si>
    <t xml:space="preserve">Total </t>
  </si>
  <si>
    <t>Uttarakhand</t>
  </si>
  <si>
    <t>05</t>
  </si>
  <si>
    <t xml:space="preserve">Integrated GST </t>
  </si>
  <si>
    <t>West Bengal</t>
  </si>
  <si>
    <t xml:space="preserve">Grand Total </t>
  </si>
  <si>
    <t>Amount Chargeable (in words)</t>
  </si>
  <si>
    <t>E. &amp; O.E</t>
  </si>
  <si>
    <t>Indian Rupees</t>
  </si>
  <si>
    <t>Ten Thousand Five Hundred Only</t>
  </si>
  <si>
    <t>Declaration</t>
  </si>
  <si>
    <t>Authorised Signatory</t>
  </si>
  <si>
    <t>This is a Computer Generated Invoice</t>
  </si>
  <si>
    <t>001/17-18</t>
  </si>
  <si>
    <t>Dated :</t>
  </si>
  <si>
    <t>GSTNo / UIN:</t>
  </si>
  <si>
    <t>Abc  Co</t>
  </si>
  <si>
    <t>GSTNo /UIN:</t>
  </si>
  <si>
    <t xml:space="preserve">Description </t>
  </si>
  <si>
    <t>Central Tax</t>
  </si>
  <si>
    <t>State Tax</t>
  </si>
  <si>
    <t xml:space="preserve">Total Value </t>
  </si>
  <si>
    <t xml:space="preserve">Central GST </t>
  </si>
  <si>
    <t xml:space="preserve">State GST </t>
  </si>
  <si>
    <t>I hereby declare that this invoice shows the actual price of the goods /services described and that all particulars are true and correct.</t>
  </si>
  <si>
    <t>Consultancy Services</t>
  </si>
  <si>
    <t>Freight Charges</t>
  </si>
  <si>
    <t xml:space="preserve">  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</si>
</sst>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[$-409]d/mmm/yy;@"/>
    <numFmt numFmtId="165" formatCode="&quot;&quot;0"/>
    <numFmt numFmtId="166" formatCode="&quot;Rs. &quot;0"/>
    <numFmt numFmtId="167" formatCode="_(* #,##0_);_(* \(#,##0\);_(* &quot;-&quot;??_);_(@_)"/>
    <numFmt numFmtId="168" formatCode="&quot;&quot;0.00&quot; Nos&quot;"/>
    <numFmt numFmtId="169" formatCode="&quot;₹ &quot;0.00"/>
  </numFmts>
  <fonts count="19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i/>
      <sz val="6"/>
      <color theme="1"/>
      <name val="Arial"/>
      <family val="2"/>
    </font>
    <font>
      <b/>
      <sz val="12"/>
      <color theme="1"/>
      <name val="Arial"/>
      <family val="2"/>
    </font>
    <font>
      <sz val="9"/>
      <color theme="0"/>
      <name val="Arial"/>
      <family val="2"/>
    </font>
    <font>
      <i/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sz val="11"/>
      <color theme="0"/>
      <name val="Arial"/>
      <family val="2"/>
    </font>
    <font>
      <sz val="11"/>
      <color theme="0" tint="-0.14999847407452621"/>
      <name val="Arial"/>
      <family val="2"/>
    </font>
    <font>
      <b/>
      <sz val="9"/>
      <color theme="1"/>
      <name val="Rupakara"/>
    </font>
    <font>
      <i/>
      <sz val="9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7">
    <xf numFmtId="0" fontId="0" fillId="0" borderId="0" xfId="0"/>
    <xf numFmtId="0" fontId="5" fillId="0" borderId="0" xfId="0" applyFont="1"/>
    <xf numFmtId="49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49" fontId="1" fillId="3" borderId="0" xfId="0" applyNumberFormat="1" applyFont="1" applyFill="1" applyBorder="1" applyAlignment="1">
      <alignment vertical="top"/>
    </xf>
    <xf numFmtId="49" fontId="1" fillId="3" borderId="4" xfId="0" applyNumberFormat="1" applyFont="1" applyFill="1" applyBorder="1" applyAlignment="1">
      <alignment vertical="top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NumberFormat="1"/>
    <xf numFmtId="49" fontId="1" fillId="3" borderId="5" xfId="0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vertical="top" shrinkToFit="1"/>
    </xf>
    <xf numFmtId="49" fontId="9" fillId="3" borderId="1" xfId="0" applyNumberFormat="1" applyFont="1" applyFill="1" applyBorder="1" applyAlignment="1">
      <alignment vertical="top"/>
    </xf>
    <xf numFmtId="49" fontId="9" fillId="3" borderId="2" xfId="0" applyNumberFormat="1" applyFont="1" applyFill="1" applyBorder="1" applyAlignment="1">
      <alignment vertical="top"/>
    </xf>
    <xf numFmtId="49" fontId="9" fillId="3" borderId="3" xfId="0" applyNumberFormat="1" applyFont="1" applyFill="1" applyBorder="1" applyAlignment="1">
      <alignment vertical="top"/>
    </xf>
    <xf numFmtId="49" fontId="0" fillId="0" borderId="0" xfId="0" applyNumberFormat="1"/>
    <xf numFmtId="49" fontId="10" fillId="3" borderId="4" xfId="0" applyNumberFormat="1" applyFont="1" applyFill="1" applyBorder="1" applyAlignment="1">
      <alignment vertical="top"/>
    </xf>
    <xf numFmtId="49" fontId="2" fillId="3" borderId="0" xfId="0" applyNumberFormat="1" applyFont="1" applyFill="1" applyBorder="1" applyAlignment="1" applyProtection="1">
      <alignment vertical="top"/>
      <protection locked="0"/>
    </xf>
    <xf numFmtId="49" fontId="9" fillId="3" borderId="0" xfId="0" applyNumberFormat="1" applyFont="1" applyFill="1" applyBorder="1" applyAlignment="1">
      <alignment vertical="top"/>
    </xf>
    <xf numFmtId="49" fontId="9" fillId="3" borderId="0" xfId="0" applyNumberFormat="1" applyFont="1" applyFill="1" applyBorder="1" applyAlignment="1" applyProtection="1">
      <alignment vertical="top" wrapText="1"/>
      <protection locked="0"/>
    </xf>
    <xf numFmtId="49" fontId="11" fillId="0" borderId="0" xfId="0" quotePrefix="1" applyNumberFormat="1" applyFont="1" applyAlignment="1">
      <alignment horizontal="center"/>
    </xf>
    <xf numFmtId="49" fontId="2" fillId="3" borderId="0" xfId="0" applyNumberFormat="1" applyFont="1" applyFill="1" applyBorder="1" applyAlignment="1" applyProtection="1">
      <alignment vertical="top" shrinkToFit="1"/>
      <protection locked="0"/>
    </xf>
    <xf numFmtId="49" fontId="9" fillId="3" borderId="8" xfId="0" applyNumberFormat="1" applyFont="1" applyFill="1" applyBorder="1" applyAlignment="1" applyProtection="1">
      <alignment vertical="top" wrapText="1"/>
      <protection locked="0"/>
    </xf>
    <xf numFmtId="49" fontId="2" fillId="3" borderId="5" xfId="0" applyNumberFormat="1" applyFont="1" applyFill="1" applyBorder="1" applyAlignment="1">
      <alignment vertical="top" wrapText="1"/>
    </xf>
    <xf numFmtId="49" fontId="2" fillId="3" borderId="6" xfId="0" applyNumberFormat="1" applyFont="1" applyFill="1" applyBorder="1" applyAlignment="1">
      <alignment vertical="top" wrapText="1"/>
    </xf>
    <xf numFmtId="49" fontId="2" fillId="3" borderId="7" xfId="0" applyNumberFormat="1" applyFont="1" applyFill="1" applyBorder="1" applyAlignment="1">
      <alignment vertical="top" wrapText="1"/>
    </xf>
    <xf numFmtId="0" fontId="12" fillId="0" borderId="0" xfId="0" applyFont="1"/>
    <xf numFmtId="49" fontId="2" fillId="3" borderId="9" xfId="0" applyNumberFormat="1" applyFont="1" applyFill="1" applyBorder="1" applyAlignment="1">
      <alignment vertical="top"/>
    </xf>
    <xf numFmtId="49" fontId="10" fillId="3" borderId="2" xfId="0" applyNumberFormat="1" applyFont="1" applyFill="1" applyBorder="1" applyAlignment="1">
      <alignment vertical="top"/>
    </xf>
    <xf numFmtId="49" fontId="10" fillId="3" borderId="3" xfId="0" applyNumberFormat="1" applyFont="1" applyFill="1" applyBorder="1" applyAlignment="1">
      <alignment vertical="top"/>
    </xf>
    <xf numFmtId="49" fontId="10" fillId="3" borderId="9" xfId="0" applyNumberFormat="1" applyFont="1" applyFill="1" applyBorder="1" applyAlignment="1">
      <alignment horizontal="center" vertical="top"/>
    </xf>
    <xf numFmtId="49" fontId="10" fillId="3" borderId="10" xfId="0" applyNumberFormat="1" applyFont="1" applyFill="1" applyBorder="1" applyAlignment="1">
      <alignment horizontal="center" vertical="top"/>
    </xf>
    <xf numFmtId="49" fontId="2" fillId="3" borderId="11" xfId="0" applyNumberFormat="1" applyFont="1" applyFill="1" applyBorder="1" applyAlignment="1">
      <alignment vertical="top"/>
    </xf>
    <xf numFmtId="49" fontId="2" fillId="3" borderId="11" xfId="0" applyNumberFormat="1" applyFont="1" applyFill="1" applyBorder="1" applyAlignment="1">
      <alignment vertical="top" wrapText="1"/>
    </xf>
    <xf numFmtId="49" fontId="10" fillId="3" borderId="11" xfId="0" applyNumberFormat="1" applyFont="1" applyFill="1" applyBorder="1" applyAlignment="1">
      <alignment horizontal="center" vertical="top"/>
    </xf>
    <xf numFmtId="49" fontId="10" fillId="3" borderId="12" xfId="0" applyNumberFormat="1" applyFont="1" applyFill="1" applyBorder="1" applyAlignment="1">
      <alignment horizontal="center" vertical="top"/>
    </xf>
    <xf numFmtId="0" fontId="13" fillId="0" borderId="0" xfId="0" applyFont="1"/>
    <xf numFmtId="0" fontId="9" fillId="2" borderId="9" xfId="0" applyNumberFormat="1" applyFont="1" applyFill="1" applyBorder="1" applyAlignment="1" applyProtection="1">
      <alignment vertical="top" wrapText="1"/>
      <protection locked="0"/>
    </xf>
    <xf numFmtId="2" fontId="9" fillId="2" borderId="9" xfId="0" applyNumberFormat="1" applyFont="1" applyFill="1" applyBorder="1" applyAlignment="1" applyProtection="1">
      <alignment vertical="top" wrapText="1"/>
      <protection locked="0"/>
    </xf>
    <xf numFmtId="2" fontId="9" fillId="2" borderId="9" xfId="0" applyNumberFormat="1" applyFont="1" applyFill="1" applyBorder="1" applyAlignment="1" applyProtection="1">
      <alignment vertical="top"/>
      <protection locked="0"/>
    </xf>
    <xf numFmtId="166" fontId="9" fillId="3" borderId="9" xfId="0" applyNumberFormat="1" applyFont="1" applyFill="1" applyBorder="1" applyAlignment="1">
      <alignment horizontal="right" vertical="top"/>
    </xf>
    <xf numFmtId="10" fontId="9" fillId="3" borderId="9" xfId="2" applyNumberFormat="1" applyFont="1" applyFill="1" applyBorder="1" applyAlignment="1">
      <alignment horizontal="right" vertical="top"/>
    </xf>
    <xf numFmtId="167" fontId="9" fillId="3" borderId="9" xfId="1" applyNumberFormat="1" applyFont="1" applyFill="1" applyBorder="1" applyAlignment="1">
      <alignment horizontal="right" vertical="top"/>
    </xf>
    <xf numFmtId="10" fontId="9" fillId="2" borderId="0" xfId="2" applyNumberFormat="1" applyFont="1" applyFill="1" applyBorder="1" applyAlignment="1" applyProtection="1">
      <alignment horizontal="right" vertical="top"/>
      <protection locked="0"/>
    </xf>
    <xf numFmtId="10" fontId="7" fillId="0" borderId="0" xfId="2" applyNumberFormat="1" applyFont="1"/>
    <xf numFmtId="0" fontId="9" fillId="2" borderId="10" xfId="0" applyNumberFormat="1" applyFont="1" applyFill="1" applyBorder="1" applyAlignment="1" applyProtection="1">
      <alignment vertical="top" wrapText="1"/>
      <protection locked="0"/>
    </xf>
    <xf numFmtId="2" fontId="9" fillId="2" borderId="10" xfId="0" applyNumberFormat="1" applyFont="1" applyFill="1" applyBorder="1" applyAlignment="1" applyProtection="1">
      <alignment vertical="top" wrapText="1"/>
      <protection locked="0"/>
    </xf>
    <xf numFmtId="2" fontId="9" fillId="2" borderId="10" xfId="0" applyNumberFormat="1" applyFont="1" applyFill="1" applyBorder="1" applyAlignment="1" applyProtection="1">
      <alignment vertical="top"/>
      <protection locked="0"/>
    </xf>
    <xf numFmtId="166" fontId="9" fillId="3" borderId="10" xfId="0" applyNumberFormat="1" applyFont="1" applyFill="1" applyBorder="1" applyAlignment="1">
      <alignment horizontal="right" vertical="top"/>
    </xf>
    <xf numFmtId="10" fontId="9" fillId="3" borderId="10" xfId="2" applyNumberFormat="1" applyFont="1" applyFill="1" applyBorder="1" applyAlignment="1">
      <alignment horizontal="right" vertical="top"/>
    </xf>
    <xf numFmtId="167" fontId="9" fillId="3" borderId="10" xfId="1" applyNumberFormat="1" applyFont="1" applyFill="1" applyBorder="1" applyAlignment="1">
      <alignment horizontal="right" vertical="top"/>
    </xf>
    <xf numFmtId="10" fontId="14" fillId="0" borderId="0" xfId="2" applyNumberFormat="1" applyFont="1"/>
    <xf numFmtId="0" fontId="14" fillId="0" borderId="0" xfId="0" applyFont="1"/>
    <xf numFmtId="165" fontId="9" fillId="3" borderId="10" xfId="0" applyNumberFormat="1" applyFont="1" applyFill="1" applyBorder="1" applyAlignment="1">
      <alignment vertical="top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3" borderId="0" xfId="0" applyNumberFormat="1" applyFont="1" applyFill="1" applyBorder="1" applyAlignment="1">
      <alignment horizontal="left" vertical="top" wrapText="1"/>
    </xf>
    <xf numFmtId="49" fontId="9" fillId="3" borderId="8" xfId="0" applyNumberFormat="1" applyFont="1" applyFill="1" applyBorder="1" applyAlignment="1">
      <alignment horizontal="left" vertical="top" wrapText="1"/>
    </xf>
    <xf numFmtId="0" fontId="9" fillId="3" borderId="10" xfId="0" applyNumberFormat="1" applyFont="1" applyFill="1" applyBorder="1" applyAlignment="1">
      <alignment vertical="top" wrapText="1"/>
    </xf>
    <xf numFmtId="2" fontId="9" fillId="3" borderId="10" xfId="0" applyNumberFormat="1" applyFont="1" applyFill="1" applyBorder="1" applyAlignment="1">
      <alignment vertical="top" wrapText="1"/>
    </xf>
    <xf numFmtId="2" fontId="9" fillId="3" borderId="10" xfId="0" applyNumberFormat="1" applyFont="1" applyFill="1" applyBorder="1" applyAlignment="1">
      <alignment vertical="top"/>
    </xf>
    <xf numFmtId="10" fontId="9" fillId="0" borderId="0" xfId="2" applyNumberFormat="1" applyFont="1" applyBorder="1" applyAlignment="1">
      <alignment horizontal="right" vertical="top"/>
    </xf>
    <xf numFmtId="49" fontId="9" fillId="3" borderId="11" xfId="0" applyNumberFormat="1" applyFont="1" applyFill="1" applyBorder="1" applyAlignment="1">
      <alignment vertical="top"/>
    </xf>
    <xf numFmtId="49" fontId="9" fillId="3" borderId="5" xfId="0" applyNumberFormat="1" applyFont="1" applyFill="1" applyBorder="1" applyAlignment="1">
      <alignment vertical="top"/>
    </xf>
    <xf numFmtId="49" fontId="9" fillId="3" borderId="6" xfId="0" applyNumberFormat="1" applyFont="1" applyFill="1" applyBorder="1" applyAlignment="1">
      <alignment vertical="top"/>
    </xf>
    <xf numFmtId="49" fontId="9" fillId="3" borderId="7" xfId="0" applyNumberFormat="1" applyFont="1" applyFill="1" applyBorder="1" applyAlignment="1">
      <alignment vertical="top"/>
    </xf>
    <xf numFmtId="49" fontId="10" fillId="3" borderId="11" xfId="0" applyNumberFormat="1" applyFont="1" applyFill="1" applyBorder="1" applyAlignment="1">
      <alignment vertical="top"/>
    </xf>
    <xf numFmtId="2" fontId="10" fillId="3" borderId="12" xfId="0" applyNumberFormat="1" applyFont="1" applyFill="1" applyBorder="1" applyAlignment="1">
      <alignment vertical="top" wrapText="1"/>
    </xf>
    <xf numFmtId="49" fontId="9" fillId="3" borderId="12" xfId="0" applyNumberFormat="1" applyFont="1" applyFill="1" applyBorder="1" applyAlignment="1">
      <alignment horizontal="center" vertical="top"/>
    </xf>
    <xf numFmtId="166" fontId="15" fillId="3" borderId="12" xfId="0" applyNumberFormat="1" applyFont="1" applyFill="1" applyBorder="1" applyAlignment="1">
      <alignment horizontal="right" vertical="top"/>
    </xf>
    <xf numFmtId="165" fontId="10" fillId="3" borderId="12" xfId="0" applyNumberFormat="1" applyFont="1" applyFill="1" applyBorder="1" applyAlignment="1">
      <alignment vertical="top"/>
    </xf>
    <xf numFmtId="168" fontId="10" fillId="3" borderId="2" xfId="0" applyNumberFormat="1" applyFont="1" applyFill="1" applyBorder="1" applyAlignment="1">
      <alignment horizontal="right" vertical="top"/>
    </xf>
    <xf numFmtId="49" fontId="9" fillId="3" borderId="2" xfId="0" applyNumberFormat="1" applyFont="1" applyFill="1" applyBorder="1" applyAlignment="1">
      <alignment horizontal="center" vertical="top"/>
    </xf>
    <xf numFmtId="169" fontId="15" fillId="3" borderId="2" xfId="0" applyNumberFormat="1" applyFont="1" applyFill="1" applyBorder="1" applyAlignment="1">
      <alignment horizontal="right" vertical="top"/>
    </xf>
    <xf numFmtId="49" fontId="10" fillId="3" borderId="3" xfId="0" applyNumberFormat="1" applyFont="1" applyFill="1" applyBorder="1" applyAlignment="1">
      <alignment horizontal="right" vertical="top"/>
    </xf>
    <xf numFmtId="49" fontId="9" fillId="3" borderId="4" xfId="0" applyNumberFormat="1" applyFont="1" applyFill="1" applyBorder="1" applyAlignment="1">
      <alignment vertical="top"/>
    </xf>
    <xf numFmtId="168" fontId="10" fillId="3" borderId="0" xfId="0" applyNumberFormat="1" applyFont="1" applyFill="1" applyBorder="1" applyAlignment="1">
      <alignment horizontal="right" vertical="top"/>
    </xf>
    <xf numFmtId="49" fontId="9" fillId="3" borderId="0" xfId="0" applyNumberFormat="1" applyFont="1" applyFill="1" applyBorder="1" applyAlignment="1">
      <alignment horizontal="center" vertical="top"/>
    </xf>
    <xf numFmtId="169" fontId="15" fillId="3" borderId="0" xfId="0" applyNumberFormat="1" applyFont="1" applyFill="1" applyBorder="1" applyAlignment="1">
      <alignment horizontal="right" vertical="top"/>
    </xf>
    <xf numFmtId="165" fontId="10" fillId="3" borderId="8" xfId="0" applyNumberFormat="1" applyFont="1" applyFill="1" applyBorder="1" applyAlignment="1">
      <alignment horizontal="right" vertical="top"/>
    </xf>
    <xf numFmtId="168" fontId="10" fillId="3" borderId="6" xfId="0" applyNumberFormat="1" applyFont="1" applyFill="1" applyBorder="1" applyAlignment="1">
      <alignment horizontal="right" vertical="top"/>
    </xf>
    <xf numFmtId="49" fontId="9" fillId="3" borderId="6" xfId="0" applyNumberFormat="1" applyFont="1" applyFill="1" applyBorder="1" applyAlignment="1">
      <alignment horizontal="center" vertical="top"/>
    </xf>
    <xf numFmtId="169" fontId="15" fillId="3" borderId="6" xfId="0" applyNumberFormat="1" applyFont="1" applyFill="1" applyBorder="1" applyAlignment="1">
      <alignment horizontal="right" vertical="top"/>
    </xf>
    <xf numFmtId="165" fontId="10" fillId="3" borderId="6" xfId="0" applyNumberFormat="1" applyFont="1" applyFill="1" applyBorder="1" applyAlignment="1">
      <alignment horizontal="right" vertical="top"/>
    </xf>
    <xf numFmtId="0" fontId="1" fillId="3" borderId="8" xfId="0" applyFont="1" applyFill="1" applyBorder="1" applyAlignment="1">
      <alignment vertical="top"/>
    </xf>
    <xf numFmtId="0" fontId="16" fillId="0" borderId="0" xfId="0" applyFont="1" applyAlignment="1">
      <alignment horizontal="right"/>
    </xf>
    <xf numFmtId="0" fontId="1" fillId="3" borderId="0" xfId="0" applyNumberFormat="1" applyFont="1" applyFill="1" applyBorder="1" applyAlignment="1" applyProtection="1">
      <alignment horizontal="center" vertical="top" shrinkToFit="1"/>
    </xf>
    <xf numFmtId="49" fontId="10" fillId="3" borderId="8" xfId="0" applyNumberFormat="1" applyFont="1" applyFill="1" applyBorder="1" applyAlignment="1">
      <alignment vertical="top"/>
    </xf>
    <xf numFmtId="49" fontId="2" fillId="3" borderId="4" xfId="0" applyNumberFormat="1" applyFont="1" applyFill="1" applyBorder="1" applyAlignment="1">
      <alignment vertical="top"/>
    </xf>
    <xf numFmtId="49" fontId="9" fillId="3" borderId="8" xfId="0" applyNumberFormat="1" applyFont="1" applyFill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 applyProtection="1">
      <alignment horizontal="left" vertical="top" wrapText="1"/>
      <protection locked="0"/>
    </xf>
    <xf numFmtId="49" fontId="9" fillId="3" borderId="0" xfId="0" applyNumberFormat="1" applyFont="1" applyFill="1" applyBorder="1" applyAlignment="1" applyProtection="1">
      <alignment horizontal="left" vertical="top" wrapText="1"/>
      <protection locked="0"/>
    </xf>
    <xf numFmtId="49" fontId="2" fillId="3" borderId="5" xfId="0" applyNumberFormat="1" applyFont="1" applyFill="1" applyBorder="1" applyAlignment="1">
      <alignment vertical="top"/>
    </xf>
    <xf numFmtId="49" fontId="1" fillId="3" borderId="6" xfId="0" applyNumberFormat="1" applyFont="1" applyFill="1" applyBorder="1" applyAlignment="1">
      <alignment vertical="top"/>
    </xf>
    <xf numFmtId="49" fontId="2" fillId="3" borderId="10" xfId="0" applyNumberFormat="1" applyFont="1" applyFill="1" applyBorder="1" applyAlignment="1">
      <alignment vertical="top"/>
    </xf>
    <xf numFmtId="49" fontId="10" fillId="3" borderId="0" xfId="0" applyNumberFormat="1" applyFont="1" applyFill="1" applyBorder="1" applyAlignment="1">
      <alignment vertical="top"/>
    </xf>
    <xf numFmtId="166" fontId="10" fillId="3" borderId="12" xfId="0" applyNumberFormat="1" applyFont="1" applyFill="1" applyBorder="1" applyAlignment="1">
      <alignment horizontal="right" vertical="top"/>
    </xf>
    <xf numFmtId="165" fontId="10" fillId="3" borderId="12" xfId="0" applyNumberFormat="1" applyFont="1" applyFill="1" applyBorder="1" applyAlignment="1">
      <alignment horizontal="right" vertical="top"/>
    </xf>
    <xf numFmtId="165" fontId="10" fillId="3" borderId="2" xfId="0" applyNumberFormat="1" applyFont="1" applyFill="1" applyBorder="1" applyAlignment="1">
      <alignment horizontal="right" vertical="top"/>
    </xf>
    <xf numFmtId="49" fontId="10" fillId="3" borderId="2" xfId="0" applyNumberFormat="1" applyFont="1" applyFill="1" applyBorder="1" applyAlignment="1">
      <alignment horizontal="right" vertical="top"/>
    </xf>
    <xf numFmtId="165" fontId="10" fillId="3" borderId="0" xfId="0" applyNumberFormat="1" applyFont="1" applyFill="1" applyBorder="1" applyAlignment="1">
      <alignment horizontal="right" vertical="top"/>
    </xf>
    <xf numFmtId="166" fontId="10" fillId="3" borderId="11" xfId="0" applyNumberFormat="1" applyFont="1" applyFill="1" applyBorder="1" applyAlignment="1">
      <alignment horizontal="right" vertical="top"/>
    </xf>
    <xf numFmtId="49" fontId="2" fillId="3" borderId="4" xfId="0" applyNumberFormat="1" applyFont="1" applyFill="1" applyBorder="1" applyAlignment="1">
      <alignment vertical="top" wrapText="1"/>
    </xf>
    <xf numFmtId="49" fontId="2" fillId="3" borderId="0" xfId="0" applyNumberFormat="1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49" fontId="9" fillId="3" borderId="4" xfId="0" applyNumberFormat="1" applyFont="1" applyFill="1" applyBorder="1" applyAlignment="1">
      <alignment vertical="top" wrapText="1"/>
    </xf>
    <xf numFmtId="49" fontId="9" fillId="3" borderId="5" xfId="0" applyNumberFormat="1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/>
    </xf>
    <xf numFmtId="0" fontId="1" fillId="3" borderId="8" xfId="0" applyNumberFormat="1" applyFont="1" applyFill="1" applyBorder="1" applyAlignment="1" applyProtection="1">
      <alignment horizontal="center" vertical="top"/>
    </xf>
    <xf numFmtId="49" fontId="1" fillId="3" borderId="4" xfId="0" applyNumberFormat="1" applyFont="1" applyFill="1" applyBorder="1" applyAlignment="1" applyProtection="1">
      <alignment vertical="top"/>
    </xf>
    <xf numFmtId="49" fontId="2" fillId="3" borderId="4" xfId="0" applyNumberFormat="1" applyFont="1" applyFill="1" applyBorder="1" applyAlignment="1" applyProtection="1">
      <alignment vertical="top"/>
    </xf>
    <xf numFmtId="49" fontId="2" fillId="3" borderId="0" xfId="0" applyNumberFormat="1" applyFont="1" applyFill="1" applyBorder="1" applyAlignment="1" applyProtection="1">
      <alignment vertical="top" shrinkToFit="1"/>
    </xf>
    <xf numFmtId="49" fontId="9" fillId="3" borderId="8" xfId="0" applyNumberFormat="1" applyFont="1" applyFill="1" applyBorder="1" applyAlignment="1" applyProtection="1">
      <alignment horizontal="left" vertical="top" wrapText="1"/>
    </xf>
    <xf numFmtId="49" fontId="1" fillId="3" borderId="0" xfId="0" applyNumberFormat="1" applyFont="1" applyFill="1" applyBorder="1" applyAlignment="1" applyProtection="1">
      <alignment vertical="top"/>
    </xf>
    <xf numFmtId="49" fontId="1" fillId="3" borderId="5" xfId="0" applyNumberFormat="1" applyFont="1" applyFill="1" applyBorder="1" applyAlignment="1" applyProtection="1">
      <alignment vertical="top"/>
    </xf>
    <xf numFmtId="49" fontId="1" fillId="3" borderId="6" xfId="0" applyNumberFormat="1" applyFont="1" applyFill="1" applyBorder="1" applyAlignment="1" applyProtection="1">
      <alignment vertical="top" shrinkToFit="1"/>
    </xf>
    <xf numFmtId="49" fontId="9" fillId="2" borderId="0" xfId="0" applyNumberFormat="1" applyFont="1" applyFill="1" applyBorder="1" applyAlignment="1" applyProtection="1">
      <alignment horizontal="left" vertical="top" wrapText="1"/>
      <protection locked="0"/>
    </xf>
    <xf numFmtId="49" fontId="9" fillId="3" borderId="4" xfId="0" applyNumberFormat="1" applyFont="1" applyFill="1" applyBorder="1" applyAlignment="1">
      <alignment vertical="top"/>
    </xf>
    <xf numFmtId="49" fontId="9" fillId="3" borderId="0" xfId="0" applyNumberFormat="1" applyFont="1" applyFill="1" applyBorder="1" applyAlignment="1">
      <alignment vertical="top"/>
    </xf>
    <xf numFmtId="0" fontId="10" fillId="3" borderId="1" xfId="0" applyNumberFormat="1" applyFont="1" applyFill="1" applyBorder="1" applyAlignment="1">
      <alignment horizontal="right" vertical="top" wrapText="1"/>
    </xf>
    <xf numFmtId="0" fontId="10" fillId="3" borderId="2" xfId="0" applyNumberFormat="1" applyFont="1" applyFill="1" applyBorder="1" applyAlignment="1">
      <alignment horizontal="right" vertical="top" wrapText="1"/>
    </xf>
    <xf numFmtId="0" fontId="10" fillId="3" borderId="3" xfId="0" applyNumberFormat="1" applyFont="1" applyFill="1" applyBorder="1" applyAlignment="1">
      <alignment horizontal="right" vertical="top" wrapText="1"/>
    </xf>
    <xf numFmtId="49" fontId="9" fillId="3" borderId="4" xfId="0" applyNumberFormat="1" applyFont="1" applyFill="1" applyBorder="1" applyAlignment="1">
      <alignment horizontal="left" vertical="top" wrapText="1"/>
    </xf>
    <xf numFmtId="49" fontId="9" fillId="3" borderId="0" xfId="0" applyNumberFormat="1" applyFont="1" applyFill="1" applyBorder="1" applyAlignment="1">
      <alignment horizontal="left" vertical="top" wrapText="1"/>
    </xf>
    <xf numFmtId="49" fontId="9" fillId="3" borderId="5" xfId="0" applyNumberFormat="1" applyFont="1" applyFill="1" applyBorder="1" applyAlignment="1">
      <alignment horizontal="left" vertical="top" wrapText="1"/>
    </xf>
    <xf numFmtId="49" fontId="9" fillId="3" borderId="6" xfId="0" applyNumberFormat="1" applyFont="1" applyFill="1" applyBorder="1" applyAlignment="1">
      <alignment horizontal="left" vertical="top" wrapText="1"/>
    </xf>
    <xf numFmtId="49" fontId="9" fillId="3" borderId="0" xfId="0" applyNumberFormat="1" applyFont="1" applyFill="1" applyAlignment="1">
      <alignment horizontal="center" vertical="top"/>
    </xf>
    <xf numFmtId="49" fontId="9" fillId="2" borderId="4" xfId="0" applyNumberFormat="1" applyFont="1" applyFill="1" applyBorder="1" applyAlignment="1" applyProtection="1">
      <alignment horizontal="left" vertical="top" wrapText="1"/>
      <protection locked="0"/>
    </xf>
    <xf numFmtId="49" fontId="9" fillId="2" borderId="8" xfId="0" applyNumberFormat="1" applyFont="1" applyFill="1" applyBorder="1" applyAlignment="1" applyProtection="1">
      <alignment horizontal="left" vertical="top" wrapText="1"/>
      <protection locked="0"/>
    </xf>
    <xf numFmtId="49" fontId="9" fillId="3" borderId="0" xfId="0" applyNumberFormat="1" applyFont="1" applyFill="1" applyBorder="1" applyAlignment="1">
      <alignment horizontal="left" vertical="top"/>
    </xf>
    <xf numFmtId="49" fontId="9" fillId="3" borderId="6" xfId="0" applyNumberFormat="1" applyFont="1" applyFill="1" applyBorder="1" applyAlignment="1">
      <alignment horizontal="left" vertical="top"/>
    </xf>
    <xf numFmtId="49" fontId="16" fillId="3" borderId="0" xfId="0" applyNumberFormat="1" applyFont="1" applyFill="1" applyBorder="1" applyAlignment="1">
      <alignment horizontal="right" vertical="top"/>
    </xf>
    <xf numFmtId="49" fontId="16" fillId="3" borderId="8" xfId="0" applyNumberFormat="1" applyFont="1" applyFill="1" applyBorder="1" applyAlignment="1">
      <alignment horizontal="right" vertical="top"/>
    </xf>
    <xf numFmtId="49" fontId="1" fillId="3" borderId="0" xfId="0" applyNumberFormat="1" applyFont="1" applyFill="1" applyBorder="1" applyAlignment="1" applyProtection="1">
      <alignment horizontal="left" vertical="top" shrinkToFit="1"/>
    </xf>
    <xf numFmtId="0" fontId="1" fillId="3" borderId="0" xfId="0" applyNumberFormat="1" applyFont="1" applyFill="1" applyBorder="1" applyAlignment="1" applyProtection="1">
      <alignment horizontal="left" vertical="top" shrinkToFit="1"/>
    </xf>
    <xf numFmtId="49" fontId="1" fillId="2" borderId="6" xfId="0" applyNumberFormat="1" applyFont="1" applyFill="1" applyBorder="1" applyAlignment="1" applyProtection="1">
      <alignment horizontal="left" vertical="top"/>
      <protection locked="0"/>
    </xf>
    <xf numFmtId="49" fontId="10" fillId="3" borderId="13" xfId="0" applyNumberFormat="1" applyFont="1" applyFill="1" applyBorder="1" applyAlignment="1">
      <alignment horizontal="center" vertical="top"/>
    </xf>
    <xf numFmtId="49" fontId="10" fillId="3" borderId="14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 applyProtection="1">
      <alignment horizontal="left" vertical="top" wrapText="1"/>
      <protection locked="0"/>
    </xf>
    <xf numFmtId="49" fontId="9" fillId="2" borderId="2" xfId="0" applyNumberFormat="1" applyFont="1" applyFill="1" applyBorder="1" applyAlignment="1" applyProtection="1">
      <alignment horizontal="left" vertical="top" wrapText="1"/>
      <protection locked="0"/>
    </xf>
    <xf numFmtId="49" fontId="9" fillId="2" borderId="3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 applyProtection="1">
      <alignment vertical="top" shrinkToFit="1"/>
      <protection locked="0"/>
    </xf>
    <xf numFmtId="49" fontId="2" fillId="2" borderId="0" xfId="0" applyNumberFormat="1" applyFont="1" applyFill="1" applyBorder="1" applyAlignment="1" applyProtection="1">
      <alignment vertical="top" shrinkToFit="1"/>
      <protection locked="0"/>
    </xf>
    <xf numFmtId="49" fontId="2" fillId="2" borderId="8" xfId="0" applyNumberFormat="1" applyFont="1" applyFill="1" applyBorder="1" applyAlignment="1" applyProtection="1">
      <alignment vertical="top" shrinkToFit="1"/>
      <protection locked="0"/>
    </xf>
    <xf numFmtId="49" fontId="2" fillId="2" borderId="4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0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8" xfId="0" applyNumberFormat="1" applyFont="1" applyFill="1" applyBorder="1" applyAlignment="1" applyProtection="1">
      <alignment horizontal="left" vertical="top" shrinkToFit="1"/>
      <protection locked="0"/>
    </xf>
    <xf numFmtId="49" fontId="9" fillId="2" borderId="5" xfId="0" applyNumberFormat="1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49" fontId="10" fillId="2" borderId="5" xfId="0" applyNumberFormat="1" applyFont="1" applyFill="1" applyBorder="1" applyAlignment="1" applyProtection="1">
      <alignment horizontal="left" vertical="top"/>
      <protection locked="0"/>
    </xf>
    <xf numFmtId="49" fontId="10" fillId="2" borderId="6" xfId="0" applyNumberFormat="1" applyFont="1" applyFill="1" applyBorder="1" applyAlignment="1" applyProtection="1">
      <alignment horizontal="left" vertical="top"/>
      <protection locked="0"/>
    </xf>
    <xf numFmtId="49" fontId="10" fillId="2" borderId="7" xfId="0" applyNumberFormat="1" applyFont="1" applyFill="1" applyBorder="1" applyAlignment="1" applyProtection="1">
      <alignment horizontal="left" vertical="top"/>
      <protection locked="0"/>
    </xf>
    <xf numFmtId="49" fontId="1" fillId="2" borderId="0" xfId="0" applyNumberFormat="1" applyFont="1" applyFill="1" applyBorder="1" applyAlignment="1" applyProtection="1">
      <alignment horizontal="left" vertical="top" shrinkToFit="1"/>
      <protection locked="0"/>
    </xf>
    <xf numFmtId="49" fontId="10" fillId="2" borderId="4" xfId="0" applyNumberFormat="1" applyFont="1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164" fontId="9" fillId="2" borderId="0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49" fontId="1" fillId="2" borderId="0" xfId="0" applyNumberFormat="1" applyFont="1" applyFill="1" applyBorder="1" applyAlignment="1" applyProtection="1">
      <alignment horizontal="left" vertical="top"/>
      <protection locked="0"/>
    </xf>
    <xf numFmtId="49" fontId="1" fillId="2" borderId="6" xfId="0" applyNumberFormat="1" applyFont="1" applyFill="1" applyBorder="1" applyAlignment="1" applyProtection="1">
      <alignment horizontal="left" vertical="top" shrinkToFit="1"/>
      <protection locked="0"/>
    </xf>
    <xf numFmtId="49" fontId="1" fillId="2" borderId="7" xfId="0" applyNumberFormat="1" applyFont="1" applyFill="1" applyBorder="1" applyAlignment="1" applyProtection="1">
      <alignment horizontal="left" vertical="top" shrinkToFit="1"/>
      <protection locked="0"/>
    </xf>
    <xf numFmtId="49" fontId="9" fillId="3" borderId="1" xfId="0" applyNumberFormat="1" applyFont="1" applyFill="1" applyBorder="1" applyAlignment="1">
      <alignment vertical="top"/>
    </xf>
    <xf numFmtId="49" fontId="9" fillId="3" borderId="2" xfId="0" applyNumberFormat="1" applyFont="1" applyFill="1" applyBorder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2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3" xfId="0" applyNumberFormat="1" applyFont="1" applyFill="1" applyBorder="1" applyAlignment="1" applyProtection="1">
      <alignment horizontal="left" vertical="top" shrinkToFit="1"/>
      <protection locked="0"/>
    </xf>
    <xf numFmtId="164" fontId="10" fillId="2" borderId="5" xfId="0" applyNumberFormat="1" applyFont="1" applyFill="1" applyBorder="1" applyAlignment="1" applyProtection="1">
      <alignment horizontal="left" vertical="top"/>
      <protection locked="0"/>
    </xf>
    <xf numFmtId="164" fontId="10" fillId="2" borderId="6" xfId="0" applyNumberFormat="1" applyFont="1" applyFill="1" applyBorder="1" applyAlignment="1" applyProtection="1">
      <alignment horizontal="left" vertical="top"/>
      <protection locked="0"/>
    </xf>
    <xf numFmtId="164" fontId="10" fillId="2" borderId="7" xfId="0" applyNumberFormat="1" applyFont="1" applyFill="1" applyBorder="1" applyAlignment="1" applyProtection="1">
      <alignment horizontal="left" vertical="top"/>
      <protection locked="0"/>
    </xf>
    <xf numFmtId="49" fontId="2" fillId="2" borderId="0" xfId="0" applyNumberFormat="1" applyFont="1" applyFill="1" applyBorder="1" applyAlignment="1" applyProtection="1">
      <alignment horizontal="left" vertical="top"/>
      <protection locked="0"/>
    </xf>
    <xf numFmtId="49" fontId="10" fillId="3" borderId="5" xfId="0" applyNumberFormat="1" applyFont="1" applyFill="1" applyBorder="1" applyAlignment="1">
      <alignment horizontal="center" vertical="top"/>
    </xf>
    <xf numFmtId="49" fontId="10" fillId="3" borderId="7" xfId="0" applyNumberFormat="1" applyFont="1" applyFill="1" applyBorder="1" applyAlignment="1">
      <alignment horizontal="center" vertical="top"/>
    </xf>
    <xf numFmtId="49" fontId="10" fillId="2" borderId="0" xfId="0" applyNumberFormat="1" applyFont="1" applyFill="1" applyBorder="1" applyAlignment="1" applyProtection="1">
      <alignment horizontal="left" vertical="top"/>
      <protection locked="0"/>
    </xf>
    <xf numFmtId="49" fontId="10" fillId="2" borderId="8" xfId="0" applyNumberFormat="1" applyFont="1" applyFill="1" applyBorder="1" applyAlignment="1" applyProtection="1">
      <alignment horizontal="left" vertical="top"/>
      <protection locked="0"/>
    </xf>
    <xf numFmtId="49" fontId="9" fillId="3" borderId="1" xfId="0" applyNumberFormat="1" applyFont="1" applyFill="1" applyBorder="1" applyAlignment="1">
      <alignment horizontal="left" vertical="top"/>
    </xf>
    <xf numFmtId="49" fontId="9" fillId="3" borderId="2" xfId="0" applyNumberFormat="1" applyFont="1" applyFill="1" applyBorder="1" applyAlignment="1">
      <alignment horizontal="left" vertical="top"/>
    </xf>
    <xf numFmtId="49" fontId="9" fillId="3" borderId="3" xfId="0" applyNumberFormat="1" applyFont="1" applyFill="1" applyBorder="1" applyAlignment="1">
      <alignment horizontal="left" vertical="top"/>
    </xf>
    <xf numFmtId="0" fontId="0" fillId="2" borderId="0" xfId="0" applyFill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164" fontId="10" fillId="2" borderId="4" xfId="0" applyNumberFormat="1" applyFont="1" applyFill="1" applyBorder="1" applyAlignment="1" applyProtection="1">
      <alignment horizontal="left" vertical="top"/>
      <protection locked="0"/>
    </xf>
    <xf numFmtId="164" fontId="10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4" xfId="0" applyNumberFormat="1" applyFont="1" applyFill="1" applyBorder="1" applyAlignment="1" applyProtection="1">
      <alignment vertical="top" shrinkToFit="1"/>
      <protection locked="0"/>
    </xf>
    <xf numFmtId="49" fontId="1" fillId="2" borderId="0" xfId="0" applyNumberFormat="1" applyFont="1" applyFill="1" applyBorder="1" applyAlignment="1" applyProtection="1">
      <alignment vertical="top" shrinkToFit="1"/>
      <protection locked="0"/>
    </xf>
    <xf numFmtId="49" fontId="2" fillId="2" borderId="5" xfId="0" applyNumberFormat="1" applyFont="1" applyFill="1" applyBorder="1" applyAlignment="1" applyProtection="1">
      <alignment horizontal="center" vertical="top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49" fontId="9" fillId="2" borderId="5" xfId="0" applyNumberFormat="1" applyFont="1" applyFill="1" applyBorder="1" applyAlignment="1" applyProtection="1">
      <alignment horizontal="left" vertical="top" shrinkToFit="1"/>
      <protection locked="0"/>
    </xf>
    <xf numFmtId="49" fontId="9" fillId="2" borderId="7" xfId="0" applyNumberFormat="1" applyFont="1" applyFill="1" applyBorder="1" applyAlignment="1" applyProtection="1">
      <alignment horizontal="left" vertical="top" shrinkToFit="1"/>
      <protection locked="0"/>
    </xf>
    <xf numFmtId="49" fontId="2" fillId="2" borderId="1" xfId="0" applyNumberFormat="1" applyFont="1" applyFill="1" applyBorder="1" applyAlignment="1" applyProtection="1">
      <alignment vertical="top" shrinkToFit="1"/>
      <protection locked="0"/>
    </xf>
    <xf numFmtId="49" fontId="2" fillId="2" borderId="2" xfId="0" applyNumberFormat="1" applyFont="1" applyFill="1" applyBorder="1" applyAlignment="1" applyProtection="1">
      <alignment vertical="top" shrinkToFit="1"/>
      <protection locked="0"/>
    </xf>
    <xf numFmtId="0" fontId="9" fillId="2" borderId="5" xfId="0" applyNumberFormat="1" applyFont="1" applyFill="1" applyBorder="1" applyAlignment="1" applyProtection="1">
      <alignment horizontal="left" vertical="top"/>
      <protection locked="0"/>
    </xf>
    <xf numFmtId="0" fontId="9" fillId="2" borderId="6" xfId="0" applyNumberFormat="1" applyFont="1" applyFill="1" applyBorder="1" applyAlignment="1" applyProtection="1">
      <alignment horizontal="left" vertical="top"/>
      <protection locked="0"/>
    </xf>
    <xf numFmtId="0" fontId="9" fillId="2" borderId="7" xfId="0" applyNumberFormat="1" applyFont="1" applyFill="1" applyBorder="1" applyAlignment="1" applyProtection="1">
      <alignment horizontal="left" vertical="top"/>
      <protection locked="0"/>
    </xf>
    <xf numFmtId="166" fontId="9" fillId="2" borderId="10" xfId="0" applyNumberFormat="1" applyFont="1" applyFill="1" applyBorder="1" applyAlignment="1" applyProtection="1">
      <alignment horizontal="right" vertical="top"/>
      <protection locked="0"/>
    </xf>
    <xf numFmtId="49" fontId="9" fillId="2" borderId="0" xfId="0" applyNumberFormat="1" applyFont="1" applyFill="1" applyBorder="1" applyAlignment="1" applyProtection="1">
      <alignment horizontal="left" vertical="top"/>
      <protection locked="0"/>
    </xf>
    <xf numFmtId="49" fontId="9" fillId="2" borderId="8" xfId="0" applyNumberFormat="1" applyFont="1" applyFill="1" applyBorder="1" applyAlignment="1" applyProtection="1">
      <alignment horizontal="left" vertical="top"/>
      <protection locked="0"/>
    </xf>
    <xf numFmtId="2" fontId="9" fillId="3" borderId="10" xfId="0" applyNumberFormat="1" applyFont="1" applyFill="1" applyBorder="1" applyAlignment="1" applyProtection="1">
      <alignment vertical="top" wrapText="1"/>
    </xf>
    <xf numFmtId="2" fontId="9" fillId="3" borderId="10" xfId="0" applyNumberFormat="1" applyFont="1" applyFill="1" applyBorder="1" applyAlignment="1" applyProtection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15</xdr:row>
      <xdr:rowOff>0</xdr:rowOff>
    </xdr:from>
    <xdr:to>
      <xdr:col>14</xdr:col>
      <xdr:colOff>190499</xdr:colOff>
      <xdr:row>20</xdr:row>
      <xdr:rowOff>95250</xdr:rowOff>
    </xdr:to>
    <xdr:sp macro="" textlink="">
      <xdr:nvSpPr>
        <xdr:cNvPr id="2" name="Down Arrow Callout 1"/>
        <xdr:cNvSpPr/>
      </xdr:nvSpPr>
      <xdr:spPr>
        <a:xfrm>
          <a:off x="8658225" y="2752725"/>
          <a:ext cx="876299" cy="1009650"/>
        </a:xfrm>
        <a:prstGeom prst="downArrowCallout">
          <a:avLst>
            <a:gd name="adj1" fmla="val 13953"/>
            <a:gd name="adj2" fmla="val 25000"/>
            <a:gd name="adj3" fmla="val 24225"/>
            <a:gd name="adj4" fmla="val 6497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Select Gst Rates from List Here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18</xdr:col>
      <xdr:colOff>171450</xdr:colOff>
      <xdr:row>14</xdr:row>
      <xdr:rowOff>152400</xdr:rowOff>
    </xdr:to>
    <xdr:sp macro="" textlink="">
      <xdr:nvSpPr>
        <xdr:cNvPr id="3" name="Cloud Callout 2"/>
        <xdr:cNvSpPr/>
      </xdr:nvSpPr>
      <xdr:spPr>
        <a:xfrm>
          <a:off x="8658225" y="0"/>
          <a:ext cx="3600450" cy="2724150"/>
        </a:xfrm>
        <a:prstGeom prst="cloudCallou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100" b="1"/>
            <a:t>Yellow Cells</a:t>
          </a:r>
          <a:r>
            <a:rPr lang="en-US" sz="2100" b="1" baseline="0"/>
            <a:t> are not editable</a:t>
          </a:r>
        </a:p>
        <a:p>
          <a:pPr algn="l"/>
          <a:r>
            <a:rPr lang="en-US" sz="2100" b="1" baseline="0"/>
            <a:t>Please fill Your Data in Green Cells only</a:t>
          </a:r>
          <a:endParaRPr lang="en-US" sz="2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609601</xdr:colOff>
      <xdr:row>14</xdr:row>
      <xdr:rowOff>9525</xdr:rowOff>
    </xdr:from>
    <xdr:to>
      <xdr:col>13</xdr:col>
      <xdr:colOff>114300</xdr:colOff>
      <xdr:row>20</xdr:row>
      <xdr:rowOff>104775</xdr:rowOff>
    </xdr:to>
    <xdr:sp macro="" textlink="">
      <xdr:nvSpPr>
        <xdr:cNvPr id="2" name="Down Arrow Callout 1"/>
        <xdr:cNvSpPr/>
      </xdr:nvSpPr>
      <xdr:spPr>
        <a:xfrm>
          <a:off x="7877176" y="2581275"/>
          <a:ext cx="876299" cy="1190625"/>
        </a:xfrm>
        <a:prstGeom prst="downArrowCallout">
          <a:avLst>
            <a:gd name="adj1" fmla="val 13953"/>
            <a:gd name="adj2" fmla="val 25000"/>
            <a:gd name="adj3" fmla="val 24225"/>
            <a:gd name="adj4" fmla="val 64977"/>
          </a:avLst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/>
            <a:t>Select Gst Rates from List Here</a:t>
          </a:r>
        </a:p>
      </xdr:txBody>
    </xdr:sp>
    <xdr:clientData/>
  </xdr:twoCellAnchor>
  <xdr:twoCellAnchor>
    <xdr:from>
      <xdr:col>12</xdr:col>
      <xdr:colOff>257175</xdr:colOff>
      <xdr:row>0</xdr:row>
      <xdr:rowOff>19050</xdr:rowOff>
    </xdr:from>
    <xdr:to>
      <xdr:col>17</xdr:col>
      <xdr:colOff>428625</xdr:colOff>
      <xdr:row>14</xdr:row>
      <xdr:rowOff>171450</xdr:rowOff>
    </xdr:to>
    <xdr:sp macro="" textlink="">
      <xdr:nvSpPr>
        <xdr:cNvPr id="3" name="Cloud Callout 2"/>
        <xdr:cNvSpPr/>
      </xdr:nvSpPr>
      <xdr:spPr>
        <a:xfrm>
          <a:off x="8210550" y="19050"/>
          <a:ext cx="3600450" cy="2724150"/>
        </a:xfrm>
        <a:prstGeom prst="cloudCallout">
          <a:avLst/>
        </a:prstGeom>
        <a:solidFill>
          <a:schemeClr val="tx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2100" b="1"/>
            <a:t>Yellow Cells</a:t>
          </a:r>
          <a:r>
            <a:rPr lang="en-US" sz="2100" b="1" baseline="0"/>
            <a:t> are not editable</a:t>
          </a:r>
        </a:p>
        <a:p>
          <a:pPr algn="l"/>
          <a:r>
            <a:rPr lang="en-US" sz="2100" b="1" baseline="0"/>
            <a:t>Please fill Your Data in Green Cells only</a:t>
          </a:r>
          <a:endParaRPr lang="en-US" sz="2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B57"/>
  <sheetViews>
    <sheetView showGridLines="0" showRowColHeaders="0" tabSelected="1" topLeftCell="A13" workbookViewId="0">
      <selection activeCell="G18" sqref="G18"/>
    </sheetView>
  </sheetViews>
  <sheetFormatPr defaultRowHeight="14.25"/>
  <cols>
    <col min="1" max="1" width="3.375" bestFit="1" customWidth="1"/>
    <col min="5" max="5" width="7.5" bestFit="1" customWidth="1"/>
    <col min="6" max="6" width="11.625" customWidth="1"/>
    <col min="7" max="7" width="7.5" bestFit="1" customWidth="1"/>
    <col min="8" max="8" width="11.625" customWidth="1"/>
    <col min="9" max="9" width="6.625" customWidth="1"/>
    <col min="10" max="10" width="11.625" customWidth="1"/>
    <col min="11" max="11" width="6.125" bestFit="1" customWidth="1"/>
    <col min="12" max="12" width="11.625" customWidth="1"/>
    <col min="19" max="19" width="9.875" bestFit="1" customWidth="1"/>
  </cols>
  <sheetData>
    <row r="1" spans="1:35 16382:16382">
      <c r="A1" s="1"/>
    </row>
    <row r="2" spans="1:35 16382:16382" ht="15.75" customHeight="1">
      <c r="A2" s="167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XFB2" t="s">
        <v>1</v>
      </c>
    </row>
    <row r="3" spans="1:35 16382:16382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AC3" t="s">
        <v>13</v>
      </c>
      <c r="AD3" t="s">
        <v>14</v>
      </c>
    </row>
    <row r="4" spans="1:35 16382:16382">
      <c r="A4" s="168" t="s">
        <v>3</v>
      </c>
      <c r="B4" s="169"/>
      <c r="C4" s="169"/>
      <c r="D4" s="169"/>
      <c r="E4" s="169"/>
      <c r="F4" s="170"/>
      <c r="G4" s="12" t="s">
        <v>4</v>
      </c>
      <c r="H4" s="13"/>
      <c r="I4" s="14"/>
      <c r="J4" s="13" t="s">
        <v>5</v>
      </c>
      <c r="K4" s="13"/>
      <c r="L4" s="14"/>
      <c r="AA4" s="7"/>
      <c r="AB4" s="8"/>
      <c r="AC4" t="s">
        <v>16</v>
      </c>
      <c r="AD4" s="7">
        <v>35</v>
      </c>
      <c r="AE4" s="8"/>
      <c r="AH4" s="15" t="str">
        <f>+C9</f>
        <v>Gujarat</v>
      </c>
      <c r="AI4">
        <f>VLOOKUP(AH4,$AC$4:$AD$40,2,FALSE)</f>
        <v>24</v>
      </c>
    </row>
    <row r="5" spans="1:35 16382:16382">
      <c r="A5" s="146"/>
      <c r="B5" s="147"/>
      <c r="C5" s="147"/>
      <c r="D5" s="147"/>
      <c r="E5" s="147"/>
      <c r="F5" s="148"/>
      <c r="G5" s="171" t="s">
        <v>93</v>
      </c>
      <c r="H5" s="172"/>
      <c r="I5" s="173"/>
      <c r="J5" s="172">
        <v>42760</v>
      </c>
      <c r="K5" s="172"/>
      <c r="L5" s="173"/>
      <c r="AA5" s="7"/>
      <c r="AB5" s="8"/>
      <c r="AC5" t="s">
        <v>19</v>
      </c>
      <c r="AD5" s="7">
        <v>28</v>
      </c>
      <c r="AE5" s="8"/>
      <c r="AH5" s="15" t="str">
        <f>+C18</f>
        <v>Gujarat</v>
      </c>
      <c r="AI5">
        <f>VLOOKUP(AH5,$AC$4:$AD$40,2,FALSE)</f>
        <v>24</v>
      </c>
    </row>
    <row r="6" spans="1:35 16382:16382">
      <c r="A6" s="146"/>
      <c r="B6" s="147"/>
      <c r="C6" s="147"/>
      <c r="D6" s="147"/>
      <c r="E6" s="147"/>
      <c r="F6" s="148"/>
      <c r="G6" s="12" t="s">
        <v>7</v>
      </c>
      <c r="H6" s="13"/>
      <c r="I6" s="14"/>
      <c r="J6" s="12" t="s">
        <v>8</v>
      </c>
      <c r="K6" s="13"/>
      <c r="L6" s="14"/>
      <c r="AA6" s="7"/>
      <c r="AB6" s="8"/>
      <c r="AC6" t="s">
        <v>22</v>
      </c>
      <c r="AD6" s="7">
        <v>37</v>
      </c>
      <c r="AE6" s="8"/>
    </row>
    <row r="7" spans="1:35 16382:16382">
      <c r="A7" s="146"/>
      <c r="B7" s="147"/>
      <c r="C7" s="147"/>
      <c r="D7" s="147"/>
      <c r="E7" s="147"/>
      <c r="F7" s="148"/>
      <c r="G7" s="149"/>
      <c r="H7" s="150"/>
      <c r="I7" s="151"/>
      <c r="J7" s="152"/>
      <c r="K7" s="153"/>
      <c r="L7" s="154"/>
      <c r="AA7" s="7"/>
      <c r="AB7" s="8"/>
      <c r="AC7" t="s">
        <v>25</v>
      </c>
      <c r="AD7" s="7">
        <v>12</v>
      </c>
      <c r="AE7" s="8"/>
    </row>
    <row r="8" spans="1:35 16382:16382">
      <c r="A8" s="146"/>
      <c r="B8" s="147"/>
      <c r="C8" s="147"/>
      <c r="D8" s="147"/>
      <c r="E8" s="147"/>
      <c r="F8" s="148"/>
      <c r="G8" s="12" t="s">
        <v>10</v>
      </c>
      <c r="H8" s="13"/>
      <c r="I8" s="14"/>
      <c r="J8" s="13" t="s">
        <v>94</v>
      </c>
      <c r="K8" s="13"/>
      <c r="L8" s="14"/>
      <c r="AA8" s="7"/>
      <c r="AB8" s="8"/>
      <c r="AC8" t="s">
        <v>27</v>
      </c>
      <c r="AD8" s="7">
        <v>18</v>
      </c>
      <c r="AE8" s="8"/>
    </row>
    <row r="9" spans="1:35 16382:16382">
      <c r="A9" s="112" t="s">
        <v>11</v>
      </c>
      <c r="B9" s="113"/>
      <c r="C9" s="155" t="s">
        <v>12</v>
      </c>
      <c r="D9" s="155"/>
      <c r="E9" s="85">
        <f>+AI4</f>
        <v>24</v>
      </c>
      <c r="F9" s="86"/>
      <c r="G9" s="156"/>
      <c r="H9" s="157"/>
      <c r="I9" s="158"/>
      <c r="J9" s="160"/>
      <c r="K9" s="161"/>
      <c r="L9" s="158"/>
      <c r="AA9" s="7"/>
      <c r="AB9" s="8"/>
      <c r="AC9" t="s">
        <v>29</v>
      </c>
      <c r="AD9" s="7">
        <v>10</v>
      </c>
      <c r="AE9" s="8"/>
    </row>
    <row r="10" spans="1:35 16382:16382">
      <c r="A10" s="112" t="s">
        <v>95</v>
      </c>
      <c r="B10" s="115"/>
      <c r="C10" s="162"/>
      <c r="D10" s="162"/>
      <c r="E10" s="162"/>
      <c r="F10" s="86"/>
      <c r="G10" s="159"/>
      <c r="H10" s="150"/>
      <c r="I10" s="151"/>
      <c r="J10" s="150"/>
      <c r="K10" s="150"/>
      <c r="L10" s="151"/>
      <c r="AA10" s="20"/>
      <c r="AB10" s="8"/>
      <c r="AC10" t="s">
        <v>31</v>
      </c>
      <c r="AD10" s="20" t="s">
        <v>32</v>
      </c>
      <c r="AE10" s="8"/>
    </row>
    <row r="11" spans="1:35 16382:16382">
      <c r="A11" s="116" t="s">
        <v>17</v>
      </c>
      <c r="B11" s="117"/>
      <c r="C11" s="163"/>
      <c r="D11" s="163"/>
      <c r="E11" s="163"/>
      <c r="F11" s="164"/>
      <c r="G11" s="12" t="s">
        <v>18</v>
      </c>
      <c r="H11" s="13"/>
      <c r="I11" s="13"/>
      <c r="J11" s="13"/>
      <c r="K11" s="13"/>
      <c r="L11" s="14"/>
      <c r="AA11" s="7"/>
      <c r="AB11" s="8"/>
      <c r="AC11" t="s">
        <v>34</v>
      </c>
      <c r="AD11" s="7">
        <v>22</v>
      </c>
      <c r="AE11" s="8"/>
    </row>
    <row r="12" spans="1:35 16382:16382">
      <c r="A12" s="165" t="s">
        <v>20</v>
      </c>
      <c r="B12" s="166"/>
      <c r="C12" s="166"/>
      <c r="D12" s="166"/>
      <c r="E12" s="166"/>
      <c r="F12" s="29"/>
      <c r="G12" s="16" t="s">
        <v>21</v>
      </c>
      <c r="H12" s="18"/>
      <c r="I12" s="203"/>
      <c r="J12" s="203"/>
      <c r="K12" s="203"/>
      <c r="L12" s="204"/>
      <c r="AA12" s="7"/>
      <c r="AB12" s="8"/>
      <c r="AC12" t="s">
        <v>35</v>
      </c>
      <c r="AD12" s="7">
        <v>26</v>
      </c>
      <c r="AE12" s="8"/>
    </row>
    <row r="13" spans="1:35 16382:16382" ht="15.75" customHeight="1">
      <c r="A13" s="143" t="s">
        <v>96</v>
      </c>
      <c r="B13" s="144"/>
      <c r="C13" s="144"/>
      <c r="D13" s="144"/>
      <c r="E13" s="144"/>
      <c r="F13" s="145"/>
      <c r="G13" s="16" t="s">
        <v>24</v>
      </c>
      <c r="H13" s="18"/>
      <c r="I13" s="203"/>
      <c r="J13" s="203"/>
      <c r="K13" s="203"/>
      <c r="L13" s="204"/>
      <c r="AA13" s="7"/>
      <c r="AB13" s="8"/>
      <c r="AC13" t="s">
        <v>36</v>
      </c>
      <c r="AD13" s="7">
        <v>25</v>
      </c>
      <c r="AE13" s="8"/>
    </row>
    <row r="14" spans="1:35 16382:16382">
      <c r="A14" s="143"/>
      <c r="B14" s="144"/>
      <c r="C14" s="144"/>
      <c r="D14" s="144"/>
      <c r="E14" s="144"/>
      <c r="F14" s="145"/>
      <c r="G14" s="16" t="s">
        <v>26</v>
      </c>
      <c r="H14" s="18"/>
      <c r="I14" s="203"/>
      <c r="J14" s="203"/>
      <c r="K14" s="203"/>
      <c r="L14" s="204"/>
      <c r="AA14" s="20"/>
      <c r="AB14" s="8"/>
      <c r="AC14" t="s">
        <v>44</v>
      </c>
      <c r="AD14" s="20" t="s">
        <v>45</v>
      </c>
      <c r="AE14" s="8"/>
    </row>
    <row r="15" spans="1:35 16382:16382">
      <c r="A15" s="143"/>
      <c r="B15" s="144"/>
      <c r="C15" s="144"/>
      <c r="D15" s="144"/>
      <c r="E15" s="144"/>
      <c r="F15" s="145"/>
      <c r="G15" s="16" t="s">
        <v>28</v>
      </c>
      <c r="H15" s="18"/>
      <c r="I15" s="203"/>
      <c r="J15" s="203"/>
      <c r="K15" s="203"/>
      <c r="L15" s="204"/>
      <c r="AA15" s="7"/>
      <c r="AB15" s="8"/>
      <c r="AC15" t="s">
        <v>49</v>
      </c>
      <c r="AD15" s="7">
        <v>30</v>
      </c>
      <c r="AE15" s="8"/>
    </row>
    <row r="16" spans="1:35 16382:16382">
      <c r="A16" s="143"/>
      <c r="B16" s="144"/>
      <c r="C16" s="144"/>
      <c r="D16" s="144"/>
      <c r="E16" s="144"/>
      <c r="F16" s="145"/>
      <c r="G16" s="16" t="s">
        <v>30</v>
      </c>
      <c r="H16" s="18"/>
      <c r="I16" s="203"/>
      <c r="J16" s="203"/>
      <c r="K16" s="203"/>
      <c r="L16" s="204"/>
      <c r="AA16" s="7"/>
      <c r="AB16" s="8"/>
      <c r="AC16" t="s">
        <v>12</v>
      </c>
      <c r="AD16" s="7">
        <v>24</v>
      </c>
      <c r="AE16" s="8"/>
    </row>
    <row r="17" spans="1:31">
      <c r="A17" s="143"/>
      <c r="B17" s="144"/>
      <c r="C17" s="144"/>
      <c r="D17" s="144"/>
      <c r="E17" s="144"/>
      <c r="F17" s="145"/>
      <c r="G17" s="16" t="s">
        <v>33</v>
      </c>
      <c r="H17" s="18"/>
      <c r="I17" s="203"/>
      <c r="J17" s="203"/>
      <c r="K17" s="203"/>
      <c r="L17" s="204"/>
      <c r="AA17" s="20"/>
      <c r="AB17" s="8"/>
      <c r="AC17" t="s">
        <v>51</v>
      </c>
      <c r="AD17" s="20" t="s">
        <v>52</v>
      </c>
      <c r="AE17" s="8"/>
    </row>
    <row r="18" spans="1:31">
      <c r="A18" s="112" t="s">
        <v>11</v>
      </c>
      <c r="B18" s="113"/>
      <c r="C18" s="135" t="str">
        <f>+C9</f>
        <v>Gujarat</v>
      </c>
      <c r="D18" s="136"/>
      <c r="E18" s="85">
        <f>+AI5</f>
        <v>24</v>
      </c>
      <c r="F18" s="114"/>
      <c r="G18" s="89"/>
      <c r="H18" s="90" t="s">
        <v>107</v>
      </c>
      <c r="I18" s="90"/>
      <c r="J18" s="90"/>
      <c r="K18" s="90" t="s">
        <v>9</v>
      </c>
      <c r="L18" s="88" t="s">
        <v>9</v>
      </c>
      <c r="AA18" s="20"/>
      <c r="AB18" s="8"/>
      <c r="AC18" t="s">
        <v>53</v>
      </c>
      <c r="AD18" s="20" t="s">
        <v>54</v>
      </c>
      <c r="AE18" s="8"/>
    </row>
    <row r="19" spans="1:31" ht="15">
      <c r="A19" s="91" t="s">
        <v>97</v>
      </c>
      <c r="B19" s="92"/>
      <c r="C19" s="137"/>
      <c r="D19" s="137"/>
      <c r="E19" s="137"/>
      <c r="F19" s="25"/>
      <c r="G19" s="23"/>
      <c r="H19" s="24"/>
      <c r="I19" s="24"/>
      <c r="J19" s="24"/>
      <c r="K19" s="24"/>
      <c r="L19" s="25"/>
      <c r="O19" s="26"/>
      <c r="AA19" s="20"/>
      <c r="AB19" s="8"/>
      <c r="AC19" t="s">
        <v>55</v>
      </c>
      <c r="AD19" s="20" t="s">
        <v>56</v>
      </c>
      <c r="AE19" s="8"/>
    </row>
    <row r="20" spans="1:31">
      <c r="A20" s="93" t="s">
        <v>37</v>
      </c>
      <c r="B20" s="94" t="s">
        <v>98</v>
      </c>
      <c r="C20" s="94"/>
      <c r="D20" s="86"/>
      <c r="E20" s="31" t="s">
        <v>39</v>
      </c>
      <c r="F20" s="31" t="s">
        <v>40</v>
      </c>
      <c r="G20" s="30" t="s">
        <v>41</v>
      </c>
      <c r="H20" s="30" t="s">
        <v>42</v>
      </c>
      <c r="I20" s="138" t="s">
        <v>99</v>
      </c>
      <c r="J20" s="139"/>
      <c r="K20" s="138" t="s">
        <v>100</v>
      </c>
      <c r="L20" s="139"/>
      <c r="AA20" s="7"/>
      <c r="AB20" s="8"/>
      <c r="AC20" t="s">
        <v>57</v>
      </c>
      <c r="AD20" s="7">
        <v>20</v>
      </c>
      <c r="AE20" s="8"/>
    </row>
    <row r="21" spans="1:31">
      <c r="A21" s="32" t="s">
        <v>46</v>
      </c>
      <c r="B21" s="24"/>
      <c r="C21" s="24"/>
      <c r="D21" s="25"/>
      <c r="E21" s="33"/>
      <c r="F21" s="33"/>
      <c r="G21" s="34" t="s">
        <v>2</v>
      </c>
      <c r="H21" s="34" t="s">
        <v>47</v>
      </c>
      <c r="I21" s="35" t="s">
        <v>41</v>
      </c>
      <c r="J21" s="35" t="s">
        <v>48</v>
      </c>
      <c r="K21" s="35" t="s">
        <v>41</v>
      </c>
      <c r="L21" s="35" t="s">
        <v>48</v>
      </c>
      <c r="O21" s="36"/>
      <c r="AA21" s="7"/>
      <c r="AB21" s="8"/>
      <c r="AC21" t="s">
        <v>58</v>
      </c>
      <c r="AD21" s="7">
        <v>29</v>
      </c>
      <c r="AE21" s="8"/>
    </row>
    <row r="22" spans="1:31">
      <c r="A22" s="53">
        <v>1</v>
      </c>
      <c r="B22" s="140" t="s">
        <v>105</v>
      </c>
      <c r="C22" s="141"/>
      <c r="D22" s="142"/>
      <c r="E22" s="37">
        <v>1234</v>
      </c>
      <c r="F22" s="38">
        <v>1</v>
      </c>
      <c r="G22" s="39">
        <v>10000</v>
      </c>
      <c r="H22" s="40">
        <f t="shared" ref="H22:H42" si="0">IF(F22="","",ROUND(F22*G22,0))</f>
        <v>10000</v>
      </c>
      <c r="I22" s="41">
        <f t="shared" ref="I22:I42" si="1">IF(N22="","",+N22/2)</f>
        <v>2.5000000000000001E-2</v>
      </c>
      <c r="J22" s="42">
        <f t="shared" ref="J22:J42" si="2">IF(I22="","",ROUND(+H22*I22,0))</f>
        <v>250</v>
      </c>
      <c r="K22" s="41">
        <f t="shared" ref="K22:L42" si="3">+I22</f>
        <v>2.5000000000000001E-2</v>
      </c>
      <c r="L22" s="42">
        <f t="shared" si="3"/>
        <v>250</v>
      </c>
      <c r="N22" s="43">
        <v>0.05</v>
      </c>
      <c r="O22" s="44">
        <v>0.05</v>
      </c>
      <c r="AA22" s="7"/>
      <c r="AB22" s="8"/>
      <c r="AC22" t="s">
        <v>59</v>
      </c>
      <c r="AD22" s="7">
        <v>32</v>
      </c>
      <c r="AE22" s="8"/>
    </row>
    <row r="23" spans="1:31">
      <c r="A23" s="53" t="str">
        <f t="shared" ref="A23:A42" si="4">IF(B23="","",A22+1)</f>
        <v/>
      </c>
      <c r="B23" s="129"/>
      <c r="C23" s="118"/>
      <c r="D23" s="130"/>
      <c r="E23" s="45"/>
      <c r="F23" s="46"/>
      <c r="G23" s="47"/>
      <c r="H23" s="48" t="str">
        <f t="shared" si="0"/>
        <v/>
      </c>
      <c r="I23" s="49" t="str">
        <f t="shared" si="1"/>
        <v/>
      </c>
      <c r="J23" s="50" t="str">
        <f t="shared" si="2"/>
        <v/>
      </c>
      <c r="K23" s="49" t="str">
        <f t="shared" si="3"/>
        <v/>
      </c>
      <c r="L23" s="50" t="str">
        <f t="shared" si="3"/>
        <v/>
      </c>
      <c r="N23" s="43"/>
      <c r="O23" s="44">
        <v>0.12</v>
      </c>
      <c r="AA23" s="7"/>
      <c r="AB23" s="8"/>
      <c r="AC23" t="s">
        <v>60</v>
      </c>
      <c r="AD23" s="7">
        <v>31</v>
      </c>
      <c r="AE23" s="8"/>
    </row>
    <row r="24" spans="1:31">
      <c r="A24" s="53" t="str">
        <f t="shared" si="4"/>
        <v/>
      </c>
      <c r="B24" s="129"/>
      <c r="C24" s="118"/>
      <c r="D24" s="130"/>
      <c r="E24" s="45"/>
      <c r="F24" s="46"/>
      <c r="G24" s="47"/>
      <c r="H24" s="48" t="str">
        <f t="shared" si="0"/>
        <v/>
      </c>
      <c r="I24" s="49" t="str">
        <f t="shared" si="1"/>
        <v/>
      </c>
      <c r="J24" s="50" t="str">
        <f t="shared" si="2"/>
        <v/>
      </c>
      <c r="K24" s="49" t="str">
        <f t="shared" si="3"/>
        <v/>
      </c>
      <c r="L24" s="50" t="str">
        <f t="shared" si="3"/>
        <v/>
      </c>
      <c r="N24" s="43"/>
      <c r="O24" s="44">
        <v>0.18</v>
      </c>
      <c r="AA24" s="7"/>
      <c r="AB24" s="8"/>
      <c r="AC24" t="s">
        <v>61</v>
      </c>
      <c r="AD24" s="7">
        <v>23</v>
      </c>
      <c r="AE24" s="8"/>
    </row>
    <row r="25" spans="1:31">
      <c r="A25" s="53" t="str">
        <f t="shared" si="4"/>
        <v/>
      </c>
      <c r="B25" s="129"/>
      <c r="C25" s="118"/>
      <c r="D25" s="130"/>
      <c r="E25" s="45"/>
      <c r="F25" s="46"/>
      <c r="G25" s="47"/>
      <c r="H25" s="48" t="str">
        <f t="shared" si="0"/>
        <v/>
      </c>
      <c r="I25" s="49" t="str">
        <f t="shared" si="1"/>
        <v/>
      </c>
      <c r="J25" s="50" t="str">
        <f t="shared" si="2"/>
        <v/>
      </c>
      <c r="K25" s="49" t="str">
        <f t="shared" si="3"/>
        <v/>
      </c>
      <c r="L25" s="50" t="str">
        <f t="shared" si="3"/>
        <v/>
      </c>
      <c r="N25" s="43"/>
      <c r="O25" s="44">
        <v>0.28000000000000003</v>
      </c>
      <c r="AA25" s="7"/>
      <c r="AB25" s="8"/>
      <c r="AC25" t="s">
        <v>62</v>
      </c>
      <c r="AD25" s="7">
        <v>27</v>
      </c>
      <c r="AE25" s="8"/>
    </row>
    <row r="26" spans="1:31">
      <c r="A26" s="53" t="str">
        <f t="shared" si="4"/>
        <v/>
      </c>
      <c r="B26" s="129"/>
      <c r="C26" s="118"/>
      <c r="D26" s="130"/>
      <c r="E26" s="45"/>
      <c r="F26" s="46"/>
      <c r="G26" s="47"/>
      <c r="H26" s="48" t="str">
        <f t="shared" si="0"/>
        <v/>
      </c>
      <c r="I26" s="49" t="str">
        <f t="shared" si="1"/>
        <v/>
      </c>
      <c r="J26" s="50" t="str">
        <f t="shared" si="2"/>
        <v/>
      </c>
      <c r="K26" s="49" t="str">
        <f t="shared" si="3"/>
        <v/>
      </c>
      <c r="L26" s="50" t="str">
        <f t="shared" si="3"/>
        <v/>
      </c>
      <c r="N26" s="43"/>
      <c r="O26" s="51"/>
      <c r="AA26" s="7"/>
      <c r="AB26" s="8"/>
      <c r="AC26" t="s">
        <v>63</v>
      </c>
      <c r="AD26" s="7">
        <v>14</v>
      </c>
      <c r="AE26" s="8"/>
    </row>
    <row r="27" spans="1:31">
      <c r="A27" s="53" t="str">
        <f t="shared" si="4"/>
        <v/>
      </c>
      <c r="B27" s="129"/>
      <c r="C27" s="118"/>
      <c r="D27" s="130"/>
      <c r="E27" s="45"/>
      <c r="F27" s="46"/>
      <c r="G27" s="47"/>
      <c r="H27" s="48" t="str">
        <f t="shared" si="0"/>
        <v/>
      </c>
      <c r="I27" s="49" t="str">
        <f t="shared" si="1"/>
        <v/>
      </c>
      <c r="J27" s="50" t="str">
        <f t="shared" si="2"/>
        <v/>
      </c>
      <c r="K27" s="49" t="str">
        <f t="shared" si="3"/>
        <v/>
      </c>
      <c r="L27" s="50" t="str">
        <f t="shared" si="3"/>
        <v/>
      </c>
      <c r="N27" s="43"/>
      <c r="O27" s="51"/>
      <c r="AA27" s="7"/>
      <c r="AB27" s="8"/>
      <c r="AC27" t="s">
        <v>64</v>
      </c>
      <c r="AD27" s="7">
        <v>17</v>
      </c>
      <c r="AE27" s="8"/>
    </row>
    <row r="28" spans="1:31">
      <c r="A28" s="53" t="str">
        <f t="shared" si="4"/>
        <v/>
      </c>
      <c r="B28" s="129"/>
      <c r="C28" s="118"/>
      <c r="D28" s="130"/>
      <c r="E28" s="45"/>
      <c r="F28" s="46"/>
      <c r="G28" s="47"/>
      <c r="H28" s="48" t="str">
        <f t="shared" si="0"/>
        <v/>
      </c>
      <c r="I28" s="49" t="str">
        <f t="shared" si="1"/>
        <v/>
      </c>
      <c r="J28" s="50" t="str">
        <f t="shared" si="2"/>
        <v/>
      </c>
      <c r="K28" s="49" t="str">
        <f t="shared" si="3"/>
        <v/>
      </c>
      <c r="L28" s="50" t="str">
        <f t="shared" si="3"/>
        <v/>
      </c>
      <c r="N28" s="43"/>
      <c r="O28" s="52"/>
      <c r="AA28" s="7"/>
      <c r="AB28" s="8"/>
      <c r="AC28" t="s">
        <v>65</v>
      </c>
      <c r="AD28" s="7">
        <v>15</v>
      </c>
      <c r="AE28" s="8"/>
    </row>
    <row r="29" spans="1:31">
      <c r="A29" s="53" t="str">
        <f t="shared" si="4"/>
        <v/>
      </c>
      <c r="B29" s="129"/>
      <c r="C29" s="118"/>
      <c r="D29" s="130"/>
      <c r="E29" s="45"/>
      <c r="F29" s="46"/>
      <c r="G29" s="47"/>
      <c r="H29" s="48" t="str">
        <f t="shared" si="0"/>
        <v/>
      </c>
      <c r="I29" s="49" t="str">
        <f t="shared" si="1"/>
        <v/>
      </c>
      <c r="J29" s="50" t="str">
        <f t="shared" si="2"/>
        <v/>
      </c>
      <c r="K29" s="49" t="str">
        <f t="shared" si="3"/>
        <v/>
      </c>
      <c r="L29" s="50" t="str">
        <f t="shared" si="3"/>
        <v/>
      </c>
      <c r="N29" s="43"/>
      <c r="O29" s="52"/>
      <c r="AA29" s="7"/>
      <c r="AB29" s="8"/>
      <c r="AC29" t="s">
        <v>66</v>
      </c>
      <c r="AD29" s="7">
        <v>13</v>
      </c>
      <c r="AE29" s="8"/>
    </row>
    <row r="30" spans="1:31">
      <c r="A30" s="53" t="str">
        <f t="shared" si="4"/>
        <v/>
      </c>
      <c r="B30" s="129"/>
      <c r="C30" s="118"/>
      <c r="D30" s="130"/>
      <c r="E30" s="45"/>
      <c r="F30" s="46"/>
      <c r="G30" s="47"/>
      <c r="H30" s="48" t="str">
        <f t="shared" si="0"/>
        <v/>
      </c>
      <c r="I30" s="49" t="str">
        <f t="shared" si="1"/>
        <v/>
      </c>
      <c r="J30" s="50" t="str">
        <f t="shared" si="2"/>
        <v/>
      </c>
      <c r="K30" s="49" t="str">
        <f t="shared" si="3"/>
        <v/>
      </c>
      <c r="L30" s="50" t="str">
        <f t="shared" si="3"/>
        <v/>
      </c>
      <c r="N30" s="43"/>
      <c r="AA30" s="7"/>
      <c r="AB30" s="8"/>
      <c r="AC30" t="s">
        <v>67</v>
      </c>
      <c r="AD30" s="7">
        <v>21</v>
      </c>
      <c r="AE30" s="8"/>
    </row>
    <row r="31" spans="1:31">
      <c r="A31" s="53" t="str">
        <f t="shared" si="4"/>
        <v/>
      </c>
      <c r="B31" s="129"/>
      <c r="C31" s="118"/>
      <c r="D31" s="130"/>
      <c r="E31" s="45"/>
      <c r="F31" s="46"/>
      <c r="G31" s="47"/>
      <c r="H31" s="48" t="str">
        <f t="shared" si="0"/>
        <v/>
      </c>
      <c r="I31" s="49" t="str">
        <f t="shared" si="1"/>
        <v/>
      </c>
      <c r="J31" s="50" t="str">
        <f t="shared" si="2"/>
        <v/>
      </c>
      <c r="K31" s="49" t="str">
        <f t="shared" si="3"/>
        <v/>
      </c>
      <c r="L31" s="50" t="str">
        <f t="shared" si="3"/>
        <v/>
      </c>
      <c r="N31" s="43"/>
      <c r="AA31" s="7"/>
      <c r="AB31" s="8"/>
      <c r="AC31" t="s">
        <v>68</v>
      </c>
      <c r="AD31" s="7">
        <v>34</v>
      </c>
      <c r="AE31" s="8"/>
    </row>
    <row r="32" spans="1:31">
      <c r="A32" s="53" t="str">
        <f t="shared" si="4"/>
        <v/>
      </c>
      <c r="B32" s="129"/>
      <c r="C32" s="118"/>
      <c r="D32" s="130"/>
      <c r="E32" s="45"/>
      <c r="F32" s="46"/>
      <c r="G32" s="47"/>
      <c r="H32" s="48" t="str">
        <f t="shared" si="0"/>
        <v/>
      </c>
      <c r="I32" s="49" t="str">
        <f t="shared" si="1"/>
        <v/>
      </c>
      <c r="J32" s="50" t="str">
        <f t="shared" si="2"/>
        <v/>
      </c>
      <c r="K32" s="49" t="str">
        <f t="shared" si="3"/>
        <v/>
      </c>
      <c r="L32" s="50" t="str">
        <f t="shared" si="3"/>
        <v/>
      </c>
      <c r="N32" s="43"/>
      <c r="AA32" s="20"/>
      <c r="AB32" s="8"/>
      <c r="AC32" t="s">
        <v>69</v>
      </c>
      <c r="AD32" s="20" t="s">
        <v>70</v>
      </c>
      <c r="AE32" s="8"/>
    </row>
    <row r="33" spans="1:31">
      <c r="A33" s="53" t="str">
        <f t="shared" si="4"/>
        <v/>
      </c>
      <c r="B33" s="129"/>
      <c r="C33" s="118"/>
      <c r="D33" s="130"/>
      <c r="E33" s="45"/>
      <c r="F33" s="46"/>
      <c r="G33" s="47"/>
      <c r="H33" s="48" t="str">
        <f t="shared" si="0"/>
        <v/>
      </c>
      <c r="I33" s="49" t="str">
        <f t="shared" si="1"/>
        <v/>
      </c>
      <c r="J33" s="50" t="str">
        <f t="shared" si="2"/>
        <v/>
      </c>
      <c r="K33" s="49" t="str">
        <f t="shared" si="3"/>
        <v/>
      </c>
      <c r="L33" s="50" t="str">
        <f t="shared" si="3"/>
        <v/>
      </c>
      <c r="N33" s="43"/>
      <c r="AA33" s="20"/>
      <c r="AB33" s="8"/>
      <c r="AC33" t="s">
        <v>71</v>
      </c>
      <c r="AD33" s="20" t="s">
        <v>72</v>
      </c>
      <c r="AE33" s="8"/>
    </row>
    <row r="34" spans="1:31">
      <c r="A34" s="53" t="str">
        <f t="shared" si="4"/>
        <v/>
      </c>
      <c r="B34" s="129"/>
      <c r="C34" s="118"/>
      <c r="D34" s="130"/>
      <c r="E34" s="45"/>
      <c r="F34" s="46"/>
      <c r="G34" s="47"/>
      <c r="H34" s="48" t="str">
        <f t="shared" si="0"/>
        <v/>
      </c>
      <c r="I34" s="49" t="str">
        <f t="shared" si="1"/>
        <v/>
      </c>
      <c r="J34" s="50" t="str">
        <f t="shared" si="2"/>
        <v/>
      </c>
      <c r="K34" s="49" t="str">
        <f t="shared" si="3"/>
        <v/>
      </c>
      <c r="L34" s="50" t="str">
        <f t="shared" si="3"/>
        <v/>
      </c>
      <c r="N34" s="43"/>
      <c r="AA34" s="7"/>
      <c r="AB34" s="8"/>
      <c r="AC34" t="s">
        <v>73</v>
      </c>
      <c r="AD34" s="7">
        <v>11</v>
      </c>
      <c r="AE34" s="8"/>
    </row>
    <row r="35" spans="1:31">
      <c r="A35" s="53" t="str">
        <f t="shared" si="4"/>
        <v/>
      </c>
      <c r="B35" s="129"/>
      <c r="C35" s="118"/>
      <c r="D35" s="130"/>
      <c r="E35" s="45"/>
      <c r="F35" s="46"/>
      <c r="G35" s="47"/>
      <c r="H35" s="48" t="str">
        <f t="shared" si="0"/>
        <v/>
      </c>
      <c r="I35" s="49" t="str">
        <f t="shared" si="1"/>
        <v/>
      </c>
      <c r="J35" s="50" t="str">
        <f t="shared" si="2"/>
        <v/>
      </c>
      <c r="K35" s="49" t="str">
        <f t="shared" si="3"/>
        <v/>
      </c>
      <c r="L35" s="50" t="str">
        <f t="shared" si="3"/>
        <v/>
      </c>
      <c r="N35" s="43"/>
      <c r="AA35" s="7"/>
      <c r="AB35" s="8"/>
      <c r="AC35" t="s">
        <v>74</v>
      </c>
      <c r="AD35" s="7">
        <v>33</v>
      </c>
      <c r="AE35" s="8"/>
    </row>
    <row r="36" spans="1:31">
      <c r="A36" s="53" t="str">
        <f t="shared" si="4"/>
        <v/>
      </c>
      <c r="B36" s="129"/>
      <c r="C36" s="118"/>
      <c r="D36" s="130"/>
      <c r="E36" s="45"/>
      <c r="F36" s="46"/>
      <c r="G36" s="47"/>
      <c r="H36" s="48" t="str">
        <f t="shared" si="0"/>
        <v/>
      </c>
      <c r="I36" s="49" t="str">
        <f t="shared" si="1"/>
        <v/>
      </c>
      <c r="J36" s="50" t="str">
        <f t="shared" si="2"/>
        <v/>
      </c>
      <c r="K36" s="49" t="str">
        <f t="shared" si="3"/>
        <v/>
      </c>
      <c r="L36" s="50" t="str">
        <f t="shared" si="3"/>
        <v/>
      </c>
      <c r="N36" s="43"/>
      <c r="AA36" s="7"/>
      <c r="AB36" s="8"/>
      <c r="AC36" t="s">
        <v>75</v>
      </c>
      <c r="AD36" s="7">
        <v>36</v>
      </c>
      <c r="AE36" s="8"/>
    </row>
    <row r="37" spans="1:31">
      <c r="A37" s="53" t="str">
        <f t="shared" si="4"/>
        <v/>
      </c>
      <c r="B37" s="129"/>
      <c r="C37" s="118"/>
      <c r="D37" s="130"/>
      <c r="E37" s="45"/>
      <c r="F37" s="46"/>
      <c r="G37" s="47"/>
      <c r="H37" s="48" t="str">
        <f t="shared" si="0"/>
        <v/>
      </c>
      <c r="I37" s="49" t="str">
        <f t="shared" si="1"/>
        <v/>
      </c>
      <c r="J37" s="50" t="str">
        <f t="shared" si="2"/>
        <v/>
      </c>
      <c r="K37" s="49" t="str">
        <f t="shared" si="3"/>
        <v/>
      </c>
      <c r="L37" s="50" t="str">
        <f t="shared" si="3"/>
        <v/>
      </c>
      <c r="N37" s="43"/>
      <c r="AA37" s="7"/>
      <c r="AB37" s="8"/>
      <c r="AC37" t="s">
        <v>76</v>
      </c>
      <c r="AD37" s="7">
        <v>16</v>
      </c>
      <c r="AE37" s="8"/>
    </row>
    <row r="38" spans="1:31">
      <c r="A38" s="53" t="str">
        <f t="shared" si="4"/>
        <v/>
      </c>
      <c r="B38" s="129"/>
      <c r="C38" s="118"/>
      <c r="D38" s="130"/>
      <c r="E38" s="45"/>
      <c r="F38" s="46"/>
      <c r="G38" s="47"/>
      <c r="H38" s="48" t="str">
        <f t="shared" si="0"/>
        <v/>
      </c>
      <c r="I38" s="49" t="str">
        <f t="shared" si="1"/>
        <v/>
      </c>
      <c r="J38" s="50" t="str">
        <f t="shared" si="2"/>
        <v/>
      </c>
      <c r="K38" s="49" t="str">
        <f t="shared" si="3"/>
        <v/>
      </c>
      <c r="L38" s="50" t="str">
        <f t="shared" si="3"/>
        <v/>
      </c>
      <c r="N38" s="43"/>
      <c r="AA38" s="20"/>
      <c r="AB38" s="8"/>
      <c r="AC38" t="s">
        <v>78</v>
      </c>
      <c r="AD38" s="20" t="s">
        <v>79</v>
      </c>
      <c r="AE38" s="8"/>
    </row>
    <row r="39" spans="1:31">
      <c r="A39" s="53" t="str">
        <f t="shared" si="4"/>
        <v/>
      </c>
      <c r="B39" s="129"/>
      <c r="C39" s="118"/>
      <c r="D39" s="130"/>
      <c r="E39" s="45"/>
      <c r="F39" s="46"/>
      <c r="G39" s="47"/>
      <c r="H39" s="48" t="str">
        <f t="shared" si="0"/>
        <v/>
      </c>
      <c r="I39" s="49" t="str">
        <f t="shared" si="1"/>
        <v/>
      </c>
      <c r="J39" s="50" t="str">
        <f t="shared" si="2"/>
        <v/>
      </c>
      <c r="K39" s="49" t="str">
        <f t="shared" si="3"/>
        <v/>
      </c>
      <c r="L39" s="50" t="str">
        <f t="shared" si="3"/>
        <v/>
      </c>
      <c r="N39" s="43"/>
      <c r="AA39" s="20"/>
      <c r="AB39" s="8"/>
      <c r="AC39" t="s">
        <v>81</v>
      </c>
      <c r="AD39" s="20" t="s">
        <v>82</v>
      </c>
      <c r="AE39" s="8"/>
    </row>
    <row r="40" spans="1:31">
      <c r="A40" s="53" t="str">
        <f t="shared" si="4"/>
        <v/>
      </c>
      <c r="B40" s="129"/>
      <c r="C40" s="118"/>
      <c r="D40" s="130"/>
      <c r="E40" s="45"/>
      <c r="F40" s="46"/>
      <c r="G40" s="47"/>
      <c r="H40" s="48" t="str">
        <f t="shared" si="0"/>
        <v/>
      </c>
      <c r="I40" s="49" t="str">
        <f t="shared" si="1"/>
        <v/>
      </c>
      <c r="J40" s="50" t="str">
        <f t="shared" si="2"/>
        <v/>
      </c>
      <c r="K40" s="49" t="str">
        <f t="shared" si="3"/>
        <v/>
      </c>
      <c r="L40" s="50" t="str">
        <f t="shared" si="3"/>
        <v/>
      </c>
      <c r="N40" s="43"/>
      <c r="AA40" s="7"/>
      <c r="AB40" s="8"/>
      <c r="AC40" t="s">
        <v>84</v>
      </c>
      <c r="AD40" s="7">
        <v>19</v>
      </c>
      <c r="AE40" s="8"/>
    </row>
    <row r="41" spans="1:31">
      <c r="A41" s="53" t="str">
        <f t="shared" si="4"/>
        <v/>
      </c>
      <c r="B41" s="129"/>
      <c r="C41" s="118"/>
      <c r="D41" s="130"/>
      <c r="E41" s="45"/>
      <c r="F41" s="46"/>
      <c r="G41" s="47"/>
      <c r="H41" s="48" t="str">
        <f t="shared" si="0"/>
        <v/>
      </c>
      <c r="I41" s="49" t="str">
        <f t="shared" si="1"/>
        <v/>
      </c>
      <c r="J41" s="50" t="str">
        <f t="shared" si="2"/>
        <v/>
      </c>
      <c r="K41" s="49" t="str">
        <f t="shared" si="3"/>
        <v/>
      </c>
      <c r="L41" s="50" t="str">
        <f t="shared" si="3"/>
        <v/>
      </c>
      <c r="N41" s="43"/>
    </row>
    <row r="42" spans="1:31">
      <c r="A42" s="53" t="str">
        <f t="shared" si="4"/>
        <v/>
      </c>
      <c r="B42" s="129"/>
      <c r="C42" s="118"/>
      <c r="D42" s="130"/>
      <c r="E42" s="45"/>
      <c r="F42" s="46"/>
      <c r="G42" s="47"/>
      <c r="H42" s="48" t="str">
        <f t="shared" si="0"/>
        <v/>
      </c>
      <c r="I42" s="49" t="str">
        <f t="shared" si="1"/>
        <v/>
      </c>
      <c r="J42" s="50" t="str">
        <f t="shared" si="2"/>
        <v/>
      </c>
      <c r="K42" s="49" t="str">
        <f t="shared" si="3"/>
        <v/>
      </c>
      <c r="L42" s="50" t="str">
        <f t="shared" si="3"/>
        <v/>
      </c>
      <c r="N42" s="43"/>
    </row>
    <row r="43" spans="1:31">
      <c r="A43" s="53"/>
      <c r="B43" s="54"/>
      <c r="C43" s="55"/>
      <c r="D43" s="56"/>
      <c r="E43" s="57"/>
      <c r="F43" s="58"/>
      <c r="G43" s="59"/>
      <c r="H43" s="48"/>
      <c r="I43" s="49"/>
      <c r="J43" s="50"/>
      <c r="K43" s="49"/>
      <c r="L43" s="50"/>
      <c r="N43" s="60"/>
    </row>
    <row r="44" spans="1:31">
      <c r="A44" s="61" t="s">
        <v>2</v>
      </c>
      <c r="B44" s="62"/>
      <c r="C44" s="63"/>
      <c r="D44" s="64"/>
      <c r="E44" s="65" t="s">
        <v>77</v>
      </c>
      <c r="F44" s="66">
        <f>SUM(F22:F42)</f>
        <v>1</v>
      </c>
      <c r="G44" s="67" t="s">
        <v>2</v>
      </c>
      <c r="H44" s="95">
        <f>SUM(H22:H42)</f>
        <v>10000</v>
      </c>
      <c r="I44" s="96"/>
      <c r="J44" s="95">
        <f>SUM(J22:J42)</f>
        <v>250</v>
      </c>
      <c r="K44" s="69"/>
      <c r="L44" s="95">
        <f>SUM(L22:L42)</f>
        <v>250</v>
      </c>
    </row>
    <row r="45" spans="1:31">
      <c r="A45" s="12"/>
      <c r="B45" s="13"/>
      <c r="C45" s="13"/>
      <c r="D45" s="13"/>
      <c r="E45" s="13"/>
      <c r="F45" s="70"/>
      <c r="G45" s="71"/>
      <c r="H45" s="72"/>
      <c r="I45" s="97"/>
      <c r="J45" s="72"/>
      <c r="K45" s="98" t="s">
        <v>101</v>
      </c>
      <c r="L45" s="95">
        <f>+H44</f>
        <v>10000</v>
      </c>
    </row>
    <row r="46" spans="1:31">
      <c r="A46" s="74"/>
      <c r="B46" s="18"/>
      <c r="C46" s="18"/>
      <c r="D46" s="131"/>
      <c r="E46" s="131"/>
      <c r="F46" s="131"/>
      <c r="G46" s="131"/>
      <c r="H46" s="77"/>
      <c r="I46" s="99"/>
      <c r="J46" s="77"/>
      <c r="K46" s="99" t="s">
        <v>102</v>
      </c>
      <c r="L46" s="100">
        <f>+J44</f>
        <v>250</v>
      </c>
    </row>
    <row r="47" spans="1:31">
      <c r="A47" s="74"/>
      <c r="B47" s="18"/>
      <c r="C47" s="18"/>
      <c r="D47" s="131"/>
      <c r="E47" s="131"/>
      <c r="F47" s="131"/>
      <c r="G47" s="131"/>
      <c r="H47" s="77"/>
      <c r="I47" s="99"/>
      <c r="J47" s="77"/>
      <c r="K47" s="99" t="s">
        <v>103</v>
      </c>
      <c r="L47" s="100">
        <f>+L44</f>
        <v>250</v>
      </c>
    </row>
    <row r="48" spans="1:31">
      <c r="A48" s="62"/>
      <c r="B48" s="63"/>
      <c r="C48" s="63"/>
      <c r="D48" s="132"/>
      <c r="E48" s="132"/>
      <c r="F48" s="132"/>
      <c r="G48" s="132"/>
      <c r="H48" s="81"/>
      <c r="I48" s="82"/>
      <c r="J48" s="81"/>
      <c r="K48" s="82" t="s">
        <v>85</v>
      </c>
      <c r="L48" s="100">
        <f>SUM(L45:L47)</f>
        <v>10500</v>
      </c>
    </row>
    <row r="49" spans="1:12">
      <c r="A49" s="119" t="s">
        <v>86</v>
      </c>
      <c r="B49" s="120"/>
      <c r="C49" s="120"/>
      <c r="D49" s="120"/>
      <c r="E49" s="120"/>
      <c r="F49" s="133" t="s">
        <v>87</v>
      </c>
      <c r="G49" s="133"/>
      <c r="H49" s="133"/>
      <c r="I49" s="133"/>
      <c r="J49" s="133"/>
      <c r="K49" s="133"/>
      <c r="L49" s="134"/>
    </row>
    <row r="50" spans="1:12">
      <c r="A50" s="87" t="s">
        <v>88</v>
      </c>
      <c r="B50" s="18"/>
      <c r="C50" s="118"/>
      <c r="D50" s="118"/>
      <c r="E50" s="118"/>
      <c r="F50" s="118"/>
      <c r="G50" s="118"/>
      <c r="H50" s="118"/>
      <c r="I50" s="118"/>
      <c r="J50" s="118"/>
      <c r="K50" s="118"/>
      <c r="L50" s="83"/>
    </row>
    <row r="51" spans="1:12">
      <c r="A51" s="101"/>
      <c r="B51" s="102"/>
      <c r="C51" s="118"/>
      <c r="D51" s="118"/>
      <c r="E51" s="118"/>
      <c r="F51" s="118"/>
      <c r="G51" s="118"/>
      <c r="H51" s="118"/>
      <c r="I51" s="118"/>
      <c r="J51" s="118"/>
      <c r="K51" s="118"/>
      <c r="L51" s="83"/>
    </row>
    <row r="52" spans="1:12">
      <c r="A52" s="119" t="s">
        <v>90</v>
      </c>
      <c r="B52" s="120"/>
      <c r="C52" s="120"/>
      <c r="D52" s="18"/>
      <c r="E52" s="94"/>
      <c r="F52" s="94"/>
      <c r="G52" s="94"/>
      <c r="H52" s="94"/>
      <c r="I52" s="121" t="str">
        <f>CONCATENATE("for"," ",A4)</f>
        <v>for XYZ &amp; CO</v>
      </c>
      <c r="J52" s="122"/>
      <c r="K52" s="122"/>
      <c r="L52" s="123"/>
    </row>
    <row r="53" spans="1:12">
      <c r="A53" s="124" t="s">
        <v>104</v>
      </c>
      <c r="B53" s="125"/>
      <c r="C53" s="125"/>
      <c r="D53" s="125"/>
      <c r="E53" s="125"/>
      <c r="F53" s="125"/>
      <c r="G53" s="125"/>
      <c r="H53" s="125"/>
      <c r="I53" s="103"/>
      <c r="J53" s="104"/>
      <c r="K53" s="104"/>
      <c r="L53" s="83"/>
    </row>
    <row r="54" spans="1:12">
      <c r="A54" s="126"/>
      <c r="B54" s="127"/>
      <c r="C54" s="127"/>
      <c r="D54" s="127"/>
      <c r="E54" s="127"/>
      <c r="F54" s="127"/>
      <c r="G54" s="127"/>
      <c r="H54" s="127"/>
      <c r="I54" s="62"/>
      <c r="J54" s="63"/>
      <c r="K54" s="105" t="s">
        <v>91</v>
      </c>
      <c r="L54" s="106"/>
    </row>
    <row r="55" spans="1:12">
      <c r="A55" s="128" t="s">
        <v>92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</row>
    <row r="56" spans="1:12">
      <c r="L56" s="84"/>
    </row>
    <row r="57" spans="1:12">
      <c r="L57" s="84"/>
    </row>
  </sheetData>
  <sheetProtection password="C736" sheet="1" objects="1" scenarios="1"/>
  <mergeCells count="62">
    <mergeCell ref="A6:F6"/>
    <mergeCell ref="A2:L2"/>
    <mergeCell ref="A4:F4"/>
    <mergeCell ref="A5:F5"/>
    <mergeCell ref="G5:I5"/>
    <mergeCell ref="J5:L5"/>
    <mergeCell ref="A14:F14"/>
    <mergeCell ref="I14:L14"/>
    <mergeCell ref="A7:F7"/>
    <mergeCell ref="G7:I7"/>
    <mergeCell ref="J7:L7"/>
    <mergeCell ref="A8:F8"/>
    <mergeCell ref="C9:D9"/>
    <mergeCell ref="G9:I10"/>
    <mergeCell ref="J9:L10"/>
    <mergeCell ref="C10:E10"/>
    <mergeCell ref="C11:F11"/>
    <mergeCell ref="A12:E12"/>
    <mergeCell ref="I12:L12"/>
    <mergeCell ref="A13:F13"/>
    <mergeCell ref="I13:L13"/>
    <mergeCell ref="A15:F15"/>
    <mergeCell ref="I15:L15"/>
    <mergeCell ref="A16:F16"/>
    <mergeCell ref="I16:L16"/>
    <mergeCell ref="A17:F17"/>
    <mergeCell ref="I17:L17"/>
    <mergeCell ref="B29:D29"/>
    <mergeCell ref="C18:D18"/>
    <mergeCell ref="C19:E19"/>
    <mergeCell ref="I20:J20"/>
    <mergeCell ref="K20:L20"/>
    <mergeCell ref="B22:D22"/>
    <mergeCell ref="B23:D23"/>
    <mergeCell ref="B24:D24"/>
    <mergeCell ref="B25:D25"/>
    <mergeCell ref="B26:D26"/>
    <mergeCell ref="B27:D27"/>
    <mergeCell ref="B28:D28"/>
    <mergeCell ref="B41:D41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2:D42"/>
    <mergeCell ref="D46:G46"/>
    <mergeCell ref="D47:G47"/>
    <mergeCell ref="D48:G48"/>
    <mergeCell ref="A49:E49"/>
    <mergeCell ref="F49:L49"/>
    <mergeCell ref="C50:K51"/>
    <mergeCell ref="A52:C52"/>
    <mergeCell ref="I52:L52"/>
    <mergeCell ref="A53:H54"/>
    <mergeCell ref="A55:L55"/>
  </mergeCells>
  <dataValidations disablePrompts="1" count="5">
    <dataValidation type="list" allowBlank="1" showInputMessage="1" showErrorMessage="1" sqref="C9:D9">
      <formula1>$AC$3:$AC$40</formula1>
    </dataValidation>
    <dataValidation allowBlank="1" showInputMessage="1" showErrorMessage="1" prompt="Enter your GST Registration No here" sqref="C10:E10 C19:E19"/>
    <dataValidation allowBlank="1" showInputMessage="1" showErrorMessage="1" prompt="Enter your Company Name Here" sqref="A4"/>
    <dataValidation type="textLength" allowBlank="1" showInputMessage="1" showErrorMessage="1" error="Please Enter either 2 digit or 4 digit HSN Code" prompt="Please Enter either 2 digit or 4 digit HSN Code" sqref="E22:E42">
      <formula1>2</formula1>
      <formula2>4</formula2>
    </dataValidation>
    <dataValidation type="list" allowBlank="1" showInputMessage="1" showErrorMessage="1" sqref="N22:N43">
      <formula1>$O$22:$O$27</formula1>
    </dataValidation>
  </dataValidations>
  <pageMargins left="0.7" right="0.7" top="0.75" bottom="0.75" header="0.3" footer="0.3"/>
  <pageSetup scale="79" orientation="portrait" blackAndWhite="1" r:id="rId1"/>
  <headerFooter>
    <oddFooter>&amp;L&amp;"Arial,Italic"&amp;9Prepared by Vishal Mehta: 9323323300&amp;R&amp;"Arial,Italic"&amp;9For Consultancy Services email: ace24consult@gmail.com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A56"/>
  <sheetViews>
    <sheetView showGridLines="0" showRowColHeaders="0" topLeftCell="A25" zoomScaleSheetLayoutView="90" workbookViewId="0">
      <selection activeCell="F57" sqref="F57"/>
    </sheetView>
  </sheetViews>
  <sheetFormatPr defaultRowHeight="14.25"/>
  <cols>
    <col min="1" max="1" width="3.375" bestFit="1" customWidth="1"/>
    <col min="6" max="6" width="7.5" bestFit="1" customWidth="1"/>
    <col min="7" max="7" width="11.625" customWidth="1"/>
    <col min="8" max="8" width="7.5" bestFit="1" customWidth="1"/>
    <col min="9" max="9" width="11.625" customWidth="1"/>
    <col min="10" max="10" width="6.125" bestFit="1" customWidth="1"/>
    <col min="11" max="11" width="11.625" customWidth="1"/>
    <col min="18" max="18" width="9.875" bestFit="1" customWidth="1"/>
  </cols>
  <sheetData>
    <row r="1" spans="1:33 16381:16381">
      <c r="A1" s="1"/>
    </row>
    <row r="2" spans="1:33 16381:16381" ht="15.75" customHeight="1">
      <c r="A2" s="167" t="s">
        <v>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XFA2" t="s">
        <v>1</v>
      </c>
    </row>
    <row r="3" spans="1:33 16381:16381">
      <c r="A3" s="2" t="s">
        <v>2</v>
      </c>
      <c r="B3" s="3"/>
      <c r="C3" s="3"/>
      <c r="D3" s="3"/>
      <c r="E3" s="3"/>
      <c r="F3" s="3"/>
      <c r="G3" s="3"/>
      <c r="H3" s="3"/>
      <c r="I3" s="3"/>
      <c r="J3" s="3"/>
      <c r="K3" s="4"/>
    </row>
    <row r="4" spans="1:33 16381:16381">
      <c r="A4" s="197" t="s">
        <v>3</v>
      </c>
      <c r="B4" s="198"/>
      <c r="C4" s="198"/>
      <c r="D4" s="198"/>
      <c r="E4" s="198"/>
      <c r="F4" s="198"/>
      <c r="G4" s="179" t="s">
        <v>4</v>
      </c>
      <c r="H4" s="180"/>
      <c r="I4" s="181"/>
      <c r="J4" s="179" t="s">
        <v>5</v>
      </c>
      <c r="K4" s="181"/>
    </row>
    <row r="5" spans="1:33 16381:16381">
      <c r="A5" s="143"/>
      <c r="B5" s="144"/>
      <c r="C5" s="144"/>
      <c r="D5" s="144"/>
      <c r="E5" s="144"/>
      <c r="F5" s="144"/>
      <c r="G5" s="199" t="s">
        <v>6</v>
      </c>
      <c r="H5" s="200"/>
      <c r="I5" s="201"/>
      <c r="J5" s="171"/>
      <c r="K5" s="173"/>
    </row>
    <row r="6" spans="1:33 16381:16381">
      <c r="A6" s="143"/>
      <c r="B6" s="144"/>
      <c r="C6" s="144"/>
      <c r="D6" s="144"/>
      <c r="E6" s="144"/>
      <c r="F6" s="144"/>
      <c r="G6" s="179" t="s">
        <v>7</v>
      </c>
      <c r="H6" s="180"/>
      <c r="I6" s="181"/>
      <c r="J6" s="179" t="s">
        <v>8</v>
      </c>
      <c r="K6" s="181"/>
    </row>
    <row r="7" spans="1:33 16381:16381">
      <c r="A7" s="143"/>
      <c r="B7" s="144"/>
      <c r="C7" s="144"/>
      <c r="D7" s="144"/>
      <c r="E7" s="144"/>
      <c r="F7" s="144"/>
      <c r="G7" s="192"/>
      <c r="H7" s="193"/>
      <c r="I7" s="194"/>
      <c r="J7" s="195" t="s">
        <v>9</v>
      </c>
      <c r="K7" s="196"/>
    </row>
    <row r="8" spans="1:33 16381:16381">
      <c r="A8" s="143"/>
      <c r="B8" s="144"/>
      <c r="C8" s="144"/>
      <c r="D8" s="144"/>
      <c r="E8" s="144"/>
      <c r="F8" s="144"/>
      <c r="G8" s="179" t="s">
        <v>10</v>
      </c>
      <c r="H8" s="180"/>
      <c r="I8" s="181"/>
      <c r="J8" s="179" t="s">
        <v>5</v>
      </c>
      <c r="K8" s="181"/>
    </row>
    <row r="9" spans="1:33 16381:16381">
      <c r="A9" s="111" t="s">
        <v>11</v>
      </c>
      <c r="B9" s="5"/>
      <c r="C9" s="182" t="s">
        <v>53</v>
      </c>
      <c r="D9" s="182"/>
      <c r="E9" s="182"/>
      <c r="F9" s="110" t="str">
        <f>+AG10</f>
        <v>02</v>
      </c>
      <c r="G9" s="183"/>
      <c r="H9" s="174"/>
      <c r="I9" s="184"/>
      <c r="J9" s="188"/>
      <c r="K9" s="189"/>
      <c r="AA9" t="s">
        <v>13</v>
      </c>
      <c r="AB9" t="s">
        <v>14</v>
      </c>
    </row>
    <row r="10" spans="1:33 16381:16381">
      <c r="A10" s="6" t="s">
        <v>15</v>
      </c>
      <c r="B10" s="5"/>
      <c r="C10" s="174"/>
      <c r="D10" s="174"/>
      <c r="E10" s="174"/>
      <c r="F10" s="174"/>
      <c r="G10" s="185"/>
      <c r="H10" s="186"/>
      <c r="I10" s="187"/>
      <c r="J10" s="171"/>
      <c r="K10" s="173"/>
      <c r="AA10" t="s">
        <v>16</v>
      </c>
      <c r="AB10" s="7">
        <v>35</v>
      </c>
      <c r="AC10" s="8"/>
      <c r="AF10" s="9" t="str">
        <f>+C9</f>
        <v>Himachal Pradesh</v>
      </c>
      <c r="AG10" t="str">
        <f>VLOOKUP(AF10,$AA$10:$AB$46,2,FALSE)</f>
        <v>02</v>
      </c>
    </row>
    <row r="11" spans="1:33 16381:16381">
      <c r="A11" s="10" t="s">
        <v>17</v>
      </c>
      <c r="B11" s="11"/>
      <c r="C11" s="163"/>
      <c r="D11" s="163"/>
      <c r="E11" s="163"/>
      <c r="F11" s="163"/>
      <c r="G11" s="12" t="s">
        <v>18</v>
      </c>
      <c r="H11" s="13"/>
      <c r="I11" s="13"/>
      <c r="J11" s="13"/>
      <c r="K11" s="14"/>
      <c r="AA11" t="s">
        <v>19</v>
      </c>
      <c r="AB11" s="7">
        <v>28</v>
      </c>
      <c r="AC11" s="8"/>
      <c r="AF11" s="15" t="str">
        <f>+C18</f>
        <v>Jammu and Kashmir</v>
      </c>
      <c r="AG11" t="str">
        <f>VLOOKUP(AF11,$AA$10:$AB$46,2,FALSE)</f>
        <v>01</v>
      </c>
    </row>
    <row r="12" spans="1:33 16381:16381">
      <c r="A12" s="165" t="s">
        <v>20</v>
      </c>
      <c r="B12" s="166"/>
      <c r="C12" s="166"/>
      <c r="D12" s="166"/>
      <c r="E12" s="166"/>
      <c r="F12" s="166"/>
      <c r="G12" s="16" t="s">
        <v>21</v>
      </c>
      <c r="H12" s="17"/>
      <c r="I12" s="177"/>
      <c r="J12" s="177"/>
      <c r="K12" s="178"/>
      <c r="AA12" t="s">
        <v>22</v>
      </c>
      <c r="AB12" s="7">
        <v>37</v>
      </c>
      <c r="AC12" s="8"/>
    </row>
    <row r="13" spans="1:33 16381:16381" ht="15.75" customHeight="1">
      <c r="A13" s="190" t="s">
        <v>23</v>
      </c>
      <c r="B13" s="191"/>
      <c r="C13" s="191"/>
      <c r="D13" s="191"/>
      <c r="E13" s="191"/>
      <c r="F13" s="191"/>
      <c r="G13" s="16" t="s">
        <v>24</v>
      </c>
      <c r="H13" s="18"/>
      <c r="I13" s="177"/>
      <c r="J13" s="177"/>
      <c r="K13" s="178"/>
      <c r="AA13" t="s">
        <v>25</v>
      </c>
      <c r="AB13" s="7">
        <v>12</v>
      </c>
      <c r="AC13" s="8"/>
    </row>
    <row r="14" spans="1:33 16381:16381">
      <c r="A14" s="143"/>
      <c r="B14" s="144"/>
      <c r="C14" s="144"/>
      <c r="D14" s="144"/>
      <c r="E14" s="144"/>
      <c r="F14" s="144"/>
      <c r="G14" s="16" t="s">
        <v>26</v>
      </c>
      <c r="H14" s="17"/>
      <c r="I14" s="177"/>
      <c r="J14" s="177"/>
      <c r="K14" s="178"/>
      <c r="AA14" t="s">
        <v>27</v>
      </c>
      <c r="AB14" s="7">
        <v>18</v>
      </c>
      <c r="AC14" s="8"/>
    </row>
    <row r="15" spans="1:33 16381:16381">
      <c r="A15" s="143"/>
      <c r="B15" s="144"/>
      <c r="C15" s="144"/>
      <c r="D15" s="144"/>
      <c r="E15" s="144"/>
      <c r="F15" s="144"/>
      <c r="G15" s="16" t="s">
        <v>28</v>
      </c>
      <c r="H15" s="18"/>
      <c r="I15" s="177"/>
      <c r="J15" s="177"/>
      <c r="K15" s="178"/>
      <c r="AA15" t="s">
        <v>29</v>
      </c>
      <c r="AB15" s="7">
        <v>10</v>
      </c>
      <c r="AC15" s="8"/>
    </row>
    <row r="16" spans="1:33 16381:16381">
      <c r="A16" s="143"/>
      <c r="B16" s="144"/>
      <c r="C16" s="144"/>
      <c r="D16" s="144"/>
      <c r="E16" s="144"/>
      <c r="F16" s="144"/>
      <c r="G16" s="16" t="s">
        <v>30</v>
      </c>
      <c r="H16" s="19"/>
      <c r="I16" s="177"/>
      <c r="J16" s="177"/>
      <c r="K16" s="178"/>
      <c r="AA16" t="s">
        <v>31</v>
      </c>
      <c r="AB16" s="20" t="s">
        <v>32</v>
      </c>
      <c r="AC16" s="8"/>
    </row>
    <row r="17" spans="1:29">
      <c r="A17" s="143"/>
      <c r="B17" s="144"/>
      <c r="C17" s="144"/>
      <c r="D17" s="144"/>
      <c r="E17" s="144"/>
      <c r="F17" s="144"/>
      <c r="G17" s="16" t="s">
        <v>33</v>
      </c>
      <c r="H17" s="19"/>
      <c r="I17" s="177"/>
      <c r="J17" s="177"/>
      <c r="K17" s="178"/>
      <c r="AA17" t="s">
        <v>34</v>
      </c>
      <c r="AB17" s="7">
        <v>22</v>
      </c>
      <c r="AC17" s="8"/>
    </row>
    <row r="18" spans="1:29">
      <c r="A18" s="111" t="s">
        <v>11</v>
      </c>
      <c r="B18" s="21"/>
      <c r="C18" s="155" t="s">
        <v>55</v>
      </c>
      <c r="D18" s="155"/>
      <c r="E18" s="155"/>
      <c r="F18" s="85" t="str">
        <f>+AG11</f>
        <v>01</v>
      </c>
      <c r="G18" s="16"/>
      <c r="H18" s="19"/>
      <c r="I18" s="19"/>
      <c r="J18" s="19"/>
      <c r="K18" s="22"/>
      <c r="AA18" t="s">
        <v>35</v>
      </c>
      <c r="AB18" s="7">
        <v>26</v>
      </c>
      <c r="AC18" s="8"/>
    </row>
    <row r="19" spans="1:29" ht="15">
      <c r="A19" s="6" t="s">
        <v>15</v>
      </c>
      <c r="B19" s="5"/>
      <c r="C19" s="174"/>
      <c r="D19" s="174"/>
      <c r="E19" s="174"/>
      <c r="F19" s="174"/>
      <c r="G19" s="23"/>
      <c r="H19" s="24"/>
      <c r="I19" s="24"/>
      <c r="J19" s="24"/>
      <c r="K19" s="25"/>
      <c r="N19" s="26"/>
      <c r="AA19" t="s">
        <v>36</v>
      </c>
      <c r="AB19" s="7">
        <v>25</v>
      </c>
      <c r="AC19" s="8"/>
    </row>
    <row r="20" spans="1:29">
      <c r="A20" s="27" t="s">
        <v>37</v>
      </c>
      <c r="B20" s="28" t="s">
        <v>38</v>
      </c>
      <c r="C20" s="28"/>
      <c r="D20" s="28"/>
      <c r="E20" s="29"/>
      <c r="F20" s="30" t="s">
        <v>39</v>
      </c>
      <c r="G20" s="31" t="s">
        <v>40</v>
      </c>
      <c r="H20" s="31" t="s">
        <v>41</v>
      </c>
      <c r="I20" s="31" t="s">
        <v>42</v>
      </c>
      <c r="J20" s="175" t="s">
        <v>43</v>
      </c>
      <c r="K20" s="176"/>
      <c r="AA20" t="s">
        <v>44</v>
      </c>
      <c r="AB20" s="20" t="s">
        <v>45</v>
      </c>
      <c r="AC20" s="8"/>
    </row>
    <row r="21" spans="1:29">
      <c r="A21" s="32" t="s">
        <v>46</v>
      </c>
      <c r="B21" s="24"/>
      <c r="C21" s="24"/>
      <c r="D21" s="24"/>
      <c r="E21" s="25"/>
      <c r="F21" s="33"/>
      <c r="G21" s="33"/>
      <c r="H21" s="34" t="s">
        <v>2</v>
      </c>
      <c r="I21" s="34" t="s">
        <v>47</v>
      </c>
      <c r="J21" s="35" t="s">
        <v>41</v>
      </c>
      <c r="K21" s="35" t="s">
        <v>48</v>
      </c>
      <c r="N21" s="36"/>
      <c r="AA21" t="s">
        <v>49</v>
      </c>
      <c r="AB21" s="7">
        <v>30</v>
      </c>
      <c r="AC21" s="8"/>
    </row>
    <row r="22" spans="1:29">
      <c r="A22" s="53">
        <v>1</v>
      </c>
      <c r="B22" s="140" t="s">
        <v>50</v>
      </c>
      <c r="C22" s="141"/>
      <c r="D22" s="141"/>
      <c r="E22" s="142"/>
      <c r="F22" s="37">
        <v>1234</v>
      </c>
      <c r="G22" s="38">
        <v>100</v>
      </c>
      <c r="H22" s="39">
        <v>100</v>
      </c>
      <c r="I22" s="40">
        <f>IF(G22="","",ROUND(G22*H22,0))</f>
        <v>10000</v>
      </c>
      <c r="J22" s="41">
        <f>IF(M22="","",+M22)</f>
        <v>0.12</v>
      </c>
      <c r="K22" s="42">
        <f>IF(J22="","",ROUND(+I22*J22,0))</f>
        <v>1200</v>
      </c>
      <c r="M22" s="43">
        <v>0.12</v>
      </c>
      <c r="N22" s="44">
        <v>0.05</v>
      </c>
      <c r="AA22" t="s">
        <v>12</v>
      </c>
      <c r="AB22" s="7">
        <v>24</v>
      </c>
      <c r="AC22" s="8"/>
    </row>
    <row r="23" spans="1:29">
      <c r="A23" s="53" t="str">
        <f>IF(B23="","",A22+1)</f>
        <v/>
      </c>
      <c r="B23" s="129"/>
      <c r="C23" s="118"/>
      <c r="D23" s="118"/>
      <c r="E23" s="130"/>
      <c r="F23" s="45"/>
      <c r="G23" s="46"/>
      <c r="H23" s="47"/>
      <c r="I23" s="48" t="str">
        <f t="shared" ref="I23:I42" si="0">IF(G23="","",ROUND(G23*H23,0))</f>
        <v/>
      </c>
      <c r="J23" s="49" t="str">
        <f>+IF(M23="","",+M23)</f>
        <v/>
      </c>
      <c r="K23" s="50" t="str">
        <f>IF(J23="","",ROUND(+I23*J23,0))</f>
        <v/>
      </c>
      <c r="M23" s="43"/>
      <c r="N23" s="44">
        <v>0.12</v>
      </c>
      <c r="AA23" t="s">
        <v>51</v>
      </c>
      <c r="AB23" s="20" t="s">
        <v>52</v>
      </c>
      <c r="AC23" s="8"/>
    </row>
    <row r="24" spans="1:29">
      <c r="A24" s="53" t="str">
        <f>IF(B24="","",A23+1)</f>
        <v/>
      </c>
      <c r="B24" s="129"/>
      <c r="C24" s="118"/>
      <c r="D24" s="118"/>
      <c r="E24" s="130"/>
      <c r="F24" s="45"/>
      <c r="G24" s="46"/>
      <c r="H24" s="47"/>
      <c r="I24" s="48" t="str">
        <f t="shared" si="0"/>
        <v/>
      </c>
      <c r="J24" s="49" t="str">
        <f t="shared" ref="J24:J42" si="1">+IF(M24="","",+M24)</f>
        <v/>
      </c>
      <c r="K24" s="50" t="str">
        <f t="shared" ref="K24:K42" si="2">IF(J24="","",ROUND(+I24*J24,0))</f>
        <v/>
      </c>
      <c r="M24" s="43"/>
      <c r="N24" s="44">
        <v>0.18</v>
      </c>
      <c r="AA24" t="s">
        <v>53</v>
      </c>
      <c r="AB24" s="20" t="s">
        <v>54</v>
      </c>
      <c r="AC24" s="8"/>
    </row>
    <row r="25" spans="1:29">
      <c r="A25" s="53" t="str">
        <f t="shared" ref="A25:A42" si="3">IF(B25="","",A24+1)</f>
        <v/>
      </c>
      <c r="B25" s="129"/>
      <c r="C25" s="118"/>
      <c r="D25" s="118"/>
      <c r="E25" s="130"/>
      <c r="F25" s="45"/>
      <c r="G25" s="46"/>
      <c r="H25" s="47"/>
      <c r="I25" s="48" t="str">
        <f t="shared" si="0"/>
        <v/>
      </c>
      <c r="J25" s="49" t="str">
        <f t="shared" si="1"/>
        <v/>
      </c>
      <c r="K25" s="50" t="str">
        <f t="shared" si="2"/>
        <v/>
      </c>
      <c r="M25" s="43"/>
      <c r="N25" s="44">
        <v>0.28000000000000003</v>
      </c>
      <c r="AA25" t="s">
        <v>55</v>
      </c>
      <c r="AB25" s="20" t="s">
        <v>56</v>
      </c>
      <c r="AC25" s="8"/>
    </row>
    <row r="26" spans="1:29">
      <c r="A26" s="53" t="str">
        <f t="shared" si="3"/>
        <v/>
      </c>
      <c r="B26" s="129"/>
      <c r="C26" s="118"/>
      <c r="D26" s="118"/>
      <c r="E26" s="130"/>
      <c r="F26" s="45"/>
      <c r="G26" s="46"/>
      <c r="H26" s="47"/>
      <c r="I26" s="48" t="str">
        <f t="shared" si="0"/>
        <v/>
      </c>
      <c r="J26" s="49" t="str">
        <f t="shared" si="1"/>
        <v/>
      </c>
      <c r="K26" s="50" t="str">
        <f t="shared" si="2"/>
        <v/>
      </c>
      <c r="M26" s="43"/>
      <c r="N26" s="51"/>
      <c r="AA26" t="s">
        <v>57</v>
      </c>
      <c r="AB26" s="7">
        <v>20</v>
      </c>
      <c r="AC26" s="8"/>
    </row>
    <row r="27" spans="1:29">
      <c r="A27" s="53" t="str">
        <f t="shared" si="3"/>
        <v/>
      </c>
      <c r="B27" s="129"/>
      <c r="C27" s="118"/>
      <c r="D27" s="118"/>
      <c r="E27" s="130"/>
      <c r="F27" s="45"/>
      <c r="G27" s="46"/>
      <c r="H27" s="47"/>
      <c r="I27" s="48" t="str">
        <f t="shared" si="0"/>
        <v/>
      </c>
      <c r="J27" s="49" t="str">
        <f t="shared" si="1"/>
        <v/>
      </c>
      <c r="K27" s="50" t="str">
        <f t="shared" si="2"/>
        <v/>
      </c>
      <c r="M27" s="43"/>
      <c r="N27" s="51"/>
      <c r="AA27" t="s">
        <v>58</v>
      </c>
      <c r="AB27" s="7">
        <v>29</v>
      </c>
      <c r="AC27" s="8"/>
    </row>
    <row r="28" spans="1:29">
      <c r="A28" s="53" t="str">
        <f t="shared" si="3"/>
        <v/>
      </c>
      <c r="B28" s="129"/>
      <c r="C28" s="118"/>
      <c r="D28" s="118"/>
      <c r="E28" s="130"/>
      <c r="F28" s="45"/>
      <c r="G28" s="46"/>
      <c r="H28" s="47"/>
      <c r="I28" s="48" t="str">
        <f t="shared" si="0"/>
        <v/>
      </c>
      <c r="J28" s="49" t="str">
        <f t="shared" si="1"/>
        <v/>
      </c>
      <c r="K28" s="50" t="str">
        <f t="shared" si="2"/>
        <v/>
      </c>
      <c r="M28" s="43"/>
      <c r="N28" s="52"/>
      <c r="AA28" t="s">
        <v>59</v>
      </c>
      <c r="AB28" s="7">
        <v>32</v>
      </c>
      <c r="AC28" s="8"/>
    </row>
    <row r="29" spans="1:29">
      <c r="A29" s="53" t="str">
        <f t="shared" si="3"/>
        <v/>
      </c>
      <c r="B29" s="129"/>
      <c r="C29" s="118"/>
      <c r="D29" s="118"/>
      <c r="E29" s="130"/>
      <c r="F29" s="45"/>
      <c r="G29" s="46"/>
      <c r="H29" s="47"/>
      <c r="I29" s="48" t="str">
        <f t="shared" si="0"/>
        <v/>
      </c>
      <c r="J29" s="49" t="str">
        <f t="shared" si="1"/>
        <v/>
      </c>
      <c r="K29" s="50" t="str">
        <f t="shared" si="2"/>
        <v/>
      </c>
      <c r="M29" s="43"/>
      <c r="N29" s="52"/>
      <c r="AA29" t="s">
        <v>60</v>
      </c>
      <c r="AB29" s="7">
        <v>31</v>
      </c>
      <c r="AC29" s="8"/>
    </row>
    <row r="30" spans="1:29">
      <c r="A30" s="53" t="str">
        <f t="shared" si="3"/>
        <v/>
      </c>
      <c r="B30" s="129"/>
      <c r="C30" s="118"/>
      <c r="D30" s="118"/>
      <c r="E30" s="130"/>
      <c r="F30" s="45"/>
      <c r="G30" s="46"/>
      <c r="H30" s="47"/>
      <c r="I30" s="48" t="str">
        <f t="shared" si="0"/>
        <v/>
      </c>
      <c r="J30" s="49" t="str">
        <f t="shared" si="1"/>
        <v/>
      </c>
      <c r="K30" s="50" t="str">
        <f t="shared" si="2"/>
        <v/>
      </c>
      <c r="M30" s="43"/>
      <c r="AA30" t="s">
        <v>61</v>
      </c>
      <c r="AB30" s="7">
        <v>23</v>
      </c>
      <c r="AC30" s="8"/>
    </row>
    <row r="31" spans="1:29">
      <c r="A31" s="53" t="str">
        <f t="shared" si="3"/>
        <v/>
      </c>
      <c r="B31" s="129"/>
      <c r="C31" s="118"/>
      <c r="D31" s="118"/>
      <c r="E31" s="130"/>
      <c r="F31" s="45"/>
      <c r="G31" s="46"/>
      <c r="H31" s="47"/>
      <c r="I31" s="48" t="str">
        <f t="shared" si="0"/>
        <v/>
      </c>
      <c r="J31" s="49" t="str">
        <f t="shared" si="1"/>
        <v/>
      </c>
      <c r="K31" s="50" t="str">
        <f t="shared" si="2"/>
        <v/>
      </c>
      <c r="M31" s="43"/>
      <c r="AA31" t="s">
        <v>62</v>
      </c>
      <c r="AB31" s="7">
        <v>27</v>
      </c>
      <c r="AC31" s="8"/>
    </row>
    <row r="32" spans="1:29">
      <c r="A32" s="53" t="str">
        <f t="shared" si="3"/>
        <v/>
      </c>
      <c r="B32" s="129"/>
      <c r="C32" s="118"/>
      <c r="D32" s="118"/>
      <c r="E32" s="130"/>
      <c r="F32" s="45"/>
      <c r="G32" s="46"/>
      <c r="H32" s="47"/>
      <c r="I32" s="48" t="str">
        <f t="shared" si="0"/>
        <v/>
      </c>
      <c r="J32" s="49" t="str">
        <f t="shared" si="1"/>
        <v/>
      </c>
      <c r="K32" s="50" t="str">
        <f t="shared" si="2"/>
        <v/>
      </c>
      <c r="M32" s="43"/>
      <c r="AA32" t="s">
        <v>63</v>
      </c>
      <c r="AB32" s="7">
        <v>14</v>
      </c>
      <c r="AC32" s="8"/>
    </row>
    <row r="33" spans="1:29">
      <c r="A33" s="53" t="str">
        <f t="shared" si="3"/>
        <v/>
      </c>
      <c r="B33" s="129"/>
      <c r="C33" s="118"/>
      <c r="D33" s="118"/>
      <c r="E33" s="130"/>
      <c r="F33" s="45"/>
      <c r="G33" s="46"/>
      <c r="H33" s="47"/>
      <c r="I33" s="48" t="str">
        <f t="shared" si="0"/>
        <v/>
      </c>
      <c r="J33" s="49" t="str">
        <f t="shared" si="1"/>
        <v/>
      </c>
      <c r="K33" s="50" t="str">
        <f t="shared" si="2"/>
        <v/>
      </c>
      <c r="M33" s="43"/>
      <c r="AA33" t="s">
        <v>64</v>
      </c>
      <c r="AB33" s="7">
        <v>17</v>
      </c>
      <c r="AC33" s="8"/>
    </row>
    <row r="34" spans="1:29">
      <c r="A34" s="53" t="str">
        <f t="shared" si="3"/>
        <v/>
      </c>
      <c r="B34" s="129"/>
      <c r="C34" s="118"/>
      <c r="D34" s="118"/>
      <c r="E34" s="130"/>
      <c r="F34" s="45"/>
      <c r="G34" s="46"/>
      <c r="H34" s="47"/>
      <c r="I34" s="48" t="str">
        <f t="shared" si="0"/>
        <v/>
      </c>
      <c r="J34" s="49" t="str">
        <f t="shared" si="1"/>
        <v/>
      </c>
      <c r="K34" s="50" t="str">
        <f t="shared" si="2"/>
        <v/>
      </c>
      <c r="M34" s="43"/>
      <c r="AA34" t="s">
        <v>65</v>
      </c>
      <c r="AB34" s="7">
        <v>15</v>
      </c>
      <c r="AC34" s="8"/>
    </row>
    <row r="35" spans="1:29">
      <c r="A35" s="53" t="str">
        <f t="shared" si="3"/>
        <v/>
      </c>
      <c r="B35" s="129"/>
      <c r="C35" s="118"/>
      <c r="D35" s="118"/>
      <c r="E35" s="130"/>
      <c r="F35" s="45"/>
      <c r="G35" s="46"/>
      <c r="H35" s="47"/>
      <c r="I35" s="48" t="str">
        <f t="shared" si="0"/>
        <v/>
      </c>
      <c r="J35" s="49" t="str">
        <f t="shared" si="1"/>
        <v/>
      </c>
      <c r="K35" s="50" t="str">
        <f t="shared" si="2"/>
        <v/>
      </c>
      <c r="M35" s="43"/>
      <c r="AA35" t="s">
        <v>66</v>
      </c>
      <c r="AB35" s="7">
        <v>13</v>
      </c>
      <c r="AC35" s="8"/>
    </row>
    <row r="36" spans="1:29">
      <c r="A36" s="53" t="str">
        <f t="shared" si="3"/>
        <v/>
      </c>
      <c r="B36" s="129"/>
      <c r="C36" s="118"/>
      <c r="D36" s="118"/>
      <c r="E36" s="130"/>
      <c r="F36" s="45"/>
      <c r="G36" s="46"/>
      <c r="H36" s="47"/>
      <c r="I36" s="48" t="str">
        <f t="shared" si="0"/>
        <v/>
      </c>
      <c r="J36" s="49" t="str">
        <f t="shared" si="1"/>
        <v/>
      </c>
      <c r="K36" s="50" t="str">
        <f t="shared" si="2"/>
        <v/>
      </c>
      <c r="M36" s="43"/>
      <c r="AA36" t="s">
        <v>67</v>
      </c>
      <c r="AB36" s="7">
        <v>21</v>
      </c>
      <c r="AC36" s="8"/>
    </row>
    <row r="37" spans="1:29">
      <c r="A37" s="53" t="str">
        <f t="shared" si="3"/>
        <v/>
      </c>
      <c r="B37" s="129"/>
      <c r="C37" s="118"/>
      <c r="D37" s="118"/>
      <c r="E37" s="130"/>
      <c r="F37" s="45"/>
      <c r="G37" s="46"/>
      <c r="H37" s="47"/>
      <c r="I37" s="48" t="str">
        <f t="shared" si="0"/>
        <v/>
      </c>
      <c r="J37" s="49" t="str">
        <f t="shared" si="1"/>
        <v/>
      </c>
      <c r="K37" s="50" t="str">
        <f t="shared" si="2"/>
        <v/>
      </c>
      <c r="M37" s="43"/>
      <c r="AA37" t="s">
        <v>68</v>
      </c>
      <c r="AB37" s="7">
        <v>34</v>
      </c>
      <c r="AC37" s="8"/>
    </row>
    <row r="38" spans="1:29">
      <c r="A38" s="53" t="str">
        <f t="shared" si="3"/>
        <v/>
      </c>
      <c r="B38" s="129"/>
      <c r="C38" s="118"/>
      <c r="D38" s="118"/>
      <c r="E38" s="130"/>
      <c r="F38" s="45"/>
      <c r="G38" s="46"/>
      <c r="H38" s="47"/>
      <c r="I38" s="48" t="str">
        <f t="shared" si="0"/>
        <v/>
      </c>
      <c r="J38" s="49" t="str">
        <f t="shared" si="1"/>
        <v/>
      </c>
      <c r="K38" s="50" t="str">
        <f t="shared" si="2"/>
        <v/>
      </c>
      <c r="M38" s="43"/>
      <c r="AA38" t="s">
        <v>69</v>
      </c>
      <c r="AB38" s="20" t="s">
        <v>70</v>
      </c>
      <c r="AC38" s="8"/>
    </row>
    <row r="39" spans="1:29">
      <c r="A39" s="53" t="str">
        <f t="shared" si="3"/>
        <v/>
      </c>
      <c r="B39" s="129"/>
      <c r="C39" s="118"/>
      <c r="D39" s="118"/>
      <c r="E39" s="130"/>
      <c r="F39" s="45"/>
      <c r="G39" s="46"/>
      <c r="H39" s="47"/>
      <c r="I39" s="48" t="str">
        <f t="shared" si="0"/>
        <v/>
      </c>
      <c r="J39" s="49" t="str">
        <f t="shared" si="1"/>
        <v/>
      </c>
      <c r="K39" s="50" t="str">
        <f t="shared" si="2"/>
        <v/>
      </c>
      <c r="M39" s="43"/>
      <c r="AA39" t="s">
        <v>71</v>
      </c>
      <c r="AB39" s="20" t="s">
        <v>72</v>
      </c>
      <c r="AC39" s="8"/>
    </row>
    <row r="40" spans="1:29">
      <c r="A40" s="53" t="str">
        <f t="shared" si="3"/>
        <v/>
      </c>
      <c r="B40" s="129"/>
      <c r="C40" s="118"/>
      <c r="D40" s="118"/>
      <c r="E40" s="130"/>
      <c r="F40" s="45"/>
      <c r="G40" s="46"/>
      <c r="H40" s="47"/>
      <c r="I40" s="48" t="str">
        <f t="shared" si="0"/>
        <v/>
      </c>
      <c r="J40" s="49" t="str">
        <f t="shared" si="1"/>
        <v/>
      </c>
      <c r="K40" s="50" t="str">
        <f t="shared" si="2"/>
        <v/>
      </c>
      <c r="M40" s="43"/>
      <c r="AA40" t="s">
        <v>73</v>
      </c>
      <c r="AB40" s="7">
        <v>11</v>
      </c>
      <c r="AC40" s="8"/>
    </row>
    <row r="41" spans="1:29">
      <c r="A41" s="53" t="str">
        <f t="shared" si="3"/>
        <v/>
      </c>
      <c r="B41" s="129"/>
      <c r="C41" s="118"/>
      <c r="D41" s="118"/>
      <c r="E41" s="130"/>
      <c r="F41" s="45"/>
      <c r="G41" s="46"/>
      <c r="H41" s="47"/>
      <c r="I41" s="48" t="str">
        <f t="shared" si="0"/>
        <v/>
      </c>
      <c r="J41" s="49" t="str">
        <f t="shared" si="1"/>
        <v/>
      </c>
      <c r="K41" s="50" t="str">
        <f t="shared" si="2"/>
        <v/>
      </c>
      <c r="M41" s="43"/>
      <c r="AA41" t="s">
        <v>74</v>
      </c>
      <c r="AB41" s="7">
        <v>33</v>
      </c>
      <c r="AC41" s="8"/>
    </row>
    <row r="42" spans="1:29">
      <c r="A42" s="53" t="str">
        <f t="shared" si="3"/>
        <v/>
      </c>
      <c r="B42" s="129"/>
      <c r="C42" s="118"/>
      <c r="D42" s="118"/>
      <c r="E42" s="130"/>
      <c r="F42" s="45"/>
      <c r="G42" s="46"/>
      <c r="H42" s="47"/>
      <c r="I42" s="48" t="str">
        <f t="shared" si="0"/>
        <v/>
      </c>
      <c r="J42" s="49" t="str">
        <f t="shared" si="1"/>
        <v/>
      </c>
      <c r="K42" s="50" t="str">
        <f t="shared" si="2"/>
        <v/>
      </c>
      <c r="M42" s="43"/>
      <c r="AA42" t="s">
        <v>75</v>
      </c>
      <c r="AB42" s="7">
        <v>36</v>
      </c>
      <c r="AC42" s="8"/>
    </row>
    <row r="43" spans="1:29">
      <c r="A43" s="53"/>
      <c r="B43" s="129" t="s">
        <v>106</v>
      </c>
      <c r="C43" s="118"/>
      <c r="D43" s="118"/>
      <c r="E43" s="130"/>
      <c r="F43" s="45"/>
      <c r="G43" s="205"/>
      <c r="H43" s="206"/>
      <c r="I43" s="202">
        <v>100</v>
      </c>
      <c r="J43" s="49">
        <f t="shared" ref="J43" si="4">+IF(M43="","",+M43)</f>
        <v>0.05</v>
      </c>
      <c r="K43" s="50">
        <f t="shared" ref="K43" si="5">IF(J43="","",ROUND(+I43*J43,0))</f>
        <v>5</v>
      </c>
      <c r="M43" s="43">
        <v>0.05</v>
      </c>
      <c r="AA43" t="s">
        <v>76</v>
      </c>
      <c r="AB43" s="7">
        <v>16</v>
      </c>
      <c r="AC43" s="8"/>
    </row>
    <row r="44" spans="1:29">
      <c r="A44" s="61" t="s">
        <v>2</v>
      </c>
      <c r="B44" s="62"/>
      <c r="C44" s="63"/>
      <c r="D44" s="63"/>
      <c r="E44" s="64"/>
      <c r="F44" s="65" t="s">
        <v>77</v>
      </c>
      <c r="G44" s="66">
        <f>SUM(G22:G42)</f>
        <v>100</v>
      </c>
      <c r="H44" s="67" t="s">
        <v>2</v>
      </c>
      <c r="I44" s="68">
        <f>SUM(I22:I43)</f>
        <v>10100</v>
      </c>
      <c r="J44" s="69"/>
      <c r="K44" s="68">
        <f>SUM(K22:K43)</f>
        <v>1205</v>
      </c>
      <c r="AA44" t="s">
        <v>78</v>
      </c>
      <c r="AB44" s="20" t="s">
        <v>79</v>
      </c>
      <c r="AC44" s="8"/>
    </row>
    <row r="45" spans="1:29">
      <c r="A45" s="12"/>
      <c r="B45" s="13"/>
      <c r="C45" s="13"/>
      <c r="D45" s="13"/>
      <c r="E45" s="13"/>
      <c r="F45" s="13"/>
      <c r="G45" s="70"/>
      <c r="H45" s="71"/>
      <c r="I45" s="72"/>
      <c r="J45" s="73" t="s">
        <v>80</v>
      </c>
      <c r="K45" s="68">
        <f>+I44</f>
        <v>10100</v>
      </c>
      <c r="AA45" t="s">
        <v>81</v>
      </c>
      <c r="AB45" s="20" t="s">
        <v>82</v>
      </c>
      <c r="AC45" s="8"/>
    </row>
    <row r="46" spans="1:29">
      <c r="A46" s="74"/>
      <c r="B46" s="18"/>
      <c r="C46" s="18"/>
      <c r="D46" s="18"/>
      <c r="E46" s="18"/>
      <c r="F46" s="18"/>
      <c r="G46" s="75"/>
      <c r="H46" s="76"/>
      <c r="I46" s="77"/>
      <c r="J46" s="78" t="s">
        <v>83</v>
      </c>
      <c r="K46" s="68">
        <f>+K44</f>
        <v>1205</v>
      </c>
      <c r="AA46" t="s">
        <v>84</v>
      </c>
      <c r="AB46" s="7">
        <v>19</v>
      </c>
      <c r="AC46" s="8"/>
    </row>
    <row r="47" spans="1:29">
      <c r="A47" s="62"/>
      <c r="B47" s="63"/>
      <c r="C47" s="63"/>
      <c r="D47" s="63"/>
      <c r="E47" s="63"/>
      <c r="F47" s="63"/>
      <c r="G47" s="79"/>
      <c r="H47" s="80"/>
      <c r="I47" s="81"/>
      <c r="J47" s="82" t="s">
        <v>85</v>
      </c>
      <c r="K47" s="68">
        <f>SUM(K45:K46)</f>
        <v>11305</v>
      </c>
    </row>
    <row r="48" spans="1:29">
      <c r="A48" s="119" t="s">
        <v>86</v>
      </c>
      <c r="B48" s="120"/>
      <c r="C48" s="120"/>
      <c r="D48" s="120"/>
      <c r="E48" s="120"/>
      <c r="F48" s="120"/>
      <c r="G48" s="133" t="s">
        <v>87</v>
      </c>
      <c r="H48" s="133"/>
      <c r="I48" s="133"/>
      <c r="J48" s="133"/>
      <c r="K48" s="134"/>
    </row>
    <row r="49" spans="1:11" ht="15.75" customHeight="1">
      <c r="A49" s="87" t="s">
        <v>88</v>
      </c>
      <c r="B49" s="18"/>
      <c r="C49" s="118" t="s">
        <v>89</v>
      </c>
      <c r="D49" s="118"/>
      <c r="E49" s="118"/>
      <c r="F49" s="118"/>
      <c r="G49" s="118"/>
      <c r="H49" s="118"/>
      <c r="I49" s="118"/>
      <c r="J49" s="118"/>
      <c r="K49" s="83"/>
    </row>
    <row r="50" spans="1:11" ht="15.75" customHeight="1">
      <c r="A50" s="101"/>
      <c r="B50" s="102"/>
      <c r="C50" s="118"/>
      <c r="D50" s="118"/>
      <c r="E50" s="118"/>
      <c r="F50" s="118"/>
      <c r="G50" s="118"/>
      <c r="H50" s="118"/>
      <c r="I50" s="118"/>
      <c r="J50" s="118"/>
      <c r="K50" s="83"/>
    </row>
    <row r="51" spans="1:11" ht="14.25" customHeight="1">
      <c r="A51" s="119" t="s">
        <v>90</v>
      </c>
      <c r="B51" s="120"/>
      <c r="C51" s="120"/>
      <c r="D51" s="18"/>
      <c r="E51" s="18"/>
      <c r="F51" s="94"/>
      <c r="G51" s="94"/>
      <c r="H51" s="94"/>
      <c r="I51" s="121" t="str">
        <f>CONCATENATE("for"," ",A4)</f>
        <v>for XYZ &amp; CO</v>
      </c>
      <c r="J51" s="122"/>
      <c r="K51" s="123"/>
    </row>
    <row r="52" spans="1:11" ht="14.25" customHeight="1">
      <c r="A52" s="124" t="s">
        <v>104</v>
      </c>
      <c r="B52" s="125"/>
      <c r="C52" s="125"/>
      <c r="D52" s="125"/>
      <c r="E52" s="125"/>
      <c r="F52" s="125"/>
      <c r="G52" s="125"/>
      <c r="H52" s="125"/>
      <c r="I52" s="107"/>
      <c r="J52" s="104"/>
      <c r="K52" s="83"/>
    </row>
    <row r="53" spans="1:11">
      <c r="A53" s="126"/>
      <c r="B53" s="127"/>
      <c r="C53" s="127"/>
      <c r="D53" s="127"/>
      <c r="E53" s="127"/>
      <c r="F53" s="127"/>
      <c r="G53" s="127"/>
      <c r="H53" s="127"/>
      <c r="I53" s="108"/>
      <c r="J53" s="109" t="s">
        <v>91</v>
      </c>
      <c r="K53" s="106"/>
    </row>
    <row r="54" spans="1:11">
      <c r="A54" s="128" t="s">
        <v>92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</row>
    <row r="55" spans="1:11">
      <c r="K55" s="84"/>
    </row>
    <row r="56" spans="1:11">
      <c r="K56" s="84"/>
    </row>
  </sheetData>
  <sheetProtection password="C736" sheet="1" objects="1" scenarios="1"/>
  <mergeCells count="65">
    <mergeCell ref="B43:E43"/>
    <mergeCell ref="A2:K2"/>
    <mergeCell ref="A4:F4"/>
    <mergeCell ref="G4:I4"/>
    <mergeCell ref="J4:K4"/>
    <mergeCell ref="A5:F5"/>
    <mergeCell ref="G5:I5"/>
    <mergeCell ref="J5:K5"/>
    <mergeCell ref="A6:F6"/>
    <mergeCell ref="G6:I6"/>
    <mergeCell ref="J6:K6"/>
    <mergeCell ref="A7:F7"/>
    <mergeCell ref="G7:I7"/>
    <mergeCell ref="J7:K7"/>
    <mergeCell ref="A14:F14"/>
    <mergeCell ref="I14:K14"/>
    <mergeCell ref="A8:F8"/>
    <mergeCell ref="G8:I8"/>
    <mergeCell ref="J8:K8"/>
    <mergeCell ref="C9:E9"/>
    <mergeCell ref="G9:I10"/>
    <mergeCell ref="J9:K10"/>
    <mergeCell ref="C10:F10"/>
    <mergeCell ref="C11:F11"/>
    <mergeCell ref="A12:F12"/>
    <mergeCell ref="I12:K12"/>
    <mergeCell ref="A13:F13"/>
    <mergeCell ref="I13:K13"/>
    <mergeCell ref="A15:F15"/>
    <mergeCell ref="I15:K15"/>
    <mergeCell ref="A16:F16"/>
    <mergeCell ref="I16:K16"/>
    <mergeCell ref="A17:F17"/>
    <mergeCell ref="I17:K17"/>
    <mergeCell ref="B30:E30"/>
    <mergeCell ref="C18:E18"/>
    <mergeCell ref="C19:F19"/>
    <mergeCell ref="J20:K20"/>
    <mergeCell ref="B22:E22"/>
    <mergeCell ref="B23:E23"/>
    <mergeCell ref="B24:E24"/>
    <mergeCell ref="B25:E25"/>
    <mergeCell ref="B26:E26"/>
    <mergeCell ref="B27:E27"/>
    <mergeCell ref="B28:E28"/>
    <mergeCell ref="B29:E29"/>
    <mergeCell ref="B42:E42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54:K54"/>
    <mergeCell ref="A48:F48"/>
    <mergeCell ref="G48:K48"/>
    <mergeCell ref="C49:J50"/>
    <mergeCell ref="A51:C51"/>
    <mergeCell ref="I51:K51"/>
    <mergeCell ref="A52:H53"/>
  </mergeCells>
  <dataValidations count="6">
    <dataValidation type="list" allowBlank="1" showInputMessage="1" showErrorMessage="1" sqref="C9:E9">
      <formula1>$AA$10:$AA$47</formula1>
    </dataValidation>
    <dataValidation type="list" allowBlank="1" showInputMessage="1" showErrorMessage="1" sqref="C18">
      <formula1>$AA$9:$AA$46</formula1>
    </dataValidation>
    <dataValidation type="list" allowBlank="1" showInputMessage="1" showErrorMessage="1" sqref="M22:M43">
      <formula1>$N$22:$N$27</formula1>
    </dataValidation>
    <dataValidation type="textLength" allowBlank="1" showInputMessage="1" showErrorMessage="1" error="Please Enter either 2 digit or 4 digit HSN Code" prompt="Please Enter either 2 digit or 4 digit HSN Code" sqref="F22:F42">
      <formula1>2</formula1>
      <formula2>4</formula2>
    </dataValidation>
    <dataValidation allowBlank="1" showInputMessage="1" showErrorMessage="1" prompt="Enter your Company Name Here" sqref="A4:F4"/>
    <dataValidation allowBlank="1" showInputMessage="1" showErrorMessage="1" prompt="Enter your GST Registration No here" sqref="C19:F19 F9:F10 C10:E10"/>
  </dataValidations>
  <pageMargins left="0.7" right="0.7" top="0.75" bottom="0.75" header="0.3" footer="0.3"/>
  <pageSetup paperSize="9" scale="85" orientation="portrait" blackAndWhite="1" r:id="rId1"/>
  <headerFooter>
    <oddFooter>&amp;L&amp;"Arial,Italic"&amp;9Prepared by Vishal Mehta: 9323323300&amp;R&amp;"Arial,Italic"&amp;9For Consultancy Services email: ace24consult@gmail.com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Local Invoice</vt:lpstr>
      <vt:lpstr>OMS Invoice</vt:lpstr>
      <vt:lpstr>'Local Invoice'!Print_Area</vt:lpstr>
      <vt:lpstr>'OMS Invoice'!Print_Area</vt:lpstr>
      <vt:lpstr>'OMS Invoice'!Print_Titles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</dc:creator>
  <cp:lastModifiedBy>Vishal</cp:lastModifiedBy>
  <cp:lastPrinted>2017-07-07T16:16:33Z</cp:lastPrinted>
  <dcterms:created xsi:type="dcterms:W3CDTF">2017-07-07T16:13:53Z</dcterms:created>
  <dcterms:modified xsi:type="dcterms:W3CDTF">2017-07-24T10:19:36Z</dcterms:modified>
</cp:coreProperties>
</file>