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 M\Desktop\GST notes\"/>
    </mc:Choice>
  </mc:AlternateContent>
  <bookViews>
    <workbookView xWindow="0" yWindow="0" windowWidth="20490" windowHeight="7530"/>
  </bookViews>
  <sheets>
    <sheet name="GLs creation for GST" sheetId="1" r:id="rId1"/>
  </sheets>
  <definedNames>
    <definedName name="_xlnm._FilterDatabase" localSheetId="0" hidden="1">'GLs creation for GST'!$A$4:$H$60</definedName>
  </definedNames>
  <calcPr calcId="171027"/>
</workbook>
</file>

<file path=xl/calcChain.xml><?xml version="1.0" encoding="utf-8"?>
<calcChain xmlns="http://schemas.openxmlformats.org/spreadsheetml/2006/main">
  <c r="C40" i="1" l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60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B6" i="1"/>
  <c r="B5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6" i="1"/>
  <c r="A42" i="1" l="1"/>
  <c r="A43" i="1" s="1"/>
  <c r="A44" i="1" s="1"/>
  <c r="B18" i="1"/>
  <c r="B22" i="1"/>
  <c r="B10" i="1"/>
  <c r="A45" i="1"/>
  <c r="B15" i="1"/>
  <c r="B19" i="1"/>
  <c r="B7" i="1"/>
  <c r="B11" i="1"/>
  <c r="B16" i="1"/>
  <c r="B20" i="1"/>
  <c r="B8" i="1"/>
  <c r="B12" i="1"/>
  <c r="B14" i="1"/>
  <c r="B17" i="1"/>
  <c r="B21" i="1"/>
  <c r="B9" i="1"/>
  <c r="B13" i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</calcChain>
</file>

<file path=xl/sharedStrings.xml><?xml version="1.0" encoding="utf-8"?>
<sst xmlns="http://schemas.openxmlformats.org/spreadsheetml/2006/main" count="182" uniqueCount="32">
  <si>
    <t>List of GLs Created for GST</t>
  </si>
  <si>
    <t>Particulars</t>
  </si>
  <si>
    <t>Remarks</t>
  </si>
  <si>
    <t>SGST GL for Sale or Service provided intra state 50% of total tax is applicable</t>
  </si>
  <si>
    <t>CGST GL for Sale or Service provided intra state 50% of total tax is applicable</t>
  </si>
  <si>
    <t>IGST GL for Sale or Service provided inter state excep union states 100% of total tax is applicable</t>
  </si>
  <si>
    <t>SGST GL for Sale or Service received intra state 50% of total tax is applicable</t>
  </si>
  <si>
    <t>CGST GL for Sale or Service received intra state 50% of total tax is applicable</t>
  </si>
  <si>
    <t>IGST GL for Sale or Service received inter state excep union states 100% of total tax is applicable</t>
  </si>
  <si>
    <t>Sl.No</t>
  </si>
  <si>
    <t>Rate of GST</t>
  </si>
  <si>
    <t>Outwords supply of Goods or Services</t>
  </si>
  <si>
    <t>Input supply of Goods or Services</t>
  </si>
  <si>
    <t>0%</t>
  </si>
  <si>
    <t>5%</t>
  </si>
  <si>
    <t>12%</t>
  </si>
  <si>
    <t>18%</t>
  </si>
  <si>
    <t>28%</t>
  </si>
  <si>
    <t>Supply of Goods or Services</t>
  </si>
  <si>
    <t>Any  %</t>
  </si>
  <si>
    <t>ITC Not Allowed</t>
  </si>
  <si>
    <t>GL Code</t>
  </si>
  <si>
    <t>GL No Start from:</t>
  </si>
  <si>
    <t>UTGST GL for Sale or Service provided in union state 100% of total tax is applicable</t>
  </si>
  <si>
    <t>UTGST GL for Sale or Service received in union state 100% of total tax is applicable</t>
  </si>
  <si>
    <t>GST Head</t>
  </si>
  <si>
    <t>Input supply of Goods or Services in reverse charge</t>
  </si>
  <si>
    <t>SGST GL for Sale or Service received intra state 50% of total tax collect in reverece charge</t>
  </si>
  <si>
    <t>CGST GL for Sale or Service received intra state 50% of total tax collect in reverece charge</t>
  </si>
  <si>
    <t>IGST GL for Sale or Service received inter state excep union states 100% of total tax collect in reverece charge</t>
  </si>
  <si>
    <t>UTGST GL for Sale or Service received in union state 100% of total tax collect in reverece charge</t>
  </si>
  <si>
    <t>% of GST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</si>
</sst>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i/>
      <u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0" fontId="1" fillId="0" borderId="1" xfId="0" applyNumberFormat="1" applyFont="1" applyBorder="1"/>
    <xf numFmtId="10" fontId="1" fillId="0" borderId="1" xfId="0" applyNumberFormat="1" applyFont="1" applyBorder="1" applyAlignment="1"/>
    <xf numFmtId="0" fontId="2" fillId="0" borderId="0" xfId="0" applyFont="1" applyAlignment="1"/>
    <xf numFmtId="9" fontId="1" fillId="0" borderId="1" xfId="0" applyNumberFormat="1" applyFont="1" applyBorder="1" applyAlignment="1">
      <alignment horizontal="right"/>
    </xf>
    <xf numFmtId="164" fontId="1" fillId="0" borderId="1" xfId="0" quotePrefix="1" applyNumberFormat="1" applyFont="1" applyBorder="1" applyAlignment="1">
      <alignment horizontal="right"/>
    </xf>
    <xf numFmtId="0" fontId="4" fillId="0" borderId="0" xfId="0" quotePrefix="1" applyFont="1" applyAlignment="1"/>
    <xf numFmtId="164" fontId="1" fillId="0" borderId="2" xfId="0" quotePrefix="1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0"/>
  <sheetViews>
    <sheetView showGridLines="0" tabSelected="1" topLeftCell="A40" workbookViewId="0">
      <selection activeCell="B61" sqref="B61"/>
    </sheetView>
  </sheetViews>
  <sheetFormatPr defaultRowHeight="14.25" x14ac:dyDescent="0.2"/>
  <cols>
    <col min="1" max="1" width="17.28515625" style="1" bestFit="1" customWidth="1"/>
    <col min="2" max="2" width="9.28515625" style="1" bestFit="1" customWidth="1"/>
    <col min="3" max="3" width="61.85546875" style="1" bestFit="1" customWidth="1"/>
    <col min="4" max="4" width="47.85546875" style="1" bestFit="1" customWidth="1"/>
    <col min="5" max="5" width="17.140625" style="1" bestFit="1" customWidth="1"/>
    <col min="6" max="6" width="24.140625" style="1" bestFit="1" customWidth="1"/>
    <col min="7" max="7" width="15.5703125" style="1" bestFit="1" customWidth="1"/>
    <col min="8" max="8" width="101.140625" style="1" bestFit="1" customWidth="1"/>
    <col min="9" max="16384" width="9.140625" style="1"/>
  </cols>
  <sheetData>
    <row r="2" spans="1:8" x14ac:dyDescent="0.2">
      <c r="A2" s="14" t="s">
        <v>22</v>
      </c>
      <c r="B2" s="12">
        <v>40</v>
      </c>
      <c r="C2" s="15" t="s">
        <v>0</v>
      </c>
      <c r="D2" s="9"/>
      <c r="F2" s="9"/>
      <c r="G2" s="9"/>
      <c r="H2" s="9"/>
    </row>
    <row r="3" spans="1:8" x14ac:dyDescent="0.2">
      <c r="D3" s="2"/>
      <c r="E3" s="2"/>
      <c r="F3" s="2"/>
      <c r="G3" s="2"/>
    </row>
    <row r="4" spans="1:8" x14ac:dyDescent="0.2">
      <c r="A4" s="4" t="s">
        <v>9</v>
      </c>
      <c r="B4" s="3" t="s">
        <v>21</v>
      </c>
      <c r="C4" s="4" t="s">
        <v>1</v>
      </c>
      <c r="D4" s="4" t="s">
        <v>18</v>
      </c>
      <c r="E4" s="4" t="s">
        <v>10</v>
      </c>
      <c r="F4" s="4" t="s">
        <v>31</v>
      </c>
      <c r="G4" s="4" t="s">
        <v>25</v>
      </c>
      <c r="H4" s="4" t="s">
        <v>2</v>
      </c>
    </row>
    <row r="5" spans="1:8" x14ac:dyDescent="0.2">
      <c r="A5" s="5">
        <v>1</v>
      </c>
      <c r="B5" s="5" t="str">
        <f t="shared" ref="B5:B13" si="0">$B$2&amp;"0000"&amp;A5</f>
        <v>4000001</v>
      </c>
      <c r="C5" s="6" t="str">
        <f>"State Goods &amp; Service Tax - "&amp;E5</f>
        <v>State Goods &amp; Service Tax - 0%</v>
      </c>
      <c r="D5" s="6" t="s">
        <v>11</v>
      </c>
      <c r="E5" s="13" t="s">
        <v>13</v>
      </c>
      <c r="F5" s="7">
        <v>0</v>
      </c>
      <c r="G5" s="7" t="str">
        <f>LEFT(H5,5)</f>
        <v xml:space="preserve">SGST </v>
      </c>
      <c r="H5" s="6" t="s">
        <v>3</v>
      </c>
    </row>
    <row r="6" spans="1:8" x14ac:dyDescent="0.2">
      <c r="A6" s="5">
        <f>+A5+1</f>
        <v>2</v>
      </c>
      <c r="B6" s="5" t="str">
        <f t="shared" si="0"/>
        <v>4000002</v>
      </c>
      <c r="C6" s="6" t="str">
        <f>"Central Goods &amp; Service Tax - "&amp;E5</f>
        <v>Central Goods &amp; Service Tax - 0%</v>
      </c>
      <c r="D6" s="6" t="s">
        <v>11</v>
      </c>
      <c r="E6" s="13" t="s">
        <v>13</v>
      </c>
      <c r="F6" s="7">
        <v>0</v>
      </c>
      <c r="G6" s="7" t="str">
        <f t="shared" ref="G6:G60" si="1">LEFT(H6,5)</f>
        <v xml:space="preserve">CGST </v>
      </c>
      <c r="H6" s="6" t="s">
        <v>4</v>
      </c>
    </row>
    <row r="7" spans="1:8" x14ac:dyDescent="0.2">
      <c r="A7" s="5">
        <f t="shared" ref="A7:A60" si="2">+A6+1</f>
        <v>3</v>
      </c>
      <c r="B7" s="5" t="str">
        <f t="shared" si="0"/>
        <v>4000003</v>
      </c>
      <c r="C7" s="6" t="str">
        <f>"Integrated Goods &amp; Service Tax - "&amp;E7</f>
        <v>Integrated Goods &amp; Service Tax - 0%</v>
      </c>
      <c r="D7" s="6" t="s">
        <v>11</v>
      </c>
      <c r="E7" s="11" t="s">
        <v>13</v>
      </c>
      <c r="F7" s="7">
        <v>0</v>
      </c>
      <c r="G7" s="7" t="str">
        <f t="shared" si="1"/>
        <v xml:space="preserve">IGST </v>
      </c>
      <c r="H7" s="6" t="s">
        <v>5</v>
      </c>
    </row>
    <row r="8" spans="1:8" x14ac:dyDescent="0.2">
      <c r="A8" s="5">
        <f t="shared" si="2"/>
        <v>4</v>
      </c>
      <c r="B8" s="5" t="str">
        <f t="shared" si="0"/>
        <v>4000004</v>
      </c>
      <c r="C8" s="6" t="str">
        <f>"Union Territories Goods &amp; Service Tax - "&amp;E8</f>
        <v>Union Territories Goods &amp; Service Tax - 0%</v>
      </c>
      <c r="D8" s="6" t="s">
        <v>11</v>
      </c>
      <c r="E8" s="11" t="s">
        <v>13</v>
      </c>
      <c r="F8" s="7">
        <v>0</v>
      </c>
      <c r="G8" s="7" t="str">
        <f t="shared" si="1"/>
        <v>UTGST</v>
      </c>
      <c r="H8" s="6" t="s">
        <v>23</v>
      </c>
    </row>
    <row r="9" spans="1:8" x14ac:dyDescent="0.2">
      <c r="A9" s="5">
        <f t="shared" si="2"/>
        <v>5</v>
      </c>
      <c r="B9" s="5" t="str">
        <f t="shared" si="0"/>
        <v>4000005</v>
      </c>
      <c r="C9" s="6" t="str">
        <f t="shared" ref="C9" si="3">"State Goods &amp; Service Tax - "&amp;E9</f>
        <v>State Goods &amp; Service Tax - 5%</v>
      </c>
      <c r="D9" s="6" t="s">
        <v>11</v>
      </c>
      <c r="E9" s="13" t="s">
        <v>14</v>
      </c>
      <c r="F9" s="7">
        <v>2.5000000000000001E-2</v>
      </c>
      <c r="G9" s="7" t="str">
        <f t="shared" si="1"/>
        <v xml:space="preserve">SGST </v>
      </c>
      <c r="H9" s="6" t="s">
        <v>3</v>
      </c>
    </row>
    <row r="10" spans="1:8" x14ac:dyDescent="0.2">
      <c r="A10" s="5">
        <f t="shared" si="2"/>
        <v>6</v>
      </c>
      <c r="B10" s="5" t="str">
        <f t="shared" si="0"/>
        <v>4000006</v>
      </c>
      <c r="C10" s="6" t="str">
        <f t="shared" ref="C10" si="4">"Central Goods &amp; Service Tax - "&amp;E9</f>
        <v>Central Goods &amp; Service Tax - 5%</v>
      </c>
      <c r="D10" s="6" t="s">
        <v>11</v>
      </c>
      <c r="E10" s="13" t="s">
        <v>14</v>
      </c>
      <c r="F10" s="7">
        <v>2.5000000000000001E-2</v>
      </c>
      <c r="G10" s="7" t="str">
        <f t="shared" si="1"/>
        <v xml:space="preserve">CGST </v>
      </c>
      <c r="H10" s="6" t="s">
        <v>4</v>
      </c>
    </row>
    <row r="11" spans="1:8" x14ac:dyDescent="0.2">
      <c r="A11" s="5">
        <f t="shared" si="2"/>
        <v>7</v>
      </c>
      <c r="B11" s="5" t="str">
        <f t="shared" si="0"/>
        <v>4000007</v>
      </c>
      <c r="C11" s="6" t="str">
        <f t="shared" ref="C11" si="5">"Integrated Goods &amp; Service Tax - "&amp;E11</f>
        <v>Integrated Goods &amp; Service Tax - 5%</v>
      </c>
      <c r="D11" s="6" t="s">
        <v>11</v>
      </c>
      <c r="E11" s="11" t="s">
        <v>14</v>
      </c>
      <c r="F11" s="8">
        <v>0.05</v>
      </c>
      <c r="G11" s="7" t="str">
        <f t="shared" si="1"/>
        <v xml:space="preserve">IGST </v>
      </c>
      <c r="H11" s="6" t="s">
        <v>5</v>
      </c>
    </row>
    <row r="12" spans="1:8" x14ac:dyDescent="0.2">
      <c r="A12" s="5">
        <f t="shared" si="2"/>
        <v>8</v>
      </c>
      <c r="B12" s="5" t="str">
        <f t="shared" si="0"/>
        <v>4000008</v>
      </c>
      <c r="C12" s="6" t="str">
        <f t="shared" ref="C12" si="6">"Union Territories Goods &amp; Service Tax - "&amp;E12</f>
        <v>Union Territories Goods &amp; Service Tax - 5%</v>
      </c>
      <c r="D12" s="6" t="s">
        <v>11</v>
      </c>
      <c r="E12" s="11" t="s">
        <v>14</v>
      </c>
      <c r="F12" s="8">
        <v>0.05</v>
      </c>
      <c r="G12" s="7" t="str">
        <f t="shared" si="1"/>
        <v>UTGST</v>
      </c>
      <c r="H12" s="6" t="s">
        <v>23</v>
      </c>
    </row>
    <row r="13" spans="1:8" x14ac:dyDescent="0.2">
      <c r="A13" s="5">
        <f t="shared" si="2"/>
        <v>9</v>
      </c>
      <c r="B13" s="5" t="str">
        <f t="shared" si="0"/>
        <v>4000009</v>
      </c>
      <c r="C13" s="6" t="str">
        <f t="shared" ref="C13" si="7">"State Goods &amp; Service Tax - "&amp;E13</f>
        <v>State Goods &amp; Service Tax - 12%</v>
      </c>
      <c r="D13" s="6" t="s">
        <v>11</v>
      </c>
      <c r="E13" s="13" t="s">
        <v>15</v>
      </c>
      <c r="F13" s="7">
        <v>0.06</v>
      </c>
      <c r="G13" s="7" t="str">
        <f t="shared" si="1"/>
        <v xml:space="preserve">SGST </v>
      </c>
      <c r="H13" s="6" t="s">
        <v>3</v>
      </c>
    </row>
    <row r="14" spans="1:8" x14ac:dyDescent="0.2">
      <c r="A14" s="5">
        <f t="shared" si="2"/>
        <v>10</v>
      </c>
      <c r="B14" s="5" t="str">
        <f t="shared" ref="B14:B60" si="8">$B$2&amp;"000"&amp;A14</f>
        <v>4000010</v>
      </c>
      <c r="C14" s="6" t="str">
        <f t="shared" ref="C14" si="9">"Central Goods &amp; Service Tax - "&amp;E13</f>
        <v>Central Goods &amp; Service Tax - 12%</v>
      </c>
      <c r="D14" s="6" t="s">
        <v>11</v>
      </c>
      <c r="E14" s="13" t="s">
        <v>15</v>
      </c>
      <c r="F14" s="7">
        <v>0.06</v>
      </c>
      <c r="G14" s="7" t="str">
        <f t="shared" si="1"/>
        <v xml:space="preserve">CGST </v>
      </c>
      <c r="H14" s="6" t="s">
        <v>4</v>
      </c>
    </row>
    <row r="15" spans="1:8" x14ac:dyDescent="0.2">
      <c r="A15" s="5">
        <f t="shared" si="2"/>
        <v>11</v>
      </c>
      <c r="B15" s="5" t="str">
        <f t="shared" si="8"/>
        <v>4000011</v>
      </c>
      <c r="C15" s="6" t="str">
        <f t="shared" ref="C15" si="10">"Integrated Goods &amp; Service Tax - "&amp;E15</f>
        <v>Integrated Goods &amp; Service Tax - 12%</v>
      </c>
      <c r="D15" s="6" t="s">
        <v>11</v>
      </c>
      <c r="E15" s="11" t="s">
        <v>15</v>
      </c>
      <c r="F15" s="7">
        <v>0.12</v>
      </c>
      <c r="G15" s="7" t="str">
        <f t="shared" si="1"/>
        <v xml:space="preserve">IGST </v>
      </c>
      <c r="H15" s="6" t="s">
        <v>5</v>
      </c>
    </row>
    <row r="16" spans="1:8" x14ac:dyDescent="0.2">
      <c r="A16" s="5">
        <f t="shared" si="2"/>
        <v>12</v>
      </c>
      <c r="B16" s="5" t="str">
        <f t="shared" si="8"/>
        <v>4000012</v>
      </c>
      <c r="C16" s="6" t="str">
        <f t="shared" ref="C16" si="11">"Union Territories Goods &amp; Service Tax - "&amp;E16</f>
        <v>Union Territories Goods &amp; Service Tax - 12%</v>
      </c>
      <c r="D16" s="6" t="s">
        <v>11</v>
      </c>
      <c r="E16" s="11" t="s">
        <v>15</v>
      </c>
      <c r="F16" s="7">
        <v>0.12</v>
      </c>
      <c r="G16" s="7" t="str">
        <f t="shared" si="1"/>
        <v>UTGST</v>
      </c>
      <c r="H16" s="6" t="s">
        <v>23</v>
      </c>
    </row>
    <row r="17" spans="1:8" x14ac:dyDescent="0.2">
      <c r="A17" s="5">
        <f t="shared" si="2"/>
        <v>13</v>
      </c>
      <c r="B17" s="5" t="str">
        <f t="shared" si="8"/>
        <v>4000013</v>
      </c>
      <c r="C17" s="6" t="str">
        <f t="shared" ref="C17" si="12">"State Goods &amp; Service Tax - "&amp;E17</f>
        <v>State Goods &amp; Service Tax - 18%</v>
      </c>
      <c r="D17" s="6" t="s">
        <v>11</v>
      </c>
      <c r="E17" s="13" t="s">
        <v>16</v>
      </c>
      <c r="F17" s="7">
        <v>0.09</v>
      </c>
      <c r="G17" s="7" t="str">
        <f t="shared" si="1"/>
        <v xml:space="preserve">SGST </v>
      </c>
      <c r="H17" s="6" t="s">
        <v>3</v>
      </c>
    </row>
    <row r="18" spans="1:8" x14ac:dyDescent="0.2">
      <c r="A18" s="5">
        <f t="shared" si="2"/>
        <v>14</v>
      </c>
      <c r="B18" s="5" t="str">
        <f t="shared" si="8"/>
        <v>4000014</v>
      </c>
      <c r="C18" s="6" t="str">
        <f t="shared" ref="C18" si="13">"Central Goods &amp; Service Tax - "&amp;E17</f>
        <v>Central Goods &amp; Service Tax - 18%</v>
      </c>
      <c r="D18" s="6" t="s">
        <v>11</v>
      </c>
      <c r="E18" s="13" t="s">
        <v>16</v>
      </c>
      <c r="F18" s="7">
        <v>0.09</v>
      </c>
      <c r="G18" s="7" t="str">
        <f t="shared" si="1"/>
        <v xml:space="preserve">CGST </v>
      </c>
      <c r="H18" s="6" t="s">
        <v>4</v>
      </c>
    </row>
    <row r="19" spans="1:8" x14ac:dyDescent="0.2">
      <c r="A19" s="5">
        <f t="shared" si="2"/>
        <v>15</v>
      </c>
      <c r="B19" s="5" t="str">
        <f t="shared" si="8"/>
        <v>4000015</v>
      </c>
      <c r="C19" s="6" t="str">
        <f t="shared" ref="C19" si="14">"Integrated Goods &amp; Service Tax - "&amp;E19</f>
        <v>Integrated Goods &amp; Service Tax - 18%</v>
      </c>
      <c r="D19" s="6" t="s">
        <v>11</v>
      </c>
      <c r="E19" s="11" t="s">
        <v>16</v>
      </c>
      <c r="F19" s="7">
        <v>0.18</v>
      </c>
      <c r="G19" s="7" t="str">
        <f t="shared" si="1"/>
        <v xml:space="preserve">IGST </v>
      </c>
      <c r="H19" s="6" t="s">
        <v>5</v>
      </c>
    </row>
    <row r="20" spans="1:8" x14ac:dyDescent="0.2">
      <c r="A20" s="5">
        <f t="shared" si="2"/>
        <v>16</v>
      </c>
      <c r="B20" s="5" t="str">
        <f t="shared" si="8"/>
        <v>4000016</v>
      </c>
      <c r="C20" s="6" t="str">
        <f t="shared" ref="C20" si="15">"Union Territories Goods &amp; Service Tax - "&amp;E20</f>
        <v>Union Territories Goods &amp; Service Tax - 18%</v>
      </c>
      <c r="D20" s="6" t="s">
        <v>11</v>
      </c>
      <c r="E20" s="11" t="s">
        <v>16</v>
      </c>
      <c r="F20" s="7">
        <v>0.18</v>
      </c>
      <c r="G20" s="7" t="str">
        <f t="shared" si="1"/>
        <v>UTGST</v>
      </c>
      <c r="H20" s="6" t="s">
        <v>23</v>
      </c>
    </row>
    <row r="21" spans="1:8" x14ac:dyDescent="0.2">
      <c r="A21" s="5">
        <f t="shared" si="2"/>
        <v>17</v>
      </c>
      <c r="B21" s="5" t="str">
        <f t="shared" si="8"/>
        <v>4000017</v>
      </c>
      <c r="C21" s="6" t="str">
        <f t="shared" ref="C21" si="16">"State Goods &amp; Service Tax - "&amp;E21</f>
        <v>State Goods &amp; Service Tax - 28%</v>
      </c>
      <c r="D21" s="6" t="s">
        <v>11</v>
      </c>
      <c r="E21" s="13" t="s">
        <v>17</v>
      </c>
      <c r="F21" s="7">
        <v>0.14000000000000001</v>
      </c>
      <c r="G21" s="7" t="str">
        <f t="shared" si="1"/>
        <v xml:space="preserve">SGST </v>
      </c>
      <c r="H21" s="6" t="s">
        <v>3</v>
      </c>
    </row>
    <row r="22" spans="1:8" x14ac:dyDescent="0.2">
      <c r="A22" s="5">
        <f t="shared" si="2"/>
        <v>18</v>
      </c>
      <c r="B22" s="5" t="str">
        <f t="shared" si="8"/>
        <v>4000018</v>
      </c>
      <c r="C22" s="6" t="str">
        <f t="shared" ref="C22" si="17">"Central Goods &amp; Service Tax - "&amp;E21</f>
        <v>Central Goods &amp; Service Tax - 28%</v>
      </c>
      <c r="D22" s="6" t="s">
        <v>11</v>
      </c>
      <c r="E22" s="13" t="s">
        <v>17</v>
      </c>
      <c r="F22" s="7">
        <v>0.14000000000000001</v>
      </c>
      <c r="G22" s="7" t="str">
        <f t="shared" si="1"/>
        <v xml:space="preserve">CGST </v>
      </c>
      <c r="H22" s="6" t="s">
        <v>4</v>
      </c>
    </row>
    <row r="23" spans="1:8" x14ac:dyDescent="0.2">
      <c r="A23" s="5">
        <f t="shared" si="2"/>
        <v>19</v>
      </c>
      <c r="B23" s="5" t="str">
        <f t="shared" si="8"/>
        <v>4000019</v>
      </c>
      <c r="C23" s="6" t="str">
        <f t="shared" ref="C23" si="18">"Integrated Goods &amp; Service Tax - "&amp;E23</f>
        <v>Integrated Goods &amp; Service Tax - 28%</v>
      </c>
      <c r="D23" s="6" t="s">
        <v>11</v>
      </c>
      <c r="E23" s="11" t="s">
        <v>17</v>
      </c>
      <c r="F23" s="8">
        <v>0.28000000000000003</v>
      </c>
      <c r="G23" s="7" t="str">
        <f t="shared" si="1"/>
        <v xml:space="preserve">IGST </v>
      </c>
      <c r="H23" s="6" t="s">
        <v>5</v>
      </c>
    </row>
    <row r="24" spans="1:8" x14ac:dyDescent="0.2">
      <c r="A24" s="5">
        <f t="shared" si="2"/>
        <v>20</v>
      </c>
      <c r="B24" s="5" t="str">
        <f t="shared" si="8"/>
        <v>4000020</v>
      </c>
      <c r="C24" s="6" t="str">
        <f t="shared" ref="C24" si="19">"Union Territories Goods &amp; Service Tax - "&amp;E24</f>
        <v>Union Territories Goods &amp; Service Tax - 28%</v>
      </c>
      <c r="D24" s="6" t="s">
        <v>11</v>
      </c>
      <c r="E24" s="11" t="s">
        <v>17</v>
      </c>
      <c r="F24" s="8">
        <v>0.28000000000000003</v>
      </c>
      <c r="G24" s="7" t="str">
        <f t="shared" si="1"/>
        <v>UTGST</v>
      </c>
      <c r="H24" s="6" t="s">
        <v>23</v>
      </c>
    </row>
    <row r="25" spans="1:8" x14ac:dyDescent="0.2">
      <c r="A25" s="5">
        <f t="shared" si="2"/>
        <v>21</v>
      </c>
      <c r="B25" s="5" t="str">
        <f t="shared" si="8"/>
        <v>4000021</v>
      </c>
      <c r="C25" s="6" t="str">
        <f>"State Goods &amp; Service Tax - Input_reverse charge "&amp;E25</f>
        <v>State Goods &amp; Service Tax - Input_reverse charge 5%</v>
      </c>
      <c r="D25" s="6" t="s">
        <v>26</v>
      </c>
      <c r="E25" s="13" t="s">
        <v>14</v>
      </c>
      <c r="F25" s="7">
        <v>2.5000000000000001E-2</v>
      </c>
      <c r="G25" s="7" t="str">
        <f t="shared" si="1"/>
        <v xml:space="preserve">SGST </v>
      </c>
      <c r="H25" s="6" t="s">
        <v>27</v>
      </c>
    </row>
    <row r="26" spans="1:8" x14ac:dyDescent="0.2">
      <c r="A26" s="5">
        <f t="shared" si="2"/>
        <v>22</v>
      </c>
      <c r="B26" s="5" t="str">
        <f t="shared" si="8"/>
        <v>4000022</v>
      </c>
      <c r="C26" s="6" t="str">
        <f>"Central Goods &amp; Service Tax - Input_reverse charge "&amp;E25</f>
        <v>Central Goods &amp; Service Tax - Input_reverse charge 5%</v>
      </c>
      <c r="D26" s="6" t="s">
        <v>26</v>
      </c>
      <c r="E26" s="13" t="s">
        <v>14</v>
      </c>
      <c r="F26" s="7">
        <v>2.5000000000000001E-2</v>
      </c>
      <c r="G26" s="7" t="str">
        <f t="shared" si="1"/>
        <v xml:space="preserve">CGST </v>
      </c>
      <c r="H26" s="6" t="s">
        <v>28</v>
      </c>
    </row>
    <row r="27" spans="1:8" x14ac:dyDescent="0.2">
      <c r="A27" s="5">
        <f t="shared" si="2"/>
        <v>23</v>
      </c>
      <c r="B27" s="5" t="str">
        <f t="shared" si="8"/>
        <v>4000023</v>
      </c>
      <c r="C27" s="6" t="str">
        <f>"Integrated Goods &amp; Service Tax - Input_reverse charge "&amp;E27</f>
        <v>Integrated Goods &amp; Service Tax - Input_reverse charge 5%</v>
      </c>
      <c r="D27" s="6" t="s">
        <v>26</v>
      </c>
      <c r="E27" s="11" t="s">
        <v>14</v>
      </c>
      <c r="F27" s="8">
        <v>0.05</v>
      </c>
      <c r="G27" s="7" t="str">
        <f t="shared" si="1"/>
        <v xml:space="preserve">IGST </v>
      </c>
      <c r="H27" s="6" t="s">
        <v>29</v>
      </c>
    </row>
    <row r="28" spans="1:8" x14ac:dyDescent="0.2">
      <c r="A28" s="5">
        <f t="shared" si="2"/>
        <v>24</v>
      </c>
      <c r="B28" s="5" t="str">
        <f t="shared" si="8"/>
        <v>4000024</v>
      </c>
      <c r="C28" s="6" t="str">
        <f>"Union Territories Goods &amp; Service Tax - Input_reverse charge "&amp;E28</f>
        <v>Union Territories Goods &amp; Service Tax - Input_reverse charge 5%</v>
      </c>
      <c r="D28" s="6" t="s">
        <v>26</v>
      </c>
      <c r="E28" s="11" t="s">
        <v>14</v>
      </c>
      <c r="F28" s="8">
        <v>0.05</v>
      </c>
      <c r="G28" s="7" t="str">
        <f t="shared" si="1"/>
        <v>UTGST</v>
      </c>
      <c r="H28" s="6" t="s">
        <v>30</v>
      </c>
    </row>
    <row r="29" spans="1:8" x14ac:dyDescent="0.2">
      <c r="A29" s="5">
        <f t="shared" si="2"/>
        <v>25</v>
      </c>
      <c r="B29" s="5" t="str">
        <f t="shared" si="8"/>
        <v>4000025</v>
      </c>
      <c r="C29" s="6" t="str">
        <f t="shared" ref="C29:C40" si="20">"State Goods &amp; Service Tax - Input_reverse charge "&amp;E29</f>
        <v>State Goods &amp; Service Tax - Input_reverse charge 12%</v>
      </c>
      <c r="D29" s="6" t="s">
        <v>26</v>
      </c>
      <c r="E29" s="13" t="s">
        <v>15</v>
      </c>
      <c r="F29" s="7">
        <v>0.06</v>
      </c>
      <c r="G29" s="7" t="str">
        <f t="shared" si="1"/>
        <v xml:space="preserve">SGST </v>
      </c>
      <c r="H29" s="6" t="s">
        <v>27</v>
      </c>
    </row>
    <row r="30" spans="1:8" x14ac:dyDescent="0.2">
      <c r="A30" s="5">
        <f t="shared" si="2"/>
        <v>26</v>
      </c>
      <c r="B30" s="5" t="str">
        <f t="shared" si="8"/>
        <v>4000026</v>
      </c>
      <c r="C30" s="6" t="str">
        <f t="shared" ref="C30:C40" si="21">"Central Goods &amp; Service Tax - Input_reverse charge "&amp;E29</f>
        <v>Central Goods &amp; Service Tax - Input_reverse charge 12%</v>
      </c>
      <c r="D30" s="6" t="s">
        <v>26</v>
      </c>
      <c r="E30" s="13" t="s">
        <v>15</v>
      </c>
      <c r="F30" s="7">
        <v>0.06</v>
      </c>
      <c r="G30" s="7" t="str">
        <f t="shared" si="1"/>
        <v xml:space="preserve">CGST </v>
      </c>
      <c r="H30" s="6" t="s">
        <v>28</v>
      </c>
    </row>
    <row r="31" spans="1:8" x14ac:dyDescent="0.2">
      <c r="A31" s="5">
        <f t="shared" si="2"/>
        <v>27</v>
      </c>
      <c r="B31" s="5" t="str">
        <f t="shared" si="8"/>
        <v>4000027</v>
      </c>
      <c r="C31" s="6" t="str">
        <f t="shared" ref="C31:C40" si="22">"Integrated Goods &amp; Service Tax - Input_reverse charge "&amp;E31</f>
        <v>Integrated Goods &amp; Service Tax - Input_reverse charge 12%</v>
      </c>
      <c r="D31" s="6" t="s">
        <v>26</v>
      </c>
      <c r="E31" s="11" t="s">
        <v>15</v>
      </c>
      <c r="F31" s="7">
        <v>0.12</v>
      </c>
      <c r="G31" s="7" t="str">
        <f t="shared" si="1"/>
        <v xml:space="preserve">IGST </v>
      </c>
      <c r="H31" s="6" t="s">
        <v>29</v>
      </c>
    </row>
    <row r="32" spans="1:8" x14ac:dyDescent="0.2">
      <c r="A32" s="5">
        <f t="shared" si="2"/>
        <v>28</v>
      </c>
      <c r="B32" s="5" t="str">
        <f t="shared" si="8"/>
        <v>4000028</v>
      </c>
      <c r="C32" s="6" t="str">
        <f t="shared" ref="C32:C40" si="23">"Union Territories Goods &amp; Service Tax - Input_reverse charge "&amp;E32</f>
        <v>Union Territories Goods &amp; Service Tax - Input_reverse charge 12%</v>
      </c>
      <c r="D32" s="6" t="s">
        <v>26</v>
      </c>
      <c r="E32" s="11" t="s">
        <v>15</v>
      </c>
      <c r="F32" s="7">
        <v>0.12</v>
      </c>
      <c r="G32" s="7" t="str">
        <f t="shared" si="1"/>
        <v>UTGST</v>
      </c>
      <c r="H32" s="6" t="s">
        <v>30</v>
      </c>
    </row>
    <row r="33" spans="1:8" x14ac:dyDescent="0.2">
      <c r="A33" s="5">
        <f t="shared" si="2"/>
        <v>29</v>
      </c>
      <c r="B33" s="5" t="str">
        <f t="shared" si="8"/>
        <v>4000029</v>
      </c>
      <c r="C33" s="6" t="str">
        <f t="shared" ref="C33:C40" si="24">"State Goods &amp; Service Tax - Input_reverse charge "&amp;E33</f>
        <v>State Goods &amp; Service Tax - Input_reverse charge 18%</v>
      </c>
      <c r="D33" s="6" t="s">
        <v>26</v>
      </c>
      <c r="E33" s="13" t="s">
        <v>16</v>
      </c>
      <c r="F33" s="7">
        <v>0.09</v>
      </c>
      <c r="G33" s="7" t="str">
        <f t="shared" si="1"/>
        <v xml:space="preserve">SGST </v>
      </c>
      <c r="H33" s="6" t="s">
        <v>27</v>
      </c>
    </row>
    <row r="34" spans="1:8" x14ac:dyDescent="0.2">
      <c r="A34" s="5">
        <f t="shared" si="2"/>
        <v>30</v>
      </c>
      <c r="B34" s="5" t="str">
        <f t="shared" si="8"/>
        <v>4000030</v>
      </c>
      <c r="C34" s="6" t="str">
        <f t="shared" ref="C34:C40" si="25">"Central Goods &amp; Service Tax - Input_reverse charge "&amp;E33</f>
        <v>Central Goods &amp; Service Tax - Input_reverse charge 18%</v>
      </c>
      <c r="D34" s="6" t="s">
        <v>26</v>
      </c>
      <c r="E34" s="13" t="s">
        <v>16</v>
      </c>
      <c r="F34" s="7">
        <v>0.09</v>
      </c>
      <c r="G34" s="7" t="str">
        <f t="shared" si="1"/>
        <v xml:space="preserve">CGST </v>
      </c>
      <c r="H34" s="6" t="s">
        <v>28</v>
      </c>
    </row>
    <row r="35" spans="1:8" x14ac:dyDescent="0.2">
      <c r="A35" s="5">
        <f t="shared" si="2"/>
        <v>31</v>
      </c>
      <c r="B35" s="5" t="str">
        <f t="shared" si="8"/>
        <v>4000031</v>
      </c>
      <c r="C35" s="6" t="str">
        <f t="shared" ref="C35:C40" si="26">"Integrated Goods &amp; Service Tax - Input_reverse charge "&amp;E35</f>
        <v>Integrated Goods &amp; Service Tax - Input_reverse charge 18%</v>
      </c>
      <c r="D35" s="6" t="s">
        <v>26</v>
      </c>
      <c r="E35" s="11" t="s">
        <v>16</v>
      </c>
      <c r="F35" s="7">
        <v>0.18</v>
      </c>
      <c r="G35" s="7" t="str">
        <f t="shared" si="1"/>
        <v xml:space="preserve">IGST </v>
      </c>
      <c r="H35" s="6" t="s">
        <v>29</v>
      </c>
    </row>
    <row r="36" spans="1:8" x14ac:dyDescent="0.2">
      <c r="A36" s="5">
        <f t="shared" si="2"/>
        <v>32</v>
      </c>
      <c r="B36" s="5" t="str">
        <f t="shared" si="8"/>
        <v>4000032</v>
      </c>
      <c r="C36" s="6" t="str">
        <f t="shared" ref="C36:C40" si="27">"Union Territories Goods &amp; Service Tax - Input_reverse charge "&amp;E36</f>
        <v>Union Territories Goods &amp; Service Tax - Input_reverse charge 18%</v>
      </c>
      <c r="D36" s="6" t="s">
        <v>26</v>
      </c>
      <c r="E36" s="11" t="s">
        <v>16</v>
      </c>
      <c r="F36" s="7">
        <v>0.18</v>
      </c>
      <c r="G36" s="7" t="str">
        <f t="shared" si="1"/>
        <v>UTGST</v>
      </c>
      <c r="H36" s="6" t="s">
        <v>30</v>
      </c>
    </row>
    <row r="37" spans="1:8" x14ac:dyDescent="0.2">
      <c r="A37" s="5">
        <f t="shared" si="2"/>
        <v>33</v>
      </c>
      <c r="B37" s="5" t="str">
        <f t="shared" si="8"/>
        <v>4000033</v>
      </c>
      <c r="C37" s="6" t="str">
        <f t="shared" ref="C37:C40" si="28">"State Goods &amp; Service Tax - Input_reverse charge "&amp;E37</f>
        <v>State Goods &amp; Service Tax - Input_reverse charge 28%</v>
      </c>
      <c r="D37" s="6" t="s">
        <v>26</v>
      </c>
      <c r="E37" s="13" t="s">
        <v>17</v>
      </c>
      <c r="F37" s="7">
        <v>0.14000000000000001</v>
      </c>
      <c r="G37" s="7" t="str">
        <f t="shared" si="1"/>
        <v xml:space="preserve">SGST </v>
      </c>
      <c r="H37" s="6" t="s">
        <v>27</v>
      </c>
    </row>
    <row r="38" spans="1:8" x14ac:dyDescent="0.2">
      <c r="A38" s="5">
        <f t="shared" si="2"/>
        <v>34</v>
      </c>
      <c r="B38" s="5" t="str">
        <f t="shared" si="8"/>
        <v>4000034</v>
      </c>
      <c r="C38" s="6" t="str">
        <f t="shared" ref="C38:C40" si="29">"Central Goods &amp; Service Tax - Input_reverse charge "&amp;E37</f>
        <v>Central Goods &amp; Service Tax - Input_reverse charge 28%</v>
      </c>
      <c r="D38" s="6" t="s">
        <v>26</v>
      </c>
      <c r="E38" s="13" t="s">
        <v>17</v>
      </c>
      <c r="F38" s="7">
        <v>0.14000000000000001</v>
      </c>
      <c r="G38" s="7" t="str">
        <f t="shared" si="1"/>
        <v xml:space="preserve">CGST </v>
      </c>
      <c r="H38" s="6" t="s">
        <v>28</v>
      </c>
    </row>
    <row r="39" spans="1:8" x14ac:dyDescent="0.2">
      <c r="A39" s="5">
        <f t="shared" si="2"/>
        <v>35</v>
      </c>
      <c r="B39" s="5" t="str">
        <f t="shared" si="8"/>
        <v>4000035</v>
      </c>
      <c r="C39" s="6" t="str">
        <f t="shared" ref="C39:C40" si="30">"Integrated Goods &amp; Service Tax - Input_reverse charge "&amp;E39</f>
        <v>Integrated Goods &amp; Service Tax - Input_reverse charge 28%</v>
      </c>
      <c r="D39" s="6" t="s">
        <v>26</v>
      </c>
      <c r="E39" s="11" t="s">
        <v>17</v>
      </c>
      <c r="F39" s="8">
        <v>0.28000000000000003</v>
      </c>
      <c r="G39" s="7" t="str">
        <f t="shared" si="1"/>
        <v xml:space="preserve">IGST </v>
      </c>
      <c r="H39" s="6" t="s">
        <v>29</v>
      </c>
    </row>
    <row r="40" spans="1:8" x14ac:dyDescent="0.2">
      <c r="A40" s="5">
        <f t="shared" si="2"/>
        <v>36</v>
      </c>
      <c r="B40" s="5" t="str">
        <f t="shared" si="8"/>
        <v>4000036</v>
      </c>
      <c r="C40" s="6" t="str">
        <f t="shared" ref="C40" si="31">"Union Territories Goods &amp; Service Tax - Input_reverse charge "&amp;E40</f>
        <v>Union Territories Goods &amp; Service Tax - Input_reverse charge 28%</v>
      </c>
      <c r="D40" s="6" t="s">
        <v>26</v>
      </c>
      <c r="E40" s="11" t="s">
        <v>17</v>
      </c>
      <c r="F40" s="8">
        <v>0.28000000000000003</v>
      </c>
      <c r="G40" s="7" t="str">
        <f t="shared" si="1"/>
        <v>UTGST</v>
      </c>
      <c r="H40" s="6" t="s">
        <v>30</v>
      </c>
    </row>
    <row r="41" spans="1:8" x14ac:dyDescent="0.2">
      <c r="A41" s="5">
        <f t="shared" si="2"/>
        <v>37</v>
      </c>
      <c r="B41" s="5" t="str">
        <f t="shared" si="8"/>
        <v>4000037</v>
      </c>
      <c r="C41" s="6" t="str">
        <f>"State Goods &amp; Service Tax -Input - "&amp;E41</f>
        <v>State Goods &amp; Service Tax -Input - 5%</v>
      </c>
      <c r="D41" s="6" t="s">
        <v>12</v>
      </c>
      <c r="E41" s="13" t="s">
        <v>14</v>
      </c>
      <c r="F41" s="7">
        <v>2.5000000000000001E-2</v>
      </c>
      <c r="G41" s="7" t="str">
        <f t="shared" si="1"/>
        <v xml:space="preserve">SGST </v>
      </c>
      <c r="H41" s="6" t="s">
        <v>6</v>
      </c>
    </row>
    <row r="42" spans="1:8" x14ac:dyDescent="0.2">
      <c r="A42" s="5">
        <f t="shared" si="2"/>
        <v>38</v>
      </c>
      <c r="B42" s="5" t="str">
        <f t="shared" si="8"/>
        <v>4000038</v>
      </c>
      <c r="C42" s="6" t="str">
        <f>"Central Goods &amp; Service Tax -Input - "&amp;E41</f>
        <v>Central Goods &amp; Service Tax -Input - 5%</v>
      </c>
      <c r="D42" s="6" t="s">
        <v>12</v>
      </c>
      <c r="E42" s="13" t="s">
        <v>14</v>
      </c>
      <c r="F42" s="7">
        <v>2.5000000000000001E-2</v>
      </c>
      <c r="G42" s="7" t="str">
        <f t="shared" si="1"/>
        <v xml:space="preserve">CGST </v>
      </c>
      <c r="H42" s="6" t="s">
        <v>7</v>
      </c>
    </row>
    <row r="43" spans="1:8" x14ac:dyDescent="0.2">
      <c r="A43" s="5">
        <f t="shared" si="2"/>
        <v>39</v>
      </c>
      <c r="B43" s="5" t="str">
        <f t="shared" si="8"/>
        <v>4000039</v>
      </c>
      <c r="C43" s="6" t="str">
        <f>"Integrated Goods &amp; Service Tax -Input - "&amp;E43</f>
        <v>Integrated Goods &amp; Service Tax -Input - 5%</v>
      </c>
      <c r="D43" s="6" t="s">
        <v>12</v>
      </c>
      <c r="E43" s="11" t="s">
        <v>14</v>
      </c>
      <c r="F43" s="8">
        <v>0.05</v>
      </c>
      <c r="G43" s="7" t="str">
        <f t="shared" si="1"/>
        <v xml:space="preserve">IGST </v>
      </c>
      <c r="H43" s="6" t="s">
        <v>8</v>
      </c>
    </row>
    <row r="44" spans="1:8" x14ac:dyDescent="0.2">
      <c r="A44" s="5">
        <f t="shared" si="2"/>
        <v>40</v>
      </c>
      <c r="B44" s="5" t="str">
        <f t="shared" si="8"/>
        <v>4000040</v>
      </c>
      <c r="C44" s="6" t="str">
        <f>"Union Territories Goods &amp; Service Tax -Input - "&amp;E44</f>
        <v>Union Territories Goods &amp; Service Tax -Input - 5%</v>
      </c>
      <c r="D44" s="6" t="s">
        <v>12</v>
      </c>
      <c r="E44" s="11" t="s">
        <v>14</v>
      </c>
      <c r="F44" s="8">
        <v>0.05</v>
      </c>
      <c r="G44" s="7" t="str">
        <f t="shared" si="1"/>
        <v>UTGST</v>
      </c>
      <c r="H44" s="6" t="s">
        <v>24</v>
      </c>
    </row>
    <row r="45" spans="1:8" x14ac:dyDescent="0.2">
      <c r="A45" s="5">
        <f t="shared" si="2"/>
        <v>41</v>
      </c>
      <c r="B45" s="5" t="str">
        <f t="shared" si="8"/>
        <v>4000041</v>
      </c>
      <c r="C45" s="6" t="str">
        <f t="shared" ref="C45" si="32">"State Goods &amp; Service Tax -Input - "&amp;E45</f>
        <v>State Goods &amp; Service Tax -Input - 12%</v>
      </c>
      <c r="D45" s="6" t="s">
        <v>12</v>
      </c>
      <c r="E45" s="13" t="s">
        <v>15</v>
      </c>
      <c r="F45" s="7">
        <v>0.06</v>
      </c>
      <c r="G45" s="7" t="str">
        <f t="shared" si="1"/>
        <v xml:space="preserve">SGST </v>
      </c>
      <c r="H45" s="6" t="s">
        <v>6</v>
      </c>
    </row>
    <row r="46" spans="1:8" x14ac:dyDescent="0.2">
      <c r="A46" s="5">
        <f t="shared" si="2"/>
        <v>42</v>
      </c>
      <c r="B46" s="5" t="str">
        <f t="shared" si="8"/>
        <v>4000042</v>
      </c>
      <c r="C46" s="6" t="str">
        <f t="shared" ref="C46" si="33">"Central Goods &amp; Service Tax -Input - "&amp;E45</f>
        <v>Central Goods &amp; Service Tax -Input - 12%</v>
      </c>
      <c r="D46" s="6" t="s">
        <v>12</v>
      </c>
      <c r="E46" s="13" t="s">
        <v>15</v>
      </c>
      <c r="F46" s="7">
        <v>0.06</v>
      </c>
      <c r="G46" s="7" t="str">
        <f t="shared" si="1"/>
        <v xml:space="preserve">CGST </v>
      </c>
      <c r="H46" s="6" t="s">
        <v>7</v>
      </c>
    </row>
    <row r="47" spans="1:8" x14ac:dyDescent="0.2">
      <c r="A47" s="5">
        <f t="shared" si="2"/>
        <v>43</v>
      </c>
      <c r="B47" s="5" t="str">
        <f t="shared" si="8"/>
        <v>4000043</v>
      </c>
      <c r="C47" s="6" t="str">
        <f t="shared" ref="C47" si="34">"Integrated Goods &amp; Service Tax -Input - "&amp;E47</f>
        <v>Integrated Goods &amp; Service Tax -Input - 12%</v>
      </c>
      <c r="D47" s="6" t="s">
        <v>12</v>
      </c>
      <c r="E47" s="11" t="s">
        <v>15</v>
      </c>
      <c r="F47" s="7">
        <v>0.12</v>
      </c>
      <c r="G47" s="7" t="str">
        <f t="shared" si="1"/>
        <v xml:space="preserve">IGST </v>
      </c>
      <c r="H47" s="6" t="s">
        <v>8</v>
      </c>
    </row>
    <row r="48" spans="1:8" x14ac:dyDescent="0.2">
      <c r="A48" s="5">
        <f t="shared" si="2"/>
        <v>44</v>
      </c>
      <c r="B48" s="5" t="str">
        <f t="shared" si="8"/>
        <v>4000044</v>
      </c>
      <c r="C48" s="6" t="str">
        <f t="shared" ref="C48" si="35">"Union Territories Goods &amp; Service Tax -Input - "&amp;E48</f>
        <v>Union Territories Goods &amp; Service Tax -Input - 12%</v>
      </c>
      <c r="D48" s="6" t="s">
        <v>12</v>
      </c>
      <c r="E48" s="11" t="s">
        <v>15</v>
      </c>
      <c r="F48" s="7">
        <v>0.12</v>
      </c>
      <c r="G48" s="7" t="str">
        <f t="shared" si="1"/>
        <v>UTGST</v>
      </c>
      <c r="H48" s="6" t="s">
        <v>24</v>
      </c>
    </row>
    <row r="49" spans="1:8" x14ac:dyDescent="0.2">
      <c r="A49" s="5">
        <f t="shared" si="2"/>
        <v>45</v>
      </c>
      <c r="B49" s="5" t="str">
        <f t="shared" si="8"/>
        <v>4000045</v>
      </c>
      <c r="C49" s="6" t="str">
        <f t="shared" ref="C49" si="36">"State Goods &amp; Service Tax -Input - "&amp;E49</f>
        <v>State Goods &amp; Service Tax -Input - 18%</v>
      </c>
      <c r="D49" s="6" t="s">
        <v>12</v>
      </c>
      <c r="E49" s="13" t="s">
        <v>16</v>
      </c>
      <c r="F49" s="7">
        <v>0.09</v>
      </c>
      <c r="G49" s="7" t="str">
        <f t="shared" si="1"/>
        <v xml:space="preserve">SGST </v>
      </c>
      <c r="H49" s="6" t="s">
        <v>6</v>
      </c>
    </row>
    <row r="50" spans="1:8" x14ac:dyDescent="0.2">
      <c r="A50" s="5">
        <f t="shared" si="2"/>
        <v>46</v>
      </c>
      <c r="B50" s="5" t="str">
        <f t="shared" si="8"/>
        <v>4000046</v>
      </c>
      <c r="C50" s="6" t="str">
        <f t="shared" ref="C50" si="37">"Central Goods &amp; Service Tax -Input - "&amp;E49</f>
        <v>Central Goods &amp; Service Tax -Input - 18%</v>
      </c>
      <c r="D50" s="6" t="s">
        <v>12</v>
      </c>
      <c r="E50" s="13" t="s">
        <v>16</v>
      </c>
      <c r="F50" s="7">
        <v>0.09</v>
      </c>
      <c r="G50" s="7" t="str">
        <f t="shared" si="1"/>
        <v xml:space="preserve">CGST </v>
      </c>
      <c r="H50" s="6" t="s">
        <v>7</v>
      </c>
    </row>
    <row r="51" spans="1:8" x14ac:dyDescent="0.2">
      <c r="A51" s="5">
        <f t="shared" si="2"/>
        <v>47</v>
      </c>
      <c r="B51" s="5" t="str">
        <f t="shared" si="8"/>
        <v>4000047</v>
      </c>
      <c r="C51" s="6" t="str">
        <f t="shared" ref="C51" si="38">"Integrated Goods &amp; Service Tax -Input - "&amp;E51</f>
        <v>Integrated Goods &amp; Service Tax -Input - 18%</v>
      </c>
      <c r="D51" s="6" t="s">
        <v>12</v>
      </c>
      <c r="E51" s="11" t="s">
        <v>16</v>
      </c>
      <c r="F51" s="7">
        <v>0.18</v>
      </c>
      <c r="G51" s="7" t="str">
        <f t="shared" si="1"/>
        <v xml:space="preserve">IGST </v>
      </c>
      <c r="H51" s="6" t="s">
        <v>8</v>
      </c>
    </row>
    <row r="52" spans="1:8" x14ac:dyDescent="0.2">
      <c r="A52" s="5">
        <f t="shared" si="2"/>
        <v>48</v>
      </c>
      <c r="B52" s="5" t="str">
        <f t="shared" si="8"/>
        <v>4000048</v>
      </c>
      <c r="C52" s="6" t="str">
        <f t="shared" ref="C52" si="39">"Union Territories Goods &amp; Service Tax -Input - "&amp;E52</f>
        <v>Union Territories Goods &amp; Service Tax -Input - 18%</v>
      </c>
      <c r="D52" s="6" t="s">
        <v>12</v>
      </c>
      <c r="E52" s="11" t="s">
        <v>16</v>
      </c>
      <c r="F52" s="7">
        <v>0.18</v>
      </c>
      <c r="G52" s="7" t="str">
        <f t="shared" si="1"/>
        <v>UTGST</v>
      </c>
      <c r="H52" s="6" t="s">
        <v>24</v>
      </c>
    </row>
    <row r="53" spans="1:8" x14ac:dyDescent="0.2">
      <c r="A53" s="5">
        <f t="shared" si="2"/>
        <v>49</v>
      </c>
      <c r="B53" s="5" t="str">
        <f t="shared" si="8"/>
        <v>4000049</v>
      </c>
      <c r="C53" s="6" t="str">
        <f t="shared" ref="C53" si="40">"State Goods &amp; Service Tax -Input - "&amp;E53</f>
        <v>State Goods &amp; Service Tax -Input - 28%</v>
      </c>
      <c r="D53" s="6" t="s">
        <v>12</v>
      </c>
      <c r="E53" s="13" t="s">
        <v>17</v>
      </c>
      <c r="F53" s="7">
        <v>0.14000000000000001</v>
      </c>
      <c r="G53" s="7" t="str">
        <f t="shared" si="1"/>
        <v xml:space="preserve">SGST </v>
      </c>
      <c r="H53" s="6" t="s">
        <v>6</v>
      </c>
    </row>
    <row r="54" spans="1:8" x14ac:dyDescent="0.2">
      <c r="A54" s="5">
        <f t="shared" si="2"/>
        <v>50</v>
      </c>
      <c r="B54" s="5" t="str">
        <f t="shared" si="8"/>
        <v>4000050</v>
      </c>
      <c r="C54" s="6" t="str">
        <f t="shared" ref="C54" si="41">"Central Goods &amp; Service Tax -Input - "&amp;E53</f>
        <v>Central Goods &amp; Service Tax -Input - 28%</v>
      </c>
      <c r="D54" s="6" t="s">
        <v>12</v>
      </c>
      <c r="E54" s="13" t="s">
        <v>17</v>
      </c>
      <c r="F54" s="7">
        <v>0.14000000000000001</v>
      </c>
      <c r="G54" s="7" t="str">
        <f t="shared" si="1"/>
        <v xml:space="preserve">CGST </v>
      </c>
      <c r="H54" s="6" t="s">
        <v>7</v>
      </c>
    </row>
    <row r="55" spans="1:8" x14ac:dyDescent="0.2">
      <c r="A55" s="5">
        <f t="shared" si="2"/>
        <v>51</v>
      </c>
      <c r="B55" s="5" t="str">
        <f t="shared" si="8"/>
        <v>4000051</v>
      </c>
      <c r="C55" s="6" t="str">
        <f t="shared" ref="C55" si="42">"Integrated Goods &amp; Service Tax -Input - "&amp;E55</f>
        <v>Integrated Goods &amp; Service Tax -Input - 28%</v>
      </c>
      <c r="D55" s="6" t="s">
        <v>12</v>
      </c>
      <c r="E55" s="11" t="s">
        <v>17</v>
      </c>
      <c r="F55" s="8">
        <v>0.28000000000000003</v>
      </c>
      <c r="G55" s="7" t="str">
        <f t="shared" si="1"/>
        <v xml:space="preserve">IGST </v>
      </c>
      <c r="H55" s="6" t="s">
        <v>8</v>
      </c>
    </row>
    <row r="56" spans="1:8" x14ac:dyDescent="0.2">
      <c r="A56" s="5">
        <f t="shared" si="2"/>
        <v>52</v>
      </c>
      <c r="B56" s="5" t="str">
        <f t="shared" si="8"/>
        <v>4000052</v>
      </c>
      <c r="C56" s="6" t="str">
        <f t="shared" ref="C56" si="43">"Union Territories Goods &amp; Service Tax -Input - "&amp;E56</f>
        <v>Union Territories Goods &amp; Service Tax -Input - 28%</v>
      </c>
      <c r="D56" s="6" t="s">
        <v>12</v>
      </c>
      <c r="E56" s="11" t="s">
        <v>17</v>
      </c>
      <c r="F56" s="8">
        <v>0.28000000000000003</v>
      </c>
      <c r="G56" s="7" t="str">
        <f t="shared" si="1"/>
        <v>UTGST</v>
      </c>
      <c r="H56" s="6" t="s">
        <v>24</v>
      </c>
    </row>
    <row r="57" spans="1:8" x14ac:dyDescent="0.2">
      <c r="A57" s="5">
        <f t="shared" si="2"/>
        <v>53</v>
      </c>
      <c r="B57" s="5" t="str">
        <f t="shared" si="8"/>
        <v>4000053</v>
      </c>
      <c r="C57" s="6" t="str">
        <f t="shared" ref="C57" si="44">"State Goods &amp; Service Tax -Input - "&amp;E57</f>
        <v>State Goods &amp; Service Tax -Input - ITC Not Allowed</v>
      </c>
      <c r="D57" s="6" t="s">
        <v>12</v>
      </c>
      <c r="E57" s="10" t="s">
        <v>20</v>
      </c>
      <c r="F57" s="10" t="s">
        <v>19</v>
      </c>
      <c r="G57" s="7" t="str">
        <f t="shared" si="1"/>
        <v xml:space="preserve">SGST </v>
      </c>
      <c r="H57" s="6" t="s">
        <v>6</v>
      </c>
    </row>
    <row r="58" spans="1:8" x14ac:dyDescent="0.2">
      <c r="A58" s="5">
        <f t="shared" si="2"/>
        <v>54</v>
      </c>
      <c r="B58" s="5" t="str">
        <f t="shared" si="8"/>
        <v>4000054</v>
      </c>
      <c r="C58" s="6" t="str">
        <f t="shared" ref="C58" si="45">"Central Goods &amp; Service Tax -Input - "&amp;E57</f>
        <v>Central Goods &amp; Service Tax -Input - ITC Not Allowed</v>
      </c>
      <c r="D58" s="6" t="s">
        <v>12</v>
      </c>
      <c r="E58" s="10" t="s">
        <v>20</v>
      </c>
      <c r="F58" s="10" t="s">
        <v>19</v>
      </c>
      <c r="G58" s="7" t="str">
        <f t="shared" si="1"/>
        <v xml:space="preserve">CGST </v>
      </c>
      <c r="H58" s="6" t="s">
        <v>7</v>
      </c>
    </row>
    <row r="59" spans="1:8" x14ac:dyDescent="0.2">
      <c r="A59" s="5">
        <f t="shared" si="2"/>
        <v>55</v>
      </c>
      <c r="B59" s="5" t="str">
        <f t="shared" si="8"/>
        <v>4000055</v>
      </c>
      <c r="C59" s="6" t="str">
        <f t="shared" ref="C59" si="46">"Integrated Goods &amp; Service Tax -Input - "&amp;E59</f>
        <v>Integrated Goods &amp; Service Tax -Input - ITC Not Allowed</v>
      </c>
      <c r="D59" s="6" t="s">
        <v>12</v>
      </c>
      <c r="E59" s="10" t="s">
        <v>20</v>
      </c>
      <c r="F59" s="10" t="s">
        <v>19</v>
      </c>
      <c r="G59" s="7" t="str">
        <f t="shared" si="1"/>
        <v xml:space="preserve">IGST </v>
      </c>
      <c r="H59" s="6" t="s">
        <v>8</v>
      </c>
    </row>
    <row r="60" spans="1:8" x14ac:dyDescent="0.2">
      <c r="A60" s="5">
        <f t="shared" si="2"/>
        <v>56</v>
      </c>
      <c r="B60" s="5" t="str">
        <f t="shared" si="8"/>
        <v>4000056</v>
      </c>
      <c r="C60" s="6" t="str">
        <f t="shared" ref="C60" si="47">"Union Territories Goods &amp; Service Tax -Input - "&amp;E60</f>
        <v>Union Territories Goods &amp; Service Tax -Input - ITC Not Allowed</v>
      </c>
      <c r="D60" s="6" t="s">
        <v>12</v>
      </c>
      <c r="E60" s="10" t="s">
        <v>20</v>
      </c>
      <c r="F60" s="10" t="s">
        <v>19</v>
      </c>
      <c r="G60" s="7" t="str">
        <f t="shared" si="1"/>
        <v>UTGST</v>
      </c>
      <c r="H60" s="6" t="s">
        <v>24</v>
      </c>
    </row>
  </sheetData>
  <autoFilter ref="A4:H60"/>
  <pageMargins left="0.7" right="0.7" top="0.75" bottom="0.75" header="0.3" footer="0.3"/>
  <pageSetup orientation="portrait" r:id="rId1"/>
  <ignoredErrors>
    <ignoredError sqref="E5 E23:E24 E19:E21 E15:E17 E11:E13 E7:E9 E6 E10 E14 E18 E22 E57:E60 E54 E50 E46 E42 E41 E43:E45 E47:E49 E51:E53 E55:E56 E25:E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 creation for GST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mohan sundar m</cp:lastModifiedBy>
  <dcterms:created xsi:type="dcterms:W3CDTF">2017-07-10T13:00:15Z</dcterms:created>
  <dcterms:modified xsi:type="dcterms:W3CDTF">2017-07-11T07:03:00Z</dcterms:modified>
</cp:coreProperties>
</file>