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1475" windowHeight="5955"/>
  </bookViews>
  <sheets>
    <sheet name="Ref" sheetId="5" r:id="rId1"/>
    <sheet name="INCOME TAX" sheetId="1" r:id="rId2"/>
    <sheet name="EXCISE DUTY" sheetId="4" r:id="rId3"/>
    <sheet name="SERVICE TAX" sheetId="2" r:id="rId4"/>
    <sheet name="ROC ANNUAL FILING" sheetId="3" r:id="rId5"/>
  </sheets>
  <definedNames>
    <definedName name="_xlnm.Print_Area" localSheetId="2">'EXCISE DUTY'!$A$1:$N$55</definedName>
    <definedName name="_xlnm.Print_Area" localSheetId="1">'INCOME TAX'!$A$1:$N$82</definedName>
    <definedName name="_xlnm.Print_Area" localSheetId="4">'ROC ANNUAL FILING'!$A$1:$N$14</definedName>
    <definedName name="_xlnm.Print_Area" localSheetId="3">'SERVICE TAX'!$A$1:$N$35</definedName>
  </definedNames>
  <calcPr calcId="125725"/>
</workbook>
</file>

<file path=xl/calcChain.xml><?xml version="1.0" encoding="utf-8"?>
<calcChain xmlns="http://schemas.openxmlformats.org/spreadsheetml/2006/main">
  <c r="J13" i="5"/>
  <c r="H13"/>
  <c r="L13" s="1"/>
  <c r="L10"/>
  <c r="J10"/>
  <c r="H10"/>
  <c r="J4"/>
  <c r="H4"/>
  <c r="L4" s="1"/>
  <c r="C13" i="3"/>
  <c r="C11"/>
  <c r="C9"/>
  <c r="K13"/>
  <c r="I13"/>
  <c r="M13" s="1"/>
  <c r="K11"/>
  <c r="I11"/>
  <c r="N11" s="1"/>
  <c r="K9"/>
  <c r="I9"/>
  <c r="M9" s="1"/>
  <c r="I28" i="2"/>
  <c r="N28" s="1"/>
  <c r="K28"/>
  <c r="M28"/>
  <c r="K34"/>
  <c r="I34"/>
  <c r="M34" s="1"/>
  <c r="K31"/>
  <c r="I31"/>
  <c r="M31" s="1"/>
  <c r="K26"/>
  <c r="I26"/>
  <c r="M26" s="1"/>
  <c r="K23"/>
  <c r="I23"/>
  <c r="M23" s="1"/>
  <c r="K20"/>
  <c r="I20"/>
  <c r="M20" s="1"/>
  <c r="K17"/>
  <c r="I17"/>
  <c r="M17" s="1"/>
  <c r="K14"/>
  <c r="I14"/>
  <c r="M14" s="1"/>
  <c r="K11"/>
  <c r="I11"/>
  <c r="M11" s="1"/>
  <c r="K8"/>
  <c r="I8"/>
  <c r="M8" s="1"/>
  <c r="K27" i="4"/>
  <c r="I27"/>
  <c r="M27" s="1"/>
  <c r="K25"/>
  <c r="I25"/>
  <c r="M25" s="1"/>
  <c r="K22"/>
  <c r="I22"/>
  <c r="M22" s="1"/>
  <c r="K20"/>
  <c r="I20"/>
  <c r="M20" s="1"/>
  <c r="K8"/>
  <c r="I8"/>
  <c r="M8" s="1"/>
  <c r="K17"/>
  <c r="I17"/>
  <c r="M17" s="1"/>
  <c r="I12"/>
  <c r="N12" s="1"/>
  <c r="K12"/>
  <c r="K54"/>
  <c r="I54"/>
  <c r="M54" s="1"/>
  <c r="K52"/>
  <c r="I52"/>
  <c r="M52" s="1"/>
  <c r="K49"/>
  <c r="I49"/>
  <c r="M49" s="1"/>
  <c r="K47"/>
  <c r="I47"/>
  <c r="M47" s="1"/>
  <c r="K45"/>
  <c r="I45"/>
  <c r="M45" s="1"/>
  <c r="K42"/>
  <c r="I42"/>
  <c r="M42" s="1"/>
  <c r="K40"/>
  <c r="I40"/>
  <c r="M40" s="1"/>
  <c r="K37"/>
  <c r="I37"/>
  <c r="M37" s="1"/>
  <c r="K35"/>
  <c r="I35"/>
  <c r="M35" s="1"/>
  <c r="K32"/>
  <c r="I32"/>
  <c r="M32" s="1"/>
  <c r="K30"/>
  <c r="I30"/>
  <c r="M30" s="1"/>
  <c r="K15"/>
  <c r="I15"/>
  <c r="M15" s="1"/>
  <c r="K10"/>
  <c r="I10"/>
  <c r="M10" s="1"/>
  <c r="K76" i="1"/>
  <c r="I76"/>
  <c r="M76" s="1"/>
  <c r="K74"/>
  <c r="I74"/>
  <c r="M74" s="1"/>
  <c r="K72"/>
  <c r="I72"/>
  <c r="M72" s="1"/>
  <c r="K81"/>
  <c r="I81"/>
  <c r="M81" s="1"/>
  <c r="K79"/>
  <c r="I79"/>
  <c r="M79" s="1"/>
  <c r="K69"/>
  <c r="I69"/>
  <c r="M69" s="1"/>
  <c r="K67"/>
  <c r="I67"/>
  <c r="M67" s="1"/>
  <c r="K65"/>
  <c r="I65"/>
  <c r="M65" s="1"/>
  <c r="K63"/>
  <c r="I63"/>
  <c r="M63" s="1"/>
  <c r="K61"/>
  <c r="I61"/>
  <c r="M61" s="1"/>
  <c r="K44"/>
  <c r="I44"/>
  <c r="M44" s="1"/>
  <c r="K58"/>
  <c r="I58"/>
  <c r="M58" s="1"/>
  <c r="K56"/>
  <c r="I56"/>
  <c r="M56" s="1"/>
  <c r="K54"/>
  <c r="I54"/>
  <c r="M54" s="1"/>
  <c r="K52"/>
  <c r="I52"/>
  <c r="M52" s="1"/>
  <c r="K49"/>
  <c r="I49"/>
  <c r="M49" s="1"/>
  <c r="K47"/>
  <c r="I47"/>
  <c r="M47" s="1"/>
  <c r="K41"/>
  <c r="I41"/>
  <c r="M41" s="1"/>
  <c r="K39"/>
  <c r="I39"/>
  <c r="M39" s="1"/>
  <c r="K37"/>
  <c r="I37"/>
  <c r="M37" s="1"/>
  <c r="K35"/>
  <c r="I35"/>
  <c r="M35" s="1"/>
  <c r="I26"/>
  <c r="N26" s="1"/>
  <c r="K26"/>
  <c r="K32"/>
  <c r="I32"/>
  <c r="M32" s="1"/>
  <c r="K30"/>
  <c r="I30"/>
  <c r="M30" s="1"/>
  <c r="K28"/>
  <c r="I28"/>
  <c r="M28" s="1"/>
  <c r="K23"/>
  <c r="K21"/>
  <c r="K19"/>
  <c r="K17"/>
  <c r="K14"/>
  <c r="K12"/>
  <c r="K10"/>
  <c r="K8"/>
  <c r="I23"/>
  <c r="M23" s="1"/>
  <c r="I21"/>
  <c r="M21" s="1"/>
  <c r="I19"/>
  <c r="M19" s="1"/>
  <c r="I17"/>
  <c r="M17" s="1"/>
  <c r="I14"/>
  <c r="M14" s="1"/>
  <c r="I12"/>
  <c r="M12" s="1"/>
  <c r="I10"/>
  <c r="M10" s="1"/>
  <c r="I8"/>
  <c r="M8" s="1"/>
  <c r="M12" i="4" l="1"/>
  <c r="N13" i="3"/>
  <c r="N9"/>
  <c r="M26" i="1"/>
  <c r="N47" i="4"/>
  <c r="N45"/>
  <c r="N42"/>
  <c r="N40"/>
  <c r="N27"/>
  <c r="N25"/>
  <c r="N22"/>
  <c r="N20"/>
  <c r="N15"/>
  <c r="N34" i="2"/>
  <c r="N31"/>
  <c r="N20"/>
  <c r="N11"/>
  <c r="N8"/>
  <c r="N17"/>
  <c r="N26"/>
  <c r="N14"/>
  <c r="N23"/>
  <c r="N10" i="4"/>
  <c r="N8"/>
  <c r="N17"/>
  <c r="N30"/>
  <c r="N35"/>
  <c r="N49"/>
  <c r="N54"/>
  <c r="N32"/>
  <c r="N37"/>
  <c r="N52"/>
  <c r="N81" i="1"/>
  <c r="N79"/>
  <c r="N72"/>
  <c r="N76"/>
  <c r="N74"/>
  <c r="N67"/>
  <c r="N69"/>
  <c r="N65"/>
  <c r="N63"/>
  <c r="N61"/>
  <c r="N58"/>
  <c r="N56"/>
  <c r="N54"/>
  <c r="N52"/>
  <c r="N49"/>
  <c r="N47"/>
  <c r="N44"/>
  <c r="N37"/>
  <c r="N41"/>
  <c r="N35"/>
  <c r="N39"/>
  <c r="N28"/>
  <c r="N32"/>
  <c r="N30"/>
  <c r="N19"/>
  <c r="N23"/>
  <c r="N17"/>
  <c r="N21"/>
  <c r="N14"/>
  <c r="N12"/>
  <c r="N10"/>
  <c r="N8"/>
  <c r="M11" i="3"/>
</calcChain>
</file>

<file path=xl/sharedStrings.xml><?xml version="1.0" encoding="utf-8"?>
<sst xmlns="http://schemas.openxmlformats.org/spreadsheetml/2006/main" count="283" uniqueCount="95">
  <si>
    <t>Compliance Reminder</t>
  </si>
  <si>
    <t>Income Tax</t>
  </si>
  <si>
    <t>01-04 to 30-04</t>
  </si>
  <si>
    <t>Whether DUE today</t>
  </si>
  <si>
    <t>01-05 to 31-05</t>
  </si>
  <si>
    <t>Due date for deposit of Tax deducted for the month of March</t>
  </si>
  <si>
    <t>Due date for deposit of TDS for the period January 2015 to March 2015 when Assessing Officer has permitted quarterly deposit of TDS under sections 192, 194A, 194D or 194H</t>
  </si>
  <si>
    <t>​​​​​Copies of declaration received in Form No. 60/61 (not being — received at the time of opening a bank account) during October to March 31 to the concerned Director (Investigation)</t>
  </si>
  <si>
    <t>​Due date for deposit of Tax collected for the month of April</t>
  </si>
  <si>
    <t>In Context of FY 2015-16</t>
  </si>
  <si>
    <t>​Due date for filing of TDS returns for the 24Q &amp; 26Q Q4 of FY 2014-15</t>
  </si>
  <si>
    <t>Quarterly TDS/TCS certificates in respect of tax deducted (for payment other than salary) or tax collected during the quarter ending March 31, 2015​</t>
  </si>
  <si>
    <t>​Due date for deposit of Tax collected for the month of March  (Govt Deductors)</t>
  </si>
  <si>
    <t>Compliance Date</t>
  </si>
  <si>
    <t xml:space="preserve">Status </t>
  </si>
  <si>
    <t>as on</t>
  </si>
  <si>
    <t>Compliance</t>
  </si>
  <si>
    <t>Status</t>
  </si>
  <si>
    <t>Date</t>
  </si>
  <si>
    <t>Certificate of tax deducted at source to employees in respect of salary paid and tax deducted during 2014-15​</t>
  </si>
  <si>
    <t>FILL THIS COLOUMN</t>
  </si>
  <si>
    <t>01-06 to 30-06</t>
  </si>
  <si>
    <t>​Due date for deposit of Tax collected for the month of May</t>
  </si>
  <si>
    <t>​​Return in respect of securities transaction tax for the financial year 2014-15 ​</t>
  </si>
  <si>
    <t>na</t>
  </si>
  <si>
    <t>​​Quarterly return of non-deduction of tax at source by a banking company from interest on time deposit in respect of the quarter ending March 31, 2015​</t>
  </si>
  <si>
    <t>01-07 to 31-07</t>
  </si>
  <si>
    <t>​Due date for deposit of Tax collected for the month of June</t>
  </si>
  <si>
    <t>​Due date for filing of TDS returns for the 24Q &amp; 26Q Q1 of FY 2015-16</t>
  </si>
  <si>
    <t>Quarterly return of non-deduction of tax at source by a banking company from interest on time deposit in respect of the quarter ending June 30, 2015​</t>
  </si>
  <si>
    <t>ANNUAL RETURN FOR THE FY 2014-15 for Assessee other than corporate assessee or non-corporate assessee (whose books of account are required to be audited) or (c) working partner (of a firm whose accounts are required to be audited) or an assessee who is required to furnish a report under section 92E​​​</t>
  </si>
  <si>
    <t>if not applicable write</t>
  </si>
  <si>
    <t>if applicable write</t>
  </si>
  <si>
    <t>the Date</t>
  </si>
  <si>
    <t>01-08 to 31-08</t>
  </si>
  <si>
    <t>​Due date for deposit of Tax collected for the month of July</t>
  </si>
  <si>
    <t>​​Annual information return under section 285BA for the financial year 2014-15​</t>
  </si>
  <si>
    <t>01-09 to 30-09</t>
  </si>
  <si>
    <t>​​Due date for deposit of Tax deducted/collected for the month of August</t>
  </si>
  <si>
    <t xml:space="preserve">Due date of advance income-tax for the assessment year 2016-17 (non-corporate assessee - 1st Instalment ) &amp; (corporate-assessee - 2nd instalment) </t>
  </si>
  <si>
    <t>​Due date for deposit of Advance Tax for the AY 2016-17 (For Corporate Assessee - 1st Instalment)</t>
  </si>
  <si>
    <t>Audit report under Section 44AB for the assessment year 2015-16 in the case of a corporate-assessee or non-corporate assessee (who is required to submit his/its return of income on September 30, 2015)​</t>
  </si>
  <si>
    <t>ANNUAL RETURN FOR THE FY 2014-15 if the assessee (not having any international or specified domestic transaction) is corporate-assessee or non-corporate assessee (whose books of account are required to be audited) or working partner (of a firm whose accounts are required to be audited)</t>
  </si>
  <si>
    <t>01-10 to 31-10</t>
  </si>
  <si>
    <t>​Due date for deposit of Tax collected for the month of September</t>
  </si>
  <si>
    <t>​Due date for filing of TDS returns for the 24Q &amp; 26Q Q2 of FY 2015-16</t>
  </si>
  <si>
    <t>​​Quarterly return of non-deduction of tax at source by a banking company from interest on time deposit in respect of the quarter ending September 30, 2015​​</t>
  </si>
  <si>
    <t>01-11 to 30-11</t>
  </si>
  <si>
    <t>Annual return of income and wealth for the assessment year 2015-16 in the case of an assessee if he/it is required to submit a report under section 92E pertaining to international or specified domestic transaction(s)​</t>
  </si>
  <si>
    <t>Audit report under Section 44AB for the assessment year 2015-16 in the case of an assessee who is also required to submit a report pertaining to international or specified domestic transactions under Section 92E​</t>
  </si>
  <si>
    <t>​Due date for deposit of Tax collected for the month of October</t>
  </si>
  <si>
    <t>01-12 to 31-12</t>
  </si>
  <si>
    <t>​​Due date for deposit of Tax deducted/collected for the month of November</t>
  </si>
  <si>
    <t xml:space="preserve">Due date of advance income-tax for the assessment year 2016-17 (non-corporate assessee - 2nd Instalment ) &amp; (corporate-assessee - 3rd instalment) </t>
  </si>
  <si>
    <t>Calendar Year 2015</t>
  </si>
  <si>
    <t>​Due date for deposit of Excise for the month of March (last Year's) Date is 6th for Online Payment</t>
  </si>
  <si>
    <t>Due date for filing of ER-5 &amp; ER-7</t>
  </si>
  <si>
    <t>Due date for filing of ER-1, ER-2, ER-3 &amp; ER-6</t>
  </si>
  <si>
    <t>​Due date for deposit of Excise for the month of September                                  Date is 6th for Online Payment</t>
  </si>
  <si>
    <t>​Due date for deposit of Excise for the month of July                                                 Date is 6th for Online Payment</t>
  </si>
  <si>
    <t>​Due date for deposit of Excise for the month of June                                               Date is 6th for Online Payment</t>
  </si>
  <si>
    <t>​Due date for deposit of Excise for the month of May                                                Date is 6th for Online Payment</t>
  </si>
  <si>
    <t>​Due date for deposit of Excise for the month of April                                              Date is 6th for Online Payment</t>
  </si>
  <si>
    <t>​Due date for deposit of Excise for the month of October                                       Date is 6th for Online Payment</t>
  </si>
  <si>
    <t>​Due date for deposit of Excise for the month of August                                         Date is 6th for Online Payment</t>
  </si>
  <si>
    <t>Due date for filing of ER-4</t>
  </si>
  <si>
    <t>​Due date for deposit of Excise for the month of November                                       Date is 6th for Online Payment</t>
  </si>
  <si>
    <t>Excise Duty</t>
  </si>
  <si>
    <t>Due date for filing of ST-3</t>
  </si>
  <si>
    <t>Service Tax Duty</t>
  </si>
  <si>
    <t>​Due date for deposit of Service Tax for the month of May                                                Date is 6th for Online Payment</t>
  </si>
  <si>
    <t>​Due date for deposit of Service Tax for the month of June                                               Date is 6th for Online Payment</t>
  </si>
  <si>
    <t>​Due date for deposit of Service Tax for the month of July                                                 Date is 6th for Online Payment</t>
  </si>
  <si>
    <t>​Due date for deposit of Service Tax for the month of August                                         Date is 6th for Online Payment</t>
  </si>
  <si>
    <t>​Due date for deposit of Service Tax for the month of October                                       Date is 6th for Online Payment</t>
  </si>
  <si>
    <t>​Due date for deposit of Service Tax for the month of April                                             Date is 6th for Online Payment</t>
  </si>
  <si>
    <t>​Due date for deposit of Service Tax for the month of November                                 Date is 6th for Online Payment</t>
  </si>
  <si>
    <t>​Due date for deposit of Service Tax for the month of September                               Date is 6th for Online Payment</t>
  </si>
  <si>
    <t>FORM NO.20B ANNUAL RETURN for FY 2014-15</t>
  </si>
  <si>
    <t>FORM NO.23AC &amp; 23ACA for FY 2014-15</t>
  </si>
  <si>
    <t>FORM NO 66 for FY 2014-15</t>
  </si>
  <si>
    <t xml:space="preserve">ROC - MCA Filing </t>
  </si>
  <si>
    <t>Particulars</t>
  </si>
  <si>
    <t>AGM Date</t>
  </si>
  <si>
    <t>Please fill your AGM Date here</t>
  </si>
  <si>
    <t xml:space="preserve">Days </t>
  </si>
  <si>
    <t>If days are negative it indicates how much days have been passed, but if positive it is days to come for due date</t>
  </si>
  <si>
    <t>Last Date for AGM is 30/09/15</t>
  </si>
  <si>
    <t>if not Applicable</t>
  </si>
  <si>
    <t>If complied</t>
  </si>
  <si>
    <t>If not complied</t>
  </si>
  <si>
    <t>write NA</t>
  </si>
  <si>
    <t>NA</t>
  </si>
  <si>
    <t>Don’t write anything</t>
  </si>
  <si>
    <t>write the date you complied, You can also write Done but Date will be stored if  you write date here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</si>
</sst>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14" fontId="0" fillId="2" borderId="0" xfId="0" applyNumberFormat="1" applyFill="1" applyAlignment="1">
      <alignment vertic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4" fontId="0" fillId="2" borderId="1" xfId="0" applyNumberFormat="1" applyFill="1" applyBorder="1"/>
    <xf numFmtId="14" fontId="0" fillId="2" borderId="1" xfId="0" applyNumberFormat="1" applyFill="1" applyBorder="1" applyAlignment="1">
      <alignment vertical="center"/>
    </xf>
    <xf numFmtId="0" fontId="3" fillId="2" borderId="0" xfId="0" applyFont="1" applyFill="1" applyBorder="1" applyAlignment="1">
      <alignment horizontal="center"/>
    </xf>
    <xf numFmtId="0" fontId="0" fillId="2" borderId="0" xfId="0" applyFill="1" applyBorder="1" applyProtection="1">
      <protection locked="0"/>
    </xf>
    <xf numFmtId="14" fontId="0" fillId="2" borderId="0" xfId="0" applyNumberFormat="1" applyFill="1" applyBorder="1"/>
    <xf numFmtId="0" fontId="3" fillId="2" borderId="1" xfId="0" applyFont="1" applyFill="1" applyBorder="1" applyAlignment="1"/>
    <xf numFmtId="0" fontId="3" fillId="2" borderId="3" xfId="0" applyFont="1" applyFill="1" applyBorder="1" applyAlignment="1"/>
    <xf numFmtId="0" fontId="0" fillId="2" borderId="14" xfId="0" applyFill="1" applyBorder="1"/>
    <xf numFmtId="14" fontId="0" fillId="2" borderId="15" xfId="0" applyNumberFormat="1" applyFill="1" applyBorder="1"/>
    <xf numFmtId="0" fontId="0" fillId="2" borderId="15" xfId="0" applyFill="1" applyBorder="1"/>
    <xf numFmtId="0" fontId="1" fillId="2" borderId="1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1" fillId="2" borderId="13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2" borderId="0" xfId="0" applyFont="1" applyFill="1"/>
    <xf numFmtId="14" fontId="0" fillId="2" borderId="1" xfId="0" applyNumberFormat="1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5" fillId="3" borderId="1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</cellXfs>
  <cellStyles count="1">
    <cellStyle name="Normal" xfId="0" builtinId="0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590550</xdr:colOff>
      <xdr:row>4</xdr:row>
      <xdr:rowOff>19050</xdr:rowOff>
    </xdr:from>
    <xdr:to>
      <xdr:col>5</xdr:col>
      <xdr:colOff>600075</xdr:colOff>
      <xdr:row>6</xdr:row>
      <xdr:rowOff>28576</xdr:rowOff>
    </xdr:to>
    <xdr:cxnSp macro="">
      <xdr:nvCxnSpPr>
        <xdr:cNvPr id="3" name="Straight Arrow Connector 2"/>
        <xdr:cNvCxnSpPr/>
      </xdr:nvCxnSpPr>
      <xdr:spPr>
        <a:xfrm flipV="1">
          <a:off x="6572250" y="1924050"/>
          <a:ext cx="9525" cy="390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1371600</xdr:colOff>
      <xdr:row>5</xdr:row>
      <xdr:rowOff>76200</xdr:rowOff>
    </xdr:from>
    <xdr:to>
      <xdr:col>7</xdr:col>
      <xdr:colOff>600075</xdr:colOff>
      <xdr:row>5</xdr:row>
      <xdr:rowOff>85725</xdr:rowOff>
    </xdr:to>
    <xdr:cxnSp macro="">
      <xdr:nvCxnSpPr>
        <xdr:cNvPr id="3" name="Straight Arrow Connector 2"/>
        <xdr:cNvCxnSpPr/>
      </xdr:nvCxnSpPr>
      <xdr:spPr>
        <a:xfrm flipH="1" flipV="1">
          <a:off x="7877175" y="1028700"/>
          <a:ext cx="6096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L14"/>
  <sheetViews>
    <sheetView showGridLines="0" tabSelected="1" workbookViewId="0">
      <selection activeCell="E16" sqref="E16"/>
    </sheetView>
  </sheetViews>
  <sheetFormatPr defaultRowHeight="15"/>
  <cols>
    <col min="1" max="1" width="2.5703125" style="1" customWidth="1"/>
    <col min="2" max="2" width="2.7109375" style="1" customWidth="1"/>
    <col min="3" max="3" width="1.5703125" style="1" customWidth="1"/>
    <col min="4" max="4" width="10.7109375" style="1" bestFit="1" customWidth="1"/>
    <col min="5" max="5" width="72.140625" style="1" bestFit="1" customWidth="1"/>
    <col min="6" max="6" width="18.85546875" style="1" bestFit="1" customWidth="1"/>
    <col min="7" max="7" width="4.5703125" style="1" customWidth="1"/>
    <col min="8" max="8" width="10.7109375" style="1" bestFit="1" customWidth="1"/>
    <col min="9" max="9" width="5.140625" style="1" customWidth="1"/>
    <col min="10" max="10" width="11.42578125" style="1" bestFit="1" customWidth="1"/>
    <col min="11" max="11" width="3.140625" style="1" customWidth="1"/>
    <col min="12" max="12" width="19.28515625" style="1" bestFit="1" customWidth="1"/>
    <col min="13" max="16384" width="9.140625" style="1"/>
  </cols>
  <sheetData>
    <row r="2" spans="3:12" ht="45">
      <c r="D2" s="56" t="s">
        <v>2</v>
      </c>
      <c r="E2" s="59"/>
      <c r="F2" s="25" t="s">
        <v>13</v>
      </c>
      <c r="G2" s="10"/>
      <c r="H2" s="65" t="s">
        <v>14</v>
      </c>
      <c r="I2" s="5"/>
      <c r="J2" s="8" t="s">
        <v>16</v>
      </c>
      <c r="K2" s="6"/>
      <c r="L2" s="9" t="s">
        <v>3</v>
      </c>
    </row>
    <row r="3" spans="3:12">
      <c r="D3" s="68"/>
      <c r="E3" s="65" t="s">
        <v>16</v>
      </c>
      <c r="G3" s="5"/>
      <c r="H3" s="65" t="s">
        <v>15</v>
      </c>
      <c r="I3" s="5"/>
      <c r="J3" s="8" t="s">
        <v>17</v>
      </c>
      <c r="K3" s="6"/>
      <c r="L3" s="8"/>
    </row>
    <row r="4" spans="3:12">
      <c r="C4" s="19">
        <v>42101</v>
      </c>
      <c r="D4" s="48"/>
      <c r="E4" s="13" t="s">
        <v>89</v>
      </c>
      <c r="F4" s="66">
        <v>42102</v>
      </c>
      <c r="G4" s="13"/>
      <c r="H4" s="44">
        <f ca="1">TODAY()</f>
        <v>42171</v>
      </c>
      <c r="I4" s="45"/>
      <c r="J4" s="46" t="str">
        <f>IF(F4&gt;0,"Complied","Pending")</f>
        <v>Complied</v>
      </c>
      <c r="K4" s="45"/>
      <c r="L4" s="47" t="str">
        <f>IF(F4&gt;0,"no already complied",IF(C4=H4,"Yes", "No"))</f>
        <v>no already complied</v>
      </c>
    </row>
    <row r="5" spans="3:12">
      <c r="D5" s="48"/>
      <c r="E5" s="13"/>
      <c r="F5" s="13"/>
      <c r="G5" s="13"/>
      <c r="H5" s="13"/>
      <c r="I5" s="13"/>
      <c r="J5" s="13"/>
      <c r="K5" s="13"/>
      <c r="L5" s="49"/>
    </row>
    <row r="6" spans="3:12">
      <c r="D6" s="48"/>
      <c r="E6" s="13"/>
      <c r="F6" s="13"/>
      <c r="G6" s="13"/>
      <c r="H6" s="13"/>
      <c r="I6" s="13"/>
      <c r="J6" s="13"/>
      <c r="K6" s="13"/>
      <c r="L6" s="49"/>
    </row>
    <row r="7" spans="3:12">
      <c r="D7" s="48"/>
      <c r="E7" s="13"/>
      <c r="F7" s="22" t="s">
        <v>20</v>
      </c>
      <c r="G7" s="13"/>
      <c r="H7" s="13"/>
      <c r="I7" s="13"/>
      <c r="J7" s="13"/>
      <c r="K7" s="13"/>
      <c r="L7" s="49"/>
    </row>
    <row r="8" spans="3:12" ht="90">
      <c r="D8" s="48"/>
      <c r="E8" s="13"/>
      <c r="F8" s="9" t="s">
        <v>94</v>
      </c>
      <c r="G8" s="13"/>
      <c r="H8" s="13"/>
      <c r="I8" s="13"/>
      <c r="J8" s="13"/>
      <c r="K8" s="13"/>
      <c r="L8" s="49"/>
    </row>
    <row r="9" spans="3:12">
      <c r="D9" s="48"/>
      <c r="E9" s="13"/>
      <c r="F9" s="13"/>
      <c r="G9" s="13"/>
      <c r="H9" s="13"/>
      <c r="I9" s="13"/>
      <c r="J9" s="13"/>
      <c r="K9" s="13"/>
      <c r="L9" s="49"/>
    </row>
    <row r="10" spans="3:12">
      <c r="C10" s="19">
        <v>42101</v>
      </c>
      <c r="D10" s="48"/>
      <c r="E10" s="13" t="s">
        <v>88</v>
      </c>
      <c r="F10" s="66" t="s">
        <v>92</v>
      </c>
      <c r="G10" s="13"/>
      <c r="H10" s="40">
        <f ca="1">TODAY()</f>
        <v>42171</v>
      </c>
      <c r="I10" s="13"/>
      <c r="J10" s="30" t="str">
        <f>IF(F10&gt;0,"Complied","Pending")</f>
        <v>Complied</v>
      </c>
      <c r="K10" s="13"/>
      <c r="L10" s="67" t="str">
        <f>IF(F10&gt;0,"no already complied",IF(C10=H10,"Yes", "No"))</f>
        <v>no already complied</v>
      </c>
    </row>
    <row r="11" spans="3:12">
      <c r="D11" s="48"/>
      <c r="E11" s="13"/>
      <c r="F11" s="13" t="s">
        <v>91</v>
      </c>
      <c r="G11" s="13"/>
      <c r="H11" s="13"/>
      <c r="I11" s="13"/>
      <c r="J11" s="13"/>
      <c r="K11" s="13"/>
      <c r="L11" s="49"/>
    </row>
    <row r="12" spans="3:12">
      <c r="D12" s="48"/>
      <c r="E12" s="13"/>
      <c r="F12" s="13"/>
      <c r="G12" s="13"/>
      <c r="H12" s="13"/>
      <c r="I12" s="13"/>
      <c r="J12" s="13"/>
      <c r="K12" s="13"/>
      <c r="L12" s="49"/>
    </row>
    <row r="13" spans="3:12">
      <c r="C13" s="19">
        <v>42101</v>
      </c>
      <c r="D13" s="48"/>
      <c r="E13" s="13" t="s">
        <v>90</v>
      </c>
      <c r="F13" s="66"/>
      <c r="G13" s="13"/>
      <c r="H13" s="40">
        <f ca="1">TODAY()</f>
        <v>42171</v>
      </c>
      <c r="I13" s="13"/>
      <c r="J13" s="30" t="str">
        <f>IF(F13&gt;0,"Complied","Pending")</f>
        <v>Pending</v>
      </c>
      <c r="K13" s="13"/>
      <c r="L13" s="67" t="str">
        <f ca="1">IF(F13&gt;0,"no already complied",IF(C13=H13,"Yes", "No"))</f>
        <v>No</v>
      </c>
    </row>
    <row r="14" spans="3:12">
      <c r="D14" s="11"/>
      <c r="E14" s="14"/>
      <c r="F14" s="14" t="s">
        <v>93</v>
      </c>
      <c r="G14" s="14"/>
      <c r="H14" s="14"/>
      <c r="I14" s="14"/>
      <c r="J14" s="14"/>
      <c r="K14" s="14"/>
      <c r="L14" s="50"/>
    </row>
  </sheetData>
  <sheetProtection password="C5C4" sheet="1" objects="1" scenarios="1"/>
  <mergeCells count="1">
    <mergeCell ref="D2:E2"/>
  </mergeCells>
  <conditionalFormatting sqref="L2:L4 K2 L10">
    <cfRule type="containsText" dxfId="3" priority="5" operator="containsText" text="YES">
      <formula>NOT(ISERROR(SEARCH("YES",K2)))</formula>
    </cfRule>
  </conditionalFormatting>
  <conditionalFormatting sqref="I2 J2:J4 J10">
    <cfRule type="containsText" dxfId="2" priority="8" operator="containsText" text="Pending">
      <formula>NOT(ISERROR(SEARCH("Pending",I2)))</formula>
    </cfRule>
  </conditionalFormatting>
  <conditionalFormatting sqref="L13">
    <cfRule type="containsText" dxfId="1" priority="2" operator="containsText" text="YES">
      <formula>NOT(ISERROR(SEARCH("YES",L13)))</formula>
    </cfRule>
  </conditionalFormatting>
  <conditionalFormatting sqref="J13">
    <cfRule type="containsText" dxfId="0" priority="1" operator="containsText" text="Pending">
      <formula>NOT(ISERROR(SEARCH("Pending",J13)))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1:N82"/>
  <sheetViews>
    <sheetView showGridLines="0" view="pageBreakPreview" zoomScale="80" zoomScaleNormal="80" zoomScaleSheetLayoutView="80" workbookViewId="0">
      <selection activeCell="D19" sqref="D19"/>
    </sheetView>
  </sheetViews>
  <sheetFormatPr defaultRowHeight="15"/>
  <cols>
    <col min="1" max="1" width="1.140625" style="1" customWidth="1"/>
    <col min="2" max="2" width="1.5703125" style="1" customWidth="1"/>
    <col min="3" max="3" width="11.5703125" style="17" hidden="1" customWidth="1"/>
    <col min="4" max="4" width="93.7109375" style="1" bestFit="1" customWidth="1"/>
    <col min="5" max="5" width="6" style="1" customWidth="1"/>
    <col min="6" max="6" width="2.7109375" style="5" customWidth="1"/>
    <col min="7" max="7" width="20" style="5" bestFit="1" customWidth="1"/>
    <col min="8" max="8" width="6.7109375" style="1" customWidth="1"/>
    <col min="9" max="9" width="11.5703125" style="1" bestFit="1" customWidth="1"/>
    <col min="10" max="10" width="6.28515625" style="1" customWidth="1"/>
    <col min="11" max="11" width="12.7109375" style="3" bestFit="1" customWidth="1"/>
    <col min="12" max="12" width="2.7109375" style="1" customWidth="1"/>
    <col min="13" max="13" width="20.5703125" style="3" customWidth="1"/>
    <col min="14" max="16384" width="9.140625" style="1"/>
  </cols>
  <sheetData>
    <row r="1" spans="3:14">
      <c r="D1" s="1" t="s">
        <v>9</v>
      </c>
      <c r="E1" s="13"/>
      <c r="F1" s="13"/>
      <c r="G1" s="34" t="s">
        <v>54</v>
      </c>
      <c r="H1" s="34"/>
      <c r="I1" s="34"/>
      <c r="J1" s="34"/>
      <c r="K1" s="34"/>
      <c r="L1" s="34"/>
      <c r="M1" s="34"/>
    </row>
    <row r="2" spans="3:14" ht="15" customHeight="1">
      <c r="E2" s="13"/>
      <c r="F2" s="13"/>
      <c r="G2" s="13" t="s">
        <v>32</v>
      </c>
      <c r="I2" s="62" t="s">
        <v>86</v>
      </c>
      <c r="J2" s="62"/>
      <c r="K2" s="62"/>
      <c r="L2" s="62"/>
      <c r="M2" s="62"/>
      <c r="N2" s="62"/>
    </row>
    <row r="3" spans="3:14">
      <c r="C3" s="33" t="s">
        <v>0</v>
      </c>
      <c r="D3" s="33"/>
      <c r="E3" s="13"/>
      <c r="F3" s="13"/>
      <c r="G3" s="13" t="s">
        <v>33</v>
      </c>
      <c r="I3" s="62"/>
      <c r="J3" s="62"/>
      <c r="K3" s="62"/>
      <c r="L3" s="62"/>
      <c r="M3" s="62"/>
      <c r="N3" s="62"/>
    </row>
    <row r="4" spans="3:14">
      <c r="D4" s="1" t="s">
        <v>1</v>
      </c>
      <c r="E4" s="13"/>
      <c r="F4" s="13"/>
      <c r="G4" s="13" t="s">
        <v>31</v>
      </c>
      <c r="N4" s="57" t="s">
        <v>85</v>
      </c>
    </row>
    <row r="5" spans="3:14">
      <c r="E5" s="14"/>
      <c r="F5" s="14"/>
      <c r="G5" s="14" t="s">
        <v>24</v>
      </c>
      <c r="N5" s="61"/>
    </row>
    <row r="6" spans="3:14" ht="15" customHeight="1">
      <c r="C6" s="32" t="s">
        <v>2</v>
      </c>
      <c r="D6" s="32"/>
      <c r="E6" s="11"/>
      <c r="F6" s="12"/>
      <c r="G6" s="21" t="s">
        <v>13</v>
      </c>
      <c r="H6" s="10"/>
      <c r="I6" s="7" t="s">
        <v>14</v>
      </c>
      <c r="J6" s="5"/>
      <c r="K6" s="8" t="s">
        <v>16</v>
      </c>
      <c r="L6" s="6"/>
      <c r="M6" s="60" t="s">
        <v>3</v>
      </c>
      <c r="N6" s="61"/>
    </row>
    <row r="7" spans="3:14">
      <c r="C7" s="18" t="s">
        <v>18</v>
      </c>
      <c r="D7" s="7" t="s">
        <v>16</v>
      </c>
      <c r="E7" s="6"/>
      <c r="G7" s="22" t="s">
        <v>20</v>
      </c>
      <c r="H7" s="10"/>
      <c r="I7" s="7" t="s">
        <v>15</v>
      </c>
      <c r="J7" s="5"/>
      <c r="K7" s="8" t="s">
        <v>17</v>
      </c>
      <c r="L7" s="6"/>
      <c r="M7" s="51"/>
      <c r="N7" s="58"/>
    </row>
    <row r="8" spans="3:14">
      <c r="C8" s="19">
        <v>42101</v>
      </c>
      <c r="D8" s="1" t="s">
        <v>12</v>
      </c>
      <c r="G8" s="23"/>
      <c r="I8" s="2">
        <f ca="1">TODAY()</f>
        <v>42171</v>
      </c>
      <c r="K8" s="3" t="str">
        <f>IF(G8&gt;0,"Complied","Pending")</f>
        <v>Pending</v>
      </c>
      <c r="M8" s="3" t="str">
        <f ca="1">IF(G8&gt;0,"no already complied",IF(C8=I8,"Yes", "No"))</f>
        <v>No</v>
      </c>
      <c r="N8" s="28">
        <f ca="1">C8-I8</f>
        <v>-70</v>
      </c>
    </row>
    <row r="9" spans="3:14">
      <c r="G9" s="23"/>
      <c r="N9" s="28"/>
    </row>
    <row r="10" spans="3:14">
      <c r="C10" s="19">
        <v>42124</v>
      </c>
      <c r="D10" s="1" t="s">
        <v>5</v>
      </c>
      <c r="G10" s="23"/>
      <c r="I10" s="2">
        <f ca="1">TODAY()</f>
        <v>42171</v>
      </c>
      <c r="K10" s="3" t="str">
        <f>IF(G10&gt;0,"Complied","Pending")</f>
        <v>Pending</v>
      </c>
      <c r="M10" s="3" t="str">
        <f ca="1">IF(G10&gt;0,"no already complied",IF(C10=I10,"Yes", "No"))</f>
        <v>No</v>
      </c>
      <c r="N10" s="28">
        <f ca="1">C10-I10</f>
        <v>-47</v>
      </c>
    </row>
    <row r="11" spans="3:14">
      <c r="G11" s="23"/>
      <c r="N11" s="28"/>
    </row>
    <row r="12" spans="3:14" ht="30">
      <c r="C12" s="19">
        <v>42124</v>
      </c>
      <c r="D12" s="4" t="s">
        <v>6</v>
      </c>
      <c r="G12" s="23"/>
      <c r="I12" s="2">
        <f ca="1">TODAY()</f>
        <v>42171</v>
      </c>
      <c r="K12" s="3" t="str">
        <f>IF(G12&gt;0,"Complied","Pending")</f>
        <v>Pending</v>
      </c>
      <c r="M12" s="3" t="str">
        <f ca="1">IF(G12&gt;0,"no already complied",IF(C12=I12,"Yes", "No"))</f>
        <v>No</v>
      </c>
      <c r="N12" s="28">
        <f ca="1">C12-I12</f>
        <v>-47</v>
      </c>
    </row>
    <row r="13" spans="3:14">
      <c r="C13" s="19"/>
      <c r="D13" s="4"/>
      <c r="G13" s="23"/>
      <c r="I13" s="2"/>
      <c r="N13" s="28"/>
    </row>
    <row r="14" spans="3:14" ht="30">
      <c r="C14" s="19">
        <v>42124</v>
      </c>
      <c r="D14" s="4" t="s">
        <v>7</v>
      </c>
      <c r="G14" s="23"/>
      <c r="I14" s="2">
        <f ca="1">TODAY()</f>
        <v>42171</v>
      </c>
      <c r="K14" s="3" t="str">
        <f>IF(G14&gt;0,"Complied","Pending")</f>
        <v>Pending</v>
      </c>
      <c r="M14" s="3" t="str">
        <f ca="1">IF(G14&gt;0,"no already complied",IF(C14=I14,"Yes", "No"))</f>
        <v>No</v>
      </c>
      <c r="N14" s="28">
        <f ca="1">C14-I14</f>
        <v>-47</v>
      </c>
    </row>
    <row r="15" spans="3:14">
      <c r="F15" s="15"/>
      <c r="G15" s="24"/>
      <c r="N15" s="28"/>
    </row>
    <row r="16" spans="3:14">
      <c r="C16" s="32" t="s">
        <v>4</v>
      </c>
      <c r="D16" s="32"/>
      <c r="E16" s="5"/>
      <c r="G16" s="25" t="s">
        <v>13</v>
      </c>
      <c r="H16" s="5"/>
      <c r="I16" s="7" t="s">
        <v>14</v>
      </c>
      <c r="J16" s="5"/>
      <c r="K16" s="8" t="s">
        <v>16</v>
      </c>
      <c r="L16" s="5"/>
      <c r="M16" s="9" t="s">
        <v>3</v>
      </c>
      <c r="N16" s="27"/>
    </row>
    <row r="17" spans="3:14">
      <c r="C17" s="19">
        <v>42131</v>
      </c>
      <c r="D17" s="1" t="s">
        <v>8</v>
      </c>
      <c r="F17" s="12"/>
      <c r="G17" s="26"/>
      <c r="I17" s="2">
        <f ca="1">TODAY()</f>
        <v>42171</v>
      </c>
      <c r="K17" s="3" t="str">
        <f>IF(G17&gt;0,"Complied","Pending")</f>
        <v>Pending</v>
      </c>
      <c r="M17" s="3" t="str">
        <f ca="1">IF(G17&gt;0,"no already complied",IF(C17=I17,"Yes", "No"))</f>
        <v>No</v>
      </c>
      <c r="N17" s="28">
        <f ca="1">C17-I17</f>
        <v>-40</v>
      </c>
    </row>
    <row r="18" spans="3:14">
      <c r="G18" s="23"/>
      <c r="N18" s="28"/>
    </row>
    <row r="19" spans="3:14">
      <c r="C19" s="19">
        <v>42139</v>
      </c>
      <c r="D19" s="1" t="s">
        <v>10</v>
      </c>
      <c r="G19" s="23"/>
      <c r="I19" s="2">
        <f ca="1">TODAY()</f>
        <v>42171</v>
      </c>
      <c r="K19" s="3" t="str">
        <f>IF(G19&gt;0,"Complied","Pending")</f>
        <v>Pending</v>
      </c>
      <c r="M19" s="3" t="str">
        <f ca="1">IF(G19&gt;0,"no already complied",IF(C19=I19,"Yes", "No"))</f>
        <v>No</v>
      </c>
      <c r="N19" s="28">
        <f ca="1">C19-I19</f>
        <v>-32</v>
      </c>
    </row>
    <row r="20" spans="3:14">
      <c r="G20" s="23"/>
      <c r="N20" s="28"/>
    </row>
    <row r="21" spans="3:14" ht="30">
      <c r="C21" s="19">
        <v>42154</v>
      </c>
      <c r="D21" s="4" t="s">
        <v>11</v>
      </c>
      <c r="G21" s="23"/>
      <c r="I21" s="2">
        <f ca="1">TODAY()</f>
        <v>42171</v>
      </c>
      <c r="K21" s="3" t="str">
        <f>IF(G21&gt;0,"Complied","Pending")</f>
        <v>Pending</v>
      </c>
      <c r="M21" s="3" t="str">
        <f ca="1">IF(G21&gt;0,"no already complied",IF(C21=I21,"Yes", "No"))</f>
        <v>No</v>
      </c>
      <c r="N21" s="28">
        <f ca="1">C21-I21</f>
        <v>-17</v>
      </c>
    </row>
    <row r="22" spans="3:14">
      <c r="C22" s="19"/>
      <c r="G22" s="23"/>
      <c r="N22" s="28"/>
    </row>
    <row r="23" spans="3:14" ht="30">
      <c r="C23" s="19">
        <v>42155</v>
      </c>
      <c r="D23" s="4" t="s">
        <v>19</v>
      </c>
      <c r="G23" s="23"/>
      <c r="I23" s="2">
        <f ca="1">TODAY()</f>
        <v>42171</v>
      </c>
      <c r="K23" s="3" t="str">
        <f>IF(G23&gt;0,"Complied","Pending")</f>
        <v>Pending</v>
      </c>
      <c r="M23" s="3" t="str">
        <f ca="1">IF(G23&gt;0,"no already complied",IF(C23=I23,"Yes", "No"))</f>
        <v>No</v>
      </c>
      <c r="N23" s="28">
        <f ca="1">C23-I23</f>
        <v>-16</v>
      </c>
    </row>
    <row r="24" spans="3:14">
      <c r="G24" s="23"/>
      <c r="I24" s="2"/>
      <c r="N24" s="28"/>
    </row>
    <row r="25" spans="3:14">
      <c r="C25" s="32" t="s">
        <v>21</v>
      </c>
      <c r="D25" s="32"/>
      <c r="E25" s="5"/>
      <c r="G25" s="25" t="s">
        <v>13</v>
      </c>
      <c r="H25" s="5"/>
      <c r="I25" s="7" t="s">
        <v>14</v>
      </c>
      <c r="J25" s="5"/>
      <c r="K25" s="8" t="s">
        <v>16</v>
      </c>
      <c r="L25" s="5"/>
      <c r="M25" s="9" t="s">
        <v>3</v>
      </c>
      <c r="N25" s="27"/>
    </row>
    <row r="26" spans="3:14">
      <c r="C26" s="19">
        <v>42162</v>
      </c>
      <c r="D26" s="1" t="s">
        <v>22</v>
      </c>
      <c r="G26" s="23"/>
      <c r="I26" s="2">
        <f ca="1">TODAY()</f>
        <v>42171</v>
      </c>
      <c r="K26" s="3" t="str">
        <f>IF(G26&gt;0,"Complied","Pending")</f>
        <v>Pending</v>
      </c>
      <c r="M26" s="3" t="str">
        <f ca="1">IF(G26&gt;0,"no already complied",IF(C26=I26,"Yes", "No"))</f>
        <v>No</v>
      </c>
      <c r="N26" s="28">
        <f ca="1">C26-I26</f>
        <v>-9</v>
      </c>
    </row>
    <row r="27" spans="3:14">
      <c r="C27" s="19"/>
      <c r="G27" s="23"/>
      <c r="N27" s="28"/>
    </row>
    <row r="28" spans="3:14">
      <c r="C28" s="19">
        <v>42170</v>
      </c>
      <c r="D28" s="1" t="s">
        <v>40</v>
      </c>
      <c r="G28" s="23"/>
      <c r="I28" s="2">
        <f ca="1">TODAY()</f>
        <v>42171</v>
      </c>
      <c r="K28" s="3" t="str">
        <f>IF(G28&gt;0,"Complied","Pending")</f>
        <v>Pending</v>
      </c>
      <c r="M28" s="3" t="str">
        <f ca="1">IF(G28&gt;0,"no already complied",IF(C28=I28,"Yes", "No"))</f>
        <v>No</v>
      </c>
      <c r="N28" s="28">
        <f ca="1">C28-I28</f>
        <v>-1</v>
      </c>
    </row>
    <row r="29" spans="3:14">
      <c r="C29" s="1"/>
      <c r="G29" s="23"/>
      <c r="N29" s="28"/>
    </row>
    <row r="30" spans="3:14">
      <c r="C30" s="19">
        <v>42185</v>
      </c>
      <c r="D30" s="1" t="s">
        <v>23</v>
      </c>
      <c r="G30" s="23"/>
      <c r="I30" s="2">
        <f ca="1">TODAY()</f>
        <v>42171</v>
      </c>
      <c r="K30" s="3" t="str">
        <f>IF(G30&gt;0,"Complied","Pending")</f>
        <v>Pending</v>
      </c>
      <c r="M30" s="3" t="str">
        <f ca="1">IF(G30&gt;0,"no already complied",IF(C30=I30,"Yes", "No"))</f>
        <v>No</v>
      </c>
      <c r="N30" s="28">
        <f ca="1">C30-I30</f>
        <v>14</v>
      </c>
    </row>
    <row r="31" spans="3:14">
      <c r="C31" s="19"/>
      <c r="G31" s="23"/>
      <c r="N31" s="28"/>
    </row>
    <row r="32" spans="3:14" ht="30">
      <c r="C32" s="19">
        <v>42185</v>
      </c>
      <c r="D32" s="4" t="s">
        <v>25</v>
      </c>
      <c r="G32" s="23"/>
      <c r="I32" s="2">
        <f ca="1">TODAY()</f>
        <v>42171</v>
      </c>
      <c r="K32" s="3" t="str">
        <f>IF(G32&gt;0,"Complied","Pending")</f>
        <v>Pending</v>
      </c>
      <c r="M32" s="3" t="str">
        <f ca="1">IF(G32&gt;0,"no already complied",IF(C32=I32,"Yes", "No"))</f>
        <v>No</v>
      </c>
      <c r="N32" s="28">
        <f ca="1">C32-I32</f>
        <v>14</v>
      </c>
    </row>
    <row r="33" spans="3:14">
      <c r="C33" s="19"/>
      <c r="G33" s="23"/>
      <c r="N33" s="28"/>
    </row>
    <row r="34" spans="3:14">
      <c r="C34" s="32" t="s">
        <v>26</v>
      </c>
      <c r="D34" s="32"/>
      <c r="E34" s="5"/>
      <c r="G34" s="25" t="s">
        <v>13</v>
      </c>
      <c r="H34" s="5"/>
      <c r="I34" s="7" t="s">
        <v>14</v>
      </c>
      <c r="J34" s="5"/>
      <c r="K34" s="8" t="s">
        <v>16</v>
      </c>
      <c r="L34" s="5"/>
      <c r="M34" s="9" t="s">
        <v>3</v>
      </c>
      <c r="N34" s="27"/>
    </row>
    <row r="35" spans="3:14">
      <c r="C35" s="19">
        <v>42192</v>
      </c>
      <c r="D35" s="1" t="s">
        <v>27</v>
      </c>
      <c r="F35" s="12"/>
      <c r="G35" s="26"/>
      <c r="I35" s="2">
        <f ca="1">TODAY()</f>
        <v>42171</v>
      </c>
      <c r="K35" s="3" t="str">
        <f>IF(G35&gt;0,"Complied","Pending")</f>
        <v>Pending</v>
      </c>
      <c r="M35" s="3" t="str">
        <f ca="1">IF(G35&gt;0,"no already complied",IF(C35=I35,"Yes", "No"))</f>
        <v>No</v>
      </c>
      <c r="N35" s="28">
        <f ca="1">C35-I35</f>
        <v>21</v>
      </c>
    </row>
    <row r="36" spans="3:14">
      <c r="G36" s="23"/>
      <c r="N36" s="28"/>
    </row>
    <row r="37" spans="3:14">
      <c r="C37" s="19">
        <v>42200</v>
      </c>
      <c r="D37" s="1" t="s">
        <v>28</v>
      </c>
      <c r="G37" s="23"/>
      <c r="I37" s="2">
        <f ca="1">TODAY()</f>
        <v>42171</v>
      </c>
      <c r="K37" s="3" t="str">
        <f>IF(G37&gt;0,"Complied","Pending")</f>
        <v>Pending</v>
      </c>
      <c r="M37" s="3" t="str">
        <f ca="1">IF(G37&gt;0,"no already complied",IF(C37=I37,"Yes", "No"))</f>
        <v>No</v>
      </c>
      <c r="N37" s="28">
        <f ca="1">C37-I37</f>
        <v>29</v>
      </c>
    </row>
    <row r="38" spans="3:14">
      <c r="G38" s="23"/>
      <c r="N38" s="28"/>
    </row>
    <row r="39" spans="3:14" ht="30">
      <c r="C39" s="19">
        <v>42215</v>
      </c>
      <c r="D39" s="4" t="s">
        <v>11</v>
      </c>
      <c r="G39" s="23"/>
      <c r="I39" s="2">
        <f ca="1">TODAY()</f>
        <v>42171</v>
      </c>
      <c r="K39" s="3" t="str">
        <f>IF(G39&gt;0,"Complied","Pending")</f>
        <v>Pending</v>
      </c>
      <c r="M39" s="3" t="str">
        <f ca="1">IF(G39&gt;0,"no already complied",IF(C39=I39,"Yes", "No"))</f>
        <v>No</v>
      </c>
      <c r="N39" s="28">
        <f ca="1">C39-I39</f>
        <v>44</v>
      </c>
    </row>
    <row r="40" spans="3:14">
      <c r="C40" s="19"/>
      <c r="G40" s="23"/>
      <c r="N40" s="28"/>
    </row>
    <row r="41" spans="3:14" ht="60">
      <c r="C41" s="19">
        <v>42216</v>
      </c>
      <c r="D41" s="4" t="s">
        <v>30</v>
      </c>
      <c r="G41" s="23"/>
      <c r="I41" s="2">
        <f ca="1">TODAY()</f>
        <v>42171</v>
      </c>
      <c r="K41" s="3" t="str">
        <f>IF(G41&gt;0,"Complied","Pending")</f>
        <v>Pending</v>
      </c>
      <c r="M41" s="3" t="str">
        <f ca="1">IF(G41&gt;0,"no already complied",IF(C41=I41,"Yes", "No"))</f>
        <v>No</v>
      </c>
      <c r="N41" s="28">
        <f ca="1">C41-I41</f>
        <v>45</v>
      </c>
    </row>
    <row r="42" spans="3:14">
      <c r="D42" s="4"/>
      <c r="G42" s="23"/>
      <c r="N42" s="28"/>
    </row>
    <row r="43" spans="3:14">
      <c r="G43" s="23"/>
      <c r="N43" s="28"/>
    </row>
    <row r="44" spans="3:14" ht="30">
      <c r="C44" s="19">
        <v>42216</v>
      </c>
      <c r="D44" s="4" t="s">
        <v>29</v>
      </c>
      <c r="G44" s="23"/>
      <c r="I44" s="2">
        <f ca="1">TODAY()</f>
        <v>42171</v>
      </c>
      <c r="K44" s="3" t="str">
        <f>IF(G44&gt;0,"Complied","Pending")</f>
        <v>Pending</v>
      </c>
      <c r="M44" s="3" t="str">
        <f ca="1">IF(G44&gt;0,"no already complied",IF(C44=I44,"Yes", "No"))</f>
        <v>No</v>
      </c>
      <c r="N44" s="28">
        <f ca="1">C44-I44</f>
        <v>45</v>
      </c>
    </row>
    <row r="45" spans="3:14">
      <c r="G45" s="23"/>
      <c r="N45" s="28"/>
    </row>
    <row r="46" spans="3:14">
      <c r="C46" s="32" t="s">
        <v>34</v>
      </c>
      <c r="D46" s="32"/>
      <c r="E46" s="5"/>
      <c r="G46" s="25" t="s">
        <v>13</v>
      </c>
      <c r="H46" s="5"/>
      <c r="I46" s="7" t="s">
        <v>14</v>
      </c>
      <c r="J46" s="5"/>
      <c r="K46" s="8" t="s">
        <v>16</v>
      </c>
      <c r="L46" s="5"/>
      <c r="M46" s="9" t="s">
        <v>3</v>
      </c>
      <c r="N46" s="27"/>
    </row>
    <row r="47" spans="3:14">
      <c r="C47" s="19">
        <v>42223</v>
      </c>
      <c r="D47" s="1" t="s">
        <v>35</v>
      </c>
      <c r="F47" s="12"/>
      <c r="G47" s="26"/>
      <c r="I47" s="2">
        <f ca="1">TODAY()</f>
        <v>42171</v>
      </c>
      <c r="K47" s="3" t="str">
        <f>IF(G47&gt;0,"Complied","Pending")</f>
        <v>Pending</v>
      </c>
      <c r="M47" s="3" t="str">
        <f ca="1">IF(G47&gt;0,"no already complied",IF(C47=I47,"Yes", "No"))</f>
        <v>No</v>
      </c>
      <c r="N47" s="28">
        <f ca="1">C47-I47</f>
        <v>52</v>
      </c>
    </row>
    <row r="48" spans="3:14">
      <c r="G48" s="23"/>
      <c r="N48" s="28"/>
    </row>
    <row r="49" spans="3:14">
      <c r="C49" s="19">
        <v>42247</v>
      </c>
      <c r="D49" s="1" t="s">
        <v>36</v>
      </c>
      <c r="G49" s="23"/>
      <c r="I49" s="2">
        <f ca="1">TODAY()</f>
        <v>42171</v>
      </c>
      <c r="K49" s="3" t="str">
        <f>IF(G49&gt;0,"Complied","Pending")</f>
        <v>Pending</v>
      </c>
      <c r="M49" s="3" t="str">
        <f ca="1">IF(G49&gt;0,"no already complied",IF(C49=I49,"Yes", "No"))</f>
        <v>No</v>
      </c>
      <c r="N49" s="28">
        <f ca="1">C49-I49</f>
        <v>76</v>
      </c>
    </row>
    <row r="50" spans="3:14">
      <c r="G50" s="23"/>
      <c r="N50" s="28"/>
    </row>
    <row r="51" spans="3:14">
      <c r="C51" s="32" t="s">
        <v>37</v>
      </c>
      <c r="D51" s="32"/>
      <c r="E51" s="5"/>
      <c r="G51" s="25" t="s">
        <v>13</v>
      </c>
      <c r="H51" s="5"/>
      <c r="I51" s="7" t="s">
        <v>14</v>
      </c>
      <c r="J51" s="5"/>
      <c r="K51" s="8" t="s">
        <v>16</v>
      </c>
      <c r="L51" s="5"/>
      <c r="M51" s="9" t="s">
        <v>3</v>
      </c>
      <c r="N51" s="27"/>
    </row>
    <row r="52" spans="3:14">
      <c r="C52" s="19">
        <v>42254</v>
      </c>
      <c r="D52" s="1" t="s">
        <v>38</v>
      </c>
      <c r="F52" s="12"/>
      <c r="G52" s="26"/>
      <c r="I52" s="2">
        <f ca="1">TODAY()</f>
        <v>42171</v>
      </c>
      <c r="K52" s="3" t="str">
        <f>IF(G52&gt;0,"Complied","Pending")</f>
        <v>Pending</v>
      </c>
      <c r="M52" s="3" t="str">
        <f ca="1">IF(G52&gt;0,"no already complied",IF(C52=I52,"Yes", "No"))</f>
        <v>No</v>
      </c>
      <c r="N52" s="28">
        <f ca="1">C52-I52</f>
        <v>83</v>
      </c>
    </row>
    <row r="53" spans="3:14">
      <c r="G53" s="23"/>
      <c r="N53" s="28"/>
    </row>
    <row r="54" spans="3:14" ht="30">
      <c r="C54" s="19">
        <v>42262</v>
      </c>
      <c r="D54" s="4" t="s">
        <v>39</v>
      </c>
      <c r="G54" s="23"/>
      <c r="I54" s="2">
        <f ca="1">TODAY()</f>
        <v>42171</v>
      </c>
      <c r="K54" s="3" t="str">
        <f>IF(G54&gt;0,"Complied","Pending")</f>
        <v>Pending</v>
      </c>
      <c r="M54" s="3" t="str">
        <f ca="1">IF(G54&gt;0,"no already complied",IF(C54=I54,"Yes", "No"))</f>
        <v>No</v>
      </c>
      <c r="N54" s="28">
        <f ca="1">C54-I54</f>
        <v>91</v>
      </c>
    </row>
    <row r="55" spans="3:14">
      <c r="G55" s="23"/>
      <c r="N55" s="28"/>
    </row>
    <row r="56" spans="3:14" ht="44.25" customHeight="1">
      <c r="C56" s="19">
        <v>42277</v>
      </c>
      <c r="D56" s="4" t="s">
        <v>41</v>
      </c>
      <c r="G56" s="23"/>
      <c r="I56" s="2">
        <f ca="1">TODAY()</f>
        <v>42171</v>
      </c>
      <c r="K56" s="3" t="str">
        <f>IF(G56&gt;0,"Complied","Pending")</f>
        <v>Pending</v>
      </c>
      <c r="M56" s="3" t="str">
        <f ca="1">IF(G56&gt;0,"no already complied",IF(C56=I56,"Yes", "No"))</f>
        <v>No</v>
      </c>
      <c r="N56" s="28">
        <f ca="1">C56-I56</f>
        <v>106</v>
      </c>
    </row>
    <row r="57" spans="3:14">
      <c r="G57" s="23"/>
      <c r="N57" s="28"/>
    </row>
    <row r="58" spans="3:14" ht="59.25" customHeight="1">
      <c r="C58" s="19">
        <v>42277</v>
      </c>
      <c r="D58" s="4" t="s">
        <v>42</v>
      </c>
      <c r="G58" s="23"/>
      <c r="I58" s="2">
        <f ca="1">TODAY()</f>
        <v>42171</v>
      </c>
      <c r="K58" s="3" t="str">
        <f>IF(G58&gt;0,"Complied","Pending")</f>
        <v>Pending</v>
      </c>
      <c r="M58" s="3" t="str">
        <f ca="1">IF(G58&gt;0,"no already complied",IF(C58=I58,"Yes", "No"))</f>
        <v>No</v>
      </c>
      <c r="N58" s="28">
        <f ca="1">C58-I58</f>
        <v>106</v>
      </c>
    </row>
    <row r="59" spans="3:14">
      <c r="G59" s="23"/>
      <c r="N59" s="28"/>
    </row>
    <row r="60" spans="3:14">
      <c r="C60" s="32" t="s">
        <v>43</v>
      </c>
      <c r="D60" s="32"/>
      <c r="E60" s="5"/>
      <c r="G60" s="25" t="s">
        <v>13</v>
      </c>
      <c r="H60" s="5"/>
      <c r="I60" s="7" t="s">
        <v>14</v>
      </c>
      <c r="J60" s="5"/>
      <c r="K60" s="8" t="s">
        <v>16</v>
      </c>
      <c r="L60" s="5"/>
      <c r="M60" s="9" t="s">
        <v>3</v>
      </c>
      <c r="N60" s="27"/>
    </row>
    <row r="61" spans="3:14">
      <c r="C61" s="19">
        <v>42284</v>
      </c>
      <c r="D61" s="1" t="s">
        <v>44</v>
      </c>
      <c r="F61" s="12"/>
      <c r="G61" s="26"/>
      <c r="I61" s="2">
        <f ca="1">TODAY()</f>
        <v>42171</v>
      </c>
      <c r="K61" s="3" t="str">
        <f>IF(G61&gt;0,"Complied","Pending")</f>
        <v>Pending</v>
      </c>
      <c r="M61" s="3" t="str">
        <f ca="1">IF(G61&gt;0,"no already complied",IF(C61=I61,"Yes", "No"))</f>
        <v>No</v>
      </c>
      <c r="N61" s="28">
        <f ca="1">C61-I61</f>
        <v>113</v>
      </c>
    </row>
    <row r="62" spans="3:14">
      <c r="G62" s="23"/>
      <c r="N62" s="28"/>
    </row>
    <row r="63" spans="3:14">
      <c r="C63" s="19">
        <v>42292</v>
      </c>
      <c r="D63" s="1" t="s">
        <v>45</v>
      </c>
      <c r="G63" s="23"/>
      <c r="I63" s="2">
        <f ca="1">TODAY()</f>
        <v>42171</v>
      </c>
      <c r="K63" s="3" t="str">
        <f>IF(G63&gt;0,"Complied","Pending")</f>
        <v>Pending</v>
      </c>
      <c r="M63" s="3" t="str">
        <f ca="1">IF(G63&gt;0,"no already complied",IF(C63=I63,"Yes", "No"))</f>
        <v>No</v>
      </c>
      <c r="N63" s="28">
        <f ca="1">C63-I63</f>
        <v>121</v>
      </c>
    </row>
    <row r="64" spans="3:14">
      <c r="G64" s="23"/>
      <c r="N64" s="28"/>
    </row>
    <row r="65" spans="3:14" ht="30">
      <c r="C65" s="19">
        <v>42307</v>
      </c>
      <c r="D65" s="4" t="s">
        <v>11</v>
      </c>
      <c r="G65" s="23"/>
      <c r="I65" s="2">
        <f ca="1">TODAY()</f>
        <v>42171</v>
      </c>
      <c r="K65" s="3" t="str">
        <f>IF(G65&gt;0,"Complied","Pending")</f>
        <v>Pending</v>
      </c>
      <c r="M65" s="3" t="str">
        <f ca="1">IF(G65&gt;0,"no already complied",IF(C65=I65,"Yes", "No"))</f>
        <v>No</v>
      </c>
      <c r="N65" s="28">
        <f ca="1">C65-I65</f>
        <v>136</v>
      </c>
    </row>
    <row r="66" spans="3:14">
      <c r="C66" s="19"/>
      <c r="G66" s="23"/>
      <c r="N66" s="28"/>
    </row>
    <row r="67" spans="3:14" ht="30">
      <c r="C67" s="19">
        <v>42308</v>
      </c>
      <c r="D67" s="4" t="s">
        <v>7</v>
      </c>
      <c r="G67" s="23"/>
      <c r="I67" s="2">
        <f ca="1">TODAY()</f>
        <v>42171</v>
      </c>
      <c r="K67" s="3" t="str">
        <f>IF(G67&gt;0,"Complied","Pending")</f>
        <v>Pending</v>
      </c>
      <c r="M67" s="3" t="str">
        <f ca="1">IF(G67&gt;0,"no already complied",IF(C67=I67,"Yes", "No"))</f>
        <v>No</v>
      </c>
      <c r="N67" s="28">
        <f ca="1">C67-I67</f>
        <v>137</v>
      </c>
    </row>
    <row r="68" spans="3:14">
      <c r="G68" s="23"/>
      <c r="N68" s="28"/>
    </row>
    <row r="69" spans="3:14" ht="30">
      <c r="C69" s="19">
        <v>42308</v>
      </c>
      <c r="D69" s="4" t="s">
        <v>46</v>
      </c>
      <c r="G69" s="23"/>
      <c r="I69" s="2">
        <f ca="1">TODAY()</f>
        <v>42171</v>
      </c>
      <c r="K69" s="3" t="str">
        <f>IF(G69&gt;0,"Complied","Pending")</f>
        <v>Pending</v>
      </c>
      <c r="M69" s="3" t="str">
        <f ca="1">IF(G69&gt;0,"no already complied",IF(C69=I69,"Yes", "No"))</f>
        <v>No</v>
      </c>
      <c r="N69" s="28">
        <f ca="1">C69-I69</f>
        <v>137</v>
      </c>
    </row>
    <row r="70" spans="3:14">
      <c r="G70" s="23"/>
      <c r="N70" s="28"/>
    </row>
    <row r="71" spans="3:14">
      <c r="C71" s="32" t="s">
        <v>47</v>
      </c>
      <c r="D71" s="32"/>
      <c r="E71" s="5"/>
      <c r="G71" s="25" t="s">
        <v>13</v>
      </c>
      <c r="H71" s="5"/>
      <c r="I71" s="7" t="s">
        <v>14</v>
      </c>
      <c r="J71" s="5"/>
      <c r="K71" s="8" t="s">
        <v>16</v>
      </c>
      <c r="L71" s="5"/>
      <c r="M71" s="9" t="s">
        <v>3</v>
      </c>
      <c r="N71" s="27"/>
    </row>
    <row r="72" spans="3:14">
      <c r="C72" s="19">
        <v>42315</v>
      </c>
      <c r="D72" s="1" t="s">
        <v>50</v>
      </c>
      <c r="G72" s="23"/>
      <c r="I72" s="2">
        <f ca="1">TODAY()</f>
        <v>42171</v>
      </c>
      <c r="K72" s="3" t="str">
        <f>IF(G72&gt;0,"Complied","Pending")</f>
        <v>Pending</v>
      </c>
      <c r="M72" s="3" t="str">
        <f ca="1">IF(G72&gt;0,"no already complied",IF(C72=I72,"Yes", "No"))</f>
        <v>No</v>
      </c>
      <c r="N72" s="28">
        <f ca="1">C72-I72</f>
        <v>144</v>
      </c>
    </row>
    <row r="73" spans="3:14">
      <c r="G73" s="23"/>
      <c r="N73" s="28"/>
    </row>
    <row r="74" spans="3:14" ht="45">
      <c r="C74" s="19">
        <v>42338</v>
      </c>
      <c r="D74" s="4" t="s">
        <v>49</v>
      </c>
      <c r="G74" s="23"/>
      <c r="I74" s="2">
        <f ca="1">TODAY()</f>
        <v>42171</v>
      </c>
      <c r="K74" s="3" t="str">
        <f>IF(G74&gt;0,"Complied","Pending")</f>
        <v>Pending</v>
      </c>
      <c r="M74" s="3" t="str">
        <f ca="1">IF(G74&gt;0,"no already complied",IF(C74=I74,"Yes", "No"))</f>
        <v>No</v>
      </c>
      <c r="N74" s="28">
        <f ca="1">C74-I74</f>
        <v>167</v>
      </c>
    </row>
    <row r="75" spans="3:14">
      <c r="G75" s="23"/>
      <c r="N75" s="28"/>
    </row>
    <row r="76" spans="3:14" ht="45">
      <c r="C76" s="19">
        <v>42338</v>
      </c>
      <c r="D76" s="4" t="s">
        <v>48</v>
      </c>
      <c r="G76" s="23"/>
      <c r="I76" s="2">
        <f ca="1">TODAY()</f>
        <v>42171</v>
      </c>
      <c r="K76" s="3" t="str">
        <f>IF(G76&gt;0,"Complied","Pending")</f>
        <v>Pending</v>
      </c>
      <c r="M76" s="3" t="str">
        <f ca="1">IF(G76&gt;0,"no already complied",IF(C76=I76,"Yes", "No"))</f>
        <v>No</v>
      </c>
      <c r="N76" s="28">
        <f ca="1">C76-I76</f>
        <v>167</v>
      </c>
    </row>
    <row r="77" spans="3:14">
      <c r="G77" s="23"/>
      <c r="N77" s="28"/>
    </row>
    <row r="78" spans="3:14">
      <c r="C78" s="32" t="s">
        <v>51</v>
      </c>
      <c r="D78" s="32"/>
      <c r="E78" s="5"/>
      <c r="G78" s="25" t="s">
        <v>13</v>
      </c>
      <c r="H78" s="5"/>
      <c r="I78" s="7" t="s">
        <v>14</v>
      </c>
      <c r="J78" s="5"/>
      <c r="K78" s="8" t="s">
        <v>16</v>
      </c>
      <c r="L78" s="5"/>
      <c r="M78" s="9" t="s">
        <v>3</v>
      </c>
      <c r="N78" s="27"/>
    </row>
    <row r="79" spans="3:14">
      <c r="C79" s="19">
        <v>42345</v>
      </c>
      <c r="D79" s="1" t="s">
        <v>52</v>
      </c>
      <c r="F79" s="12"/>
      <c r="G79" s="26"/>
      <c r="I79" s="2">
        <f ca="1">TODAY()</f>
        <v>42171</v>
      </c>
      <c r="K79" s="3" t="str">
        <f>IF(G79&gt;0,"Complied","Pending")</f>
        <v>Pending</v>
      </c>
      <c r="M79" s="3" t="str">
        <f ca="1">IF(G79&gt;0,"no already complied",IF(C79=I79,"Yes", "No"))</f>
        <v>No</v>
      </c>
      <c r="N79" s="28">
        <f ca="1">C79-I79</f>
        <v>174</v>
      </c>
    </row>
    <row r="80" spans="3:14">
      <c r="G80" s="23"/>
      <c r="N80" s="28"/>
    </row>
    <row r="81" spans="3:14" ht="30">
      <c r="C81" s="19">
        <v>42262</v>
      </c>
      <c r="D81" s="4" t="s">
        <v>53</v>
      </c>
      <c r="G81" s="23"/>
      <c r="I81" s="2">
        <f ca="1">TODAY()</f>
        <v>42171</v>
      </c>
      <c r="K81" s="3" t="str">
        <f>IF(G81&gt;0,"Complied","Pending")</f>
        <v>Pending</v>
      </c>
      <c r="M81" s="3" t="str">
        <f ca="1">IF(G81&gt;0,"no already complied",IF(C81=I81,"Yes", "No"))</f>
        <v>No</v>
      </c>
      <c r="N81" s="28">
        <f ca="1">C81-I81</f>
        <v>91</v>
      </c>
    </row>
    <row r="82" spans="3:14">
      <c r="G82" s="23"/>
      <c r="N82" s="28"/>
    </row>
  </sheetData>
  <sheetProtection password="C5C4" sheet="1" objects="1" scenarios="1"/>
  <mergeCells count="13">
    <mergeCell ref="N4:N7"/>
    <mergeCell ref="I2:N3"/>
    <mergeCell ref="G1:M1"/>
    <mergeCell ref="C46:D46"/>
    <mergeCell ref="C51:D51"/>
    <mergeCell ref="C60:D60"/>
    <mergeCell ref="C71:D71"/>
    <mergeCell ref="C78:D78"/>
    <mergeCell ref="C3:D3"/>
    <mergeCell ref="C6:D6"/>
    <mergeCell ref="C16:D16"/>
    <mergeCell ref="C25:D25"/>
    <mergeCell ref="C34:D34"/>
  </mergeCells>
  <conditionalFormatting sqref="K4:K1048576">
    <cfRule type="containsText" dxfId="9" priority="2" operator="containsText" text="Pending">
      <formula>NOT(ISERROR(SEARCH("Pending",K4)))</formula>
    </cfRule>
  </conditionalFormatting>
  <conditionalFormatting sqref="M4:M1048576">
    <cfRule type="containsText" dxfId="8" priority="1" operator="containsText" text="YES">
      <formula>NOT(ISERROR(SEARCH("YES",M4)))</formula>
    </cfRule>
  </conditionalFormatting>
  <pageMargins left="0" right="0" top="0" bottom="0" header="0" footer="0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1:N55"/>
  <sheetViews>
    <sheetView view="pageBreakPreview" zoomScale="90" zoomScaleNormal="100" zoomScaleSheetLayoutView="90" workbookViewId="0">
      <selection activeCell="D28" sqref="D28"/>
    </sheetView>
  </sheetViews>
  <sheetFormatPr defaultRowHeight="15"/>
  <cols>
    <col min="1" max="1" width="1.140625" style="1" customWidth="1"/>
    <col min="2" max="2" width="1.5703125" style="1" customWidth="1"/>
    <col min="3" max="3" width="10.7109375" style="17" hidden="1" customWidth="1"/>
    <col min="4" max="4" width="96.28515625" style="1" customWidth="1"/>
    <col min="5" max="5" width="6" style="1" customWidth="1"/>
    <col min="6" max="6" width="2.7109375" style="5" customWidth="1"/>
    <col min="7" max="7" width="18.7109375" style="5" customWidth="1"/>
    <col min="8" max="8" width="6.7109375" style="1" customWidth="1"/>
    <col min="9" max="9" width="11.5703125" style="1" bestFit="1" customWidth="1"/>
    <col min="10" max="10" width="6.28515625" style="1" customWidth="1"/>
    <col min="11" max="11" width="12.7109375" style="3" bestFit="1" customWidth="1"/>
    <col min="12" max="12" width="2.7109375" style="1" customWidth="1"/>
    <col min="13" max="13" width="20.5703125" style="3" customWidth="1"/>
    <col min="14" max="16384" width="9.140625" style="1"/>
  </cols>
  <sheetData>
    <row r="1" spans="3:14">
      <c r="D1" s="1" t="s">
        <v>9</v>
      </c>
      <c r="E1" s="13"/>
      <c r="F1" s="13"/>
      <c r="G1" s="34" t="s">
        <v>54</v>
      </c>
      <c r="H1" s="34"/>
      <c r="I1" s="34"/>
      <c r="J1" s="34"/>
      <c r="K1" s="34"/>
      <c r="L1" s="34"/>
      <c r="M1" s="34"/>
    </row>
    <row r="2" spans="3:14" ht="15" customHeight="1">
      <c r="E2" s="13"/>
      <c r="F2" s="13"/>
      <c r="G2" s="13" t="s">
        <v>32</v>
      </c>
      <c r="I2" s="62" t="s">
        <v>86</v>
      </c>
      <c r="J2" s="62"/>
      <c r="K2" s="62"/>
      <c r="L2" s="62"/>
      <c r="M2" s="62"/>
      <c r="N2" s="62"/>
    </row>
    <row r="3" spans="3:14">
      <c r="C3" s="33" t="s">
        <v>0</v>
      </c>
      <c r="D3" s="33"/>
      <c r="E3" s="13"/>
      <c r="F3" s="13"/>
      <c r="G3" s="13" t="s">
        <v>33</v>
      </c>
      <c r="I3" s="62"/>
      <c r="J3" s="62"/>
      <c r="K3" s="62"/>
      <c r="L3" s="62"/>
      <c r="M3" s="62"/>
      <c r="N3" s="62"/>
    </row>
    <row r="4" spans="3:14">
      <c r="D4" s="1" t="s">
        <v>67</v>
      </c>
      <c r="E4" s="13"/>
      <c r="F4" s="13"/>
      <c r="G4" s="13" t="s">
        <v>31</v>
      </c>
      <c r="N4" s="57" t="s">
        <v>85</v>
      </c>
    </row>
    <row r="5" spans="3:14">
      <c r="E5" s="14"/>
      <c r="F5" s="14"/>
      <c r="G5" s="14" t="s">
        <v>24</v>
      </c>
      <c r="N5" s="61"/>
    </row>
    <row r="6" spans="3:14">
      <c r="C6" s="32" t="s">
        <v>2</v>
      </c>
      <c r="D6" s="32"/>
      <c r="E6" s="11"/>
      <c r="F6" s="12"/>
      <c r="G6" s="21" t="s">
        <v>13</v>
      </c>
      <c r="H6" s="10"/>
      <c r="I6" s="16" t="s">
        <v>14</v>
      </c>
      <c r="J6" s="5"/>
      <c r="K6" s="8" t="s">
        <v>16</v>
      </c>
      <c r="L6" s="5"/>
      <c r="M6" s="9" t="s">
        <v>3</v>
      </c>
      <c r="N6" s="61"/>
    </row>
    <row r="7" spans="3:14">
      <c r="C7" s="18" t="s">
        <v>18</v>
      </c>
      <c r="D7" s="16" t="s">
        <v>16</v>
      </c>
      <c r="E7" s="6"/>
      <c r="G7" s="22" t="s">
        <v>20</v>
      </c>
      <c r="H7" s="10"/>
      <c r="I7" s="16" t="s">
        <v>15</v>
      </c>
      <c r="J7" s="5"/>
      <c r="K7" s="8" t="s">
        <v>17</v>
      </c>
      <c r="L7" s="5"/>
      <c r="M7" s="8"/>
      <c r="N7" s="58"/>
    </row>
    <row r="8" spans="3:14">
      <c r="C8" s="19">
        <v>42099</v>
      </c>
      <c r="D8" s="1" t="s">
        <v>55</v>
      </c>
      <c r="G8" s="23"/>
      <c r="I8" s="2">
        <f ca="1">TODAY()</f>
        <v>42171</v>
      </c>
      <c r="K8" s="3" t="str">
        <f>IF(G8&gt;0,"Complied","Pending")</f>
        <v>Pending</v>
      </c>
      <c r="M8" s="3" t="str">
        <f ca="1">IF(G8&gt;0,"no already complied",IF(C8=I8,"Yes", "No"))</f>
        <v>No</v>
      </c>
      <c r="N8" s="28">
        <f ca="1">C8-I8</f>
        <v>-72</v>
      </c>
    </row>
    <row r="9" spans="3:14">
      <c r="C9" s="29"/>
      <c r="D9" s="20"/>
      <c r="E9" s="13"/>
      <c r="G9" s="22"/>
      <c r="H9" s="13"/>
      <c r="I9" s="20"/>
      <c r="J9" s="13"/>
      <c r="K9" s="30"/>
      <c r="L9" s="13"/>
      <c r="M9" s="30"/>
      <c r="N9" s="28"/>
    </row>
    <row r="10" spans="3:14">
      <c r="C10" s="19">
        <v>42104</v>
      </c>
      <c r="D10" s="1" t="s">
        <v>57</v>
      </c>
      <c r="G10" s="23"/>
      <c r="I10" s="2">
        <f ca="1">TODAY()</f>
        <v>42171</v>
      </c>
      <c r="K10" s="3" t="str">
        <f>IF(G10&gt;0,"Complied","Pending")</f>
        <v>Pending</v>
      </c>
      <c r="M10" s="3" t="str">
        <f ca="1">IF(G10&gt;0,"no already complied",IF(C10=I10,"Yes", "No"))</f>
        <v>No</v>
      </c>
      <c r="N10" s="28">
        <f ca="1">C10-I10</f>
        <v>-67</v>
      </c>
    </row>
    <row r="11" spans="3:14">
      <c r="G11" s="23"/>
      <c r="N11" s="28"/>
    </row>
    <row r="12" spans="3:14">
      <c r="C12" s="19">
        <v>42124</v>
      </c>
      <c r="D12" s="4" t="s">
        <v>56</v>
      </c>
      <c r="G12" s="23"/>
      <c r="I12" s="2">
        <f ca="1">TODAY()</f>
        <v>42171</v>
      </c>
      <c r="K12" s="3" t="str">
        <f>IF(G12&gt;0,"Complied","Pending")</f>
        <v>Pending</v>
      </c>
      <c r="M12" s="3" t="str">
        <f ca="1">IF(G12&gt;0,"no already complied",IF(C12=I12,"Yes", "No"))</f>
        <v>No</v>
      </c>
      <c r="N12" s="28">
        <f ca="1">C12-I12</f>
        <v>-47</v>
      </c>
    </row>
    <row r="13" spans="3:14">
      <c r="F13" s="15"/>
      <c r="G13" s="24"/>
      <c r="N13" s="28"/>
    </row>
    <row r="14" spans="3:14">
      <c r="C14" s="32" t="s">
        <v>4</v>
      </c>
      <c r="D14" s="32"/>
      <c r="E14" s="5"/>
      <c r="G14" s="25" t="s">
        <v>13</v>
      </c>
      <c r="H14" s="5"/>
      <c r="I14" s="16" t="s">
        <v>14</v>
      </c>
      <c r="J14" s="5"/>
      <c r="K14" s="8" t="s">
        <v>16</v>
      </c>
      <c r="L14" s="5"/>
      <c r="M14" s="9" t="s">
        <v>3</v>
      </c>
      <c r="N14" s="27"/>
    </row>
    <row r="15" spans="3:14">
      <c r="C15" s="19">
        <v>42129</v>
      </c>
      <c r="D15" s="1" t="s">
        <v>62</v>
      </c>
      <c r="F15" s="12"/>
      <c r="G15" s="26"/>
      <c r="I15" s="2">
        <f ca="1">TODAY()</f>
        <v>42171</v>
      </c>
      <c r="K15" s="3" t="str">
        <f>IF(G15&gt;0,"Complied","Pending")</f>
        <v>Pending</v>
      </c>
      <c r="M15" s="3" t="str">
        <f ca="1">IF(G15&gt;0,"no already complied",IF(C15=I15,"Yes", "No"))</f>
        <v>No</v>
      </c>
      <c r="N15" s="28">
        <f ca="1">C15-I15</f>
        <v>-42</v>
      </c>
    </row>
    <row r="16" spans="3:14">
      <c r="G16" s="23"/>
      <c r="N16" s="27"/>
    </row>
    <row r="17" spans="3:14">
      <c r="C17" s="19">
        <v>42134</v>
      </c>
      <c r="D17" s="1" t="s">
        <v>57</v>
      </c>
      <c r="G17" s="23"/>
      <c r="I17" s="2">
        <f ca="1">TODAY()</f>
        <v>42171</v>
      </c>
      <c r="K17" s="3" t="str">
        <f>IF(G17&gt;0,"Complied","Pending")</f>
        <v>Pending</v>
      </c>
      <c r="M17" s="3" t="str">
        <f ca="1">IF(G17&gt;0,"no already complied",IF(C17=I17,"Yes", "No"))</f>
        <v>No</v>
      </c>
      <c r="N17" s="28">
        <f ca="1">C17-I17</f>
        <v>-37</v>
      </c>
    </row>
    <row r="18" spans="3:14">
      <c r="G18" s="23"/>
      <c r="N18" s="28"/>
    </row>
    <row r="19" spans="3:14">
      <c r="C19" s="32" t="s">
        <v>21</v>
      </c>
      <c r="D19" s="32"/>
      <c r="E19" s="5"/>
      <c r="G19" s="25" t="s">
        <v>13</v>
      </c>
      <c r="H19" s="5"/>
      <c r="I19" s="16" t="s">
        <v>14</v>
      </c>
      <c r="J19" s="5"/>
      <c r="K19" s="8" t="s">
        <v>16</v>
      </c>
      <c r="L19" s="5"/>
      <c r="M19" s="9" t="s">
        <v>3</v>
      </c>
      <c r="N19" s="27"/>
    </row>
    <row r="20" spans="3:14">
      <c r="C20" s="19">
        <v>42160</v>
      </c>
      <c r="D20" s="1" t="s">
        <v>61</v>
      </c>
      <c r="F20" s="12"/>
      <c r="G20" s="26"/>
      <c r="I20" s="2">
        <f ca="1">TODAY()</f>
        <v>42171</v>
      </c>
      <c r="K20" s="3" t="str">
        <f>IF(G20&gt;0,"Complied","Pending")</f>
        <v>Pending</v>
      </c>
      <c r="M20" s="3" t="str">
        <f ca="1">IF(G20&gt;0,"no already complied",IF(C20=I20,"Yes", "No"))</f>
        <v>No</v>
      </c>
      <c r="N20" s="28">
        <f ca="1">C20-I20</f>
        <v>-11</v>
      </c>
    </row>
    <row r="21" spans="3:14">
      <c r="G21" s="23"/>
      <c r="N21" s="28"/>
    </row>
    <row r="22" spans="3:14">
      <c r="C22" s="19">
        <v>42165</v>
      </c>
      <c r="D22" s="1" t="s">
        <v>57</v>
      </c>
      <c r="G22" s="23"/>
      <c r="I22" s="2">
        <f ca="1">TODAY()</f>
        <v>42171</v>
      </c>
      <c r="K22" s="3" t="str">
        <f>IF(G22&gt;0,"Complied","Pending")</f>
        <v>Pending</v>
      </c>
      <c r="M22" s="3" t="str">
        <f ca="1">IF(G22&gt;0,"no already complied",IF(C22=I22,"Yes", "No"))</f>
        <v>No</v>
      </c>
      <c r="N22" s="28">
        <f ca="1">C22-I22</f>
        <v>-6</v>
      </c>
    </row>
    <row r="23" spans="3:14">
      <c r="G23" s="23"/>
      <c r="N23" s="28"/>
    </row>
    <row r="24" spans="3:14">
      <c r="C24" s="32" t="s">
        <v>26</v>
      </c>
      <c r="D24" s="32"/>
      <c r="E24" s="5"/>
      <c r="G24" s="25" t="s">
        <v>13</v>
      </c>
      <c r="H24" s="5"/>
      <c r="I24" s="16" t="s">
        <v>14</v>
      </c>
      <c r="J24" s="5"/>
      <c r="K24" s="8" t="s">
        <v>16</v>
      </c>
      <c r="L24" s="5"/>
      <c r="M24" s="9" t="s">
        <v>3</v>
      </c>
      <c r="N24" s="27"/>
    </row>
    <row r="25" spans="3:14">
      <c r="C25" s="19">
        <v>42190</v>
      </c>
      <c r="D25" s="1" t="s">
        <v>60</v>
      </c>
      <c r="E25" s="13"/>
      <c r="G25" s="25"/>
      <c r="H25" s="13"/>
      <c r="I25" s="2">
        <f ca="1">TODAY()</f>
        <v>42171</v>
      </c>
      <c r="K25" s="3" t="str">
        <f>IF(G25&gt;0,"Complied","Pending")</f>
        <v>Pending</v>
      </c>
      <c r="M25" s="3" t="str">
        <f ca="1">IF(G25&gt;0,"no already complied",IF(C25=I25,"Yes", "No"))</f>
        <v>No</v>
      </c>
      <c r="N25" s="28">
        <f ca="1">C25-I25</f>
        <v>19</v>
      </c>
    </row>
    <row r="26" spans="3:14">
      <c r="E26" s="13"/>
      <c r="G26" s="25"/>
      <c r="H26" s="13"/>
      <c r="N26" s="28"/>
    </row>
    <row r="27" spans="3:14">
      <c r="C27" s="19">
        <v>42195</v>
      </c>
      <c r="D27" s="1" t="s">
        <v>57</v>
      </c>
      <c r="E27" s="13"/>
      <c r="G27" s="25"/>
      <c r="H27" s="13"/>
      <c r="I27" s="2">
        <f ca="1">TODAY()</f>
        <v>42171</v>
      </c>
      <c r="K27" s="3" t="str">
        <f>IF(G27&gt;0,"Complied","Pending")</f>
        <v>Pending</v>
      </c>
      <c r="M27" s="3" t="str">
        <f ca="1">IF(G27&gt;0,"no already complied",IF(C27=I27,"Yes", "No"))</f>
        <v>No</v>
      </c>
      <c r="N27" s="28">
        <f ca="1">C27-I27</f>
        <v>24</v>
      </c>
    </row>
    <row r="28" spans="3:14">
      <c r="C28" s="20"/>
      <c r="D28" s="20"/>
      <c r="E28" s="13"/>
      <c r="G28" s="25"/>
      <c r="H28" s="13"/>
      <c r="I28" s="20"/>
      <c r="J28" s="13"/>
      <c r="K28" s="30"/>
      <c r="L28" s="13"/>
      <c r="M28" s="31"/>
      <c r="N28" s="28"/>
    </row>
    <row r="29" spans="3:14">
      <c r="C29" s="32" t="s">
        <v>34</v>
      </c>
      <c r="D29" s="32"/>
      <c r="E29" s="5"/>
      <c r="G29" s="25" t="s">
        <v>13</v>
      </c>
      <c r="H29" s="5"/>
      <c r="I29" s="16" t="s">
        <v>14</v>
      </c>
      <c r="J29" s="5"/>
      <c r="K29" s="8" t="s">
        <v>16</v>
      </c>
      <c r="L29" s="5"/>
      <c r="M29" s="9" t="s">
        <v>3</v>
      </c>
      <c r="N29" s="27"/>
    </row>
    <row r="30" spans="3:14">
      <c r="C30" s="19">
        <v>42221</v>
      </c>
      <c r="D30" s="1" t="s">
        <v>59</v>
      </c>
      <c r="F30" s="12"/>
      <c r="G30" s="26"/>
      <c r="I30" s="2">
        <f ca="1">TODAY()</f>
        <v>42171</v>
      </c>
      <c r="K30" s="3" t="str">
        <f>IF(G30&gt;0,"Complied","Pending")</f>
        <v>Pending</v>
      </c>
      <c r="M30" s="3" t="str">
        <f ca="1">IF(G30&gt;0,"no already complied",IF(C30=I30,"Yes", "No"))</f>
        <v>No</v>
      </c>
      <c r="N30" s="28">
        <f ca="1">C30-I30</f>
        <v>50</v>
      </c>
    </row>
    <row r="31" spans="3:14">
      <c r="G31" s="23"/>
      <c r="N31" s="28"/>
    </row>
    <row r="32" spans="3:14">
      <c r="C32" s="19">
        <v>42226</v>
      </c>
      <c r="D32" s="1" t="s">
        <v>57</v>
      </c>
      <c r="G32" s="23"/>
      <c r="I32" s="2">
        <f ca="1">TODAY()</f>
        <v>42171</v>
      </c>
      <c r="K32" s="3" t="str">
        <f>IF(G32&gt;0,"Complied","Pending")</f>
        <v>Pending</v>
      </c>
      <c r="M32" s="3" t="str">
        <f ca="1">IF(G32&gt;0,"no already complied",IF(C32=I32,"Yes", "No"))</f>
        <v>No</v>
      </c>
      <c r="N32" s="28">
        <f ca="1">C32-I32</f>
        <v>55</v>
      </c>
    </row>
    <row r="33" spans="3:14">
      <c r="G33" s="23"/>
      <c r="N33" s="28"/>
    </row>
    <row r="34" spans="3:14">
      <c r="C34" s="32" t="s">
        <v>37</v>
      </c>
      <c r="D34" s="32"/>
      <c r="E34" s="5"/>
      <c r="G34" s="25" t="s">
        <v>13</v>
      </c>
      <c r="H34" s="5"/>
      <c r="I34" s="16" t="s">
        <v>14</v>
      </c>
      <c r="J34" s="5"/>
      <c r="K34" s="8" t="s">
        <v>16</v>
      </c>
      <c r="L34" s="5"/>
      <c r="M34" s="9" t="s">
        <v>3</v>
      </c>
      <c r="N34" s="27"/>
    </row>
    <row r="35" spans="3:14">
      <c r="C35" s="19">
        <v>42252</v>
      </c>
      <c r="D35" s="1" t="s">
        <v>64</v>
      </c>
      <c r="F35" s="12"/>
      <c r="G35" s="26"/>
      <c r="I35" s="2">
        <f ca="1">TODAY()</f>
        <v>42171</v>
      </c>
      <c r="K35" s="3" t="str">
        <f>IF(G35&gt;0,"Complied","Pending")</f>
        <v>Pending</v>
      </c>
      <c r="M35" s="3" t="str">
        <f ca="1">IF(G35&gt;0,"no already complied",IF(C35=I35,"Yes", "No"))</f>
        <v>No</v>
      </c>
      <c r="N35" s="28">
        <f ca="1">C35-I35</f>
        <v>81</v>
      </c>
    </row>
    <row r="36" spans="3:14">
      <c r="G36" s="23"/>
      <c r="N36" s="28"/>
    </row>
    <row r="37" spans="3:14">
      <c r="C37" s="19">
        <v>42257</v>
      </c>
      <c r="D37" s="1" t="s">
        <v>57</v>
      </c>
      <c r="G37" s="23"/>
      <c r="I37" s="2">
        <f ca="1">TODAY()</f>
        <v>42171</v>
      </c>
      <c r="K37" s="3" t="str">
        <f>IF(G37&gt;0,"Complied","Pending")</f>
        <v>Pending</v>
      </c>
      <c r="M37" s="3" t="str">
        <f ca="1">IF(G37&gt;0,"no already complied",IF(C37=I37,"Yes", "No"))</f>
        <v>No</v>
      </c>
      <c r="N37" s="28">
        <f ca="1">C37-I37</f>
        <v>86</v>
      </c>
    </row>
    <row r="38" spans="3:14">
      <c r="G38" s="23"/>
      <c r="N38" s="28"/>
    </row>
    <row r="39" spans="3:14">
      <c r="C39" s="32" t="s">
        <v>43</v>
      </c>
      <c r="D39" s="32"/>
      <c r="E39" s="5"/>
      <c r="G39" s="25" t="s">
        <v>13</v>
      </c>
      <c r="H39" s="5"/>
      <c r="I39" s="16" t="s">
        <v>14</v>
      </c>
      <c r="J39" s="5"/>
      <c r="K39" s="8" t="s">
        <v>16</v>
      </c>
      <c r="L39" s="5"/>
      <c r="M39" s="9" t="s">
        <v>3</v>
      </c>
      <c r="N39" s="27"/>
    </row>
    <row r="40" spans="3:14">
      <c r="C40" s="19">
        <v>42282</v>
      </c>
      <c r="D40" s="1" t="s">
        <v>58</v>
      </c>
      <c r="F40" s="12"/>
      <c r="G40" s="26"/>
      <c r="I40" s="2">
        <f ca="1">TODAY()</f>
        <v>42171</v>
      </c>
      <c r="K40" s="3" t="str">
        <f>IF(G40&gt;0,"Complied","Pending")</f>
        <v>Pending</v>
      </c>
      <c r="M40" s="3" t="str">
        <f ca="1">IF(G40&gt;0,"no already complied",IF(C40=I40,"Yes", "No"))</f>
        <v>No</v>
      </c>
      <c r="N40" s="28">
        <f ca="1">C40-I40</f>
        <v>111</v>
      </c>
    </row>
    <row r="41" spans="3:14">
      <c r="G41" s="23"/>
      <c r="N41" s="28"/>
    </row>
    <row r="42" spans="3:14">
      <c r="C42" s="19">
        <v>42287</v>
      </c>
      <c r="D42" s="1" t="s">
        <v>57</v>
      </c>
      <c r="G42" s="23"/>
      <c r="I42" s="2">
        <f ca="1">TODAY()</f>
        <v>42171</v>
      </c>
      <c r="K42" s="3" t="str">
        <f>IF(G42&gt;0,"Complied","Pending")</f>
        <v>Pending</v>
      </c>
      <c r="M42" s="3" t="str">
        <f ca="1">IF(G42&gt;0,"no already complied",IF(C42=I42,"Yes", "No"))</f>
        <v>No</v>
      </c>
      <c r="N42" s="28">
        <f ca="1">C42-I42</f>
        <v>116</v>
      </c>
    </row>
    <row r="43" spans="3:14">
      <c r="G43" s="23"/>
      <c r="N43" s="28"/>
    </row>
    <row r="44" spans="3:14">
      <c r="C44" s="32" t="s">
        <v>47</v>
      </c>
      <c r="D44" s="32"/>
      <c r="E44" s="5"/>
      <c r="G44" s="25" t="s">
        <v>13</v>
      </c>
      <c r="H44" s="5"/>
      <c r="I44" s="16" t="s">
        <v>14</v>
      </c>
      <c r="J44" s="5"/>
      <c r="K44" s="8" t="s">
        <v>16</v>
      </c>
      <c r="L44" s="5"/>
      <c r="M44" s="9" t="s">
        <v>3</v>
      </c>
      <c r="N44" s="27"/>
    </row>
    <row r="45" spans="3:14">
      <c r="C45" s="19">
        <v>42313</v>
      </c>
      <c r="D45" s="1" t="s">
        <v>63</v>
      </c>
      <c r="G45" s="23"/>
      <c r="I45" s="2">
        <f ca="1">TODAY()</f>
        <v>42171</v>
      </c>
      <c r="K45" s="3" t="str">
        <f>IF(G45&gt;0,"Complied","Pending")</f>
        <v>Pending</v>
      </c>
      <c r="M45" s="3" t="str">
        <f ca="1">IF(G45&gt;0,"no already complied",IF(C45=I45,"Yes", "No"))</f>
        <v>No</v>
      </c>
      <c r="N45" s="28">
        <f ca="1">C45-I45</f>
        <v>142</v>
      </c>
    </row>
    <row r="46" spans="3:14">
      <c r="G46" s="23"/>
      <c r="N46" s="28"/>
    </row>
    <row r="47" spans="3:14">
      <c r="C47" s="19">
        <v>42318</v>
      </c>
      <c r="D47" s="1" t="s">
        <v>57</v>
      </c>
      <c r="G47" s="23"/>
      <c r="I47" s="2">
        <f ca="1">TODAY()</f>
        <v>42171</v>
      </c>
      <c r="K47" s="3" t="str">
        <f>IF(G47&gt;0,"Complied","Pending")</f>
        <v>Pending</v>
      </c>
      <c r="M47" s="3" t="str">
        <f ca="1">IF(G47&gt;0,"no already complied",IF(C47=I47,"Yes", "No"))</f>
        <v>No</v>
      </c>
      <c r="N47" s="28">
        <f ca="1">C47-I47</f>
        <v>147</v>
      </c>
    </row>
    <row r="48" spans="3:14">
      <c r="G48" s="23"/>
      <c r="N48" s="28"/>
    </row>
    <row r="49" spans="3:14">
      <c r="C49" s="19">
        <v>42338</v>
      </c>
      <c r="D49" s="4" t="s">
        <v>65</v>
      </c>
      <c r="G49" s="23"/>
      <c r="I49" s="2">
        <f ca="1">TODAY()</f>
        <v>42171</v>
      </c>
      <c r="K49" s="3" t="str">
        <f>IF(G49&gt;0,"Complied","Pending")</f>
        <v>Pending</v>
      </c>
      <c r="M49" s="3" t="str">
        <f ca="1">IF(G49&gt;0,"no already complied",IF(C49=I49,"Yes", "No"))</f>
        <v>No</v>
      </c>
      <c r="N49" s="28">
        <f ca="1">C49-I49</f>
        <v>167</v>
      </c>
    </row>
    <row r="50" spans="3:14">
      <c r="G50" s="23"/>
      <c r="N50" s="28"/>
    </row>
    <row r="51" spans="3:14">
      <c r="C51" s="32" t="s">
        <v>51</v>
      </c>
      <c r="D51" s="32"/>
      <c r="E51" s="5"/>
      <c r="G51" s="25" t="s">
        <v>13</v>
      </c>
      <c r="H51" s="5"/>
      <c r="I51" s="16" t="s">
        <v>14</v>
      </c>
      <c r="J51" s="5"/>
      <c r="K51" s="8" t="s">
        <v>16</v>
      </c>
      <c r="L51" s="5"/>
      <c r="M51" s="9" t="s">
        <v>3</v>
      </c>
      <c r="N51" s="27"/>
    </row>
    <row r="52" spans="3:14">
      <c r="C52" s="19">
        <v>42343</v>
      </c>
      <c r="D52" s="1" t="s">
        <v>66</v>
      </c>
      <c r="F52" s="12"/>
      <c r="G52" s="26"/>
      <c r="I52" s="2">
        <f ca="1">TODAY()</f>
        <v>42171</v>
      </c>
      <c r="K52" s="3" t="str">
        <f>IF(G52&gt;0,"Complied","Pending")</f>
        <v>Pending</v>
      </c>
      <c r="M52" s="3" t="str">
        <f ca="1">IF(G52&gt;0,"no already complied",IF(C52=I52,"Yes", "No"))</f>
        <v>No</v>
      </c>
      <c r="N52" s="28">
        <f ca="1">C52-I52</f>
        <v>172</v>
      </c>
    </row>
    <row r="53" spans="3:14">
      <c r="G53" s="23"/>
      <c r="N53" s="28"/>
    </row>
    <row r="54" spans="3:14">
      <c r="C54" s="19">
        <v>42348</v>
      </c>
      <c r="D54" s="1" t="s">
        <v>57</v>
      </c>
      <c r="G54" s="23"/>
      <c r="I54" s="2">
        <f ca="1">TODAY()</f>
        <v>42171</v>
      </c>
      <c r="K54" s="3" t="str">
        <f>IF(G54&gt;0,"Complied","Pending")</f>
        <v>Pending</v>
      </c>
      <c r="M54" s="3" t="str">
        <f ca="1">IF(G54&gt;0,"no already complied",IF(C54=I54,"Yes", "No"))</f>
        <v>No</v>
      </c>
      <c r="N54" s="28">
        <f ca="1">C54-I54</f>
        <v>177</v>
      </c>
    </row>
    <row r="55" spans="3:14">
      <c r="G55" s="23"/>
      <c r="N55" s="28"/>
    </row>
  </sheetData>
  <sheetProtection password="C5C4" sheet="1" objects="1" scenarios="1"/>
  <mergeCells count="13">
    <mergeCell ref="C24:D24"/>
    <mergeCell ref="N4:N7"/>
    <mergeCell ref="I2:N3"/>
    <mergeCell ref="G1:M1"/>
    <mergeCell ref="C3:D3"/>
    <mergeCell ref="C6:D6"/>
    <mergeCell ref="C14:D14"/>
    <mergeCell ref="C19:D19"/>
    <mergeCell ref="C29:D29"/>
    <mergeCell ref="C34:D34"/>
    <mergeCell ref="C39:D39"/>
    <mergeCell ref="C44:D44"/>
    <mergeCell ref="C51:D51"/>
  </mergeCells>
  <conditionalFormatting sqref="K4:K1048576">
    <cfRule type="containsText" dxfId="5" priority="2" operator="containsText" text="Pending">
      <formula>NOT(ISERROR(SEARCH("Pending",K4)))</formula>
    </cfRule>
  </conditionalFormatting>
  <conditionalFormatting sqref="M4:M1048576">
    <cfRule type="containsText" dxfId="4" priority="1" operator="containsText" text="YES">
      <formula>NOT(ISERROR(SEARCH("YES",M4)))</formula>
    </cfRule>
  </conditionalFormatting>
  <pageMargins left="0" right="0" top="0" bottom="0" header="0" footer="0"/>
  <pageSetup paperSize="9" scale="6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C1:N36"/>
  <sheetViews>
    <sheetView view="pageBreakPreview" zoomScale="80" zoomScaleNormal="100" zoomScaleSheetLayoutView="80" workbookViewId="0">
      <selection activeCell="D28" sqref="D28"/>
    </sheetView>
  </sheetViews>
  <sheetFormatPr defaultRowHeight="15"/>
  <cols>
    <col min="1" max="1" width="1.140625" style="1" customWidth="1"/>
    <col min="2" max="2" width="1.5703125" style="1" customWidth="1"/>
    <col min="3" max="3" width="10.7109375" style="17" hidden="1" customWidth="1"/>
    <col min="4" max="4" width="97.7109375" style="1" customWidth="1"/>
    <col min="5" max="5" width="6" style="1" customWidth="1"/>
    <col min="6" max="6" width="2.7109375" style="5" customWidth="1"/>
    <col min="7" max="7" width="18.7109375" style="5" customWidth="1"/>
    <col min="8" max="8" width="6.7109375" style="1" customWidth="1"/>
    <col min="9" max="9" width="11.5703125" style="1" bestFit="1" customWidth="1"/>
    <col min="10" max="10" width="6.28515625" style="1" customWidth="1"/>
    <col min="11" max="11" width="12.7109375" style="3" bestFit="1" customWidth="1"/>
    <col min="12" max="12" width="2.7109375" style="1" customWidth="1"/>
    <col min="13" max="13" width="20.5703125" style="3" customWidth="1"/>
    <col min="14" max="16384" width="9.140625" style="1"/>
  </cols>
  <sheetData>
    <row r="1" spans="3:14">
      <c r="D1" s="1" t="s">
        <v>9</v>
      </c>
      <c r="E1" s="13"/>
      <c r="F1" s="13"/>
      <c r="G1" s="34" t="s">
        <v>54</v>
      </c>
      <c r="H1" s="34"/>
      <c r="I1" s="34"/>
      <c r="J1" s="34"/>
      <c r="K1" s="34"/>
      <c r="L1" s="34"/>
      <c r="M1" s="34"/>
    </row>
    <row r="2" spans="3:14">
      <c r="E2" s="13"/>
      <c r="F2" s="13"/>
      <c r="G2" s="13" t="s">
        <v>32</v>
      </c>
      <c r="I2" s="62" t="s">
        <v>86</v>
      </c>
      <c r="J2" s="62"/>
      <c r="K2" s="62"/>
      <c r="L2" s="62"/>
      <c r="M2" s="62"/>
      <c r="N2" s="62"/>
    </row>
    <row r="3" spans="3:14">
      <c r="C3" s="33" t="s">
        <v>0</v>
      </c>
      <c r="D3" s="33"/>
      <c r="E3" s="13"/>
      <c r="F3" s="13"/>
      <c r="G3" s="13" t="s">
        <v>33</v>
      </c>
      <c r="I3" s="62"/>
      <c r="J3" s="62"/>
      <c r="K3" s="62"/>
      <c r="L3" s="62"/>
      <c r="M3" s="62"/>
      <c r="N3" s="62"/>
    </row>
    <row r="4" spans="3:14">
      <c r="D4" s="1" t="s">
        <v>69</v>
      </c>
      <c r="E4" s="13"/>
      <c r="F4" s="13"/>
      <c r="G4" s="13" t="s">
        <v>31</v>
      </c>
      <c r="N4" s="57" t="s">
        <v>85</v>
      </c>
    </row>
    <row r="5" spans="3:14">
      <c r="E5" s="14"/>
      <c r="F5" s="14"/>
      <c r="G5" s="14" t="s">
        <v>24</v>
      </c>
      <c r="N5" s="61"/>
    </row>
    <row r="6" spans="3:14">
      <c r="C6" s="32" t="s">
        <v>2</v>
      </c>
      <c r="D6" s="32"/>
      <c r="E6" s="11"/>
      <c r="F6" s="12"/>
      <c r="G6" s="21" t="s">
        <v>13</v>
      </c>
      <c r="H6" s="10"/>
      <c r="I6" s="27" t="s">
        <v>14</v>
      </c>
      <c r="J6" s="5"/>
      <c r="K6" s="8" t="s">
        <v>16</v>
      </c>
      <c r="L6" s="5"/>
      <c r="M6" s="9" t="s">
        <v>3</v>
      </c>
      <c r="N6" s="61"/>
    </row>
    <row r="7" spans="3:14">
      <c r="C7" s="18" t="s">
        <v>18</v>
      </c>
      <c r="D7" s="27" t="s">
        <v>16</v>
      </c>
      <c r="E7" s="6"/>
      <c r="G7" s="22" t="s">
        <v>20</v>
      </c>
      <c r="H7" s="10"/>
      <c r="I7" s="27" t="s">
        <v>15</v>
      </c>
      <c r="J7" s="5"/>
      <c r="K7" s="8" t="s">
        <v>17</v>
      </c>
      <c r="L7" s="5"/>
      <c r="M7" s="8"/>
      <c r="N7" s="58"/>
    </row>
    <row r="8" spans="3:14">
      <c r="C8" s="19">
        <v>42119</v>
      </c>
      <c r="D8" s="1" t="s">
        <v>68</v>
      </c>
      <c r="G8" s="23"/>
      <c r="I8" s="2">
        <f ca="1">TODAY()</f>
        <v>42171</v>
      </c>
      <c r="K8" s="3" t="str">
        <f>IF(G8&gt;0,"Complied","Pending")</f>
        <v>Pending</v>
      </c>
      <c r="M8" s="3" t="str">
        <f ca="1">IF(G8&gt;0,"no already complied",IF(C8=I8,"Yes", "No"))</f>
        <v>No</v>
      </c>
      <c r="N8" s="28">
        <f ca="1">C8-I8</f>
        <v>-52</v>
      </c>
    </row>
    <row r="9" spans="3:14">
      <c r="G9" s="23"/>
      <c r="N9" s="28"/>
    </row>
    <row r="10" spans="3:14">
      <c r="C10" s="32" t="s">
        <v>4</v>
      </c>
      <c r="D10" s="32"/>
      <c r="E10" s="5"/>
      <c r="G10" s="25" t="s">
        <v>13</v>
      </c>
      <c r="H10" s="5"/>
      <c r="I10" s="27" t="s">
        <v>14</v>
      </c>
      <c r="J10" s="5"/>
      <c r="K10" s="8" t="s">
        <v>16</v>
      </c>
      <c r="L10" s="5"/>
      <c r="M10" s="9" t="s">
        <v>3</v>
      </c>
      <c r="N10" s="27"/>
    </row>
    <row r="11" spans="3:14">
      <c r="C11" s="19">
        <v>42129</v>
      </c>
      <c r="D11" s="1" t="s">
        <v>75</v>
      </c>
      <c r="F11" s="12"/>
      <c r="G11" s="26"/>
      <c r="I11" s="2">
        <f ca="1">TODAY()</f>
        <v>42171</v>
      </c>
      <c r="K11" s="3" t="str">
        <f>IF(G11&gt;0,"Complied","Pending")</f>
        <v>Pending</v>
      </c>
      <c r="M11" s="3" t="str">
        <f ca="1">IF(G11&gt;0,"no already complied",IF(C11=I11,"Yes", "No"))</f>
        <v>No</v>
      </c>
      <c r="N11" s="28">
        <f ca="1">C11-I11</f>
        <v>-42</v>
      </c>
    </row>
    <row r="12" spans="3:14">
      <c r="G12" s="23"/>
      <c r="N12" s="28"/>
    </row>
    <row r="13" spans="3:14">
      <c r="C13" s="32" t="s">
        <v>21</v>
      </c>
      <c r="D13" s="32"/>
      <c r="E13" s="5"/>
      <c r="G13" s="25" t="s">
        <v>13</v>
      </c>
      <c r="H13" s="5"/>
      <c r="I13" s="27" t="s">
        <v>14</v>
      </c>
      <c r="J13" s="5"/>
      <c r="K13" s="8" t="s">
        <v>16</v>
      </c>
      <c r="L13" s="5"/>
      <c r="M13" s="9" t="s">
        <v>3</v>
      </c>
      <c r="N13" s="27"/>
    </row>
    <row r="14" spans="3:14">
      <c r="C14" s="19">
        <v>42160</v>
      </c>
      <c r="D14" s="1" t="s">
        <v>70</v>
      </c>
      <c r="F14" s="12"/>
      <c r="G14" s="26"/>
      <c r="I14" s="2">
        <f ca="1">TODAY()</f>
        <v>42171</v>
      </c>
      <c r="K14" s="3" t="str">
        <f>IF(G14&gt;0,"Complied","Pending")</f>
        <v>Pending</v>
      </c>
      <c r="M14" s="3" t="str">
        <f ca="1">IF(G14&gt;0,"no already complied",IF(C14=I14,"Yes", "No"))</f>
        <v>No</v>
      </c>
      <c r="N14" s="28">
        <f ca="1">C14-I14</f>
        <v>-11</v>
      </c>
    </row>
    <row r="15" spans="3:14">
      <c r="G15" s="23"/>
      <c r="N15" s="28"/>
    </row>
    <row r="16" spans="3:14">
      <c r="C16" s="32" t="s">
        <v>26</v>
      </c>
      <c r="D16" s="32"/>
      <c r="E16" s="5"/>
      <c r="G16" s="25" t="s">
        <v>13</v>
      </c>
      <c r="H16" s="5"/>
      <c r="I16" s="27" t="s">
        <v>14</v>
      </c>
      <c r="J16" s="5"/>
      <c r="K16" s="8" t="s">
        <v>16</v>
      </c>
      <c r="L16" s="5"/>
      <c r="M16" s="9" t="s">
        <v>3</v>
      </c>
      <c r="N16" s="27"/>
    </row>
    <row r="17" spans="3:14">
      <c r="C17" s="19">
        <v>42190</v>
      </c>
      <c r="D17" s="1" t="s">
        <v>71</v>
      </c>
      <c r="E17" s="13"/>
      <c r="G17" s="25"/>
      <c r="H17" s="13"/>
      <c r="I17" s="2">
        <f ca="1">TODAY()</f>
        <v>42171</v>
      </c>
      <c r="K17" s="3" t="str">
        <f>IF(G17&gt;0,"Complied","Pending")</f>
        <v>Pending</v>
      </c>
      <c r="M17" s="3" t="str">
        <f ca="1">IF(G17&gt;0,"no already complied",IF(C17=I17,"Yes", "No"))</f>
        <v>No</v>
      </c>
      <c r="N17" s="28">
        <f ca="1">C17-I17</f>
        <v>19</v>
      </c>
    </row>
    <row r="18" spans="3:14">
      <c r="E18" s="13"/>
      <c r="G18" s="25"/>
      <c r="H18" s="13"/>
      <c r="N18" s="28"/>
    </row>
    <row r="19" spans="3:14">
      <c r="C19" s="32" t="s">
        <v>34</v>
      </c>
      <c r="D19" s="32"/>
      <c r="E19" s="5"/>
      <c r="G19" s="25" t="s">
        <v>13</v>
      </c>
      <c r="H19" s="5"/>
      <c r="I19" s="27" t="s">
        <v>14</v>
      </c>
      <c r="J19" s="5"/>
      <c r="K19" s="8" t="s">
        <v>16</v>
      </c>
      <c r="L19" s="5"/>
      <c r="M19" s="9" t="s">
        <v>3</v>
      </c>
      <c r="N19" s="27"/>
    </row>
    <row r="20" spans="3:14">
      <c r="C20" s="19">
        <v>42221</v>
      </c>
      <c r="D20" s="1" t="s">
        <v>72</v>
      </c>
      <c r="F20" s="12"/>
      <c r="G20" s="26"/>
      <c r="I20" s="2">
        <f ca="1">TODAY()</f>
        <v>42171</v>
      </c>
      <c r="K20" s="3" t="str">
        <f>IF(G20&gt;0,"Complied","Pending")</f>
        <v>Pending</v>
      </c>
      <c r="M20" s="3" t="str">
        <f ca="1">IF(G20&gt;0,"no already complied",IF(C20=I20,"Yes", "No"))</f>
        <v>No</v>
      </c>
      <c r="N20" s="28">
        <f ca="1">C20-I20</f>
        <v>50</v>
      </c>
    </row>
    <row r="21" spans="3:14">
      <c r="G21" s="23"/>
      <c r="N21" s="28"/>
    </row>
    <row r="22" spans="3:14">
      <c r="C22" s="32" t="s">
        <v>37</v>
      </c>
      <c r="D22" s="32"/>
      <c r="E22" s="5"/>
      <c r="G22" s="25" t="s">
        <v>13</v>
      </c>
      <c r="H22" s="5"/>
      <c r="I22" s="27" t="s">
        <v>14</v>
      </c>
      <c r="J22" s="5"/>
      <c r="K22" s="8" t="s">
        <v>16</v>
      </c>
      <c r="L22" s="5"/>
      <c r="M22" s="9" t="s">
        <v>3</v>
      </c>
      <c r="N22" s="27"/>
    </row>
    <row r="23" spans="3:14">
      <c r="C23" s="19">
        <v>42252</v>
      </c>
      <c r="D23" s="1" t="s">
        <v>73</v>
      </c>
      <c r="F23" s="12"/>
      <c r="G23" s="26"/>
      <c r="I23" s="2">
        <f ca="1">TODAY()</f>
        <v>42171</v>
      </c>
      <c r="K23" s="3" t="str">
        <f>IF(G23&gt;0,"Complied","Pending")</f>
        <v>Pending</v>
      </c>
      <c r="M23" s="3" t="str">
        <f ca="1">IF(G23&gt;0,"no already complied",IF(C23=I23,"Yes", "No"))</f>
        <v>No</v>
      </c>
      <c r="N23" s="28">
        <f ca="1">C23-I23</f>
        <v>81</v>
      </c>
    </row>
    <row r="24" spans="3:14">
      <c r="G24" s="23"/>
      <c r="N24" s="28"/>
    </row>
    <row r="25" spans="3:14">
      <c r="C25" s="32" t="s">
        <v>43</v>
      </c>
      <c r="D25" s="32"/>
      <c r="E25" s="5"/>
      <c r="G25" s="25" t="s">
        <v>13</v>
      </c>
      <c r="H25" s="5"/>
      <c r="I25" s="27" t="s">
        <v>14</v>
      </c>
      <c r="J25" s="5"/>
      <c r="K25" s="8" t="s">
        <v>16</v>
      </c>
      <c r="L25" s="5"/>
      <c r="M25" s="9" t="s">
        <v>3</v>
      </c>
      <c r="N25" s="27"/>
    </row>
    <row r="26" spans="3:14">
      <c r="C26" s="19">
        <v>42282</v>
      </c>
      <c r="D26" s="1" t="s">
        <v>77</v>
      </c>
      <c r="F26" s="12"/>
      <c r="G26" s="26"/>
      <c r="I26" s="2">
        <f ca="1">TODAY()</f>
        <v>42171</v>
      </c>
      <c r="K26" s="3" t="str">
        <f>IF(G26&gt;0,"Complied","Pending")</f>
        <v>Pending</v>
      </c>
      <c r="M26" s="3" t="str">
        <f ca="1">IF(G26&gt;0,"no already complied",IF(C26=I26,"Yes", "No"))</f>
        <v>No</v>
      </c>
      <c r="N26" s="28">
        <f ca="1">C26-I26</f>
        <v>111</v>
      </c>
    </row>
    <row r="27" spans="3:14">
      <c r="G27" s="23"/>
      <c r="N27" s="28"/>
    </row>
    <row r="28" spans="3:14">
      <c r="C28" s="19">
        <v>42302</v>
      </c>
      <c r="D28" s="1" t="s">
        <v>57</v>
      </c>
      <c r="G28" s="23"/>
      <c r="I28" s="2">
        <f ca="1">TODAY()</f>
        <v>42171</v>
      </c>
      <c r="K28" s="3" t="str">
        <f>IF(G28&gt;0,"Complied","Pending")</f>
        <v>Pending</v>
      </c>
      <c r="M28" s="3" t="str">
        <f ca="1">IF(G28&gt;0,"no already complied",IF(C28=I28,"Yes", "No"))</f>
        <v>No</v>
      </c>
      <c r="N28" s="28">
        <f ca="1">C28-I28</f>
        <v>131</v>
      </c>
    </row>
    <row r="29" spans="3:14">
      <c r="G29" s="23"/>
      <c r="N29" s="28"/>
    </row>
    <row r="30" spans="3:14">
      <c r="C30" s="32" t="s">
        <v>47</v>
      </c>
      <c r="D30" s="32"/>
      <c r="E30" s="5"/>
      <c r="G30" s="25" t="s">
        <v>13</v>
      </c>
      <c r="H30" s="5"/>
      <c r="I30" s="27" t="s">
        <v>14</v>
      </c>
      <c r="J30" s="5"/>
      <c r="K30" s="8" t="s">
        <v>16</v>
      </c>
      <c r="L30" s="5"/>
      <c r="M30" s="9" t="s">
        <v>3</v>
      </c>
      <c r="N30" s="27"/>
    </row>
    <row r="31" spans="3:14">
      <c r="C31" s="19">
        <v>42313</v>
      </c>
      <c r="D31" s="1" t="s">
        <v>74</v>
      </c>
      <c r="G31" s="23"/>
      <c r="I31" s="2">
        <f ca="1">TODAY()</f>
        <v>42171</v>
      </c>
      <c r="K31" s="3" t="str">
        <f>IF(G31&gt;0,"Complied","Pending")</f>
        <v>Pending</v>
      </c>
      <c r="M31" s="3" t="str">
        <f ca="1">IF(G31&gt;0,"no already complied",IF(C31=I31,"Yes", "No"))</f>
        <v>No</v>
      </c>
      <c r="N31" s="28">
        <f ca="1">C31-I31</f>
        <v>142</v>
      </c>
    </row>
    <row r="32" spans="3:14">
      <c r="G32" s="23"/>
      <c r="N32" s="28"/>
    </row>
    <row r="33" spans="3:14">
      <c r="C33" s="32" t="s">
        <v>51</v>
      </c>
      <c r="D33" s="32"/>
      <c r="E33" s="5"/>
      <c r="G33" s="25" t="s">
        <v>13</v>
      </c>
      <c r="H33" s="5"/>
      <c r="I33" s="27" t="s">
        <v>14</v>
      </c>
      <c r="J33" s="5"/>
      <c r="K33" s="8" t="s">
        <v>16</v>
      </c>
      <c r="L33" s="5"/>
      <c r="M33" s="9" t="s">
        <v>3</v>
      </c>
      <c r="N33" s="27"/>
    </row>
    <row r="34" spans="3:14">
      <c r="C34" s="19">
        <v>42343</v>
      </c>
      <c r="D34" s="1" t="s">
        <v>76</v>
      </c>
      <c r="F34" s="12"/>
      <c r="G34" s="26"/>
      <c r="I34" s="2">
        <f ca="1">TODAY()</f>
        <v>42171</v>
      </c>
      <c r="K34" s="3" t="str">
        <f>IF(G34&gt;0,"Complied","Pending")</f>
        <v>Pending</v>
      </c>
      <c r="M34" s="3" t="str">
        <f ca="1">IF(G34&gt;0,"no already complied",IF(C34=I34,"Yes", "No"))</f>
        <v>No</v>
      </c>
      <c r="N34" s="28">
        <f ca="1">C34-I34</f>
        <v>172</v>
      </c>
    </row>
    <row r="35" spans="3:14">
      <c r="G35" s="23"/>
      <c r="N35" s="28"/>
    </row>
    <row r="36" spans="3:14">
      <c r="N36" s="28"/>
    </row>
  </sheetData>
  <sheetProtection password="C5C4" sheet="1" objects="1" scenarios="1"/>
  <mergeCells count="13">
    <mergeCell ref="C19:D19"/>
    <mergeCell ref="C22:D22"/>
    <mergeCell ref="C25:D25"/>
    <mergeCell ref="C30:D30"/>
    <mergeCell ref="C33:D33"/>
    <mergeCell ref="N4:N7"/>
    <mergeCell ref="G1:M1"/>
    <mergeCell ref="C3:D3"/>
    <mergeCell ref="C6:D6"/>
    <mergeCell ref="C10:D10"/>
    <mergeCell ref="C13:D13"/>
    <mergeCell ref="C16:D16"/>
    <mergeCell ref="I2:N3"/>
  </mergeCells>
  <conditionalFormatting sqref="K4:K1048576">
    <cfRule type="containsText" dxfId="7" priority="2" operator="containsText" text="Pending">
      <formula>NOT(ISERROR(SEARCH("Pending",K4)))</formula>
    </cfRule>
  </conditionalFormatting>
  <conditionalFormatting sqref="M4:M1048576">
    <cfRule type="containsText" dxfId="6" priority="1" operator="containsText" text="YES">
      <formula>NOT(ISERROR(SEARCH("YES",M4)))</formula>
    </cfRule>
  </conditionalFormatting>
  <pageMargins left="0" right="0" top="0" bottom="0" header="0" footer="0"/>
  <pageSetup paperSize="9" scale="67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C1:N20"/>
  <sheetViews>
    <sheetView showGridLines="0" view="pageBreakPreview" zoomScale="90" zoomScaleNormal="100" zoomScaleSheetLayoutView="90" workbookViewId="0">
      <selection activeCell="D18" sqref="D18"/>
    </sheetView>
  </sheetViews>
  <sheetFormatPr defaultRowHeight="15"/>
  <cols>
    <col min="1" max="1" width="3.140625" style="1" customWidth="1"/>
    <col min="2" max="2" width="2.85546875" style="1" customWidth="1"/>
    <col min="3" max="3" width="10.7109375" style="1" hidden="1" customWidth="1"/>
    <col min="4" max="4" width="64.85546875" style="1" customWidth="1"/>
    <col min="5" max="5" width="6.85546875" style="1" customWidth="1"/>
    <col min="6" max="6" width="9.140625" style="1"/>
    <col min="7" max="7" width="20.85546875" style="1" bestFit="1" customWidth="1"/>
    <col min="8" max="8" width="9.140625" style="1" customWidth="1"/>
    <col min="9" max="9" width="11.5703125" style="1" bestFit="1" customWidth="1"/>
    <col min="10" max="16384" width="9.140625" style="1"/>
  </cols>
  <sheetData>
    <row r="1" spans="3:14">
      <c r="C1" s="17"/>
      <c r="D1" s="1" t="s">
        <v>9</v>
      </c>
      <c r="E1" s="13"/>
      <c r="F1" s="13"/>
      <c r="G1" s="34" t="s">
        <v>54</v>
      </c>
      <c r="H1" s="34"/>
      <c r="I1" s="34"/>
      <c r="J1" s="34"/>
      <c r="K1" s="34"/>
      <c r="L1" s="34"/>
      <c r="M1" s="34"/>
    </row>
    <row r="2" spans="3:14">
      <c r="C2" s="17"/>
      <c r="E2" s="13"/>
      <c r="F2" s="13"/>
      <c r="G2" s="13" t="s">
        <v>32</v>
      </c>
      <c r="K2" s="3"/>
      <c r="M2" s="3"/>
    </row>
    <row r="3" spans="3:14">
      <c r="C3" s="33" t="s">
        <v>0</v>
      </c>
      <c r="D3" s="33"/>
      <c r="E3" s="13"/>
      <c r="F3" s="13"/>
      <c r="G3" s="13" t="s">
        <v>33</v>
      </c>
      <c r="K3" s="3"/>
      <c r="M3" s="3"/>
    </row>
    <row r="4" spans="3:14">
      <c r="C4" s="17"/>
      <c r="D4" s="1" t="s">
        <v>81</v>
      </c>
      <c r="E4" s="13"/>
      <c r="F4" s="13"/>
      <c r="G4" s="13" t="s">
        <v>31</v>
      </c>
      <c r="K4" s="3"/>
      <c r="M4" s="3"/>
    </row>
    <row r="5" spans="3:14">
      <c r="C5" s="17"/>
      <c r="E5" s="14"/>
      <c r="F5" s="14"/>
      <c r="G5" s="14" t="s">
        <v>24</v>
      </c>
      <c r="K5" s="3"/>
      <c r="M5" s="3"/>
    </row>
    <row r="6" spans="3:14">
      <c r="C6" s="17"/>
      <c r="E6" s="63" t="s">
        <v>83</v>
      </c>
      <c r="F6" s="64"/>
      <c r="G6" s="54">
        <v>42276</v>
      </c>
      <c r="H6" s="53"/>
      <c r="I6" s="53" t="s">
        <v>84</v>
      </c>
      <c r="K6" s="3"/>
      <c r="L6" s="1" t="s">
        <v>87</v>
      </c>
      <c r="M6" s="3"/>
    </row>
    <row r="7" spans="3:14" ht="45">
      <c r="C7" s="32" t="s">
        <v>82</v>
      </c>
      <c r="D7" s="32"/>
      <c r="E7" s="14"/>
      <c r="F7" s="12"/>
      <c r="G7" s="21" t="s">
        <v>13</v>
      </c>
      <c r="H7" s="10"/>
      <c r="I7" s="27" t="s">
        <v>14</v>
      </c>
      <c r="J7" s="5"/>
      <c r="K7" s="8" t="s">
        <v>16</v>
      </c>
      <c r="L7" s="5"/>
      <c r="M7" s="9" t="s">
        <v>3</v>
      </c>
      <c r="N7" s="5"/>
    </row>
    <row r="8" spans="3:14">
      <c r="C8" s="18" t="s">
        <v>18</v>
      </c>
      <c r="D8" s="27" t="s">
        <v>16</v>
      </c>
      <c r="E8" s="10"/>
      <c r="F8" s="5"/>
      <c r="G8" s="52" t="s">
        <v>20</v>
      </c>
      <c r="H8" s="5"/>
      <c r="I8" s="27" t="s">
        <v>15</v>
      </c>
      <c r="J8" s="5"/>
      <c r="K8" s="8" t="s">
        <v>17</v>
      </c>
      <c r="L8" s="5"/>
      <c r="M8" s="8"/>
      <c r="N8" s="5"/>
    </row>
    <row r="9" spans="3:14">
      <c r="C9" s="37">
        <f>G6+60</f>
        <v>42336</v>
      </c>
      <c r="D9" s="41" t="s">
        <v>78</v>
      </c>
      <c r="E9" s="42"/>
      <c r="F9" s="41"/>
      <c r="G9" s="23"/>
      <c r="H9" s="5"/>
      <c r="I9" s="36">
        <f ca="1">TODAY()</f>
        <v>42171</v>
      </c>
      <c r="J9" s="5"/>
      <c r="K9" s="8" t="str">
        <f>IF(G9&gt;0,"Complied","Pending")</f>
        <v>Pending</v>
      </c>
      <c r="L9" s="5"/>
      <c r="M9" s="8" t="str">
        <f ca="1">IF(G9&gt;0,"no already complied",IF(C9=I9,"Yes", "No"))</f>
        <v>No</v>
      </c>
      <c r="N9" s="5">
        <f ca="1">C9-I9</f>
        <v>165</v>
      </c>
    </row>
    <row r="10" spans="3:14" s="13" customFormat="1">
      <c r="C10" s="5"/>
      <c r="D10" s="35"/>
      <c r="E10" s="38"/>
      <c r="G10" s="39"/>
      <c r="M10" s="49"/>
      <c r="N10" s="43"/>
    </row>
    <row r="11" spans="3:14">
      <c r="C11" s="36">
        <f>G6+30</f>
        <v>42306</v>
      </c>
      <c r="D11" s="41" t="s">
        <v>79</v>
      </c>
      <c r="E11" s="42"/>
      <c r="F11" s="5"/>
      <c r="G11" s="23"/>
      <c r="H11" s="5"/>
      <c r="I11" s="36">
        <f ca="1">TODAY()</f>
        <v>42171</v>
      </c>
      <c r="J11" s="5"/>
      <c r="K11" s="8" t="str">
        <f>IF(G11&gt;0,"Complied","Pending")</f>
        <v>Pending</v>
      </c>
      <c r="L11" s="5"/>
      <c r="M11" s="8" t="str">
        <f ca="1">IF(G11&gt;0,"no already complied",IF(C11=I11,"Yes", "No"))</f>
        <v>No</v>
      </c>
      <c r="N11" s="5">
        <f ca="1">C11-I11</f>
        <v>135</v>
      </c>
    </row>
    <row r="12" spans="3:14">
      <c r="C12" s="43"/>
      <c r="D12" s="35"/>
      <c r="E12" s="38"/>
      <c r="F12" s="13"/>
      <c r="G12" s="39"/>
      <c r="H12" s="14"/>
      <c r="I12" s="14"/>
      <c r="J12" s="14"/>
      <c r="K12" s="14"/>
      <c r="L12" s="14"/>
      <c r="M12" s="50"/>
      <c r="N12" s="43"/>
    </row>
    <row r="13" spans="3:14">
      <c r="C13" s="36">
        <f>G6+30</f>
        <v>42306</v>
      </c>
      <c r="D13" s="42" t="s">
        <v>80</v>
      </c>
      <c r="E13" s="42"/>
      <c r="F13" s="5"/>
      <c r="G13" s="23"/>
      <c r="H13" s="11"/>
      <c r="I13" s="36">
        <f ca="1">TODAY()</f>
        <v>42171</v>
      </c>
      <c r="J13" s="5"/>
      <c r="K13" s="8" t="str">
        <f>IF(G13&gt;0,"Complied","Pending")</f>
        <v>Pending</v>
      </c>
      <c r="L13" s="5"/>
      <c r="M13" s="8" t="str">
        <f ca="1">IF(G13&gt;0,"no already complied",IF(C13=I13,"Yes", "No"))</f>
        <v>No</v>
      </c>
      <c r="N13" s="5">
        <f ca="1">C13-I13</f>
        <v>135</v>
      </c>
    </row>
    <row r="14" spans="3:14">
      <c r="G14" s="55"/>
    </row>
    <row r="15" spans="3:14">
      <c r="G15" s="55"/>
    </row>
    <row r="16" spans="3:14">
      <c r="G16" s="55"/>
    </row>
    <row r="17" spans="7:7">
      <c r="G17" s="55"/>
    </row>
    <row r="18" spans="7:7">
      <c r="G18" s="55"/>
    </row>
    <row r="19" spans="7:7">
      <c r="G19" s="55"/>
    </row>
    <row r="20" spans="7:7">
      <c r="G20" s="55"/>
    </row>
  </sheetData>
  <sheetProtection password="C5C4" sheet="1" objects="1" scenarios="1"/>
  <mergeCells count="4">
    <mergeCell ref="C7:D7"/>
    <mergeCell ref="G1:M1"/>
    <mergeCell ref="C3:D3"/>
    <mergeCell ref="E6:F6"/>
  </mergeCells>
  <conditionalFormatting sqref="K2:K9 K11">
    <cfRule type="containsText" dxfId="13" priority="8" operator="containsText" text="Pending">
      <formula>NOT(ISERROR(SEARCH("Pending",K2)))</formula>
    </cfRule>
  </conditionalFormatting>
  <conditionalFormatting sqref="M2:M9 M11">
    <cfRule type="containsText" dxfId="12" priority="7" operator="containsText" text="YES">
      <formula>NOT(ISERROR(SEARCH("YES",M2)))</formula>
    </cfRule>
  </conditionalFormatting>
  <conditionalFormatting sqref="K13">
    <cfRule type="containsText" dxfId="11" priority="2" operator="containsText" text="Pending">
      <formula>NOT(ISERROR(SEARCH("Pending",K13)))</formula>
    </cfRule>
  </conditionalFormatting>
  <conditionalFormatting sqref="M13">
    <cfRule type="containsText" dxfId="10" priority="1" operator="containsText" text="YES">
      <formula>NOT(ISERROR(SEARCH("YES",M13)))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Ref</vt:lpstr>
      <vt:lpstr>INCOME TAX</vt:lpstr>
      <vt:lpstr>EXCISE DUTY</vt:lpstr>
      <vt:lpstr>SERVICE TAX</vt:lpstr>
      <vt:lpstr>ROC ANNUAL FILING</vt:lpstr>
      <vt:lpstr>'EXCISE DUTY'!Print_Area</vt:lpstr>
      <vt:lpstr>'INCOME TAX'!Print_Area</vt:lpstr>
      <vt:lpstr>'ROC ANNUAL FILING'!Print_Area</vt:lpstr>
      <vt:lpstr>'SERVICE TAX'!Print_Area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India</dc:creator>
  <cp:lastModifiedBy>India</cp:lastModifiedBy>
  <cp:lastPrinted>2015-06-15T18:02:23Z</cp:lastPrinted>
  <dcterms:created xsi:type="dcterms:W3CDTF">2015-06-15T13:48:05Z</dcterms:created>
  <dcterms:modified xsi:type="dcterms:W3CDTF">2015-06-15T19:58:05Z</dcterms:modified>
</cp:coreProperties>
</file>