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5" i="1"/>
  <c r="G15" s="1"/>
  <c r="D9" l="1"/>
  <c r="E15"/>
  <c r="H15" s="1"/>
  <c r="E9"/>
  <c r="H9" s="1"/>
  <c r="G9" l="1"/>
  <c r="F9"/>
  <c r="I9"/>
  <c r="F15"/>
  <c r="I15" s="1"/>
</calcChain>
</file>

<file path=xl/sharedStrings.xml><?xml version="1.0" encoding="utf-8"?>
<sst xmlns="http://schemas.openxmlformats.org/spreadsheetml/2006/main" count="25" uniqueCount="20">
  <si>
    <t>Total ESIC</t>
  </si>
  <si>
    <t xml:space="preserve">ESIC @ </t>
  </si>
  <si>
    <t>ESIC Calculator</t>
  </si>
  <si>
    <t>↓</t>
  </si>
  <si>
    <t xml:space="preserve">Net Amount after deducting </t>
  </si>
  <si>
    <t>Gross Amount after adding</t>
  </si>
  <si>
    <t>ESIC Calculation by 'Gross Amount'</t>
  </si>
  <si>
    <t>ESIC Calculation by 'Net Amount'</t>
  </si>
  <si>
    <t>Created by: Saurabh Talashilkar (saurabhst4@gmail.com)</t>
  </si>
  <si>
    <t>insert 'Net Amount' here assuming 93.5%</t>
  </si>
  <si>
    <t>insert 'Gross Amount' here assuming 100%</t>
  </si>
  <si>
    <t>Employees in receipt of a daily average wage upto Rs.100/- are exempted from payment of contribution. Employers will however contribute their own share in respect of these employees. </t>
  </si>
  <si>
    <t>After deducting employee's contribution</t>
  </si>
  <si>
    <t>After deducting employer's contribution</t>
  </si>
  <si>
    <t>After deducting total ESIC amount</t>
  </si>
  <si>
    <t>After adding employee's contribution</t>
  </si>
  <si>
    <t>After adding employer's contribution</t>
  </si>
  <si>
    <t>After adding total ESIC amount</t>
  </si>
  <si>
    <t xml:space="preserve">Employee's contribution </t>
  </si>
  <si>
    <t xml:space="preserve">Employer's contribution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</si>
</sst>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4"/>
      <color theme="3" tint="-0.249977111117893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theme="2" tint="-9.9978637043366805E-2"/>
      <name val="Calibri"/>
      <family val="2"/>
      <scheme val="minor"/>
    </font>
    <font>
      <b/>
      <sz val="11"/>
      <color theme="8" tint="0.7999816888943144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12" borderId="24" xfId="0" applyFill="1" applyBorder="1" applyAlignment="1" applyProtection="1">
      <protection hidden="1"/>
    </xf>
    <xf numFmtId="0" fontId="0" fillId="12" borderId="25" xfId="0" applyFill="1" applyBorder="1" applyAlignment="1" applyProtection="1">
      <protection hidden="1"/>
    </xf>
    <xf numFmtId="0" fontId="0" fillId="12" borderId="26" xfId="0" applyFill="1" applyBorder="1" applyAlignment="1" applyProtection="1">
      <protection hidden="1"/>
    </xf>
    <xf numFmtId="0" fontId="0" fillId="12" borderId="0" xfId="0" applyFill="1" applyProtection="1">
      <protection hidden="1"/>
    </xf>
    <xf numFmtId="0" fontId="2" fillId="6" borderId="5" xfId="0" applyFont="1" applyFill="1" applyBorder="1" applyAlignment="1" applyProtection="1">
      <alignment horizontal="center" vertical="center"/>
      <protection hidden="1"/>
    </xf>
    <xf numFmtId="0" fontId="2" fillId="6" borderId="6" xfId="0" applyFont="1" applyFill="1" applyBorder="1" applyAlignment="1" applyProtection="1">
      <alignment horizontal="center" vertical="center"/>
      <protection hidden="1"/>
    </xf>
    <xf numFmtId="0" fontId="2" fillId="6" borderId="7" xfId="0" applyFont="1" applyFill="1" applyBorder="1" applyAlignment="1" applyProtection="1">
      <alignment horizontal="center" vertical="center"/>
      <protection hidden="1"/>
    </xf>
    <xf numFmtId="0" fontId="2" fillId="6" borderId="8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Border="1" applyAlignment="1" applyProtection="1">
      <alignment horizontal="center" vertical="center"/>
      <protection hidden="1"/>
    </xf>
    <xf numFmtId="0" fontId="2" fillId="6" borderId="9" xfId="0" applyFont="1" applyFill="1" applyBorder="1" applyAlignment="1" applyProtection="1">
      <alignment horizontal="center" vertical="center"/>
      <protection hidden="1"/>
    </xf>
    <xf numFmtId="0" fontId="7" fillId="5" borderId="3" xfId="0" applyFont="1" applyFill="1" applyBorder="1" applyAlignment="1" applyProtection="1">
      <alignment horizontal="center"/>
      <protection hidden="1"/>
    </xf>
    <xf numFmtId="0" fontId="7" fillId="5" borderId="10" xfId="0" applyFont="1" applyFill="1" applyBorder="1" applyAlignment="1" applyProtection="1">
      <alignment horizontal="center"/>
      <protection hidden="1"/>
    </xf>
    <xf numFmtId="0" fontId="7" fillId="5" borderId="11" xfId="0" applyFont="1" applyFill="1" applyBorder="1" applyAlignment="1" applyProtection="1">
      <alignment horizontal="center"/>
      <protection hidden="1"/>
    </xf>
    <xf numFmtId="0" fontId="0" fillId="0" borderId="8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9" xfId="0" applyBorder="1" applyProtection="1">
      <protection hidden="1"/>
    </xf>
    <xf numFmtId="0" fontId="3" fillId="5" borderId="20" xfId="0" applyFont="1" applyFill="1" applyBorder="1" applyAlignment="1" applyProtection="1">
      <alignment horizontal="center" vertical="center" wrapText="1"/>
      <protection hidden="1"/>
    </xf>
    <xf numFmtId="0" fontId="3" fillId="4" borderId="17" xfId="0" applyFont="1" applyFill="1" applyBorder="1" applyAlignment="1" applyProtection="1">
      <alignment horizontal="center" vertical="center"/>
      <protection hidden="1"/>
    </xf>
    <xf numFmtId="0" fontId="3" fillId="4" borderId="18" xfId="0" applyFont="1" applyFill="1" applyBorder="1" applyAlignment="1" applyProtection="1">
      <alignment horizontal="center" vertical="center"/>
      <protection hidden="1"/>
    </xf>
    <xf numFmtId="0" fontId="3" fillId="11" borderId="2" xfId="0" applyFont="1" applyFill="1" applyBorder="1" applyAlignment="1" applyProtection="1">
      <alignment horizontal="center" vertical="center"/>
      <protection hidden="1"/>
    </xf>
    <xf numFmtId="0" fontId="3" fillId="4" borderId="17" xfId="0" applyFont="1" applyFill="1" applyBorder="1" applyAlignment="1" applyProtection="1">
      <alignment horizontal="center" vertical="center" wrapText="1"/>
      <protection hidden="1"/>
    </xf>
    <xf numFmtId="0" fontId="3" fillId="4" borderId="19" xfId="0" applyFont="1" applyFill="1" applyBorder="1" applyAlignment="1" applyProtection="1">
      <alignment horizontal="center" vertical="center" wrapText="1"/>
      <protection hidden="1"/>
    </xf>
    <xf numFmtId="0" fontId="3" fillId="4" borderId="21" xfId="0" applyFont="1" applyFill="1" applyBorder="1" applyAlignment="1" applyProtection="1">
      <alignment horizontal="center" vertical="center" wrapText="1"/>
      <protection hidden="1"/>
    </xf>
    <xf numFmtId="0" fontId="4" fillId="5" borderId="22" xfId="0" applyFont="1" applyFill="1" applyBorder="1" applyAlignment="1" applyProtection="1">
      <alignment vertical="center"/>
      <protection hidden="1"/>
    </xf>
    <xf numFmtId="10" fontId="3" fillId="4" borderId="4" xfId="0" applyNumberFormat="1" applyFont="1" applyFill="1" applyBorder="1" applyAlignment="1" applyProtection="1">
      <alignment horizontal="center" vertical="top"/>
      <protection hidden="1"/>
    </xf>
    <xf numFmtId="10" fontId="3" fillId="3" borderId="4" xfId="0" applyNumberFormat="1" applyFont="1" applyFill="1" applyBorder="1" applyAlignment="1" applyProtection="1">
      <alignment horizontal="center" vertical="top"/>
      <protection hidden="1"/>
    </xf>
    <xf numFmtId="10" fontId="3" fillId="11" borderId="4" xfId="0" applyNumberFormat="1" applyFont="1" applyFill="1" applyBorder="1" applyAlignment="1" applyProtection="1">
      <alignment horizontal="center" vertical="top"/>
      <protection hidden="1"/>
    </xf>
    <xf numFmtId="10" fontId="3" fillId="4" borderId="2" xfId="0" applyNumberFormat="1" applyFont="1" applyFill="1" applyBorder="1" applyAlignment="1" applyProtection="1">
      <alignment horizontal="center" vertical="top"/>
      <protection hidden="1"/>
    </xf>
    <xf numFmtId="10" fontId="3" fillId="3" borderId="2" xfId="0" applyNumberFormat="1" applyFont="1" applyFill="1" applyBorder="1" applyAlignment="1" applyProtection="1">
      <alignment horizontal="center" vertical="top"/>
      <protection hidden="1"/>
    </xf>
    <xf numFmtId="10" fontId="3" fillId="11" borderId="32" xfId="0" applyNumberFormat="1" applyFont="1" applyFill="1" applyBorder="1" applyAlignment="1" applyProtection="1">
      <alignment horizontal="center" vertical="top"/>
      <protection hidden="1"/>
    </xf>
    <xf numFmtId="0" fontId="4" fillId="5" borderId="31" xfId="0" applyFont="1" applyFill="1" applyBorder="1" applyAlignment="1" applyProtection="1">
      <alignment horizontal="center" vertical="center"/>
      <protection hidden="1"/>
    </xf>
    <xf numFmtId="10" fontId="3" fillId="4" borderId="2" xfId="0" applyNumberFormat="1" applyFont="1" applyFill="1" applyBorder="1" applyAlignment="1" applyProtection="1">
      <alignment horizontal="center" vertical="top" wrapText="1"/>
      <protection hidden="1"/>
    </xf>
    <xf numFmtId="10" fontId="3" fillId="3" borderId="2" xfId="0" applyNumberFormat="1" applyFont="1" applyFill="1" applyBorder="1" applyAlignment="1" applyProtection="1">
      <alignment horizontal="center" vertical="top" wrapText="1"/>
      <protection hidden="1"/>
    </xf>
    <xf numFmtId="10" fontId="3" fillId="11" borderId="28" xfId="0" applyNumberFormat="1" applyFont="1" applyFill="1" applyBorder="1" applyAlignment="1" applyProtection="1">
      <alignment horizontal="center" vertical="top"/>
      <protection hidden="1"/>
    </xf>
    <xf numFmtId="10" fontId="3" fillId="4" borderId="28" xfId="0" applyNumberFormat="1" applyFont="1" applyFill="1" applyBorder="1" applyAlignment="1" applyProtection="1">
      <alignment horizontal="center" vertical="top" wrapText="1"/>
      <protection hidden="1"/>
    </xf>
    <xf numFmtId="10" fontId="3" fillId="3" borderId="28" xfId="0" applyNumberFormat="1" applyFont="1" applyFill="1" applyBorder="1" applyAlignment="1" applyProtection="1">
      <alignment horizontal="center" vertical="top" wrapText="1"/>
      <protection hidden="1"/>
    </xf>
    <xf numFmtId="10" fontId="3" fillId="11" borderId="27" xfId="0" applyNumberFormat="1" applyFont="1" applyFill="1" applyBorder="1" applyAlignment="1" applyProtection="1">
      <alignment horizontal="center" vertical="top" wrapText="1"/>
      <protection hidden="1"/>
    </xf>
    <xf numFmtId="2" fontId="5" fillId="4" borderId="29" xfId="0" applyNumberFormat="1" applyFont="1" applyFill="1" applyBorder="1" applyAlignment="1" applyProtection="1">
      <alignment horizontal="center" vertical="center"/>
      <protection hidden="1"/>
    </xf>
    <xf numFmtId="2" fontId="5" fillId="3" borderId="30" xfId="0" applyNumberFormat="1" applyFont="1" applyFill="1" applyBorder="1" applyAlignment="1" applyProtection="1">
      <alignment horizontal="center" vertical="center"/>
      <protection hidden="1"/>
    </xf>
    <xf numFmtId="2" fontId="5" fillId="11" borderId="12" xfId="0" applyNumberFormat="1" applyFont="1" applyFill="1" applyBorder="1" applyAlignment="1" applyProtection="1">
      <alignment horizontal="center" vertical="center"/>
      <protection hidden="1"/>
    </xf>
    <xf numFmtId="2" fontId="5" fillId="4" borderId="12" xfId="0" applyNumberFormat="1" applyFont="1" applyFill="1" applyBorder="1" applyAlignment="1" applyProtection="1">
      <alignment horizontal="center" vertical="center"/>
      <protection hidden="1"/>
    </xf>
    <xf numFmtId="2" fontId="5" fillId="3" borderId="12" xfId="0" applyNumberFormat="1" applyFont="1" applyFill="1" applyBorder="1" applyAlignment="1" applyProtection="1">
      <alignment horizontal="center" vertical="center"/>
      <protection hidden="1"/>
    </xf>
    <xf numFmtId="2" fontId="5" fillId="11" borderId="13" xfId="0" applyNumberFormat="1" applyFont="1" applyFill="1" applyBorder="1" applyAlignment="1" applyProtection="1">
      <alignment horizontal="center" vertical="center"/>
      <protection hidden="1"/>
    </xf>
    <xf numFmtId="0" fontId="3" fillId="5" borderId="35" xfId="0" applyFont="1" applyFill="1" applyBorder="1" applyAlignment="1" applyProtection="1">
      <alignment horizontal="center" vertical="center" wrapText="1"/>
      <protection hidden="1"/>
    </xf>
    <xf numFmtId="0" fontId="3" fillId="9" borderId="14" xfId="0" applyFont="1" applyFill="1" applyBorder="1" applyAlignment="1" applyProtection="1">
      <alignment horizontal="center" vertical="center"/>
      <protection hidden="1"/>
    </xf>
    <xf numFmtId="0" fontId="3" fillId="9" borderId="16" xfId="0" applyFont="1" applyFill="1" applyBorder="1" applyAlignment="1" applyProtection="1">
      <alignment horizontal="center" vertical="center"/>
      <protection hidden="1"/>
    </xf>
    <xf numFmtId="0" fontId="3" fillId="10" borderId="2" xfId="0" applyFont="1" applyFill="1" applyBorder="1" applyAlignment="1" applyProtection="1">
      <alignment horizontal="center" vertical="center"/>
      <protection hidden="1"/>
    </xf>
    <xf numFmtId="0" fontId="3" fillId="9" borderId="14" xfId="0" applyFont="1" applyFill="1" applyBorder="1" applyAlignment="1" applyProtection="1">
      <alignment horizontal="center" vertical="center" wrapText="1"/>
      <protection hidden="1"/>
    </xf>
    <xf numFmtId="0" fontId="3" fillId="9" borderId="15" xfId="0" applyFont="1" applyFill="1" applyBorder="1" applyAlignment="1" applyProtection="1">
      <alignment horizontal="center" vertical="center" wrapText="1"/>
      <protection hidden="1"/>
    </xf>
    <xf numFmtId="0" fontId="3" fillId="9" borderId="23" xfId="0" applyFont="1" applyFill="1" applyBorder="1" applyAlignment="1" applyProtection="1">
      <alignment horizontal="center" vertical="center" wrapText="1"/>
      <protection hidden="1"/>
    </xf>
    <xf numFmtId="0" fontId="4" fillId="5" borderId="34" xfId="0" applyFont="1" applyFill="1" applyBorder="1" applyAlignment="1" applyProtection="1">
      <alignment vertical="center"/>
      <protection hidden="1"/>
    </xf>
    <xf numFmtId="10" fontId="3" fillId="9" borderId="33" xfId="0" applyNumberFormat="1" applyFont="1" applyFill="1" applyBorder="1" applyAlignment="1" applyProtection="1">
      <alignment horizontal="center" vertical="top"/>
      <protection hidden="1"/>
    </xf>
    <xf numFmtId="10" fontId="3" fillId="8" borderId="2" xfId="0" applyNumberFormat="1" applyFont="1" applyFill="1" applyBorder="1" applyAlignment="1" applyProtection="1">
      <alignment horizontal="center" vertical="top"/>
      <protection hidden="1"/>
    </xf>
    <xf numFmtId="10" fontId="3" fillId="10" borderId="4" xfId="0" applyNumberFormat="1" applyFont="1" applyFill="1" applyBorder="1" applyAlignment="1" applyProtection="1">
      <alignment horizontal="center" vertical="top"/>
      <protection hidden="1"/>
    </xf>
    <xf numFmtId="10" fontId="3" fillId="9" borderId="2" xfId="0" applyNumberFormat="1" applyFont="1" applyFill="1" applyBorder="1" applyAlignment="1" applyProtection="1">
      <alignment horizontal="center" vertical="top"/>
      <protection hidden="1"/>
    </xf>
    <xf numFmtId="10" fontId="3" fillId="10" borderId="32" xfId="0" applyNumberFormat="1" applyFont="1" applyFill="1" applyBorder="1" applyAlignment="1" applyProtection="1">
      <alignment horizontal="center" vertical="top"/>
      <protection hidden="1"/>
    </xf>
    <xf numFmtId="0" fontId="4" fillId="5" borderId="34" xfId="0" applyFont="1" applyFill="1" applyBorder="1" applyAlignment="1" applyProtection="1">
      <alignment horizontal="center" vertical="center"/>
      <protection hidden="1"/>
    </xf>
    <xf numFmtId="10" fontId="3" fillId="9" borderId="2" xfId="0" applyNumberFormat="1" applyFont="1" applyFill="1" applyBorder="1" applyAlignment="1" applyProtection="1">
      <alignment horizontal="center" vertical="top" wrapText="1"/>
      <protection hidden="1"/>
    </xf>
    <xf numFmtId="10" fontId="3" fillId="8" borderId="28" xfId="0" applyNumberFormat="1" applyFont="1" applyFill="1" applyBorder="1" applyAlignment="1" applyProtection="1">
      <alignment horizontal="center" vertical="top" wrapText="1"/>
      <protection hidden="1"/>
    </xf>
    <xf numFmtId="10" fontId="3" fillId="10" borderId="28" xfId="0" applyNumberFormat="1" applyFont="1" applyFill="1" applyBorder="1" applyAlignment="1" applyProtection="1">
      <alignment horizontal="center" vertical="top"/>
      <protection hidden="1"/>
    </xf>
    <xf numFmtId="10" fontId="3" fillId="9" borderId="28" xfId="0" applyNumberFormat="1" applyFont="1" applyFill="1" applyBorder="1" applyAlignment="1" applyProtection="1">
      <alignment horizontal="center" vertical="top" wrapText="1"/>
      <protection hidden="1"/>
    </xf>
    <xf numFmtId="10" fontId="3" fillId="10" borderId="27" xfId="0" applyNumberFormat="1" applyFont="1" applyFill="1" applyBorder="1" applyAlignment="1" applyProtection="1">
      <alignment horizontal="center" vertical="top" wrapText="1"/>
      <protection hidden="1"/>
    </xf>
    <xf numFmtId="2" fontId="6" fillId="9" borderId="29" xfId="0" applyNumberFormat="1" applyFont="1" applyFill="1" applyBorder="1" applyAlignment="1" applyProtection="1">
      <alignment horizontal="center" vertical="center"/>
      <protection hidden="1"/>
    </xf>
    <xf numFmtId="2" fontId="6" fillId="8" borderId="12" xfId="0" applyNumberFormat="1" applyFont="1" applyFill="1" applyBorder="1" applyAlignment="1" applyProtection="1">
      <alignment horizontal="center" vertical="center"/>
      <protection hidden="1"/>
    </xf>
    <xf numFmtId="2" fontId="6" fillId="10" borderId="12" xfId="0" applyNumberFormat="1" applyFont="1" applyFill="1" applyBorder="1" applyAlignment="1" applyProtection="1">
      <alignment horizontal="center" vertical="center"/>
      <protection hidden="1"/>
    </xf>
    <xf numFmtId="2" fontId="6" fillId="9" borderId="12" xfId="0" applyNumberFormat="1" applyFont="1" applyFill="1" applyBorder="1" applyAlignment="1" applyProtection="1">
      <alignment horizontal="center" vertical="center"/>
      <protection hidden="1"/>
    </xf>
    <xf numFmtId="2" fontId="6" fillId="10" borderId="13" xfId="0" applyNumberFormat="1" applyFont="1" applyFill="1" applyBorder="1" applyAlignment="1" applyProtection="1">
      <alignment horizontal="center" vertical="center"/>
      <protection hidden="1"/>
    </xf>
    <xf numFmtId="0" fontId="8" fillId="12" borderId="0" xfId="0" applyFont="1" applyFill="1" applyAlignment="1" applyProtection="1">
      <alignment horizontal="center"/>
      <protection hidden="1"/>
    </xf>
    <xf numFmtId="0" fontId="9" fillId="12" borderId="0" xfId="0" applyFont="1" applyFill="1" applyAlignment="1" applyProtection="1">
      <alignment horizontal="left" wrapText="1"/>
      <protection hidden="1"/>
    </xf>
    <xf numFmtId="0" fontId="1" fillId="7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2"/>
  <sheetViews>
    <sheetView tabSelected="1" topLeftCell="A4" workbookViewId="0">
      <selection activeCell="C9" sqref="C9"/>
    </sheetView>
  </sheetViews>
  <sheetFormatPr defaultRowHeight="15"/>
  <cols>
    <col min="1" max="1" width="9.140625" style="72"/>
    <col min="2" max="2" width="2.85546875" style="72" customWidth="1"/>
    <col min="3" max="9" width="17.5703125" style="72" customWidth="1"/>
    <col min="10" max="16384" width="9.140625" style="72"/>
  </cols>
  <sheetData>
    <row r="1" spans="1:19" ht="15.7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s="4"/>
      <c r="B2" s="4"/>
      <c r="C2" s="5" t="s">
        <v>2</v>
      </c>
      <c r="D2" s="6"/>
      <c r="E2" s="6"/>
      <c r="F2" s="6"/>
      <c r="G2" s="6"/>
      <c r="H2" s="6"/>
      <c r="I2" s="7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>
      <c r="A3" s="4"/>
      <c r="B3" s="4"/>
      <c r="C3" s="8"/>
      <c r="D3" s="9"/>
      <c r="E3" s="9"/>
      <c r="F3" s="9"/>
      <c r="G3" s="9"/>
      <c r="H3" s="9"/>
      <c r="I3" s="10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9.5" thickBot="1">
      <c r="A4" s="4"/>
      <c r="B4" s="4"/>
      <c r="C4" s="11" t="s">
        <v>6</v>
      </c>
      <c r="D4" s="12"/>
      <c r="E4" s="12"/>
      <c r="F4" s="12"/>
      <c r="G4" s="12"/>
      <c r="H4" s="12"/>
      <c r="I4" s="13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.5" customHeight="1">
      <c r="A5" s="4"/>
      <c r="B5" s="4"/>
      <c r="C5" s="14"/>
      <c r="D5" s="15"/>
      <c r="E5" s="15"/>
      <c r="F5" s="15"/>
      <c r="G5" s="15"/>
      <c r="H5" s="15"/>
      <c r="I5" s="16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63" customHeight="1">
      <c r="A6" s="4"/>
      <c r="B6" s="4"/>
      <c r="C6" s="17" t="s">
        <v>10</v>
      </c>
      <c r="D6" s="18" t="s">
        <v>1</v>
      </c>
      <c r="E6" s="19"/>
      <c r="F6" s="20" t="s">
        <v>0</v>
      </c>
      <c r="G6" s="21" t="s">
        <v>4</v>
      </c>
      <c r="H6" s="22"/>
      <c r="I6" s="23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4" customHeight="1">
      <c r="A7" s="4"/>
      <c r="B7" s="4"/>
      <c r="C7" s="24"/>
      <c r="D7" s="25">
        <v>1.7500000000000002E-2</v>
      </c>
      <c r="E7" s="26">
        <v>4.7500000000000001E-2</v>
      </c>
      <c r="F7" s="27">
        <v>6.5000000000000002E-2</v>
      </c>
      <c r="G7" s="28">
        <v>0.98250000000000004</v>
      </c>
      <c r="H7" s="29">
        <v>0.95250000000000001</v>
      </c>
      <c r="I7" s="30">
        <v>0.93500000000000005</v>
      </c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48" thickBot="1">
      <c r="A8" s="4"/>
      <c r="B8" s="4"/>
      <c r="C8" s="31" t="s">
        <v>3</v>
      </c>
      <c r="D8" s="32" t="s">
        <v>18</v>
      </c>
      <c r="E8" s="33" t="s">
        <v>19</v>
      </c>
      <c r="F8" s="34"/>
      <c r="G8" s="35" t="s">
        <v>12</v>
      </c>
      <c r="H8" s="36" t="s">
        <v>13</v>
      </c>
      <c r="I8" s="37" t="s">
        <v>14</v>
      </c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27.75" customHeight="1" thickBot="1">
      <c r="A9" s="4"/>
      <c r="B9" s="4"/>
      <c r="C9" s="70">
        <v>500</v>
      </c>
      <c r="D9" s="38">
        <f>IF(C9&lt;=100,0,C9*D7)</f>
        <v>8.75</v>
      </c>
      <c r="E9" s="39">
        <f>C9*E7</f>
        <v>23.75</v>
      </c>
      <c r="F9" s="40">
        <f>D9+E9</f>
        <v>32.5</v>
      </c>
      <c r="G9" s="41">
        <f>IF(C9&lt;=100,0,C9-D9)</f>
        <v>491.25</v>
      </c>
      <c r="H9" s="42">
        <f>C9-E9</f>
        <v>476.25</v>
      </c>
      <c r="I9" s="43">
        <f>C9-F9</f>
        <v>467.5</v>
      </c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thickBot="1">
      <c r="A10" s="4"/>
      <c r="B10" s="4"/>
      <c r="C10" s="1"/>
      <c r="D10" s="2"/>
      <c r="E10" s="2"/>
      <c r="F10" s="2"/>
      <c r="G10" s="2"/>
      <c r="H10" s="2"/>
      <c r="I10" s="3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9.5" thickBot="1">
      <c r="A11" s="4"/>
      <c r="B11" s="4"/>
      <c r="C11" s="11" t="s">
        <v>7</v>
      </c>
      <c r="D11" s="12"/>
      <c r="E11" s="12"/>
      <c r="F11" s="12"/>
      <c r="G11" s="12"/>
      <c r="H11" s="12"/>
      <c r="I11" s="13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63" customHeight="1">
      <c r="A12" s="4"/>
      <c r="B12" s="4"/>
      <c r="C12" s="44" t="s">
        <v>9</v>
      </c>
      <c r="D12" s="45" t="s">
        <v>1</v>
      </c>
      <c r="E12" s="46"/>
      <c r="F12" s="47" t="s">
        <v>0</v>
      </c>
      <c r="G12" s="48" t="s">
        <v>5</v>
      </c>
      <c r="H12" s="49"/>
      <c r="I12" s="50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25.9" customHeight="1">
      <c r="A13" s="4"/>
      <c r="B13" s="4"/>
      <c r="C13" s="51"/>
      <c r="D13" s="52">
        <v>1.7500000000000002E-2</v>
      </c>
      <c r="E13" s="53">
        <v>4.7500000000000001E-2</v>
      </c>
      <c r="F13" s="54">
        <v>6.5000000000000002E-2</v>
      </c>
      <c r="G13" s="55">
        <v>1.0175000000000001</v>
      </c>
      <c r="H13" s="53">
        <v>1.0475000000000001</v>
      </c>
      <c r="I13" s="56">
        <v>1.0649999999999999</v>
      </c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48" thickBot="1">
      <c r="A14" s="4"/>
      <c r="B14" s="4"/>
      <c r="C14" s="57" t="s">
        <v>3</v>
      </c>
      <c r="D14" s="58" t="s">
        <v>18</v>
      </c>
      <c r="E14" s="59" t="s">
        <v>19</v>
      </c>
      <c r="F14" s="60"/>
      <c r="G14" s="61" t="s">
        <v>15</v>
      </c>
      <c r="H14" s="59" t="s">
        <v>16</v>
      </c>
      <c r="I14" s="62" t="s">
        <v>17</v>
      </c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24" customHeight="1" thickBot="1">
      <c r="A15" s="4"/>
      <c r="B15" s="4"/>
      <c r="C15" s="71">
        <v>467.5</v>
      </c>
      <c r="D15" s="63">
        <f>IF(C15&lt;=93.5,0,C15/93.5*1.75)</f>
        <v>8.75</v>
      </c>
      <c r="E15" s="64">
        <f>C15/93.5*4.75</f>
        <v>23.75</v>
      </c>
      <c r="F15" s="65">
        <f>D15+E15</f>
        <v>32.5</v>
      </c>
      <c r="G15" s="66">
        <f>IF(C15&lt;=93.5,0,C15+D15)</f>
        <v>476.25</v>
      </c>
      <c r="H15" s="64">
        <f>C15+E15</f>
        <v>491.25</v>
      </c>
      <c r="I15" s="67">
        <f>C15+F15</f>
        <v>500</v>
      </c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>
      <c r="A17" s="4"/>
      <c r="B17" s="4"/>
      <c r="C17" s="4"/>
      <c r="D17" s="4"/>
      <c r="E17" s="4"/>
      <c r="F17" s="68" t="s">
        <v>8</v>
      </c>
      <c r="G17" s="68"/>
      <c r="H17" s="68"/>
      <c r="I17" s="68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>
      <c r="A19" s="4"/>
      <c r="B19" s="4"/>
      <c r="C19" s="69" t="s">
        <v>11</v>
      </c>
      <c r="D19" s="69"/>
      <c r="E19" s="69"/>
      <c r="F19" s="69"/>
      <c r="G19" s="69"/>
      <c r="H19" s="69"/>
      <c r="I19" s="69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>
      <c r="A20" s="4"/>
      <c r="B20" s="4"/>
      <c r="C20" s="69"/>
      <c r="D20" s="69"/>
      <c r="E20" s="69"/>
      <c r="F20" s="69"/>
      <c r="G20" s="69"/>
      <c r="H20" s="69"/>
      <c r="I20" s="69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</sheetData>
  <sheetProtection password="D209" sheet="1" objects="1" scenarios="1" selectLockedCells="1"/>
  <mergeCells count="9">
    <mergeCell ref="C19:I20"/>
    <mergeCell ref="F17:I17"/>
    <mergeCell ref="C2:I3"/>
    <mergeCell ref="C4:I4"/>
    <mergeCell ref="C11:I11"/>
    <mergeCell ref="G12:I12"/>
    <mergeCell ref="D12:E12"/>
    <mergeCell ref="D6:E6"/>
    <mergeCell ref="G6:I6"/>
  </mergeCells>
  <pageMargins left="0.7" right="0.7" top="0.75" bottom="0.75" header="0.3" footer="0.3"/>
  <pageSetup orientation="portrait" horizontalDpi="120" verticalDpi="72" r:id="rId1"/>
  <ignoredErrors>
    <ignoredError sqref="D9:F9 G9:I9 H15:I15 F15:G15 D15:E1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2015-06-12T09:47:27Z</dcterms:modified>
</cp:coreProperties>
</file>