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bookViews>
  <sheets>
    <sheet name="Instructions" sheetId="8" r:id="rId1"/>
    <sheet name="IT 2009-10" sheetId="5" r:id="rId2"/>
    <sheet name="Perquisites" sheetId="4" r:id="rId3"/>
    <sheet name="NSC Accrued Interest" sheetId="6" r:id="rId4"/>
    <sheet name="Capital Gains" sheetId="7" r:id="rId5"/>
  </sheets>
  <externalReferences>
    <externalReference r:id="rId6"/>
  </externalReferences>
  <definedNames>
    <definedName name="_xlnm.Print_Area" localSheetId="4">'Capital Gains'!$A$1:$J$69</definedName>
    <definedName name="_xlnm.Print_Area" localSheetId="0">Instructions!$A$1:$B$73</definedName>
    <definedName name="_xlnm.Print_Area" localSheetId="1">'IT 2009-10'!$A$1:$T$38,'IT 2009-10'!$A$50:$T$83</definedName>
    <definedName name="_xlnm.Print_Area" localSheetId="3">'NSC Accrued Interest'!$A$17:$D$71</definedName>
    <definedName name="_xlnm.Print_Area" localSheetId="2">Perquisites!$A$1:$L$53</definedName>
    <definedName name="_xlnm.Print_Titles" localSheetId="0">Instructions!$A$1:$IV$2</definedName>
    <definedName name="_xlnm.Print_Titles" localSheetId="1">'IT 2009-10'!$A$1:$IV$1</definedName>
  </definedNames>
  <calcPr calcId="125725"/>
</workbook>
</file>

<file path=xl/calcChain.xml><?xml version="1.0" encoding="utf-8"?>
<calcChain xmlns="http://schemas.openxmlformats.org/spreadsheetml/2006/main">
  <c r="E21" i="5"/>
  <c r="F21"/>
  <c r="D21"/>
  <c r="AF54"/>
  <c r="AE55"/>
  <c r="H67" i="7"/>
  <c r="I67" s="1"/>
  <c r="J67" s="1"/>
  <c r="G67"/>
  <c r="H66"/>
  <c r="I66" s="1"/>
  <c r="J66" s="1"/>
  <c r="G66"/>
  <c r="H65"/>
  <c r="I65" s="1"/>
  <c r="J65" s="1"/>
  <c r="G65"/>
  <c r="H64"/>
  <c r="I64" s="1"/>
  <c r="J64" s="1"/>
  <c r="G64"/>
  <c r="H63"/>
  <c r="I63" s="1"/>
  <c r="J63" s="1"/>
  <c r="G63"/>
  <c r="H62"/>
  <c r="I62" s="1"/>
  <c r="J62" s="1"/>
  <c r="G62"/>
  <c r="H61"/>
  <c r="I61" s="1"/>
  <c r="J61" s="1"/>
  <c r="G61"/>
  <c r="H60"/>
  <c r="I60" s="1"/>
  <c r="J60" s="1"/>
  <c r="G60"/>
  <c r="H59"/>
  <c r="I59" s="1"/>
  <c r="J59" s="1"/>
  <c r="G59"/>
  <c r="H58"/>
  <c r="I58" s="1"/>
  <c r="J58" s="1"/>
  <c r="G58"/>
  <c r="H57"/>
  <c r="I57" s="1"/>
  <c r="J57" s="1"/>
  <c r="G57"/>
  <c r="H56"/>
  <c r="I56" s="1"/>
  <c r="J56" s="1"/>
  <c r="G56"/>
  <c r="H55"/>
  <c r="I55" s="1"/>
  <c r="J55" s="1"/>
  <c r="G55"/>
  <c r="H54"/>
  <c r="I54" s="1"/>
  <c r="J54" s="1"/>
  <c r="G54"/>
  <c r="H53"/>
  <c r="I53" s="1"/>
  <c r="J53" s="1"/>
  <c r="G53"/>
  <c r="H52"/>
  <c r="I52" s="1"/>
  <c r="J52" s="1"/>
  <c r="G52"/>
  <c r="H51"/>
  <c r="I51" s="1"/>
  <c r="J51" s="1"/>
  <c r="G51"/>
  <c r="H50"/>
  <c r="I50" s="1"/>
  <c r="J50" s="1"/>
  <c r="G50"/>
  <c r="H49"/>
  <c r="I49" s="1"/>
  <c r="J49" s="1"/>
  <c r="G49"/>
  <c r="H48"/>
  <c r="I48" s="1"/>
  <c r="J48" s="1"/>
  <c r="G48"/>
  <c r="H47"/>
  <c r="I47" s="1"/>
  <c r="J47" s="1"/>
  <c r="G47"/>
  <c r="H46"/>
  <c r="I46" s="1"/>
  <c r="J46" s="1"/>
  <c r="G46"/>
  <c r="H45"/>
  <c r="I45" s="1"/>
  <c r="J45" s="1"/>
  <c r="G45"/>
  <c r="H44"/>
  <c r="I44" s="1"/>
  <c r="J44" s="1"/>
  <c r="G44"/>
  <c r="H43"/>
  <c r="I43" s="1"/>
  <c r="J43" s="1"/>
  <c r="G43"/>
  <c r="H42"/>
  <c r="I42" s="1"/>
  <c r="J42" s="1"/>
  <c r="G42"/>
  <c r="H41"/>
  <c r="I41" s="1"/>
  <c r="J41" s="1"/>
  <c r="G41"/>
  <c r="H40"/>
  <c r="I40" s="1"/>
  <c r="J40" s="1"/>
  <c r="G40"/>
  <c r="H39"/>
  <c r="I39" s="1"/>
  <c r="J39" s="1"/>
  <c r="G39"/>
  <c r="H38"/>
  <c r="I38" s="1"/>
  <c r="J38" s="1"/>
  <c r="G38"/>
  <c r="H37"/>
  <c r="I37" s="1"/>
  <c r="J37" s="1"/>
  <c r="G37"/>
  <c r="H36"/>
  <c r="I36" s="1"/>
  <c r="J36" s="1"/>
  <c r="G36"/>
  <c r="H35"/>
  <c r="I35" s="1"/>
  <c r="J35" s="1"/>
  <c r="G35"/>
  <c r="H34"/>
  <c r="I34" s="1"/>
  <c r="J34" s="1"/>
  <c r="G34"/>
  <c r="H33"/>
  <c r="I33" s="1"/>
  <c r="J33" s="1"/>
  <c r="G33"/>
  <c r="H32"/>
  <c r="I32" s="1"/>
  <c r="J32" s="1"/>
  <c r="G32"/>
  <c r="H31"/>
  <c r="I31" s="1"/>
  <c r="J31" s="1"/>
  <c r="G31"/>
  <c r="H30"/>
  <c r="I30" s="1"/>
  <c r="J30" s="1"/>
  <c r="G30"/>
  <c r="H29"/>
  <c r="I29" s="1"/>
  <c r="J29" s="1"/>
  <c r="G29"/>
  <c r="H28"/>
  <c r="I28" s="1"/>
  <c r="J28" s="1"/>
  <c r="G28"/>
  <c r="H27"/>
  <c r="I27" s="1"/>
  <c r="J27" s="1"/>
  <c r="G27"/>
  <c r="H26"/>
  <c r="I26" s="1"/>
  <c r="J26" s="1"/>
  <c r="G26"/>
  <c r="H25"/>
  <c r="I25" s="1"/>
  <c r="J25" s="1"/>
  <c r="G25"/>
  <c r="H24"/>
  <c r="I24" s="1"/>
  <c r="J24" s="1"/>
  <c r="G24"/>
  <c r="H23"/>
  <c r="I23" s="1"/>
  <c r="J23" s="1"/>
  <c r="G23"/>
  <c r="H22"/>
  <c r="I22" s="1"/>
  <c r="J22" s="1"/>
  <c r="G22"/>
  <c r="H21"/>
  <c r="I21" s="1"/>
  <c r="J21" s="1"/>
  <c r="G21"/>
  <c r="H20"/>
  <c r="I20" s="1"/>
  <c r="J20" s="1"/>
  <c r="G20"/>
  <c r="H19"/>
  <c r="I19" s="1"/>
  <c r="J19" s="1"/>
  <c r="G19"/>
  <c r="H18"/>
  <c r="I18" s="1"/>
  <c r="J18" s="1"/>
  <c r="G18"/>
  <c r="H17"/>
  <c r="I17" s="1"/>
  <c r="J17" s="1"/>
  <c r="G17"/>
  <c r="H16"/>
  <c r="I16" s="1"/>
  <c r="J16" s="1"/>
  <c r="G16"/>
  <c r="H15"/>
  <c r="I15" s="1"/>
  <c r="J15" s="1"/>
  <c r="G15"/>
  <c r="H14"/>
  <c r="I14" s="1"/>
  <c r="J14" s="1"/>
  <c r="G14"/>
  <c r="H13"/>
  <c r="I13" s="1"/>
  <c r="J13" s="1"/>
  <c r="G13"/>
  <c r="H12"/>
  <c r="I12" s="1"/>
  <c r="J12" s="1"/>
  <c r="G12"/>
  <c r="H11"/>
  <c r="I11" s="1"/>
  <c r="J11" s="1"/>
  <c r="G11"/>
  <c r="H10"/>
  <c r="I10" s="1"/>
  <c r="J10" s="1"/>
  <c r="G10"/>
  <c r="H9"/>
  <c r="I9" s="1"/>
  <c r="J9" s="1"/>
  <c r="G9"/>
  <c r="H8"/>
  <c r="I8" s="1"/>
  <c r="J8" s="1"/>
  <c r="G8"/>
  <c r="H7"/>
  <c r="I7" s="1"/>
  <c r="J7" s="1"/>
  <c r="I69" s="1"/>
  <c r="G7"/>
  <c r="O5"/>
  <c r="L67" s="1"/>
  <c r="C14" i="6"/>
  <c r="D14" s="1"/>
  <c r="D96" i="5"/>
  <c r="O94"/>
  <c r="N94"/>
  <c r="M94"/>
  <c r="L94"/>
  <c r="K94"/>
  <c r="J94"/>
  <c r="I94"/>
  <c r="H94"/>
  <c r="G94"/>
  <c r="F94"/>
  <c r="E94"/>
  <c r="D94"/>
  <c r="P94" s="1"/>
  <c r="O93"/>
  <c r="N93"/>
  <c r="M93"/>
  <c r="L93"/>
  <c r="K93"/>
  <c r="J93"/>
  <c r="I93"/>
  <c r="H93"/>
  <c r="G93"/>
  <c r="F93"/>
  <c r="E93"/>
  <c r="D93"/>
  <c r="P93" s="1"/>
  <c r="O92"/>
  <c r="N92"/>
  <c r="M92"/>
  <c r="L92"/>
  <c r="K92"/>
  <c r="J92"/>
  <c r="I92"/>
  <c r="H92"/>
  <c r="G92"/>
  <c r="F92"/>
  <c r="E92"/>
  <c r="D92"/>
  <c r="O91"/>
  <c r="N91"/>
  <c r="M91"/>
  <c r="L91"/>
  <c r="K91"/>
  <c r="J91"/>
  <c r="I91"/>
  <c r="H91"/>
  <c r="G91"/>
  <c r="F91"/>
  <c r="E91"/>
  <c r="D91"/>
  <c r="P91" s="1"/>
  <c r="O57" s="1"/>
  <c r="O90"/>
  <c r="N90"/>
  <c r="M90"/>
  <c r="L90"/>
  <c r="K90"/>
  <c r="J90"/>
  <c r="I90"/>
  <c r="H90"/>
  <c r="G90"/>
  <c r="F90"/>
  <c r="E90"/>
  <c r="D90"/>
  <c r="P90" s="1"/>
  <c r="O52" s="1"/>
  <c r="O82"/>
  <c r="O80"/>
  <c r="O79"/>
  <c r="O77"/>
  <c r="O76"/>
  <c r="O75"/>
  <c r="O72"/>
  <c r="O71"/>
  <c r="G71"/>
  <c r="A69"/>
  <c r="O68"/>
  <c r="A68"/>
  <c r="O67"/>
  <c r="O66"/>
  <c r="O65"/>
  <c r="O64"/>
  <c r="O62"/>
  <c r="O61"/>
  <c r="O60"/>
  <c r="G59"/>
  <c r="AG57"/>
  <c r="G57"/>
  <c r="AG56"/>
  <c r="A67"/>
  <c r="G55"/>
  <c r="A66"/>
  <c r="O53"/>
  <c r="AA52"/>
  <c r="AE51"/>
  <c r="AE50"/>
  <c r="O48"/>
  <c r="N48"/>
  <c r="M48"/>
  <c r="L48"/>
  <c r="K48"/>
  <c r="J48"/>
  <c r="I48"/>
  <c r="H48"/>
  <c r="G48"/>
  <c r="F48"/>
  <c r="E48"/>
  <c r="D48"/>
  <c r="O47"/>
  <c r="O99" s="1"/>
  <c r="O95" s="1"/>
  <c r="N47"/>
  <c r="N99" s="1"/>
  <c r="N95" s="1"/>
  <c r="M47"/>
  <c r="M99" s="1"/>
  <c r="M95" s="1"/>
  <c r="L47"/>
  <c r="L99" s="1"/>
  <c r="L95" s="1"/>
  <c r="K47"/>
  <c r="K99" s="1"/>
  <c r="K95" s="1"/>
  <c r="J47"/>
  <c r="J99" s="1"/>
  <c r="J95" s="1"/>
  <c r="I47"/>
  <c r="I99" s="1"/>
  <c r="I95" s="1"/>
  <c r="H47"/>
  <c r="H99" s="1"/>
  <c r="H95" s="1"/>
  <c r="G47"/>
  <c r="G99" s="1"/>
  <c r="G95" s="1"/>
  <c r="F47"/>
  <c r="F99" s="1"/>
  <c r="F95" s="1"/>
  <c r="E47"/>
  <c r="E99" s="1"/>
  <c r="E95" s="1"/>
  <c r="D47"/>
  <c r="D99" s="1"/>
  <c r="D95" s="1"/>
  <c r="P95" s="1"/>
  <c r="B43"/>
  <c r="D41"/>
  <c r="P40"/>
  <c r="P36"/>
  <c r="T36" s="1"/>
  <c r="P35"/>
  <c r="T35" s="1"/>
  <c r="P34"/>
  <c r="T34" s="1"/>
  <c r="P33"/>
  <c r="T33" s="1"/>
  <c r="P32"/>
  <c r="T32" s="1"/>
  <c r="P31"/>
  <c r="T31" s="1"/>
  <c r="P30"/>
  <c r="T30" s="1"/>
  <c r="P29"/>
  <c r="T29" s="1"/>
  <c r="P28"/>
  <c r="T28" s="1"/>
  <c r="P27"/>
  <c r="T27" s="1"/>
  <c r="O81" s="1"/>
  <c r="P26"/>
  <c r="T26" s="1"/>
  <c r="N51" s="1"/>
  <c r="P25"/>
  <c r="T25" s="1"/>
  <c r="G76" s="1"/>
  <c r="O24"/>
  <c r="N24"/>
  <c r="M24"/>
  <c r="L24"/>
  <c r="K24"/>
  <c r="J24"/>
  <c r="I24"/>
  <c r="H24"/>
  <c r="G24"/>
  <c r="F24"/>
  <c r="E24"/>
  <c r="D24"/>
  <c r="P24" s="1"/>
  <c r="T24" s="1"/>
  <c r="O23"/>
  <c r="O37" s="1"/>
  <c r="N23"/>
  <c r="N37" s="1"/>
  <c r="M23"/>
  <c r="M37" s="1"/>
  <c r="L23"/>
  <c r="L37" s="1"/>
  <c r="K23"/>
  <c r="K37" s="1"/>
  <c r="J23"/>
  <c r="J37" s="1"/>
  <c r="I23"/>
  <c r="I37" s="1"/>
  <c r="H23"/>
  <c r="H37" s="1"/>
  <c r="G23"/>
  <c r="G37" s="1"/>
  <c r="F23"/>
  <c r="F37" s="1"/>
  <c r="E23"/>
  <c r="E37" s="1"/>
  <c r="D23"/>
  <c r="D42" s="1"/>
  <c r="E40" s="1"/>
  <c r="P22"/>
  <c r="T22" s="1"/>
  <c r="G52" s="1"/>
  <c r="O21"/>
  <c r="O38" s="1"/>
  <c r="N21"/>
  <c r="N38" s="1"/>
  <c r="M21"/>
  <c r="M38" s="1"/>
  <c r="L21"/>
  <c r="L38" s="1"/>
  <c r="K21"/>
  <c r="K38" s="1"/>
  <c r="J21"/>
  <c r="J38" s="1"/>
  <c r="I21"/>
  <c r="I38" s="1"/>
  <c r="H21"/>
  <c r="H38" s="1"/>
  <c r="G21"/>
  <c r="G38" s="1"/>
  <c r="F38"/>
  <c r="E38"/>
  <c r="P20"/>
  <c r="T20" s="1"/>
  <c r="P19"/>
  <c r="T19" s="1"/>
  <c r="P18"/>
  <c r="T18" s="1"/>
  <c r="P17"/>
  <c r="T17" s="1"/>
  <c r="P16"/>
  <c r="T16" s="1"/>
  <c r="P15"/>
  <c r="T15" s="1"/>
  <c r="P14"/>
  <c r="T14" s="1"/>
  <c r="P13"/>
  <c r="T13" s="1"/>
  <c r="P12"/>
  <c r="T12" s="1"/>
  <c r="P11"/>
  <c r="T11" s="1"/>
  <c r="P10"/>
  <c r="T10" s="1"/>
  <c r="P9"/>
  <c r="T9" s="1"/>
  <c r="O56" s="1"/>
  <c r="P8"/>
  <c r="T8" s="1"/>
  <c r="O54" s="1"/>
  <c r="P7"/>
  <c r="T7" s="1"/>
  <c r="O55" s="1"/>
  <c r="P6"/>
  <c r="T6" s="1"/>
  <c r="P5"/>
  <c r="T5" s="1"/>
  <c r="P4"/>
  <c r="T4" s="1"/>
  <c r="P3"/>
  <c r="T3" s="1"/>
  <c r="N27" i="4"/>
  <c r="L25"/>
  <c r="K25"/>
  <c r="J25"/>
  <c r="I25"/>
  <c r="H25"/>
  <c r="G25"/>
  <c r="F25"/>
  <c r="E25"/>
  <c r="D25"/>
  <c r="C25"/>
  <c r="B25"/>
  <c r="L24"/>
  <c r="K24"/>
  <c r="J24"/>
  <c r="I24"/>
  <c r="H24"/>
  <c r="G24"/>
  <c r="F24"/>
  <c r="E24"/>
  <c r="D24"/>
  <c r="C24"/>
  <c r="B24"/>
  <c r="L21"/>
  <c r="K21"/>
  <c r="J21"/>
  <c r="I21"/>
  <c r="H21"/>
  <c r="G21"/>
  <c r="F21"/>
  <c r="E21"/>
  <c r="D21"/>
  <c r="C21"/>
  <c r="B21"/>
  <c r="L18"/>
  <c r="K18"/>
  <c r="J18"/>
  <c r="I18"/>
  <c r="H18"/>
  <c r="G18"/>
  <c r="F18"/>
  <c r="E18"/>
  <c r="D18"/>
  <c r="C18"/>
  <c r="B18"/>
  <c r="L17"/>
  <c r="K17"/>
  <c r="J17"/>
  <c r="I17"/>
  <c r="H17"/>
  <c r="G17"/>
  <c r="F17"/>
  <c r="E17"/>
  <c r="D17"/>
  <c r="C17"/>
  <c r="B17"/>
  <c r="L12"/>
  <c r="K12"/>
  <c r="J12"/>
  <c r="I12"/>
  <c r="H12"/>
  <c r="G12"/>
  <c r="F12"/>
  <c r="E12"/>
  <c r="D12"/>
  <c r="C12"/>
  <c r="B12"/>
  <c r="L9"/>
  <c r="K9"/>
  <c r="J9"/>
  <c r="I9"/>
  <c r="H9"/>
  <c r="G9"/>
  <c r="F9"/>
  <c r="E9"/>
  <c r="D9"/>
  <c r="C9"/>
  <c r="B9"/>
  <c r="M8"/>
  <c r="L8"/>
  <c r="K8"/>
  <c r="J8"/>
  <c r="I8"/>
  <c r="H8"/>
  <c r="G8"/>
  <c r="F8"/>
  <c r="E8"/>
  <c r="D8"/>
  <c r="C8"/>
  <c r="B8"/>
  <c r="P6"/>
  <c r="A1"/>
  <c r="O6" i="7" l="1"/>
  <c r="L7"/>
  <c r="L8"/>
  <c r="L9"/>
  <c r="L10"/>
  <c r="L11"/>
  <c r="L12"/>
  <c r="L13"/>
  <c r="L14"/>
  <c r="L15"/>
  <c r="L16"/>
  <c r="L17"/>
  <c r="L18"/>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G69" i="6"/>
  <c r="D69" s="1"/>
  <c r="G68"/>
  <c r="D68" s="1"/>
  <c r="G67"/>
  <c r="D67" s="1"/>
  <c r="G66"/>
  <c r="D66" s="1"/>
  <c r="G65"/>
  <c r="D65" s="1"/>
  <c r="G64"/>
  <c r="D64" s="1"/>
  <c r="G63"/>
  <c r="D63" s="1"/>
  <c r="G62"/>
  <c r="D62" s="1"/>
  <c r="G61"/>
  <c r="D61" s="1"/>
  <c r="G60"/>
  <c r="D60" s="1"/>
  <c r="G59"/>
  <c r="D59" s="1"/>
  <c r="G58"/>
  <c r="D58" s="1"/>
  <c r="G57"/>
  <c r="D57" s="1"/>
  <c r="G56"/>
  <c r="D56" s="1"/>
  <c r="G55"/>
  <c r="D55" s="1"/>
  <c r="G54"/>
  <c r="D54" s="1"/>
  <c r="G53"/>
  <c r="D53" s="1"/>
  <c r="G52"/>
  <c r="D52" s="1"/>
  <c r="G51"/>
  <c r="D51" s="1"/>
  <c r="G50"/>
  <c r="D50" s="1"/>
  <c r="G49"/>
  <c r="D49" s="1"/>
  <c r="G48"/>
  <c r="D48" s="1"/>
  <c r="G47"/>
  <c r="D47" s="1"/>
  <c r="G46"/>
  <c r="D46" s="1"/>
  <c r="G45"/>
  <c r="D45" s="1"/>
  <c r="G44"/>
  <c r="D44" s="1"/>
  <c r="G43"/>
  <c r="D43" s="1"/>
  <c r="G42"/>
  <c r="D42" s="1"/>
  <c r="G41"/>
  <c r="D41" s="1"/>
  <c r="G40"/>
  <c r="D40" s="1"/>
  <c r="G39"/>
  <c r="D39" s="1"/>
  <c r="G38"/>
  <c r="D38" s="1"/>
  <c r="G37"/>
  <c r="D37" s="1"/>
  <c r="G36"/>
  <c r="D36" s="1"/>
  <c r="G35"/>
  <c r="D35" s="1"/>
  <c r="G34"/>
  <c r="D34" s="1"/>
  <c r="G33"/>
  <c r="D33" s="1"/>
  <c r="G32"/>
  <c r="D32" s="1"/>
  <c r="G31"/>
  <c r="D31" s="1"/>
  <c r="G30"/>
  <c r="D30" s="1"/>
  <c r="G29"/>
  <c r="D29" s="1"/>
  <c r="G28"/>
  <c r="D28" s="1"/>
  <c r="G27"/>
  <c r="D27" s="1"/>
  <c r="G26"/>
  <c r="D26" s="1"/>
  <c r="G25"/>
  <c r="D25" s="1"/>
  <c r="G24"/>
  <c r="D24" s="1"/>
  <c r="G23"/>
  <c r="D23" s="1"/>
  <c r="G22"/>
  <c r="D22" s="1"/>
  <c r="G21"/>
  <c r="D21" s="1"/>
  <c r="D71" s="1"/>
  <c r="E41" i="5"/>
  <c r="E42" s="1"/>
  <c r="F40" s="1"/>
  <c r="O51"/>
  <c r="O58" s="1"/>
  <c r="G53" s="1"/>
  <c r="P21"/>
  <c r="P23"/>
  <c r="T23" s="1"/>
  <c r="N78" s="1"/>
  <c r="O78" s="1"/>
  <c r="O83" s="1"/>
  <c r="G62" s="1"/>
  <c r="D37"/>
  <c r="P37" s="1"/>
  <c r="T37" s="1"/>
  <c r="AG54"/>
  <c r="AG55"/>
  <c r="P96"/>
  <c r="D97"/>
  <c r="AA40" i="4"/>
  <c r="Z40"/>
  <c r="Y40"/>
  <c r="X40"/>
  <c r="W40"/>
  <c r="V40"/>
  <c r="U40"/>
  <c r="T40"/>
  <c r="S40"/>
  <c r="R40"/>
  <c r="Q40"/>
  <c r="Q27"/>
  <c r="B27" s="1"/>
  <c r="R27"/>
  <c r="C27" s="1"/>
  <c r="S27"/>
  <c r="D27" s="1"/>
  <c r="T27"/>
  <c r="E27" s="1"/>
  <c r="U27"/>
  <c r="F27" s="1"/>
  <c r="V27"/>
  <c r="G27" s="1"/>
  <c r="W27"/>
  <c r="H27" s="1"/>
  <c r="X27"/>
  <c r="I27" s="1"/>
  <c r="Y27"/>
  <c r="J27" s="1"/>
  <c r="Z27"/>
  <c r="K40" s="1"/>
  <c r="AA27"/>
  <c r="L40" s="1"/>
  <c r="N28"/>
  <c r="B40"/>
  <c r="C40"/>
  <c r="D40"/>
  <c r="E40"/>
  <c r="F40"/>
  <c r="G40"/>
  <c r="H40"/>
  <c r="I40"/>
  <c r="J40"/>
  <c r="F41" i="5" l="1"/>
  <c r="D98"/>
  <c r="E96" s="1"/>
  <c r="D38"/>
  <c r="P38" s="1"/>
  <c r="T38" s="1"/>
  <c r="AA41" i="4"/>
  <c r="Z41"/>
  <c r="Y41"/>
  <c r="X41"/>
  <c r="W41"/>
  <c r="V41"/>
  <c r="U41"/>
  <c r="T41"/>
  <c r="S41"/>
  <c r="R41"/>
  <c r="Q41"/>
  <c r="N29"/>
  <c r="AA28"/>
  <c r="Z28"/>
  <c r="Y28"/>
  <c r="X28"/>
  <c r="W28"/>
  <c r="V28"/>
  <c r="U28"/>
  <c r="T28"/>
  <c r="S28"/>
  <c r="R28"/>
  <c r="Q28"/>
  <c r="L28"/>
  <c r="K28"/>
  <c r="J28"/>
  <c r="I28"/>
  <c r="H28"/>
  <c r="G28"/>
  <c r="F28"/>
  <c r="E28"/>
  <c r="D28"/>
  <c r="C28"/>
  <c r="B28"/>
  <c r="L27"/>
  <c r="K27"/>
  <c r="L41"/>
  <c r="K41"/>
  <c r="J41"/>
  <c r="I41"/>
  <c r="H41"/>
  <c r="G41"/>
  <c r="F41"/>
  <c r="E41"/>
  <c r="D41"/>
  <c r="C41"/>
  <c r="B41"/>
  <c r="E97" i="5" l="1"/>
  <c r="F42"/>
  <c r="G40" s="1"/>
  <c r="AA42" i="4"/>
  <c r="Z42"/>
  <c r="Y42"/>
  <c r="X42"/>
  <c r="W42"/>
  <c r="V42"/>
  <c r="U42"/>
  <c r="T42"/>
  <c r="S42"/>
  <c r="R42"/>
  <c r="Q42"/>
  <c r="N30"/>
  <c r="AA29"/>
  <c r="Z29"/>
  <c r="Y29"/>
  <c r="X29"/>
  <c r="W29"/>
  <c r="V29"/>
  <c r="U29"/>
  <c r="T29"/>
  <c r="S29"/>
  <c r="R29"/>
  <c r="Q29"/>
  <c r="B42"/>
  <c r="C42"/>
  <c r="D42"/>
  <c r="E42"/>
  <c r="F42"/>
  <c r="G42"/>
  <c r="H42"/>
  <c r="I42"/>
  <c r="J42"/>
  <c r="K42"/>
  <c r="L42"/>
  <c r="B29"/>
  <c r="C29"/>
  <c r="D29"/>
  <c r="E29"/>
  <c r="F29"/>
  <c r="G29"/>
  <c r="H29"/>
  <c r="I29"/>
  <c r="J29"/>
  <c r="K29"/>
  <c r="L29"/>
  <c r="G41" i="5" l="1"/>
  <c r="E98"/>
  <c r="F96" s="1"/>
  <c r="AA43" i="4"/>
  <c r="Z43"/>
  <c r="Y43"/>
  <c r="X43"/>
  <c r="W43"/>
  <c r="V43"/>
  <c r="U43"/>
  <c r="T43"/>
  <c r="S43"/>
  <c r="R43"/>
  <c r="Q43"/>
  <c r="N31"/>
  <c r="AA30"/>
  <c r="Z30"/>
  <c r="Y30"/>
  <c r="X30"/>
  <c r="W30"/>
  <c r="V30"/>
  <c r="U30"/>
  <c r="T30"/>
  <c r="S30"/>
  <c r="R30"/>
  <c r="Q30"/>
  <c r="B43"/>
  <c r="C43"/>
  <c r="D43"/>
  <c r="E43"/>
  <c r="F43"/>
  <c r="G43"/>
  <c r="H43"/>
  <c r="I43"/>
  <c r="J43"/>
  <c r="K43"/>
  <c r="L43"/>
  <c r="B30"/>
  <c r="C30"/>
  <c r="D30"/>
  <c r="E30"/>
  <c r="F30"/>
  <c r="G30"/>
  <c r="H30"/>
  <c r="I30"/>
  <c r="J30"/>
  <c r="K30"/>
  <c r="L30"/>
  <c r="F97" i="5" l="1"/>
  <c r="G42"/>
  <c r="H40" s="1"/>
  <c r="AA44" i="4"/>
  <c r="Z44"/>
  <c r="Y44"/>
  <c r="X44"/>
  <c r="W44"/>
  <c r="V44"/>
  <c r="U44"/>
  <c r="T44"/>
  <c r="S44"/>
  <c r="R44"/>
  <c r="Q44"/>
  <c r="N32"/>
  <c r="AA31"/>
  <c r="Z31"/>
  <c r="Y31"/>
  <c r="X31"/>
  <c r="W31"/>
  <c r="V31"/>
  <c r="U31"/>
  <c r="T31"/>
  <c r="S31"/>
  <c r="R31"/>
  <c r="Q31"/>
  <c r="B44"/>
  <c r="C44"/>
  <c r="D44"/>
  <c r="E44"/>
  <c r="F44"/>
  <c r="G44"/>
  <c r="H44"/>
  <c r="I44"/>
  <c r="J44"/>
  <c r="K44"/>
  <c r="L44"/>
  <c r="B31"/>
  <c r="C31"/>
  <c r="D31"/>
  <c r="E31"/>
  <c r="F31"/>
  <c r="G31"/>
  <c r="H31"/>
  <c r="I31"/>
  <c r="J31"/>
  <c r="K31"/>
  <c r="L31"/>
  <c r="H41" i="5" l="1"/>
  <c r="H42" s="1"/>
  <c r="I40" s="1"/>
  <c r="F98"/>
  <c r="G96" s="1"/>
  <c r="AA45" i="4"/>
  <c r="Z45"/>
  <c r="Y45"/>
  <c r="X45"/>
  <c r="W45"/>
  <c r="V45"/>
  <c r="U45"/>
  <c r="T45"/>
  <c r="S45"/>
  <c r="R45"/>
  <c r="Q45"/>
  <c r="N33"/>
  <c r="AA32"/>
  <c r="Z32"/>
  <c r="Y32"/>
  <c r="X32"/>
  <c r="W32"/>
  <c r="V32"/>
  <c r="U32"/>
  <c r="T32"/>
  <c r="S32"/>
  <c r="R32"/>
  <c r="Q32"/>
  <c r="B45"/>
  <c r="C45"/>
  <c r="D45"/>
  <c r="E45"/>
  <c r="F45"/>
  <c r="G45"/>
  <c r="H45"/>
  <c r="I45"/>
  <c r="J45"/>
  <c r="K45"/>
  <c r="L45"/>
  <c r="B32"/>
  <c r="C32"/>
  <c r="D32"/>
  <c r="E32"/>
  <c r="F32"/>
  <c r="G32"/>
  <c r="H32"/>
  <c r="I32"/>
  <c r="J32"/>
  <c r="K32"/>
  <c r="L32"/>
  <c r="I41" i="5" l="1"/>
  <c r="I42" s="1"/>
  <c r="J40" s="1"/>
  <c r="G97"/>
  <c r="G98" s="1"/>
  <c r="H96" s="1"/>
  <c r="AA46" i="4"/>
  <c r="Z46"/>
  <c r="Y46"/>
  <c r="X46"/>
  <c r="W46"/>
  <c r="V46"/>
  <c r="U46"/>
  <c r="T46"/>
  <c r="S46"/>
  <c r="R46"/>
  <c r="Q46"/>
  <c r="N34"/>
  <c r="AA33"/>
  <c r="Z33"/>
  <c r="Y33"/>
  <c r="X33"/>
  <c r="W33"/>
  <c r="V33"/>
  <c r="U33"/>
  <c r="T33"/>
  <c r="S33"/>
  <c r="R33"/>
  <c r="Q33"/>
  <c r="B46"/>
  <c r="C46"/>
  <c r="D46"/>
  <c r="E46"/>
  <c r="F46"/>
  <c r="G46"/>
  <c r="H46"/>
  <c r="I46"/>
  <c r="J46"/>
  <c r="K46"/>
  <c r="L46"/>
  <c r="B33"/>
  <c r="C33"/>
  <c r="D33"/>
  <c r="E33"/>
  <c r="F33"/>
  <c r="G33"/>
  <c r="H33"/>
  <c r="I33"/>
  <c r="J33"/>
  <c r="K33"/>
  <c r="L33"/>
  <c r="H97" i="5" l="1"/>
  <c r="H98" s="1"/>
  <c r="I96" s="1"/>
  <c r="J41"/>
  <c r="J42" s="1"/>
  <c r="K40" s="1"/>
  <c r="AA47" i="4"/>
  <c r="Z47"/>
  <c r="Y47"/>
  <c r="X47"/>
  <c r="W47"/>
  <c r="V47"/>
  <c r="U47"/>
  <c r="T47"/>
  <c r="S47"/>
  <c r="R47"/>
  <c r="Q47"/>
  <c r="N35"/>
  <c r="AA34"/>
  <c r="Z34"/>
  <c r="Y34"/>
  <c r="X34"/>
  <c r="W34"/>
  <c r="V34"/>
  <c r="U34"/>
  <c r="T34"/>
  <c r="S34"/>
  <c r="R34"/>
  <c r="Q34"/>
  <c r="B47"/>
  <c r="C47"/>
  <c r="D47"/>
  <c r="E47"/>
  <c r="F47"/>
  <c r="G47"/>
  <c r="H47"/>
  <c r="I47"/>
  <c r="J47"/>
  <c r="K47"/>
  <c r="L47"/>
  <c r="B34"/>
  <c r="C34"/>
  <c r="D34"/>
  <c r="E34"/>
  <c r="F34"/>
  <c r="G34"/>
  <c r="H34"/>
  <c r="I34"/>
  <c r="J34"/>
  <c r="K34"/>
  <c r="L34"/>
  <c r="K41" i="5" l="1"/>
  <c r="K42" s="1"/>
  <c r="L40" s="1"/>
  <c r="I97"/>
  <c r="I98" s="1"/>
  <c r="J96" s="1"/>
  <c r="AA48" i="4"/>
  <c r="Z48"/>
  <c r="Y48"/>
  <c r="X48"/>
  <c r="W48"/>
  <c r="V48"/>
  <c r="U48"/>
  <c r="T48"/>
  <c r="S48"/>
  <c r="R48"/>
  <c r="Q48"/>
  <c r="N36"/>
  <c r="AA35"/>
  <c r="Z35"/>
  <c r="Y35"/>
  <c r="X35"/>
  <c r="W35"/>
  <c r="V35"/>
  <c r="U35"/>
  <c r="T35"/>
  <c r="S35"/>
  <c r="R35"/>
  <c r="Q35"/>
  <c r="B48"/>
  <c r="C48"/>
  <c r="D48"/>
  <c r="E48"/>
  <c r="F48"/>
  <c r="G48"/>
  <c r="H48"/>
  <c r="I48"/>
  <c r="J48"/>
  <c r="K48"/>
  <c r="L48"/>
  <c r="B35"/>
  <c r="C35"/>
  <c r="D35"/>
  <c r="E35"/>
  <c r="F35"/>
  <c r="G35"/>
  <c r="H35"/>
  <c r="I35"/>
  <c r="J35"/>
  <c r="K35"/>
  <c r="L35"/>
  <c r="J97" i="5" l="1"/>
  <c r="J98" s="1"/>
  <c r="K96" s="1"/>
  <c r="L41"/>
  <c r="L42" s="1"/>
  <c r="M40" s="1"/>
  <c r="AA49" i="4"/>
  <c r="Z49"/>
  <c r="Y49"/>
  <c r="X49"/>
  <c r="W49"/>
  <c r="V49"/>
  <c r="U49"/>
  <c r="T49"/>
  <c r="S49"/>
  <c r="R49"/>
  <c r="Q49"/>
  <c r="N37"/>
  <c r="AA36"/>
  <c r="Z36"/>
  <c r="Y36"/>
  <c r="X36"/>
  <c r="W36"/>
  <c r="V36"/>
  <c r="U36"/>
  <c r="T36"/>
  <c r="S36"/>
  <c r="R36"/>
  <c r="Q36"/>
  <c r="B49"/>
  <c r="C49"/>
  <c r="D49"/>
  <c r="E49"/>
  <c r="F49"/>
  <c r="G49"/>
  <c r="H49"/>
  <c r="I49"/>
  <c r="J49"/>
  <c r="K49"/>
  <c r="L49"/>
  <c r="B36"/>
  <c r="C36"/>
  <c r="D36"/>
  <c r="E36"/>
  <c r="F36"/>
  <c r="G36"/>
  <c r="H36"/>
  <c r="I36"/>
  <c r="J36"/>
  <c r="K36"/>
  <c r="L36"/>
  <c r="M41" i="5" l="1"/>
  <c r="M42" s="1"/>
  <c r="N40" s="1"/>
  <c r="K97"/>
  <c r="K98" s="1"/>
  <c r="L96" s="1"/>
  <c r="AA50" i="4"/>
  <c r="Z50"/>
  <c r="Y50"/>
  <c r="X50"/>
  <c r="W50"/>
  <c r="V50"/>
  <c r="U50"/>
  <c r="T50"/>
  <c r="S50"/>
  <c r="R50"/>
  <c r="Q50"/>
  <c r="N38"/>
  <c r="AA37"/>
  <c r="Z37"/>
  <c r="Y37"/>
  <c r="X37"/>
  <c r="W37"/>
  <c r="V37"/>
  <c r="U37"/>
  <c r="T37"/>
  <c r="S37"/>
  <c r="R37"/>
  <c r="Q37"/>
  <c r="B50"/>
  <c r="C50"/>
  <c r="D50"/>
  <c r="E50"/>
  <c r="F50"/>
  <c r="G50"/>
  <c r="H50"/>
  <c r="I50"/>
  <c r="J50"/>
  <c r="K50"/>
  <c r="L50"/>
  <c r="B37"/>
  <c r="C37"/>
  <c r="D37"/>
  <c r="E37"/>
  <c r="F37"/>
  <c r="G37"/>
  <c r="H37"/>
  <c r="I37"/>
  <c r="J37"/>
  <c r="K37"/>
  <c r="L37"/>
  <c r="L97" i="5" l="1"/>
  <c r="L98" s="1"/>
  <c r="M96" s="1"/>
  <c r="N41"/>
  <c r="N42" s="1"/>
  <c r="O40" s="1"/>
  <c r="AA51" i="4"/>
  <c r="Z51"/>
  <c r="Y51"/>
  <c r="X51"/>
  <c r="W51"/>
  <c r="V51"/>
  <c r="U51"/>
  <c r="T51"/>
  <c r="S51"/>
  <c r="R51"/>
  <c r="Q51"/>
  <c r="AA38"/>
  <c r="Z38"/>
  <c r="Y38"/>
  <c r="X38"/>
  <c r="W38"/>
  <c r="V38"/>
  <c r="U38"/>
  <c r="T38"/>
  <c r="S38"/>
  <c r="R38"/>
  <c r="Q38"/>
  <c r="B38"/>
  <c r="C38"/>
  <c r="D38"/>
  <c r="E38"/>
  <c r="F38"/>
  <c r="G38"/>
  <c r="H38"/>
  <c r="I38"/>
  <c r="J38"/>
  <c r="K38"/>
  <c r="L38"/>
  <c r="B51"/>
  <c r="C51"/>
  <c r="D51"/>
  <c r="E51"/>
  <c r="F51"/>
  <c r="G51"/>
  <c r="H51"/>
  <c r="I51"/>
  <c r="J51"/>
  <c r="K51"/>
  <c r="L51"/>
  <c r="O41" i="5" l="1"/>
  <c r="P41" s="1"/>
  <c r="M97"/>
  <c r="M98" s="1"/>
  <c r="N96" s="1"/>
  <c r="K53" i="4"/>
  <c r="N97" i="5" l="1"/>
  <c r="N98" s="1"/>
  <c r="O96" s="1"/>
  <c r="O42"/>
  <c r="P42" s="1"/>
  <c r="O97" l="1"/>
  <c r="P97" s="1"/>
  <c r="Q21" s="1"/>
  <c r="T21" s="1"/>
  <c r="G51" s="1"/>
  <c r="G54" s="1"/>
  <c r="G56" s="1"/>
  <c r="O70" l="1"/>
  <c r="G60"/>
  <c r="O98"/>
  <c r="P98" s="1"/>
  <c r="O69" l="1"/>
  <c r="O73" s="1"/>
  <c r="G61" s="1"/>
  <c r="G63"/>
  <c r="G72" l="1"/>
  <c r="E66"/>
  <c r="G66" s="1"/>
  <c r="F66" l="1"/>
  <c r="E67" l="1"/>
  <c r="G67" s="1"/>
  <c r="F67" l="1"/>
  <c r="E68" l="1"/>
  <c r="G68" s="1"/>
  <c r="F68" l="1"/>
  <c r="E69" s="1"/>
  <c r="G69" s="1"/>
  <c r="G70" s="1"/>
  <c r="G73" l="1"/>
  <c r="G74" s="1"/>
  <c r="G78" s="1"/>
  <c r="F82" l="1"/>
  <c r="A82"/>
</calcChain>
</file>

<file path=xl/comments1.xml><?xml version="1.0" encoding="utf-8"?>
<comments xmlns="http://schemas.openxmlformats.org/spreadsheetml/2006/main">
  <authors>
    <author>Author</author>
  </authors>
  <commentList>
    <comment ref="N51" authorId="0">
      <text>
        <r>
          <rPr>
            <sz val="8"/>
            <color indexed="81"/>
            <rFont val="Tahoma"/>
            <family val="2"/>
          </rPr>
          <t>Enter rent in D26 to O26</t>
        </r>
      </text>
    </comment>
  </commentList>
</comments>
</file>

<file path=xl/sharedStrings.xml><?xml version="1.0" encoding="utf-8"?>
<sst xmlns="http://schemas.openxmlformats.org/spreadsheetml/2006/main" count="429" uniqueCount="298">
  <si>
    <t>Income Tax Calculator</t>
  </si>
  <si>
    <t>PLEASE ENTER YOUR NAME HERE</t>
  </si>
  <si>
    <t>D I S C L A I M E R</t>
  </si>
  <si>
    <t>Earnings</t>
  </si>
  <si>
    <t>Basic</t>
  </si>
  <si>
    <t>DA</t>
  </si>
  <si>
    <t>Convey</t>
  </si>
  <si>
    <t>HRA</t>
  </si>
  <si>
    <t>Ch. Educ</t>
  </si>
  <si>
    <t>Medical</t>
  </si>
  <si>
    <t>LTA</t>
  </si>
  <si>
    <t>Misc</t>
  </si>
  <si>
    <t>Total</t>
  </si>
  <si>
    <t>Incl PF?</t>
  </si>
  <si>
    <t>Apr</t>
  </si>
  <si>
    <t>May</t>
  </si>
  <si>
    <t>Jun</t>
  </si>
  <si>
    <t>Jul</t>
  </si>
  <si>
    <t>Aug</t>
  </si>
  <si>
    <t>Sep</t>
  </si>
  <si>
    <t>Oct</t>
  </si>
  <si>
    <t>Nov</t>
  </si>
  <si>
    <t>Dec</t>
  </si>
  <si>
    <t>Jan</t>
  </si>
  <si>
    <t>Feb</t>
  </si>
  <si>
    <t>Mar</t>
  </si>
  <si>
    <t>Perks</t>
  </si>
  <si>
    <t>Bonus</t>
  </si>
  <si>
    <t>Others</t>
  </si>
  <si>
    <t>Gross</t>
  </si>
  <si>
    <t>Y</t>
  </si>
  <si>
    <t>N</t>
  </si>
  <si>
    <t>Deductions</t>
  </si>
  <si>
    <t>Prof tax</t>
  </si>
  <si>
    <t>PF</t>
  </si>
  <si>
    <t>VPF</t>
  </si>
  <si>
    <t>IT</t>
  </si>
  <si>
    <t>Rent</t>
  </si>
  <si>
    <t>Life Insur.</t>
  </si>
  <si>
    <t>Oth Ded</t>
  </si>
  <si>
    <t>Tot Ded</t>
  </si>
  <si>
    <t>Net</t>
  </si>
  <si>
    <t>Loan/Wdwl</t>
  </si>
  <si>
    <t>OB</t>
  </si>
  <si>
    <t>Int</t>
  </si>
  <si>
    <t>CB</t>
  </si>
  <si>
    <t>Car used?</t>
  </si>
  <si>
    <t>Driver used?</t>
  </si>
  <si>
    <t>In India?</t>
  </si>
  <si>
    <t>Metro/non?</t>
  </si>
  <si>
    <t>PF%</t>
  </si>
  <si>
    <t>Tax Computation</t>
  </si>
  <si>
    <t>Exemptions under section 10 &amp; 17</t>
  </si>
  <si>
    <t>Produced</t>
  </si>
  <si>
    <t>Limited</t>
  </si>
  <si>
    <t>SETUP PARAMETERS</t>
  </si>
  <si>
    <t>Conv Exmpt:</t>
  </si>
  <si>
    <t>Gross Salary</t>
  </si>
  <si>
    <t>HRA Exemption (Sec 10 (13A))</t>
  </si>
  <si>
    <r>
      <t xml:space="preserve">    </t>
    </r>
    <r>
      <rPr>
        <b/>
        <sz val="8"/>
        <color indexed="39"/>
        <rFont val="Franklin Gothic Book"/>
        <family val="2"/>
      </rPr>
      <t>M</t>
    </r>
    <r>
      <rPr>
        <sz val="8"/>
        <color indexed="39"/>
        <rFont val="Franklin Gothic Book"/>
        <family val="2"/>
      </rPr>
      <t>etro/</t>
    </r>
    <r>
      <rPr>
        <b/>
        <sz val="8"/>
        <color indexed="39"/>
        <rFont val="Franklin Gothic Book"/>
        <family val="2"/>
      </rPr>
      <t>N</t>
    </r>
    <r>
      <rPr>
        <sz val="8"/>
        <color indexed="39"/>
        <rFont val="Franklin Gothic Book"/>
        <family val="2"/>
      </rPr>
      <t>on-metro (M or N)</t>
    </r>
  </si>
  <si>
    <t>PF Limit:</t>
  </si>
  <si>
    <t>Profession Tax</t>
  </si>
  <si>
    <t>Transport Exemption (Sec 10(14))</t>
  </si>
  <si>
    <t xml:space="preserve">    Exempt limit (of Basic+DA)</t>
  </si>
  <si>
    <t>Govt. Prescribed PF int rate:</t>
  </si>
  <si>
    <t>Other exemptions under Sec 10 (10) (gratuity, etc.)</t>
  </si>
  <si>
    <t>PF/VPF deductions</t>
  </si>
  <si>
    <t>Gross Salary after Section 10 &amp; 17 exemptions</t>
  </si>
  <si>
    <t>Medical Bills Exemption (Sec 17(2))</t>
  </si>
  <si>
    <t xml:space="preserve">    PF as a percentage of "Salary"</t>
  </si>
  <si>
    <t>00000</t>
  </si>
  <si>
    <t>Accommodation Perquisites</t>
  </si>
  <si>
    <t>Children's Education Allowance Exemption (sec 10 (14))</t>
  </si>
  <si>
    <t xml:space="preserve">    PF limited to Rs. (if there is a max. limit for deduction)</t>
  </si>
  <si>
    <t>300000</t>
  </si>
  <si>
    <t>Income chargeable under head 'Salaries'</t>
  </si>
  <si>
    <t>LTA exemption (Sec 10(5))</t>
  </si>
  <si>
    <t xml:space="preserve">    VPF as a percentage of "Salary"</t>
  </si>
  <si>
    <t>300001</t>
  </si>
  <si>
    <t>500000</t>
  </si>
  <si>
    <t>Income chargeable under head 'House/Property'</t>
  </si>
  <si>
    <t>Vehicle Maintenance (petrol/maint. Bills) (Sec 10 (14))</t>
  </si>
  <si>
    <t xml:space="preserve">    Interest rate on PF/VPF</t>
  </si>
  <si>
    <t>500001</t>
  </si>
  <si>
    <t>10000000000</t>
  </si>
  <si>
    <t>Income chargeable under head 'Capital Gains' at nominal rate</t>
  </si>
  <si>
    <t>Total Exempted Allowances</t>
  </si>
  <si>
    <r>
      <t xml:space="preserve">    VPF as "</t>
    </r>
    <r>
      <rPr>
        <b/>
        <sz val="8"/>
        <color indexed="39"/>
        <rFont val="Franklin Gothic Book"/>
        <family val="2"/>
      </rPr>
      <t>P</t>
    </r>
    <r>
      <rPr>
        <sz val="8"/>
        <color indexed="39"/>
        <rFont val="Franklin Gothic Book"/>
        <family val="2"/>
      </rPr>
      <t>ercentage of salary" or "</t>
    </r>
    <r>
      <rPr>
        <b/>
        <sz val="8"/>
        <color indexed="39"/>
        <rFont val="Franklin Gothic Book"/>
        <family val="2"/>
      </rPr>
      <t>F</t>
    </r>
    <r>
      <rPr>
        <sz val="8"/>
        <color indexed="39"/>
        <rFont val="Franklin Gothic Book"/>
        <family val="2"/>
      </rPr>
      <t>ixed amount"? (P or F)</t>
    </r>
  </si>
  <si>
    <t>P</t>
  </si>
  <si>
    <t>Income chargeable under head 'Other Sources'</t>
  </si>
  <si>
    <t>Other income</t>
  </si>
  <si>
    <t>For Housing Loan</t>
  </si>
  <si>
    <t>Gross Total Income</t>
  </si>
  <si>
    <t>House/property income or loss (enter loss as negative)</t>
  </si>
  <si>
    <t xml:space="preserve">    House self-occupied? (Y or N)</t>
  </si>
  <si>
    <t>Deductions under chapter VI-A</t>
  </si>
  <si>
    <t>Interest on housing loan (for tax exemption)</t>
  </si>
  <si>
    <t xml:space="preserve">    Loan taken after Apr 1, 1999?</t>
  </si>
  <si>
    <t>Deductions under sec 80C</t>
  </si>
  <si>
    <t>Other income (interest, etc.)</t>
  </si>
  <si>
    <t>Miscellaneous</t>
  </si>
  <si>
    <t>Net taxable income</t>
  </si>
  <si>
    <t>Deductions under Chapter VI-A</t>
  </si>
  <si>
    <t xml:space="preserve">    Sr. citizen included in medical insurance premium? (Y or N)</t>
  </si>
  <si>
    <t>Medical Insurance Premium (sec 80D)</t>
  </si>
  <si>
    <t xml:space="preserve">    Sr. citizen included in medical treatment u/s 80DDB? (Y or N)</t>
  </si>
  <si>
    <t>Tax Slabs</t>
  </si>
  <si>
    <t>Tax rate</t>
  </si>
  <si>
    <t>Appl Amt</t>
  </si>
  <si>
    <t>Balance</t>
  </si>
  <si>
    <t>Tax</t>
  </si>
  <si>
    <t>Medical Insurance Premium for parents (sec 80D)</t>
  </si>
  <si>
    <t xml:space="preserve">    Have permanent physical disability? (Y or N)</t>
  </si>
  <si>
    <t>Medical for handicapped dependents (Sec 80DD)</t>
  </si>
  <si>
    <t xml:space="preserve">    Are you a senior citizen (age above 65 years)? (Y or N)</t>
  </si>
  <si>
    <t>Medical for specified diseases (Sec 80DDB)</t>
  </si>
  <si>
    <r>
      <t xml:space="preserve">    </t>
    </r>
    <r>
      <rPr>
        <b/>
        <sz val="8"/>
        <color indexed="39"/>
        <rFont val="Franklin Gothic Book"/>
        <family val="2"/>
      </rPr>
      <t>M</t>
    </r>
    <r>
      <rPr>
        <sz val="8"/>
        <color indexed="39"/>
        <rFont val="Franklin Gothic Book"/>
        <family val="2"/>
      </rPr>
      <t xml:space="preserve">ale or </t>
    </r>
    <r>
      <rPr>
        <b/>
        <sz val="8"/>
        <color indexed="39"/>
        <rFont val="Franklin Gothic Book"/>
        <family val="2"/>
      </rPr>
      <t>F</t>
    </r>
    <r>
      <rPr>
        <sz val="8"/>
        <color indexed="39"/>
        <rFont val="Franklin Gothic Book"/>
        <family val="2"/>
      </rPr>
      <t>emale</t>
    </r>
  </si>
  <si>
    <t>M</t>
  </si>
  <si>
    <t>Higher Education Loan Interest Repayment (Sec 80E)</t>
  </si>
  <si>
    <t xml:space="preserve">    Do you live in Company provided accommodation? (Y or N)</t>
  </si>
  <si>
    <t>Donation to approved fund and charities (sec 80G)</t>
  </si>
  <si>
    <t xml:space="preserve">    If living in Co. acco, is population of your city &gt; 4 lacs? (Y or N)</t>
  </si>
  <si>
    <t>Tax on Income</t>
  </si>
  <si>
    <t>Rent deduction (sec 80GG) only if HRA not received</t>
  </si>
  <si>
    <t xml:space="preserve">    Using company provided car? (Y or N)</t>
  </si>
  <si>
    <t>Capital Gains Tax (from Stocks)</t>
  </si>
  <si>
    <t>Deduction for permanent disability (80U)</t>
  </si>
  <si>
    <t xml:space="preserve">    Vehicle cubic capacity &gt; 1600cc? (Y or N)</t>
  </si>
  <si>
    <t>Surcharge on Tax</t>
  </si>
  <si>
    <t>Any other deductions</t>
  </si>
  <si>
    <t>Education Cess</t>
  </si>
  <si>
    <t>Total Deductibles</t>
  </si>
  <si>
    <t>Total Tax Liability</t>
  </si>
  <si>
    <t>Deductions under Chapter VI (sec 80C)</t>
  </si>
  <si>
    <t>Pension scheme (sec 80C)</t>
  </si>
  <si>
    <t>Total Income tax paid from salary</t>
  </si>
  <si>
    <t>NSC (sec 80C)</t>
  </si>
  <si>
    <t>Tax paid outside of salary</t>
  </si>
  <si>
    <t>Public Provident Fund (sec 80C)</t>
  </si>
  <si>
    <t>Income tax due</t>
  </si>
  <si>
    <t>Employees Provident Fund &amp; Voluntary PF (sec 80C)</t>
  </si>
  <si>
    <t>Children's Education (sec 80C)</t>
  </si>
  <si>
    <t>Remaining months in year</t>
  </si>
  <si>
    <t>Housing loan principal repayment (sec 80C)</t>
  </si>
  <si>
    <t>Insurance premium (sec 80C)</t>
  </si>
  <si>
    <t>Infrastructure Bonds &amp; others (MF, ULIP, FD, etc.) (sec 80C)</t>
  </si>
  <si>
    <t>Total Investments</t>
  </si>
  <si>
    <t>Trnspt Exmpt</t>
  </si>
  <si>
    <t>Veh Mnt Exmpt</t>
  </si>
  <si>
    <t>VPF% Effective</t>
  </si>
  <si>
    <t>Amt for PF</t>
  </si>
  <si>
    <t>Car Perks</t>
  </si>
  <si>
    <t>HRA Exempt</t>
  </si>
  <si>
    <t>PF Bal @ Govt rate</t>
  </si>
  <si>
    <t>HRA Empt limit</t>
  </si>
  <si>
    <t>Perquisites Value of Loans Taken from the Company</t>
  </si>
  <si>
    <t>Housing Loan</t>
  </si>
  <si>
    <t>Vehicle Loan</t>
  </si>
  <si>
    <t>PC
Loan</t>
  </si>
  <si>
    <t>Soft
Loan</t>
  </si>
  <si>
    <t>Salary
Loan</t>
  </si>
  <si>
    <t>Education Loan</t>
  </si>
  <si>
    <t>Phone Loan</t>
  </si>
  <si>
    <t>Marriage
Loan</t>
  </si>
  <si>
    <t>Other
Loan</t>
  </si>
  <si>
    <t>CLA
Loan</t>
  </si>
  <si>
    <t>Original Loan Amount</t>
  </si>
  <si>
    <t>Year starts:</t>
  </si>
  <si>
    <t>Loan Taken In Month/Year</t>
  </si>
  <si>
    <t>Year ends:</t>
  </si>
  <si>
    <t>Loan Closed Month/Year</t>
  </si>
  <si>
    <t>No. of instalments</t>
  </si>
  <si>
    <t>Co. interest rate</t>
  </si>
  <si>
    <t>EMI</t>
  </si>
  <si>
    <t>Second Loan Details (if loan of same type is taken again during the year) -- see Instructions below</t>
  </si>
  <si>
    <t>Prescribed interest rate</t>
  </si>
  <si>
    <t>Differential int - Loan 1</t>
  </si>
  <si>
    <t>Differential int - Loan 2</t>
  </si>
  <si>
    <t>First Loan</t>
  </si>
  <si>
    <t>April</t>
  </si>
  <si>
    <t>June</t>
  </si>
  <si>
    <t>July</t>
  </si>
  <si>
    <t>August</t>
  </si>
  <si>
    <t>September</t>
  </si>
  <si>
    <t>October</t>
  </si>
  <si>
    <t>November</t>
  </si>
  <si>
    <t>December</t>
  </si>
  <si>
    <t>January</t>
  </si>
  <si>
    <t>February</t>
  </si>
  <si>
    <t>March</t>
  </si>
  <si>
    <t>Second Loan</t>
  </si>
  <si>
    <t>Total value of Perquisites for the year</t>
  </si>
  <si>
    <t>Instructions:</t>
  </si>
  <si>
    <t>1. Enter the original loan amount, the month in which the loan was taken (e.g., DEC-2005), number of instalments and company interest rate in rows 5, 6, 10 and 11 respectively</t>
  </si>
  <si>
    <t>2. If the loan was pre-closed, enter the month in which it was pre-closed (e.g., AUG-2008) in row 7. Otherwise leave blank</t>
  </si>
  <si>
    <t>3. If you have taken another loan of same type, enter similar details in rows 14 through 20. For example, a Soft Loan taken in JUL-2005 may have</t>
  </si>
  <si>
    <t xml:space="preserve">     completed its term (or pre-closed) in JUN-2008. These details can be entered in rows 5 through 11. Suppose another Soft Loan is taken in SEP-2008, those details</t>
  </si>
  <si>
    <t xml:space="preserve">     may be entered in rows 14 through 20</t>
  </si>
  <si>
    <t>4. You can change the headings of the loans, if required. However, remember to change the corresponding "prescribed interest rate" in Row 23 as well</t>
  </si>
  <si>
    <t>NSC Accrued Interest Calculation</t>
  </si>
  <si>
    <t>Purch. From -&gt;</t>
  </si>
  <si>
    <t>Purch. To -&gt;</t>
  </si>
  <si>
    <t>Interest Rate -&gt;</t>
  </si>
  <si>
    <r>
      <t>1</t>
    </r>
    <r>
      <rPr>
        <vertAlign val="superscript"/>
        <sz val="8"/>
        <color indexed="12"/>
        <rFont val="Franklin Gothic Book"/>
        <family val="2"/>
      </rPr>
      <t>st</t>
    </r>
    <r>
      <rPr>
        <sz val="8"/>
        <color indexed="12"/>
        <rFont val="Franklin Gothic Book"/>
        <family val="2"/>
      </rPr>
      <t xml:space="preserve"> year</t>
    </r>
  </si>
  <si>
    <r>
      <t>2</t>
    </r>
    <r>
      <rPr>
        <vertAlign val="superscript"/>
        <sz val="8"/>
        <color indexed="12"/>
        <rFont val="Franklin Gothic Book"/>
        <family val="2"/>
      </rPr>
      <t>nd</t>
    </r>
    <r>
      <rPr>
        <sz val="8"/>
        <color indexed="12"/>
        <rFont val="Franklin Gothic Book"/>
        <family val="2"/>
      </rPr>
      <t xml:space="preserve"> year</t>
    </r>
  </si>
  <si>
    <r>
      <t>3</t>
    </r>
    <r>
      <rPr>
        <vertAlign val="superscript"/>
        <sz val="8"/>
        <color indexed="12"/>
        <rFont val="Franklin Gothic Book"/>
        <family val="2"/>
      </rPr>
      <t>rd</t>
    </r>
    <r>
      <rPr>
        <sz val="8"/>
        <color indexed="12"/>
        <rFont val="Franklin Gothic Book"/>
        <family val="2"/>
      </rPr>
      <t xml:space="preserve"> year</t>
    </r>
  </si>
  <si>
    <r>
      <t>4</t>
    </r>
    <r>
      <rPr>
        <vertAlign val="superscript"/>
        <sz val="8"/>
        <color indexed="12"/>
        <rFont val="Franklin Gothic Book"/>
        <family val="2"/>
      </rPr>
      <t>th</t>
    </r>
    <r>
      <rPr>
        <sz val="8"/>
        <color indexed="12"/>
        <rFont val="Franklin Gothic Book"/>
        <family val="2"/>
      </rPr>
      <t xml:space="preserve"> year</t>
    </r>
  </si>
  <si>
    <r>
      <t>5</t>
    </r>
    <r>
      <rPr>
        <vertAlign val="superscript"/>
        <sz val="8"/>
        <color indexed="12"/>
        <rFont val="Franklin Gothic Book"/>
        <family val="2"/>
      </rPr>
      <t>th</t>
    </r>
    <r>
      <rPr>
        <sz val="8"/>
        <color indexed="12"/>
        <rFont val="Franklin Gothic Book"/>
        <family val="2"/>
      </rPr>
      <t xml:space="preserve"> year</t>
    </r>
  </si>
  <si>
    <r>
      <t>6</t>
    </r>
    <r>
      <rPr>
        <vertAlign val="superscript"/>
        <sz val="8"/>
        <color indexed="12"/>
        <rFont val="Franklin Gothic Book"/>
        <family val="2"/>
      </rPr>
      <t>th</t>
    </r>
    <r>
      <rPr>
        <sz val="8"/>
        <color indexed="12"/>
        <rFont val="Franklin Gothic Book"/>
        <family val="2"/>
      </rPr>
      <t xml:space="preserve"> year</t>
    </r>
  </si>
  <si>
    <t>Total Interest</t>
  </si>
  <si>
    <t>Maturity Amount</t>
  </si>
  <si>
    <t>Calendar Year Start:</t>
  </si>
  <si>
    <t>Certificate No.</t>
  </si>
  <si>
    <t>Date of Purchase</t>
  </si>
  <si>
    <t>Amount invested</t>
  </si>
  <si>
    <t>Accrued Interest</t>
  </si>
  <si>
    <t>Total Accrued Interest</t>
  </si>
  <si>
    <t>1. Enter details of all NSCs purchased between 1-Apr-2002 and 31-Mar-2008</t>
  </si>
  <si>
    <t>2. NSCs purchased before or after this date do not accrue interest for this financial year</t>
  </si>
  <si>
    <t>3. Entry of certificate number is optional</t>
  </si>
  <si>
    <t>Capital Gains Tax Calculation</t>
  </si>
  <si>
    <t>LTCG</t>
  </si>
  <si>
    <t>(Only for Stocks bought/sold through a Stock Exchange and where STT is paid)</t>
  </si>
  <si>
    <t>STCG</t>
  </si>
  <si>
    <t>Scrip Name</t>
  </si>
  <si>
    <t>Nos</t>
  </si>
  <si>
    <t>Purchase</t>
  </si>
  <si>
    <t>Selling</t>
  </si>
  <si>
    <t>Gains</t>
  </si>
  <si>
    <t>LT/
ST</t>
  </si>
  <si>
    <t>Tax
Rate</t>
  </si>
  <si>
    <t>Financial Year Start:</t>
  </si>
  <si>
    <t>Price</t>
  </si>
  <si>
    <t>Date</t>
  </si>
  <si>
    <t>Financial Year End:</t>
  </si>
  <si>
    <t>1. Enter details of all stocks sold during the current financial year</t>
  </si>
  <si>
    <t>2. Only stocks sold through a recognized stock exchange and where the Securities Transaction Tax (STT) is paid should be entered here</t>
  </si>
  <si>
    <t>This tax calculator can be used to calculate the approximate tax payable by salaried individuals. This should NOT be used to compute the actual taxes to be paid to the Government. The author is not resposible for any inaccuracies in the tax computed by this calculator. If you find any inconsistency, please let me know and I will try to fix it at the earliest</t>
  </si>
  <si>
    <t>P L E A S E   R E A D   T H E S E   I N S T R U C T I O N S   C A R E F U L L Y</t>
  </si>
  <si>
    <t>This sheet can be used to compute the tax for salaried individuals only</t>
  </si>
  <si>
    <t>Enter the numbers only in the yellow-colored cells. You will not be able to enter data in other cells</t>
  </si>
  <si>
    <t>Do not leave any yellow cell (that expects numbers) blank. This may lead to incorrect calculation. Instead, enter 0</t>
  </si>
  <si>
    <t>The darker yellow colored cells (with green text) constitute the setup parameters, which you may have to set only once. Ensure that all setup parameters in cells  C4 to C20 and AA51 to AA71 are setup prior to using the calculator</t>
  </si>
  <si>
    <t>Depending on your company policy, change cells C4 to C20 to select elements of your salary that count towards calculation of PF</t>
  </si>
  <si>
    <t>If you are in Delhi, Mumbai, Kolkata or Chennai, change the location to Metro in Cell AA51. If you have moved from a metro to non-metro or vice-versa during the year, change the cells D47 to O47</t>
  </si>
  <si>
    <t>Enter the PF deduction percentage in cell AA54 depending on your company policy. In addition, if your company limits the PF to a certain amount, enter that amount in cell AA55. If there is no PF deduction, enter 0% in cell AA54. If the PF percentage changes during the year (due to change in employer or otherwise), change cells D48 to O48</t>
  </si>
  <si>
    <t>If you have opted for VPF (Voluntary Provident Fund), change cell AA58 depending on whether the deduction is done as a percentage of salary or as a fixed amount. If it is done as a percentage, enter the percentage in cell AA56. This will apply the same percentage throughout the year. If the percentage changes month to month, enter the percentage for each month in cells D43 to O43 (If you leave any of these cells at 0, the default percentage from cell AA56 will be taken for that month). If the deduction is a fixed amount, enter the amount for each month in cells D43 to O43</t>
  </si>
  <si>
    <t>If the interest rate on PF is other than 8.5%, change the value in cell AA57</t>
  </si>
  <si>
    <t>If you are claiming exemption on housing loan interest, remember to update cells AA60 and AA61 (see below for the rules)</t>
  </si>
  <si>
    <t>If you are claiming exemption for medical insurance that includes premium for a dependent over 65 years, change cell AA63</t>
  </si>
  <si>
    <t>If you are claiming exemption for medical treatment for specific diseases for a dependent over 65 years, change cell AA64</t>
  </si>
  <si>
    <t>If you have a permanent physical disability, change cell AA65</t>
  </si>
  <si>
    <t>If you are above 65 years of age, change cell AA66. You will get additional exemption</t>
  </si>
  <si>
    <t>If you are a woman, remember to change cell AA67. You will get additional exemption</t>
  </si>
  <si>
    <t>If you live in company-provided house, change cell AA68 and AA69; 20% of salary will be added as perks for cities with more than 4 lacs population and 7.5% for other cities. If rent has been paid (cells D26 to O26), the same will be deducted from this perks amount</t>
  </si>
  <si>
    <t>If you are claiming vehicle maintenance exemption update cells D44 to O44 to reflect the months in which you had the car</t>
  </si>
  <si>
    <t>If you are claiming vehicle maintenance exemption and if you include driver's salary in the exemption, change cells D45 to O45</t>
  </si>
  <si>
    <t>If you have been out of India during the year, update cells D46 to O46 so that conveyance exemption is computed correctly</t>
  </si>
  <si>
    <t>If you have taken any company loans at interest rates lower than that prescribed by the Government, please enter the details in the sheet "Perquisites"</t>
  </si>
  <si>
    <t>You can enter the opening balance in your PF account as at the beginning of the year in cell D40 and PF loans/withdrawals in cells D39 to O39 to calculate the closing balance (including employer's contribution) in your account at the end of the year</t>
  </si>
  <si>
    <t>Update the earnings (cells D3 to O20) with expected earnings during the year. On the deductions side, enter the expected rent payment, Profession Tax and Life Insurance Salary deduction details for all months. As and when salary is received, update all the earnings and deductions for that month</t>
  </si>
  <si>
    <t>Enter expected bonus in Cell R21, if bonus for the year has not been paid yet. If paid, enter the actual amount</t>
  </si>
  <si>
    <t>Enter any other earnings related to salary in cell S21</t>
  </si>
  <si>
    <t>If tax has been deducted outside salary (such as TDS for bank deposit, etc.), enter the amount so deducted in cell G77</t>
  </si>
  <si>
    <t>Enter any capital gains that are taxable at nominal tax rate (Stocks sold outside of registered stock exchanges, for example) in cell G58</t>
  </si>
  <si>
    <t>Enter the remaining months in current financial year in Cell G80, to figure out the tax per month</t>
  </si>
  <si>
    <t>You can change the headings for the 11 "Misc" earnings and the 9 "Oth Ded" deductions columns to suit your salary structure</t>
  </si>
  <si>
    <t>Rent can be entered in cells D26 to O26, if deducted through salary; Otherwise enter annual figure in Q26 to S26. If you enter rent amount in any cell between D26 to O26, do not enter any amount in cells Q26 to S26 and vice-versa</t>
  </si>
  <si>
    <t>Enter expected investments/savings/expenses information in cells N53 to N82</t>
  </si>
  <si>
    <t>Other exemptions entered in cell N53 is not validated. So, please be sure about the amount entered</t>
  </si>
  <si>
    <t>Enter non-salary related other income (such as from interest) in cell N62</t>
  </si>
  <si>
    <t>You can enter the details of NSC's purchased during the last 5 years in the "NSC Accrued Interest" sheet to calculate the accrued interest automatically. This interest is exempt under sec 80C</t>
  </si>
  <si>
    <t>You can enter details of Stocks sold during the year in the "Capital Gains" sheet to calculate the tax applicable</t>
  </si>
  <si>
    <t>T A X   R U L E S   &amp;   O T H E R   U S E F U L   I N F O R M A T I O N</t>
  </si>
  <si>
    <r>
      <t xml:space="preserve">HRA exemption = minimum of (40% </t>
    </r>
    <r>
      <rPr>
        <sz val="8"/>
        <color indexed="55"/>
        <rFont val="Franklin Gothic Book"/>
        <family val="2"/>
      </rPr>
      <t>(50% for metros)</t>
    </r>
    <r>
      <rPr>
        <sz val="8"/>
        <rFont val="Franklin Gothic Book"/>
        <family val="2"/>
      </rPr>
      <t xml:space="preserve"> of Basic+DA </t>
    </r>
    <r>
      <rPr>
        <sz val="8"/>
        <color indexed="12"/>
        <rFont val="Franklin Gothic Book"/>
        <family val="2"/>
      </rPr>
      <t>or</t>
    </r>
    <r>
      <rPr>
        <sz val="8"/>
        <rFont val="Franklin Gothic Book"/>
        <family val="2"/>
      </rPr>
      <t xml:space="preserve"> HRA </t>
    </r>
    <r>
      <rPr>
        <sz val="8"/>
        <color indexed="12"/>
        <rFont val="Franklin Gothic Book"/>
        <family val="2"/>
      </rPr>
      <t>or</t>
    </r>
    <r>
      <rPr>
        <sz val="8"/>
        <rFont val="Franklin Gothic Book"/>
        <family val="2"/>
      </rPr>
      <t xml:space="preserve"> rent paid - 10% of Basic+DA)</t>
    </r>
  </si>
  <si>
    <t>Transport allowance is exempt upto Rs.800/- per month provided the person is in India during the month. For people having permanent physical disability, the exemption is Rs.1,600/- per month</t>
  </si>
  <si>
    <t>Vehicle maintenance exemption can be claimed if you use a car for travel to the workplace. In such case, exemption can be claimed for the petrol and vehicle maintenance amounts. The exemption is available to the tune of Rs.1,200/- per month if the engine capacity is less than 1600cc and Rs.1,600/- per month if the engine capacity is more than 1600cc. In case the amount includes driver's salary, there is an additional exemption of Rs.600/- per month. When this exemption is claimed, transport allowance exemption is not available.</t>
  </si>
  <si>
    <t>Medical bills are exempt for self and dependent family, upto Rs.15,000/- per annum</t>
  </si>
  <si>
    <t>LTA is exempt to the tune of ecomony class airfare for the family to any destination in India, by the shortest route.
LTA can be claimed twice in a block of 4 calendar years. The current block is from 2006 to 2009</t>
  </si>
  <si>
    <t>Gratuity, VRS and some such amounts are exempt upto certain limits. If you get any such payment, please find out the exact limit for you from a tax consultant and enter in cell N53</t>
  </si>
  <si>
    <t>Children's Education allowance is exempt upto Rs.100/- per child per month plus Rs.300/- per child per month for hostel expenses (max of 2 children only)</t>
  </si>
  <si>
    <t>There is an exemption for interest on housing loan. If the loan was taken before Apr 1, 1999 exemption is limited to Rs.30,000/- per year. If the loan was taken after Apr 1, 1999 exemption is limited to Rs.1,50,000/- per year if the house is self-occupied; there is no limit if the house is rented out
This exemption is available on accrual basis, which means if interest has accrued, you can claim exemption, irrespective of whether you've paid it or not. If the loan is taken jointly by two individuals both can claim this exemption</t>
  </si>
  <si>
    <t>If you have rented out your house, enter the total income/loss from the house (after deducting property tax and standard maintenance expenses) in cell N60</t>
  </si>
  <si>
    <t>Medical Insurance (such as Mediclaim) premium is exempt upto Rs.15,000/- per year for self, spouse &amp; dependent children. An additional Rs.15,000/- is exempt towards premium for parents (even if they are not dependent). If the parent(s) are above 65 years of age, an extra Rs.5,000/- can be claimed</t>
  </si>
  <si>
    <t>Deduction in respect of medical treatment of handicapped dependents is limited to Rs.50,000/- per year if the disability is less than 80% and Rs.75,000/- per year if the disability is more than 80%</t>
  </si>
  <si>
    <t>Deduction in respect of medical treatment for specified ailments or diseases for the assesse or dependent can be claimed upto Rs.40,000/- per year. If the person being treated is a senior citizen, the exemption can go up to Rs.60,000/-</t>
  </si>
  <si>
    <t>Interest repayment on education loan (taken for higher education from a university of self &amp; dependents) is completely tax exempt</t>
  </si>
  <si>
    <t>Donations given for certain charities are tax exempt. Some are exempt to the tune of 50%, whereas others are 100%. Please enter the actual amount exempt, in cell N69</t>
  </si>
  <si>
    <r>
      <t xml:space="preserve">If you do not get HRA, but have rented a house, an exemption is available. This will be calculated as minimum of (25% of total income </t>
    </r>
    <r>
      <rPr>
        <sz val="8"/>
        <color indexed="12"/>
        <rFont val="Franklin Gothic Book"/>
        <family val="2"/>
      </rPr>
      <t>or</t>
    </r>
    <r>
      <rPr>
        <sz val="8"/>
        <rFont val="Franklin Gothic Book"/>
        <family val="2"/>
      </rPr>
      <t xml:space="preserve"> rent paid - 10% of total income </t>
    </r>
    <r>
      <rPr>
        <sz val="8"/>
        <color indexed="12"/>
        <rFont val="Franklin Gothic Book"/>
        <family val="2"/>
      </rPr>
      <t>or</t>
    </r>
    <r>
      <rPr>
        <sz val="8"/>
        <rFont val="Franklin Gothic Book"/>
        <family val="2"/>
      </rPr>
      <t xml:space="preserve"> Rs.24,000/- per year)</t>
    </r>
  </si>
  <si>
    <t>Donations for certain scientific research and rural development are exempt. Please enter the actual amount exempt in cell N72</t>
  </si>
  <si>
    <t>Interest earned from all sources is to be included in cell N62. All interest income is fully taxable (except interest from Savings account)</t>
  </si>
  <si>
    <t>If you have a permanent physical disability (including blindness), you can take an exemption of Rs.50,000/- per year</t>
  </si>
  <si>
    <t>Investments up to 1 lac in PF, VFP, PPF, Insurance Premium, Housing loan principal repayment, NSC, ELSS, long term bank Fixed Deposit, Post Office Term Deposit, etc. are deductible from the taxable income under sec 80C. There is no limit on individual items, so all 1 lac can be invested in NSC, for example. The only exception is PPF where the maximum investment is limited to Rs.70,000/-</t>
  </si>
  <si>
    <t>Surcharge on Income tax is applied at 10% of the tax amount, if the taxable income is more than Rs.10,00,000/-</t>
  </si>
  <si>
    <t>Education cess is calculated at 3% on total tax payable</t>
  </si>
  <si>
    <t>For the current year, Govt. prescribed rate of interest for PF is 8.5%. If the employer pays interest higher than this, the differential interest earned is treated as perquisites</t>
  </si>
  <si>
    <t>Residents of Sikkim are exempt from Income Tax for the current year</t>
  </si>
  <si>
    <t>Click here to go to the tax calculation sheet</t>
  </si>
</sst>
</file>

<file path=xl/styles.xml><?xml version="1.0" encoding="utf-8"?>
<styleSheet xmlns="http://schemas.openxmlformats.org/spreadsheetml/2006/main">
  <numFmts count="8">
    <numFmt numFmtId="164" formatCode="0_)"/>
    <numFmt numFmtId="165" formatCode="0.0%"/>
    <numFmt numFmtId="166" formatCode="&quot;Rs.&quot;#,##0"/>
    <numFmt numFmtId="167" formatCode="[$-409]d\-mmm\-yy;@"/>
    <numFmt numFmtId="168" formatCode="mmm\-yyyy"/>
    <numFmt numFmtId="169" formatCode="&quot;Rs.&quot;#,##0_);[Red]\(&quot;Rs.&quot;#,##0\)"/>
    <numFmt numFmtId="170" formatCode="[$-409]d\-mmm\-yyyy;@"/>
    <numFmt numFmtId="171" formatCode="0.00000"/>
  </numFmts>
  <fonts count="35">
    <font>
      <sz val="11"/>
      <color theme="1"/>
      <name val="Calibri"/>
      <family val="2"/>
      <scheme val="minor"/>
    </font>
    <font>
      <b/>
      <sz val="12"/>
      <color indexed="16"/>
      <name val="Franklin Gothic Book"/>
      <family val="2"/>
    </font>
    <font>
      <b/>
      <sz val="9"/>
      <name val="Franklin Gothic Book"/>
      <family val="2"/>
    </font>
    <font>
      <b/>
      <sz val="10"/>
      <color indexed="21"/>
      <name val="Franklin Gothic Book"/>
      <family val="2"/>
    </font>
    <font>
      <b/>
      <sz val="8"/>
      <name val="Franklin Gothic Book"/>
      <family val="2"/>
    </font>
    <font>
      <sz val="8"/>
      <name val="Franklin Gothic Book"/>
      <family val="2"/>
    </font>
    <font>
      <sz val="8"/>
      <color indexed="20"/>
      <name val="Franklin Gothic Book"/>
      <family val="2"/>
    </font>
    <font>
      <b/>
      <sz val="8"/>
      <color indexed="8"/>
      <name val="Franklin Gothic Book"/>
      <family val="2"/>
    </font>
    <font>
      <b/>
      <sz val="8"/>
      <color indexed="57"/>
      <name val="Franklin Gothic Book"/>
      <family val="2"/>
    </font>
    <font>
      <sz val="8"/>
      <color indexed="8"/>
      <name val="Franklin Gothic Book"/>
      <family val="2"/>
    </font>
    <font>
      <sz val="8"/>
      <color indexed="12"/>
      <name val="Franklin Gothic Book"/>
      <family val="2"/>
    </font>
    <font>
      <sz val="8"/>
      <color indexed="39"/>
      <name val="Franklin Gothic Book"/>
      <family val="2"/>
    </font>
    <font>
      <b/>
      <sz val="8"/>
      <color indexed="39"/>
      <name val="Franklin Gothic Book"/>
      <family val="2"/>
    </font>
    <font>
      <b/>
      <sz val="8"/>
      <color indexed="12"/>
      <name val="Franklin Gothic Book"/>
      <family val="2"/>
    </font>
    <font>
      <sz val="6"/>
      <name val="Franklin Gothic Book"/>
      <family val="2"/>
    </font>
    <font>
      <sz val="8"/>
      <color indexed="10"/>
      <name val="Franklin Gothic Book"/>
      <family val="2"/>
    </font>
    <font>
      <b/>
      <sz val="8"/>
      <color indexed="10"/>
      <name val="Franklin Gothic Book"/>
      <family val="2"/>
    </font>
    <font>
      <b/>
      <sz val="8"/>
      <color indexed="20"/>
      <name val="Franklin Gothic Book"/>
      <family val="2"/>
    </font>
    <font>
      <b/>
      <sz val="10"/>
      <color indexed="9"/>
      <name val="Franklin Gothic Book"/>
      <family val="2"/>
    </font>
    <font>
      <sz val="8"/>
      <name val="Franklin Gothic Book"/>
    </font>
    <font>
      <sz val="9"/>
      <name val="Arial"/>
      <family val="2"/>
    </font>
    <font>
      <sz val="8"/>
      <name val="Verdana"/>
      <family val="2"/>
    </font>
    <font>
      <b/>
      <sz val="10"/>
      <color indexed="58"/>
      <name val="Franklin Gothic Book"/>
      <family val="2"/>
    </font>
    <font>
      <b/>
      <sz val="10"/>
      <color indexed="12"/>
      <name val="Franklin Gothic Book"/>
      <family val="2"/>
    </font>
    <font>
      <sz val="9"/>
      <name val="Franklin Gothic Book"/>
      <family val="2"/>
    </font>
    <font>
      <b/>
      <sz val="8"/>
      <color indexed="13"/>
      <name val="Franklin Gothic Book"/>
      <family val="2"/>
    </font>
    <font>
      <sz val="7"/>
      <name val="Franklin Gothic Book"/>
      <family val="2"/>
    </font>
    <font>
      <b/>
      <u/>
      <sz val="8"/>
      <color indexed="16"/>
      <name val="Franklin Gothic Book"/>
      <family val="2"/>
    </font>
    <font>
      <sz val="8"/>
      <color indexed="81"/>
      <name val="Tahoma"/>
      <family val="2"/>
    </font>
    <font>
      <b/>
      <sz val="10"/>
      <color indexed="8"/>
      <name val="Franklin Gothic Book"/>
      <family val="2"/>
    </font>
    <font>
      <vertAlign val="superscript"/>
      <sz val="8"/>
      <color indexed="12"/>
      <name val="Franklin Gothic Book"/>
      <family val="2"/>
    </font>
    <font>
      <sz val="10"/>
      <name val="Franklin Gothic Book"/>
      <family val="2"/>
    </font>
    <font>
      <sz val="10"/>
      <color indexed="9"/>
      <name val="Franklin Gothic Book"/>
      <family val="2"/>
    </font>
    <font>
      <sz val="8"/>
      <color indexed="55"/>
      <name val="Franklin Gothic Book"/>
      <family val="2"/>
    </font>
    <font>
      <u/>
      <sz val="9"/>
      <color indexed="12"/>
      <name val="Arial"/>
      <family val="2"/>
    </font>
  </fonts>
  <fills count="14">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13"/>
        <bgColor indexed="64"/>
      </patternFill>
    </fill>
    <fill>
      <patternFill patternType="solid">
        <fgColor indexed="65"/>
        <bgColor indexed="64"/>
      </patternFill>
    </fill>
    <fill>
      <patternFill patternType="solid">
        <fgColor indexed="9"/>
        <bgColor indexed="64"/>
      </patternFill>
    </fill>
    <fill>
      <patternFill patternType="solid">
        <fgColor indexed="31"/>
        <bgColor indexed="64"/>
      </patternFill>
    </fill>
    <fill>
      <patternFill patternType="solid">
        <fgColor indexed="53"/>
        <bgColor indexed="64"/>
      </patternFill>
    </fill>
    <fill>
      <patternFill patternType="solid">
        <fgColor indexed="10"/>
        <bgColor indexed="64"/>
      </patternFill>
    </fill>
  </fills>
  <borders count="55">
    <border>
      <left/>
      <right/>
      <top/>
      <bottom/>
      <diagonal/>
    </border>
    <border>
      <left style="thin">
        <color indexed="16"/>
      </left>
      <right/>
      <top style="thin">
        <color indexed="16"/>
      </top>
      <bottom style="thin">
        <color indexed="16"/>
      </bottom>
      <diagonal/>
    </border>
    <border>
      <left/>
      <right style="thin">
        <color indexed="16"/>
      </right>
      <top style="thin">
        <color indexed="16"/>
      </top>
      <bottom style="thin">
        <color indexed="16"/>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bottom style="thin">
        <color indexed="12"/>
      </bottom>
      <diagonal/>
    </border>
    <border>
      <left style="thin">
        <color indexed="12"/>
      </left>
      <right/>
      <top/>
      <bottom style="thin">
        <color indexed="12"/>
      </bottom>
      <diagonal/>
    </border>
    <border>
      <left style="thin">
        <color indexed="12"/>
      </left>
      <right style="thin">
        <color indexed="12"/>
      </right>
      <top style="thin">
        <color indexed="12"/>
      </top>
      <bottom/>
      <diagonal/>
    </border>
    <border>
      <left style="thin">
        <color indexed="12"/>
      </left>
      <right style="thin">
        <color indexed="12"/>
      </right>
      <top/>
      <bottom/>
      <diagonal/>
    </border>
    <border>
      <left style="thin">
        <color indexed="12"/>
      </left>
      <right style="thin">
        <color indexed="10"/>
      </right>
      <top style="thin">
        <color indexed="12"/>
      </top>
      <bottom style="thin">
        <color indexed="12"/>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top style="thin">
        <color indexed="12"/>
      </top>
      <bottom/>
      <diagonal/>
    </border>
    <border>
      <left/>
      <right/>
      <top style="thin">
        <color indexed="12"/>
      </top>
      <bottom/>
      <diagonal/>
    </border>
    <border>
      <left style="thin">
        <color indexed="12"/>
      </left>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top style="thin">
        <color indexed="10"/>
      </top>
      <bottom style="thin">
        <color indexed="12"/>
      </bottom>
      <diagonal/>
    </border>
    <border>
      <left/>
      <right/>
      <top style="thin">
        <color indexed="10"/>
      </top>
      <bottom style="thin">
        <color indexed="12"/>
      </bottom>
      <diagonal/>
    </border>
    <border>
      <left/>
      <right style="thin">
        <color indexed="12"/>
      </right>
      <top style="thin">
        <color indexed="10"/>
      </top>
      <bottom style="thin">
        <color indexed="12"/>
      </bottom>
      <diagonal/>
    </border>
    <border>
      <left style="thin">
        <color indexed="12"/>
      </left>
      <right style="thin">
        <color indexed="10"/>
      </right>
      <top style="thin">
        <color indexed="10"/>
      </top>
      <bottom style="thin">
        <color indexed="12"/>
      </bottom>
      <diagonal/>
    </border>
    <border>
      <left style="thin">
        <color indexed="10"/>
      </left>
      <right/>
      <top style="thin">
        <color indexed="12"/>
      </top>
      <bottom style="thin">
        <color indexed="12"/>
      </bottom>
      <diagonal/>
    </border>
    <border>
      <left/>
      <right style="thin">
        <color indexed="10"/>
      </right>
      <top style="thin">
        <color indexed="12"/>
      </top>
      <bottom style="thin">
        <color indexed="12"/>
      </bottom>
      <diagonal/>
    </border>
    <border>
      <left style="thin">
        <color indexed="12"/>
      </left>
      <right style="thin">
        <color indexed="10"/>
      </right>
      <top style="thin">
        <color indexed="12"/>
      </top>
      <bottom style="thin">
        <color indexed="10"/>
      </bottom>
      <diagonal/>
    </border>
    <border>
      <left style="thin">
        <color indexed="10"/>
      </left>
      <right/>
      <top style="thin">
        <color indexed="12"/>
      </top>
      <bottom style="thin">
        <color indexed="10"/>
      </bottom>
      <diagonal/>
    </border>
    <border>
      <left/>
      <right/>
      <top style="thin">
        <color indexed="12"/>
      </top>
      <bottom style="thin">
        <color indexed="10"/>
      </bottom>
      <diagonal/>
    </border>
    <border>
      <left/>
      <right style="thin">
        <color indexed="12"/>
      </right>
      <top style="thin">
        <color indexed="12"/>
      </top>
      <bottom style="thin">
        <color indexed="10"/>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top style="thin">
        <color indexed="9"/>
      </top>
      <bottom/>
      <diagonal/>
    </border>
    <border>
      <left/>
      <right style="thin">
        <color indexed="12"/>
      </right>
      <top/>
      <bottom style="thin">
        <color indexed="12"/>
      </bottom>
      <diagonal/>
    </border>
    <border>
      <left/>
      <right/>
      <top/>
      <bottom style="thin">
        <color indexed="48"/>
      </bottom>
      <diagonal/>
    </border>
    <border>
      <left style="thin">
        <color indexed="48"/>
      </left>
      <right style="thin">
        <color indexed="48"/>
      </right>
      <top style="thin">
        <color indexed="48"/>
      </top>
      <bottom style="thin">
        <color indexed="48"/>
      </bottom>
      <diagonal/>
    </border>
    <border>
      <left/>
      <right style="thin">
        <color indexed="48"/>
      </right>
      <top style="thin">
        <color indexed="48"/>
      </top>
      <bottom style="thin">
        <color indexed="48"/>
      </bottom>
      <diagonal/>
    </border>
    <border>
      <left style="thin">
        <color indexed="48"/>
      </left>
      <right/>
      <top style="thin">
        <color indexed="48"/>
      </top>
      <bottom style="thin">
        <color indexed="48"/>
      </bottom>
      <diagonal/>
    </border>
    <border>
      <left style="thin">
        <color indexed="48"/>
      </left>
      <right style="thin">
        <color indexed="48"/>
      </right>
      <top style="thin">
        <color indexed="48"/>
      </top>
      <bottom/>
      <diagonal/>
    </border>
    <border>
      <left/>
      <right/>
      <top style="thin">
        <color indexed="48"/>
      </top>
      <bottom style="thin">
        <color indexed="48"/>
      </bottom>
      <diagonal/>
    </border>
    <border>
      <left style="thin">
        <color indexed="9"/>
      </left>
      <right style="thin">
        <color indexed="9"/>
      </right>
      <top style="thin">
        <color indexed="9"/>
      </top>
      <bottom style="thin">
        <color indexed="9"/>
      </bottom>
      <diagonal/>
    </border>
    <border>
      <left style="thin">
        <color indexed="9"/>
      </left>
      <right/>
      <top/>
      <bottom style="thin">
        <color indexed="9"/>
      </bottom>
      <diagonal/>
    </border>
    <border>
      <left/>
      <right/>
      <top/>
      <bottom style="thin">
        <color indexed="9"/>
      </bottom>
      <diagonal/>
    </border>
    <border>
      <left/>
      <right style="medium">
        <color indexed="9"/>
      </right>
      <top/>
      <bottom style="thin">
        <color indexed="9"/>
      </bottom>
      <diagonal/>
    </border>
    <border>
      <left style="medium">
        <color indexed="9"/>
      </left>
      <right/>
      <top/>
      <bottom/>
      <diagonal/>
    </border>
    <border>
      <left style="thin">
        <color indexed="9"/>
      </left>
      <right/>
      <top style="thin">
        <color indexed="9"/>
      </top>
      <bottom style="thin">
        <color indexed="9"/>
      </bottom>
      <diagonal/>
    </border>
    <border>
      <left/>
      <right/>
      <top/>
      <bottom style="hair">
        <color indexed="64"/>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48"/>
      </left>
      <right style="thin">
        <color indexed="48"/>
      </right>
      <top/>
      <bottom style="thin">
        <color indexed="48"/>
      </bottom>
      <diagonal/>
    </border>
    <border>
      <left style="thin">
        <color indexed="9"/>
      </left>
      <right/>
      <top style="thin">
        <color indexed="9"/>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diagonal/>
    </border>
  </borders>
  <cellStyleXfs count="6">
    <xf numFmtId="0" fontId="0" fillId="0" borderId="0"/>
    <xf numFmtId="0" fontId="20" fillId="0" borderId="0"/>
    <xf numFmtId="0" fontId="21" fillId="0" borderId="0"/>
    <xf numFmtId="0" fontId="19" fillId="0" borderId="0"/>
    <xf numFmtId="9" fontId="19" fillId="0" borderId="0" applyFont="0" applyFill="0" applyBorder="0" applyAlignment="0" applyProtection="0"/>
    <xf numFmtId="0" fontId="34" fillId="0" borderId="0" applyNumberFormat="0" applyFill="0" applyBorder="0" applyAlignment="0" applyProtection="0">
      <alignment vertical="top"/>
      <protection locked="0"/>
    </xf>
  </cellStyleXfs>
  <cellXfs count="299">
    <xf numFmtId="0" fontId="0" fillId="0" borderId="0" xfId="0"/>
    <xf numFmtId="164" fontId="2" fillId="10" borderId="0" xfId="1" applyNumberFormat="1" applyFont="1" applyFill="1" applyBorder="1" applyAlignment="1" applyProtection="1">
      <alignment horizontal="center" vertical="top"/>
      <protection hidden="1"/>
    </xf>
    <xf numFmtId="0" fontId="5" fillId="0" borderId="0" xfId="2" applyFont="1" applyProtection="1">
      <protection hidden="1"/>
    </xf>
    <xf numFmtId="0" fontId="23" fillId="0" borderId="0" xfId="2" applyFont="1" applyFill="1" applyBorder="1" applyAlignment="1" applyProtection="1">
      <alignment horizontal="centerContinuous" vertical="center"/>
      <protection hidden="1"/>
    </xf>
    <xf numFmtId="0" fontId="5" fillId="0" borderId="0" xfId="2" applyFont="1" applyAlignment="1" applyProtection="1">
      <alignment horizontal="centerContinuous" vertical="center"/>
      <protection hidden="1"/>
    </xf>
    <xf numFmtId="0" fontId="4" fillId="0" borderId="0" xfId="2" applyFont="1" applyFill="1" applyBorder="1" applyAlignment="1" applyProtection="1">
      <alignment horizontal="center"/>
      <protection hidden="1"/>
    </xf>
    <xf numFmtId="164" fontId="16" fillId="6" borderId="36" xfId="1" applyNumberFormat="1" applyFont="1" applyFill="1" applyBorder="1" applyAlignment="1" applyProtection="1">
      <alignment horizontal="left" vertical="center"/>
      <protection hidden="1"/>
    </xf>
    <xf numFmtId="164" fontId="16" fillId="6" borderId="36" xfId="1" applyNumberFormat="1" applyFont="1" applyFill="1" applyBorder="1" applyAlignment="1" applyProtection="1">
      <alignment horizontal="right" vertical="center" wrapText="1"/>
      <protection locked="0" hidden="1"/>
    </xf>
    <xf numFmtId="0" fontId="4" fillId="0" borderId="0" xfId="2" applyFont="1" applyFill="1" applyBorder="1" applyAlignment="1" applyProtection="1">
      <alignment horizontal="right" wrapText="1"/>
      <protection hidden="1"/>
    </xf>
    <xf numFmtId="0" fontId="4" fillId="0" borderId="0" xfId="2" applyFont="1" applyProtection="1">
      <protection hidden="1"/>
    </xf>
    <xf numFmtId="164" fontId="16" fillId="6" borderId="36" xfId="1" applyNumberFormat="1" applyFont="1" applyFill="1" applyBorder="1" applyAlignment="1" applyProtection="1">
      <alignment horizontal="right" vertical="center" wrapText="1"/>
      <protection hidden="1"/>
    </xf>
    <xf numFmtId="164" fontId="10" fillId="6" borderId="36" xfId="1" applyNumberFormat="1" applyFont="1" applyFill="1" applyBorder="1" applyAlignment="1" applyProtection="1">
      <alignment horizontal="left" vertical="center"/>
      <protection hidden="1"/>
    </xf>
    <xf numFmtId="3" fontId="6" fillId="4" borderId="36" xfId="2" applyNumberFormat="1" applyFont="1" applyFill="1" applyBorder="1" applyProtection="1">
      <protection locked="0" hidden="1"/>
    </xf>
    <xf numFmtId="166" fontId="5" fillId="0" borderId="0" xfId="2" applyNumberFormat="1" applyFont="1" applyFill="1" applyBorder="1" applyProtection="1">
      <protection hidden="1"/>
    </xf>
    <xf numFmtId="0" fontId="5" fillId="0" borderId="0" xfId="2" applyFont="1" applyAlignment="1" applyProtection="1">
      <alignment horizontal="right"/>
      <protection hidden="1"/>
    </xf>
    <xf numFmtId="167" fontId="5" fillId="4" borderId="0" xfId="2" applyNumberFormat="1" applyFont="1" applyFill="1" applyProtection="1">
      <protection hidden="1"/>
    </xf>
    <xf numFmtId="168" fontId="6" fillId="4" borderId="36" xfId="2" applyNumberFormat="1" applyFont="1" applyFill="1" applyBorder="1" applyProtection="1">
      <protection locked="0" hidden="1"/>
    </xf>
    <xf numFmtId="167" fontId="5" fillId="0" borderId="0" xfId="2" applyNumberFormat="1" applyFont="1" applyProtection="1">
      <protection hidden="1"/>
    </xf>
    <xf numFmtId="168" fontId="6" fillId="0" borderId="39" xfId="2" applyNumberFormat="1" applyFont="1" applyFill="1" applyBorder="1" applyProtection="1">
      <protection locked="0" hidden="1"/>
    </xf>
    <xf numFmtId="168" fontId="6" fillId="0" borderId="39" xfId="2" applyNumberFormat="1" applyFont="1" applyFill="1" applyBorder="1" applyProtection="1">
      <protection hidden="1"/>
    </xf>
    <xf numFmtId="3" fontId="6" fillId="4" borderId="39" xfId="2" applyNumberFormat="1" applyFont="1" applyFill="1" applyBorder="1" applyProtection="1">
      <protection locked="0" hidden="1"/>
    </xf>
    <xf numFmtId="10" fontId="6" fillId="4" borderId="36" xfId="2" applyNumberFormat="1" applyFont="1" applyFill="1" applyBorder="1" applyProtection="1">
      <protection locked="0" hidden="1"/>
    </xf>
    <xf numFmtId="164" fontId="10" fillId="11" borderId="36" xfId="1" applyNumberFormat="1" applyFont="1" applyFill="1" applyBorder="1" applyAlignment="1" applyProtection="1">
      <alignment vertical="center"/>
      <protection hidden="1"/>
    </xf>
    <xf numFmtId="0" fontId="5" fillId="0" borderId="0" xfId="2" applyFont="1" applyFill="1" applyBorder="1" applyAlignment="1" applyProtection="1">
      <alignment horizontal="right"/>
      <protection hidden="1"/>
    </xf>
    <xf numFmtId="164" fontId="7" fillId="0" borderId="38" xfId="1" applyNumberFormat="1" applyFont="1" applyFill="1" applyBorder="1" applyAlignment="1" applyProtection="1">
      <alignment horizontal="left" vertical="center"/>
      <protection hidden="1"/>
    </xf>
    <xf numFmtId="3" fontId="6" fillId="0" borderId="40" xfId="2" applyNumberFormat="1" applyFont="1" applyFill="1" applyBorder="1" applyProtection="1">
      <protection hidden="1"/>
    </xf>
    <xf numFmtId="3" fontId="10" fillId="0" borderId="37" xfId="2" applyNumberFormat="1" applyFont="1" applyFill="1" applyBorder="1" applyProtection="1">
      <protection hidden="1"/>
    </xf>
    <xf numFmtId="0" fontId="5" fillId="0" borderId="0" xfId="2" applyFont="1" applyFill="1" applyProtection="1">
      <protection hidden="1"/>
    </xf>
    <xf numFmtId="164" fontId="13" fillId="0" borderId="38" xfId="1" applyNumberFormat="1" applyFont="1" applyFill="1" applyBorder="1" applyAlignment="1" applyProtection="1">
      <alignment horizontal="left" vertical="center"/>
      <protection hidden="1"/>
    </xf>
    <xf numFmtId="164" fontId="10" fillId="0" borderId="40" xfId="1" applyNumberFormat="1" applyFont="1" applyFill="1" applyBorder="1" applyAlignment="1" applyProtection="1">
      <alignment vertical="center"/>
      <protection hidden="1"/>
    </xf>
    <xf numFmtId="164" fontId="10" fillId="0" borderId="37" xfId="1" applyNumberFormat="1" applyFont="1" applyFill="1" applyBorder="1" applyAlignment="1" applyProtection="1">
      <alignment vertical="center"/>
      <protection hidden="1"/>
    </xf>
    <xf numFmtId="0" fontId="5" fillId="0" borderId="0" xfId="2" quotePrefix="1" applyFont="1" applyProtection="1">
      <protection hidden="1"/>
    </xf>
    <xf numFmtId="10" fontId="5" fillId="8" borderId="36" xfId="2" applyNumberFormat="1" applyFont="1" applyFill="1" applyBorder="1" applyProtection="1">
      <protection locked="0" hidden="1"/>
    </xf>
    <xf numFmtId="9" fontId="5" fillId="0" borderId="0" xfId="2" applyNumberFormat="1" applyFont="1" applyFill="1" applyBorder="1" applyProtection="1">
      <protection hidden="1"/>
    </xf>
    <xf numFmtId="10" fontId="5" fillId="2" borderId="36" xfId="2" applyNumberFormat="1" applyFont="1" applyFill="1" applyBorder="1" applyProtection="1">
      <protection hidden="1"/>
    </xf>
    <xf numFmtId="164" fontId="16" fillId="0" borderId="36" xfId="1" applyNumberFormat="1" applyFont="1" applyFill="1" applyBorder="1" applyAlignment="1" applyProtection="1">
      <alignment horizontal="left" vertical="center"/>
      <protection hidden="1"/>
    </xf>
    <xf numFmtId="3" fontId="6" fillId="0" borderId="39" xfId="2" applyNumberFormat="1" applyFont="1" applyFill="1" applyBorder="1" applyProtection="1">
      <protection hidden="1"/>
    </xf>
    <xf numFmtId="3" fontId="10" fillId="0" borderId="39" xfId="2" applyNumberFormat="1" applyFont="1" applyFill="1" applyBorder="1" applyProtection="1">
      <protection hidden="1"/>
    </xf>
    <xf numFmtId="164" fontId="16" fillId="6" borderId="36" xfId="1" applyNumberFormat="1" applyFont="1" applyFill="1" applyBorder="1" applyAlignment="1" applyProtection="1">
      <alignment horizontal="left" vertical="center" indent="2"/>
      <protection hidden="1"/>
    </xf>
    <xf numFmtId="3" fontId="6" fillId="0" borderId="36" xfId="2" applyNumberFormat="1" applyFont="1" applyFill="1" applyBorder="1" applyProtection="1">
      <protection hidden="1"/>
    </xf>
    <xf numFmtId="17" fontId="5" fillId="0" borderId="0" xfId="2" applyNumberFormat="1" applyFont="1" applyProtection="1">
      <protection hidden="1"/>
    </xf>
    <xf numFmtId="0" fontId="5" fillId="0" borderId="0" xfId="2" applyFont="1" applyFill="1" applyBorder="1" applyProtection="1">
      <protection hidden="1"/>
    </xf>
    <xf numFmtId="0" fontId="24" fillId="0" borderId="0" xfId="1" applyFont="1" applyFill="1" applyBorder="1" applyProtection="1">
      <protection hidden="1"/>
    </xf>
    <xf numFmtId="0" fontId="24" fillId="0" borderId="0" xfId="1" applyFont="1" applyFill="1" applyProtection="1">
      <protection hidden="1"/>
    </xf>
    <xf numFmtId="169" fontId="25" fillId="0" borderId="0" xfId="2" applyNumberFormat="1" applyFont="1" applyFill="1" applyBorder="1" applyProtection="1">
      <protection hidden="1"/>
    </xf>
    <xf numFmtId="0" fontId="5" fillId="0" borderId="45" xfId="2" applyFont="1" applyFill="1" applyBorder="1" applyProtection="1">
      <protection hidden="1"/>
    </xf>
    <xf numFmtId="0" fontId="5" fillId="0" borderId="41" xfId="2" applyFont="1" applyBorder="1" applyProtection="1">
      <protection hidden="1"/>
    </xf>
    <xf numFmtId="0" fontId="5" fillId="0" borderId="46" xfId="2" applyFont="1" applyBorder="1" applyProtection="1">
      <protection hidden="1"/>
    </xf>
    <xf numFmtId="164" fontId="27" fillId="9" borderId="0" xfId="2" applyNumberFormat="1" applyFont="1" applyFill="1" applyBorder="1" applyAlignment="1" applyProtection="1">
      <alignment horizontal="left"/>
      <protection hidden="1"/>
    </xf>
    <xf numFmtId="0" fontId="5" fillId="0" borderId="0" xfId="2" applyFont="1" applyAlignment="1" applyProtection="1">
      <alignment horizontal="left" indent="2"/>
      <protection hidden="1"/>
    </xf>
    <xf numFmtId="0" fontId="5" fillId="0" borderId="0" xfId="3" applyFont="1" applyAlignment="1" applyProtection="1">
      <alignment horizontal="right"/>
      <protection hidden="1"/>
    </xf>
    <xf numFmtId="0" fontId="4" fillId="0" borderId="0" xfId="3" applyFont="1" applyAlignment="1" applyProtection="1">
      <alignment horizontal="right"/>
      <protection hidden="1"/>
    </xf>
    <xf numFmtId="164" fontId="4" fillId="6" borderId="5" xfId="3" applyNumberFormat="1" applyFont="1" applyFill="1" applyBorder="1" applyAlignment="1" applyProtection="1">
      <alignment horizontal="center" vertical="center"/>
      <protection hidden="1"/>
    </xf>
    <xf numFmtId="164" fontId="4" fillId="6" borderId="5" xfId="3" applyNumberFormat="1" applyFont="1" applyFill="1" applyBorder="1" applyAlignment="1" applyProtection="1">
      <alignment horizontal="right" vertical="center"/>
      <protection hidden="1"/>
    </xf>
    <xf numFmtId="164" fontId="4" fillId="0" borderId="10" xfId="3" applyNumberFormat="1" applyFont="1" applyFill="1" applyBorder="1" applyAlignment="1" applyProtection="1">
      <alignment horizontal="center" vertical="center"/>
      <protection hidden="1"/>
    </xf>
    <xf numFmtId="164" fontId="6" fillId="4" borderId="5" xfId="3" applyNumberFormat="1" applyFont="1" applyFill="1" applyBorder="1" applyAlignment="1" applyProtection="1">
      <alignment vertical="center"/>
      <protection locked="0" hidden="1"/>
    </xf>
    <xf numFmtId="164" fontId="7" fillId="7" borderId="5" xfId="3" applyNumberFormat="1" applyFont="1" applyFill="1" applyBorder="1" applyAlignment="1" applyProtection="1">
      <alignment vertical="center"/>
      <protection hidden="1"/>
    </xf>
    <xf numFmtId="164" fontId="4" fillId="6" borderId="6" xfId="3" applyNumberFormat="1" applyFont="1" applyFill="1" applyBorder="1" applyAlignment="1" applyProtection="1">
      <alignment horizontal="right" vertical="center"/>
      <protection hidden="1"/>
    </xf>
    <xf numFmtId="164" fontId="8" fillId="8" borderId="10" xfId="3" applyNumberFormat="1" applyFont="1" applyFill="1" applyBorder="1" applyAlignment="1" applyProtection="1">
      <alignment horizontal="center" vertical="center"/>
      <protection locked="0" hidden="1"/>
    </xf>
    <xf numFmtId="164" fontId="4" fillId="6" borderId="6" xfId="3" applyNumberFormat="1" applyFont="1" applyFill="1" applyBorder="1" applyAlignment="1" applyProtection="1">
      <alignment horizontal="right" vertical="center"/>
      <protection locked="0" hidden="1"/>
    </xf>
    <xf numFmtId="164" fontId="8" fillId="8" borderId="5" xfId="3" applyNumberFormat="1" applyFont="1" applyFill="1" applyBorder="1" applyAlignment="1" applyProtection="1">
      <alignment horizontal="center" vertical="center"/>
      <protection locked="0" hidden="1"/>
    </xf>
    <xf numFmtId="164" fontId="4" fillId="6" borderId="7" xfId="3" applyNumberFormat="1" applyFont="1" applyFill="1" applyBorder="1" applyAlignment="1" applyProtection="1">
      <alignment horizontal="right" vertical="center"/>
      <protection hidden="1"/>
    </xf>
    <xf numFmtId="0" fontId="5" fillId="0" borderId="5" xfId="3" applyFont="1" applyBorder="1" applyAlignment="1" applyProtection="1">
      <alignment horizontal="center"/>
      <protection hidden="1"/>
    </xf>
    <xf numFmtId="164" fontId="9" fillId="3" borderId="5" xfId="3" applyNumberFormat="1" applyFont="1" applyFill="1" applyBorder="1" applyAlignment="1" applyProtection="1">
      <alignment vertical="center"/>
      <protection hidden="1"/>
    </xf>
    <xf numFmtId="164" fontId="10" fillId="0" borderId="5" xfId="3" applyNumberFormat="1" applyFont="1" applyFill="1" applyBorder="1" applyAlignment="1" applyProtection="1">
      <alignment vertical="center"/>
      <protection hidden="1"/>
    </xf>
    <xf numFmtId="164" fontId="9" fillId="9" borderId="5" xfId="3" applyNumberFormat="1" applyFont="1" applyFill="1" applyBorder="1" applyAlignment="1" applyProtection="1">
      <alignment vertical="center"/>
      <protection hidden="1"/>
    </xf>
    <xf numFmtId="164" fontId="9" fillId="9" borderId="8" xfId="3" applyNumberFormat="1" applyFont="1" applyFill="1" applyBorder="1" applyAlignment="1" applyProtection="1">
      <alignment vertical="center"/>
      <protection hidden="1"/>
    </xf>
    <xf numFmtId="164" fontId="9" fillId="9" borderId="6" xfId="3" applyNumberFormat="1" applyFont="1" applyFill="1" applyBorder="1" applyAlignment="1" applyProtection="1">
      <alignment vertical="center"/>
      <protection hidden="1"/>
    </xf>
    <xf numFmtId="164" fontId="4" fillId="6" borderId="7" xfId="3" applyNumberFormat="1" applyFont="1" applyFill="1" applyBorder="1" applyAlignment="1" applyProtection="1">
      <alignment horizontal="right" vertical="center"/>
      <protection locked="0" hidden="1"/>
    </xf>
    <xf numFmtId="164" fontId="9" fillId="10" borderId="5" xfId="3" applyNumberFormat="1" applyFont="1" applyFill="1" applyBorder="1" applyAlignment="1" applyProtection="1">
      <alignment vertical="center"/>
      <protection hidden="1"/>
    </xf>
    <xf numFmtId="0" fontId="4" fillId="6" borderId="11" xfId="3" applyFont="1" applyFill="1" applyBorder="1" applyAlignment="1" applyProtection="1">
      <alignment horizontal="right"/>
      <protection hidden="1"/>
    </xf>
    <xf numFmtId="164" fontId="4" fillId="6" borderId="14" xfId="3" applyNumberFormat="1" applyFont="1" applyFill="1" applyBorder="1" applyAlignment="1" applyProtection="1">
      <alignment horizontal="right"/>
      <protection hidden="1"/>
    </xf>
    <xf numFmtId="164" fontId="4" fillId="6" borderId="15" xfId="3" applyNumberFormat="1" applyFont="1" applyFill="1" applyBorder="1" applyAlignment="1" applyProtection="1">
      <alignment horizontal="right" wrapText="1"/>
      <protection hidden="1"/>
    </xf>
    <xf numFmtId="164" fontId="7" fillId="0" borderId="5" xfId="3" applyNumberFormat="1" applyFont="1" applyFill="1" applyBorder="1" applyAlignment="1" applyProtection="1">
      <alignment vertical="center"/>
      <protection hidden="1"/>
    </xf>
    <xf numFmtId="164" fontId="6" fillId="0" borderId="15" xfId="3" applyNumberFormat="1" applyFont="1" applyFill="1" applyBorder="1" applyAlignment="1" applyProtection="1">
      <alignment horizontal="center" vertical="center"/>
      <protection hidden="1"/>
    </xf>
    <xf numFmtId="164" fontId="6" fillId="0" borderId="16" xfId="3" applyNumberFormat="1" applyFont="1" applyFill="1" applyBorder="1" applyAlignment="1" applyProtection="1">
      <alignment horizontal="center" vertical="center"/>
      <protection hidden="1"/>
    </xf>
    <xf numFmtId="164" fontId="6" fillId="0" borderId="16" xfId="3" applyNumberFormat="1" applyFont="1" applyFill="1" applyBorder="1" applyAlignment="1" applyProtection="1">
      <alignment vertical="center"/>
      <protection hidden="1"/>
    </xf>
    <xf numFmtId="164" fontId="6" fillId="0" borderId="17" xfId="3" applyNumberFormat="1" applyFont="1" applyFill="1" applyBorder="1" applyAlignment="1" applyProtection="1">
      <alignment horizontal="center" vertical="center"/>
      <protection hidden="1"/>
    </xf>
    <xf numFmtId="164" fontId="6" fillId="0" borderId="0" xfId="3" applyNumberFormat="1" applyFont="1" applyFill="1" applyBorder="1" applyAlignment="1" applyProtection="1">
      <alignment horizontal="center" vertical="center"/>
      <protection hidden="1"/>
    </xf>
    <xf numFmtId="164" fontId="6" fillId="0" borderId="0" xfId="3" applyNumberFormat="1" applyFont="1" applyFill="1" applyBorder="1" applyAlignment="1" applyProtection="1">
      <alignment vertical="center"/>
      <protection hidden="1"/>
    </xf>
    <xf numFmtId="164" fontId="4" fillId="6" borderId="14" xfId="3" applyNumberFormat="1" applyFont="1" applyFill="1" applyBorder="1" applyAlignment="1" applyProtection="1">
      <alignment horizontal="right" vertical="center"/>
      <protection hidden="1"/>
    </xf>
    <xf numFmtId="2" fontId="6" fillId="4" borderId="10" xfId="3" applyNumberFormat="1" applyFont="1" applyFill="1" applyBorder="1" applyAlignment="1" applyProtection="1">
      <alignment horizontal="center" vertical="center"/>
      <protection locked="0" hidden="1"/>
    </xf>
    <xf numFmtId="2" fontId="6" fillId="4" borderId="5" xfId="3" applyNumberFormat="1" applyFont="1" applyFill="1" applyBorder="1" applyAlignment="1" applyProtection="1">
      <alignment horizontal="center" vertical="center"/>
      <protection locked="0" hidden="1"/>
    </xf>
    <xf numFmtId="164" fontId="6" fillId="4" borderId="5" xfId="3" applyNumberFormat="1" applyFont="1" applyFill="1" applyBorder="1" applyAlignment="1" applyProtection="1">
      <alignment horizontal="center" vertical="center"/>
      <protection locked="0" hidden="1"/>
    </xf>
    <xf numFmtId="10" fontId="6" fillId="4" borderId="5" xfId="3" applyNumberFormat="1" applyFont="1" applyFill="1" applyBorder="1" applyAlignment="1" applyProtection="1">
      <alignment horizontal="center" vertical="center"/>
      <protection locked="0" hidden="1"/>
    </xf>
    <xf numFmtId="0" fontId="5" fillId="0" borderId="0" xfId="3" applyFont="1" applyAlignment="1" applyProtection="1">
      <alignment horizontal="center"/>
      <protection hidden="1"/>
    </xf>
    <xf numFmtId="164" fontId="4" fillId="3" borderId="11" xfId="3" applyNumberFormat="1" applyFont="1" applyFill="1" applyBorder="1" applyAlignment="1" applyProtection="1">
      <alignment horizontal="left" vertical="center"/>
      <protection hidden="1"/>
    </xf>
    <xf numFmtId="164" fontId="4" fillId="3" borderId="12" xfId="3" applyNumberFormat="1" applyFont="1" applyFill="1" applyBorder="1" applyAlignment="1" applyProtection="1">
      <alignment horizontal="left" vertical="center"/>
      <protection hidden="1"/>
    </xf>
    <xf numFmtId="164" fontId="4" fillId="3" borderId="11" xfId="3" applyNumberFormat="1" applyFont="1" applyFill="1" applyBorder="1" applyAlignment="1" applyProtection="1">
      <alignment horizontal="right" vertical="center"/>
      <protection hidden="1"/>
    </xf>
    <xf numFmtId="164" fontId="4" fillId="3" borderId="5" xfId="3" applyNumberFormat="1" applyFont="1" applyFill="1" applyBorder="1" applyAlignment="1" applyProtection="1">
      <alignment horizontal="right" vertical="center"/>
      <protection hidden="1"/>
    </xf>
    <xf numFmtId="164" fontId="11" fillId="6" borderId="11" xfId="3" applyNumberFormat="1" applyFont="1" applyFill="1" applyBorder="1" applyAlignment="1" applyProtection="1">
      <alignment vertical="center"/>
      <protection hidden="1"/>
    </xf>
    <xf numFmtId="164" fontId="11" fillId="6" borderId="12" xfId="3" applyNumberFormat="1" applyFont="1" applyFill="1" applyBorder="1" applyAlignment="1" applyProtection="1">
      <alignment vertical="center"/>
      <protection hidden="1"/>
    </xf>
    <xf numFmtId="164" fontId="11" fillId="6" borderId="12" xfId="3" applyNumberFormat="1" applyFont="1" applyFill="1" applyBorder="1" applyAlignment="1" applyProtection="1">
      <alignment horizontal="left" vertical="center"/>
      <protection hidden="1"/>
    </xf>
    <xf numFmtId="164" fontId="11" fillId="6" borderId="13" xfId="3" applyNumberFormat="1" applyFont="1" applyFill="1" applyBorder="1" applyAlignment="1" applyProtection="1">
      <alignment horizontal="left" vertical="center"/>
      <protection hidden="1"/>
    </xf>
    <xf numFmtId="164" fontId="10" fillId="6" borderId="5" xfId="3" applyNumberFormat="1" applyFont="1" applyFill="1" applyBorder="1" applyAlignment="1" applyProtection="1">
      <alignment vertical="center"/>
      <protection hidden="1"/>
    </xf>
    <xf numFmtId="164" fontId="11" fillId="6" borderId="11" xfId="3" applyNumberFormat="1" applyFont="1" applyFill="1" applyBorder="1" applyAlignment="1" applyProtection="1">
      <alignment horizontal="left" vertical="center"/>
      <protection hidden="1"/>
    </xf>
    <xf numFmtId="0" fontId="5" fillId="6" borderId="12" xfId="3" applyFont="1" applyFill="1" applyBorder="1" applyAlignment="1" applyProtection="1">
      <alignment horizontal="left" vertical="center"/>
      <protection hidden="1"/>
    </xf>
    <xf numFmtId="0" fontId="5" fillId="6" borderId="13" xfId="3" applyFont="1" applyFill="1" applyBorder="1" applyAlignment="1" applyProtection="1">
      <alignment horizontal="left" vertical="center"/>
      <protection hidden="1"/>
    </xf>
    <xf numFmtId="164" fontId="9" fillId="6" borderId="5" xfId="3" applyNumberFormat="1" applyFont="1" applyFill="1" applyBorder="1" applyAlignment="1" applyProtection="1">
      <alignment vertical="center"/>
      <protection hidden="1"/>
    </xf>
    <xf numFmtId="164" fontId="8" fillId="8" borderId="24" xfId="3" applyNumberFormat="1" applyFont="1" applyFill="1" applyBorder="1" applyAlignment="1" applyProtection="1">
      <alignment horizontal="center" vertical="center"/>
      <protection locked="0" hidden="1"/>
    </xf>
    <xf numFmtId="9" fontId="5" fillId="6" borderId="10" xfId="3" applyNumberFormat="1" applyFont="1" applyFill="1" applyBorder="1" applyAlignment="1" applyProtection="1">
      <alignment horizontal="center" vertical="center"/>
      <protection hidden="1"/>
    </xf>
    <xf numFmtId="10" fontId="5" fillId="0" borderId="0" xfId="3" applyNumberFormat="1" applyFont="1" applyAlignment="1" applyProtection="1">
      <alignment horizontal="right"/>
      <protection hidden="1"/>
    </xf>
    <xf numFmtId="164" fontId="12" fillId="6" borderId="11" xfId="3" applyNumberFormat="1" applyFont="1" applyFill="1" applyBorder="1" applyAlignment="1" applyProtection="1">
      <alignment horizontal="left" vertical="center"/>
      <protection hidden="1"/>
    </xf>
    <xf numFmtId="164" fontId="12" fillId="6" borderId="12" xfId="3" applyNumberFormat="1" applyFont="1" applyFill="1" applyBorder="1" applyAlignment="1" applyProtection="1">
      <alignment horizontal="left" vertical="center"/>
      <protection hidden="1"/>
    </xf>
    <xf numFmtId="164" fontId="12" fillId="6" borderId="13" xfId="3" applyNumberFormat="1" applyFont="1" applyFill="1" applyBorder="1" applyAlignment="1" applyProtection="1">
      <alignment horizontal="left" vertical="center"/>
      <protection hidden="1"/>
    </xf>
    <xf numFmtId="164" fontId="13" fillId="6" borderId="5" xfId="3" applyNumberFormat="1" applyFont="1" applyFill="1" applyBorder="1" applyAlignment="1" applyProtection="1">
      <alignment vertical="center"/>
      <protection hidden="1"/>
    </xf>
    <xf numFmtId="10" fontId="8" fillId="8" borderId="10" xfId="3" applyNumberFormat="1" applyFont="1" applyFill="1" applyBorder="1" applyAlignment="1" applyProtection="1">
      <alignment horizontal="center" vertical="center"/>
      <protection locked="0" hidden="1"/>
    </xf>
    <xf numFmtId="164" fontId="5" fillId="9" borderId="0" xfId="3" quotePrefix="1" applyNumberFormat="1" applyFont="1" applyFill="1" applyBorder="1" applyAlignment="1" applyProtection="1">
      <alignment horizontal="right" vertical="center"/>
      <protection hidden="1"/>
    </xf>
    <xf numFmtId="164" fontId="5" fillId="9" borderId="0" xfId="3" applyNumberFormat="1" applyFont="1" applyFill="1" applyBorder="1" applyAlignment="1" applyProtection="1">
      <alignment vertical="center"/>
      <protection hidden="1"/>
    </xf>
    <xf numFmtId="164" fontId="5" fillId="6" borderId="0" xfId="3" applyNumberFormat="1" applyFont="1" applyFill="1" applyBorder="1" applyAlignment="1" applyProtection="1">
      <alignment vertical="center"/>
      <protection hidden="1"/>
    </xf>
    <xf numFmtId="1" fontId="8" fillId="8" borderId="10" xfId="3" applyNumberFormat="1" applyFont="1" applyFill="1" applyBorder="1" applyAlignment="1" applyProtection="1">
      <alignment horizontal="center" vertical="center"/>
      <protection locked="0" hidden="1"/>
    </xf>
    <xf numFmtId="164" fontId="5" fillId="9" borderId="0" xfId="3" applyNumberFormat="1" applyFont="1" applyFill="1" applyBorder="1" applyAlignment="1" applyProtection="1">
      <alignment horizontal="right" vertical="center"/>
      <protection hidden="1"/>
    </xf>
    <xf numFmtId="164" fontId="5" fillId="9" borderId="0" xfId="3" quotePrefix="1" applyNumberFormat="1" applyFont="1" applyFill="1" applyBorder="1" applyAlignment="1" applyProtection="1">
      <alignment vertical="center"/>
      <protection hidden="1"/>
    </xf>
    <xf numFmtId="164" fontId="13" fillId="11" borderId="11" xfId="3" applyNumberFormat="1" applyFont="1" applyFill="1" applyBorder="1" applyAlignment="1" applyProtection="1">
      <alignment horizontal="left" vertical="center"/>
      <protection hidden="1"/>
    </xf>
    <xf numFmtId="164" fontId="13" fillId="11" borderId="12" xfId="3" applyNumberFormat="1" applyFont="1" applyFill="1" applyBorder="1" applyAlignment="1" applyProtection="1">
      <alignment horizontal="left" vertical="center"/>
      <protection hidden="1"/>
    </xf>
    <xf numFmtId="164" fontId="13" fillId="11" borderId="13" xfId="3" applyNumberFormat="1" applyFont="1" applyFill="1" applyBorder="1" applyAlignment="1" applyProtection="1">
      <alignment horizontal="left" vertical="center"/>
      <protection hidden="1"/>
    </xf>
    <xf numFmtId="164" fontId="13" fillId="11" borderId="5" xfId="3" applyNumberFormat="1" applyFont="1" applyFill="1" applyBorder="1" applyAlignment="1" applyProtection="1">
      <alignment vertical="center"/>
      <protection hidden="1"/>
    </xf>
    <xf numFmtId="165" fontId="8" fillId="8" borderId="10" xfId="3" applyNumberFormat="1" applyFont="1" applyFill="1" applyBorder="1" applyAlignment="1" applyProtection="1">
      <alignment horizontal="center" vertical="center"/>
      <protection locked="0" hidden="1"/>
    </xf>
    <xf numFmtId="164" fontId="14" fillId="9" borderId="0" xfId="3" applyNumberFormat="1" applyFont="1" applyFill="1" applyBorder="1" applyAlignment="1" applyProtection="1">
      <alignment vertical="center"/>
      <protection hidden="1"/>
    </xf>
    <xf numFmtId="0" fontId="5" fillId="3" borderId="12" xfId="3" applyFont="1" applyFill="1" applyBorder="1" applyAlignment="1" applyProtection="1">
      <alignment horizontal="left" vertical="center"/>
      <protection hidden="1"/>
    </xf>
    <xf numFmtId="0" fontId="5" fillId="3" borderId="13" xfId="3" applyFont="1" applyFill="1" applyBorder="1" applyAlignment="1" applyProtection="1">
      <alignment horizontal="left" vertical="center"/>
      <protection hidden="1"/>
    </xf>
    <xf numFmtId="164" fontId="4" fillId="11" borderId="11" xfId="3" applyNumberFormat="1" applyFont="1" applyFill="1" applyBorder="1" applyAlignment="1" applyProtection="1">
      <alignment horizontal="left" vertical="center"/>
      <protection hidden="1"/>
    </xf>
    <xf numFmtId="164" fontId="4" fillId="11" borderId="12" xfId="3" applyNumberFormat="1" applyFont="1" applyFill="1" applyBorder="1" applyAlignment="1" applyProtection="1">
      <alignment horizontal="left" vertical="center"/>
      <protection hidden="1"/>
    </xf>
    <xf numFmtId="164" fontId="4" fillId="11" borderId="13" xfId="3" applyNumberFormat="1" applyFont="1" applyFill="1" applyBorder="1" applyAlignment="1" applyProtection="1">
      <alignment horizontal="left" vertical="center"/>
      <protection hidden="1"/>
    </xf>
    <xf numFmtId="164" fontId="8" fillId="8" borderId="27" xfId="3" applyNumberFormat="1" applyFont="1" applyFill="1" applyBorder="1" applyAlignment="1" applyProtection="1">
      <alignment horizontal="center" vertical="center"/>
      <protection locked="0" hidden="1"/>
    </xf>
    <xf numFmtId="164" fontId="5" fillId="0" borderId="0" xfId="3" applyNumberFormat="1" applyFont="1" applyFill="1" applyBorder="1" applyAlignment="1" applyProtection="1">
      <alignment vertical="center"/>
      <protection hidden="1"/>
    </xf>
    <xf numFmtId="164" fontId="11" fillId="6" borderId="25" xfId="3" applyNumberFormat="1" applyFont="1" applyFill="1" applyBorder="1" applyAlignment="1" applyProtection="1">
      <alignment horizontal="left" vertical="center"/>
      <protection hidden="1"/>
    </xf>
    <xf numFmtId="164" fontId="12" fillId="3" borderId="11" xfId="3" applyNumberFormat="1" applyFont="1" applyFill="1" applyBorder="1" applyAlignment="1" applyProtection="1">
      <alignment horizontal="left" vertical="center"/>
      <protection hidden="1"/>
    </xf>
    <xf numFmtId="164" fontId="12" fillId="3" borderId="13" xfId="3" applyNumberFormat="1" applyFont="1" applyFill="1" applyBorder="1" applyAlignment="1" applyProtection="1">
      <alignment horizontal="left" vertical="center"/>
      <protection hidden="1"/>
    </xf>
    <xf numFmtId="164" fontId="12" fillId="3" borderId="5" xfId="3" applyNumberFormat="1" applyFont="1" applyFill="1" applyBorder="1" applyAlignment="1" applyProtection="1">
      <alignment horizontal="right" vertical="center"/>
      <protection hidden="1"/>
    </xf>
    <xf numFmtId="164" fontId="12" fillId="3" borderId="11" xfId="3" applyNumberFormat="1" applyFont="1" applyFill="1" applyBorder="1" applyAlignment="1" applyProtection="1">
      <alignment horizontal="right" vertical="center"/>
      <protection hidden="1"/>
    </xf>
    <xf numFmtId="164" fontId="15" fillId="6" borderId="11" xfId="3" applyNumberFormat="1" applyFont="1" applyFill="1" applyBorder="1" applyAlignment="1" applyProtection="1">
      <alignment horizontal="left" vertical="center"/>
      <protection hidden="1"/>
    </xf>
    <xf numFmtId="164" fontId="15" fillId="6" borderId="12" xfId="3" applyNumberFormat="1" applyFont="1" applyFill="1" applyBorder="1" applyAlignment="1" applyProtection="1">
      <alignment horizontal="left" vertical="center"/>
      <protection hidden="1"/>
    </xf>
    <xf numFmtId="164" fontId="15" fillId="6" borderId="13" xfId="3" applyNumberFormat="1" applyFont="1" applyFill="1" applyBorder="1" applyAlignment="1" applyProtection="1">
      <alignment horizontal="left" vertical="center"/>
      <protection hidden="1"/>
    </xf>
    <xf numFmtId="9" fontId="9" fillId="6" borderId="5" xfId="3" applyNumberFormat="1" applyFont="1" applyFill="1" applyBorder="1" applyAlignment="1" applyProtection="1">
      <alignment vertical="center"/>
      <protection hidden="1"/>
    </xf>
    <xf numFmtId="164" fontId="9" fillId="6" borderId="11" xfId="3" applyNumberFormat="1" applyFont="1" applyFill="1" applyBorder="1" applyAlignment="1" applyProtection="1">
      <alignment vertical="center"/>
      <protection hidden="1"/>
    </xf>
    <xf numFmtId="164" fontId="11" fillId="6" borderId="28" xfId="3" applyNumberFormat="1" applyFont="1" applyFill="1" applyBorder="1" applyAlignment="1" applyProtection="1">
      <alignment horizontal="left" vertical="center"/>
      <protection hidden="1"/>
    </xf>
    <xf numFmtId="0" fontId="5" fillId="6" borderId="29" xfId="3" applyFont="1" applyFill="1" applyBorder="1" applyAlignment="1" applyProtection="1">
      <alignment horizontal="left" vertical="center"/>
      <protection hidden="1"/>
    </xf>
    <xf numFmtId="0" fontId="5" fillId="6" borderId="30" xfId="3" applyFont="1" applyFill="1" applyBorder="1" applyAlignment="1" applyProtection="1">
      <alignment horizontal="left" vertical="center"/>
      <protection hidden="1"/>
    </xf>
    <xf numFmtId="164" fontId="4" fillId="11" borderId="5" xfId="3" applyNumberFormat="1" applyFont="1" applyFill="1" applyBorder="1" applyAlignment="1" applyProtection="1">
      <alignment vertical="center"/>
      <protection hidden="1"/>
    </xf>
    <xf numFmtId="164" fontId="5" fillId="0" borderId="0" xfId="3" applyNumberFormat="1" applyFont="1" applyAlignment="1" applyProtection="1">
      <alignment horizontal="right"/>
      <protection hidden="1"/>
    </xf>
    <xf numFmtId="164" fontId="16" fillId="2" borderId="11" xfId="3" applyNumberFormat="1" applyFont="1" applyFill="1" applyBorder="1" applyAlignment="1" applyProtection="1">
      <alignment horizontal="left" vertical="center"/>
      <protection hidden="1"/>
    </xf>
    <xf numFmtId="164" fontId="16" fillId="2" borderId="12" xfId="3" applyNumberFormat="1" applyFont="1" applyFill="1" applyBorder="1" applyAlignment="1" applyProtection="1">
      <alignment horizontal="left" vertical="center"/>
      <protection hidden="1"/>
    </xf>
    <xf numFmtId="164" fontId="16" fillId="2" borderId="13" xfId="3" applyNumberFormat="1" applyFont="1" applyFill="1" applyBorder="1" applyAlignment="1" applyProtection="1">
      <alignment horizontal="left" vertical="center"/>
      <protection hidden="1"/>
    </xf>
    <xf numFmtId="164" fontId="16" fillId="2" borderId="5" xfId="3" applyNumberFormat="1" applyFont="1" applyFill="1" applyBorder="1" applyAlignment="1" applyProtection="1">
      <alignment vertical="center"/>
      <protection hidden="1"/>
    </xf>
    <xf numFmtId="164" fontId="6" fillId="6" borderId="5" xfId="3" applyNumberFormat="1" applyFont="1" applyFill="1" applyBorder="1" applyAlignment="1" applyProtection="1">
      <alignment vertical="center"/>
      <protection hidden="1"/>
    </xf>
    <xf numFmtId="164" fontId="17" fillId="4" borderId="5" xfId="3" applyNumberFormat="1" applyFont="1" applyFill="1" applyBorder="1" applyAlignment="1" applyProtection="1">
      <alignment horizontal="right" vertical="center"/>
      <protection locked="0" hidden="1"/>
    </xf>
    <xf numFmtId="164" fontId="6" fillId="10" borderId="33" xfId="3" applyNumberFormat="1" applyFont="1" applyFill="1" applyBorder="1" applyAlignment="1" applyProtection="1">
      <alignment vertical="center"/>
      <protection hidden="1"/>
    </xf>
    <xf numFmtId="0" fontId="5" fillId="0" borderId="33" xfId="3" applyFont="1" applyBorder="1" applyAlignment="1" applyProtection="1">
      <alignment vertical="center"/>
      <protection hidden="1"/>
    </xf>
    <xf numFmtId="0" fontId="5" fillId="0" borderId="0" xfId="3" applyFont="1" applyBorder="1" applyAlignment="1" applyProtection="1">
      <alignment horizontal="left" vertical="center"/>
      <protection hidden="1"/>
    </xf>
    <xf numFmtId="164" fontId="4" fillId="6" borderId="11" xfId="3" applyNumberFormat="1" applyFont="1" applyFill="1" applyBorder="1" applyAlignment="1" applyProtection="1">
      <alignment horizontal="right" vertical="center"/>
      <protection hidden="1"/>
    </xf>
    <xf numFmtId="164" fontId="4" fillId="6" borderId="13" xfId="3" applyNumberFormat="1" applyFont="1" applyFill="1" applyBorder="1" applyAlignment="1" applyProtection="1">
      <alignment horizontal="right" vertical="center"/>
      <protection hidden="1"/>
    </xf>
    <xf numFmtId="164" fontId="4" fillId="6" borderId="34" xfId="3" applyNumberFormat="1" applyFont="1" applyFill="1" applyBorder="1" applyAlignment="1" applyProtection="1">
      <alignment horizontal="right" vertical="center"/>
      <protection hidden="1"/>
    </xf>
    <xf numFmtId="10" fontId="9" fillId="3" borderId="5" xfId="4" applyNumberFormat="1" applyFont="1" applyFill="1" applyBorder="1" applyAlignment="1" applyProtection="1">
      <alignment vertical="center"/>
      <protection hidden="1"/>
    </xf>
    <xf numFmtId="164" fontId="7" fillId="0" borderId="11" xfId="3" applyNumberFormat="1" applyFont="1" applyFill="1" applyBorder="1" applyAlignment="1" applyProtection="1">
      <alignment vertical="center"/>
      <protection hidden="1"/>
    </xf>
    <xf numFmtId="164" fontId="5" fillId="0" borderId="5" xfId="3" applyNumberFormat="1" applyFont="1" applyBorder="1" applyAlignment="1" applyProtection="1">
      <alignment vertical="center"/>
      <protection hidden="1"/>
    </xf>
    <xf numFmtId="9" fontId="5" fillId="10" borderId="5" xfId="3" applyNumberFormat="1" applyFont="1" applyFill="1" applyBorder="1" applyAlignment="1" applyProtection="1">
      <alignment horizontal="right" vertical="center"/>
      <protection hidden="1"/>
    </xf>
    <xf numFmtId="164" fontId="7" fillId="0" borderId="15" xfId="3" applyNumberFormat="1" applyFont="1" applyFill="1" applyBorder="1" applyAlignment="1" applyProtection="1">
      <alignment vertical="center"/>
      <protection hidden="1"/>
    </xf>
    <xf numFmtId="0" fontId="29" fillId="3" borderId="11" xfId="1" applyFont="1" applyFill="1" applyBorder="1" applyAlignment="1" applyProtection="1">
      <alignment wrapText="1"/>
      <protection hidden="1"/>
    </xf>
    <xf numFmtId="0" fontId="29" fillId="3" borderId="12" xfId="1" applyFont="1" applyFill="1" applyBorder="1" applyAlignment="1" applyProtection="1">
      <alignment wrapText="1"/>
      <protection hidden="1"/>
    </xf>
    <xf numFmtId="0" fontId="29" fillId="0" borderId="12" xfId="1" applyFont="1" applyFill="1" applyBorder="1" applyAlignment="1" applyProtection="1">
      <alignment wrapText="1"/>
      <protection hidden="1"/>
    </xf>
    <xf numFmtId="0" fontId="29" fillId="3" borderId="13" xfId="1" applyFont="1" applyFill="1" applyBorder="1" applyAlignment="1" applyProtection="1">
      <alignment wrapText="1"/>
      <protection hidden="1"/>
    </xf>
    <xf numFmtId="0" fontId="5" fillId="0" borderId="0" xfId="1" applyFont="1" applyProtection="1">
      <protection hidden="1"/>
    </xf>
    <xf numFmtId="0" fontId="5" fillId="0" borderId="0" xfId="1" applyFont="1" applyFill="1" applyBorder="1" applyProtection="1">
      <protection hidden="1"/>
    </xf>
    <xf numFmtId="167" fontId="16" fillId="6" borderId="5" xfId="1" applyNumberFormat="1" applyFont="1" applyFill="1" applyBorder="1" applyAlignment="1" applyProtection="1">
      <alignment horizontal="center" vertical="top" wrapText="1"/>
      <protection hidden="1"/>
    </xf>
    <xf numFmtId="167" fontId="16" fillId="0" borderId="5" xfId="1" applyNumberFormat="1" applyFont="1" applyFill="1" applyBorder="1" applyAlignment="1" applyProtection="1">
      <alignment horizontal="center" vertical="top" wrapText="1"/>
      <protection hidden="1"/>
    </xf>
    <xf numFmtId="167" fontId="5" fillId="0" borderId="0" xfId="1" applyNumberFormat="1" applyFont="1" applyProtection="1">
      <protection hidden="1"/>
    </xf>
    <xf numFmtId="0" fontId="10" fillId="6" borderId="5" xfId="1" applyFont="1" applyFill="1" applyBorder="1" applyAlignment="1" applyProtection="1">
      <alignment horizontal="center" vertical="top" wrapText="1"/>
      <protection hidden="1"/>
    </xf>
    <xf numFmtId="10" fontId="7" fillId="10" borderId="5" xfId="1" applyNumberFormat="1" applyFont="1" applyFill="1" applyBorder="1" applyAlignment="1" applyProtection="1">
      <alignment horizontal="right" vertical="top" wrapText="1" indent="3"/>
      <protection hidden="1"/>
    </xf>
    <xf numFmtId="10" fontId="7" fillId="0" borderId="5" xfId="1" applyNumberFormat="1" applyFont="1" applyFill="1" applyBorder="1" applyAlignment="1" applyProtection="1">
      <alignment horizontal="right" vertical="top" wrapText="1" indent="3"/>
      <protection hidden="1"/>
    </xf>
    <xf numFmtId="2" fontId="9" fillId="10" borderId="5" xfId="1" applyNumberFormat="1" applyFont="1" applyFill="1" applyBorder="1" applyAlignment="1" applyProtection="1">
      <alignment horizontal="right" vertical="top" wrapText="1" indent="4"/>
      <protection hidden="1"/>
    </xf>
    <xf numFmtId="2" fontId="9" fillId="0" borderId="5" xfId="1" applyNumberFormat="1" applyFont="1" applyFill="1" applyBorder="1" applyAlignment="1" applyProtection="1">
      <alignment horizontal="right" vertical="top" wrapText="1" indent="4"/>
      <protection hidden="1"/>
    </xf>
    <xf numFmtId="15" fontId="5" fillId="0" borderId="5" xfId="1" applyNumberFormat="1" applyFont="1" applyBorder="1" applyAlignment="1" applyProtection="1">
      <alignment horizontal="right"/>
      <protection hidden="1"/>
    </xf>
    <xf numFmtId="167" fontId="5" fillId="0" borderId="5" xfId="1" applyNumberFormat="1" applyFont="1" applyBorder="1" applyAlignment="1" applyProtection="1">
      <alignment horizontal="left"/>
      <protection hidden="1"/>
    </xf>
    <xf numFmtId="167" fontId="5" fillId="0" borderId="5" xfId="1" applyNumberFormat="1" applyFont="1" applyFill="1" applyBorder="1" applyProtection="1">
      <protection hidden="1"/>
    </xf>
    <xf numFmtId="0" fontId="5" fillId="0" borderId="5" xfId="1" applyFont="1" applyBorder="1" applyProtection="1">
      <protection hidden="1"/>
    </xf>
    <xf numFmtId="15" fontId="5" fillId="0" borderId="0" xfId="1" applyNumberFormat="1" applyFont="1" applyProtection="1">
      <protection hidden="1"/>
    </xf>
    <xf numFmtId="167" fontId="5" fillId="0" borderId="0" xfId="1" applyNumberFormat="1" applyFont="1" applyBorder="1" applyProtection="1">
      <protection hidden="1"/>
    </xf>
    <xf numFmtId="167" fontId="5" fillId="0" borderId="0" xfId="1" applyNumberFormat="1" applyFont="1" applyFill="1" applyBorder="1" applyProtection="1">
      <protection hidden="1"/>
    </xf>
    <xf numFmtId="0" fontId="5" fillId="0" borderId="47" xfId="1" applyFont="1" applyBorder="1" applyProtection="1">
      <protection hidden="1"/>
    </xf>
    <xf numFmtId="15" fontId="5" fillId="0" borderId="47" xfId="1" applyNumberFormat="1" applyFont="1" applyBorder="1" applyProtection="1">
      <protection hidden="1"/>
    </xf>
    <xf numFmtId="167" fontId="5" fillId="0" borderId="47" xfId="1" applyNumberFormat="1" applyFont="1" applyBorder="1" applyProtection="1">
      <protection hidden="1"/>
    </xf>
    <xf numFmtId="167" fontId="5" fillId="0" borderId="47" xfId="1" applyNumberFormat="1" applyFont="1" applyFill="1" applyBorder="1" applyProtection="1">
      <protection hidden="1"/>
    </xf>
    <xf numFmtId="164" fontId="2" fillId="0" borderId="0" xfId="1" applyNumberFormat="1" applyFont="1" applyFill="1" applyBorder="1" applyAlignment="1" applyProtection="1">
      <alignment horizontal="center" vertical="top"/>
      <protection hidden="1"/>
    </xf>
    <xf numFmtId="164" fontId="2" fillId="10" borderId="0" xfId="1" applyNumberFormat="1" applyFont="1" applyFill="1" applyBorder="1" applyAlignment="1" applyProtection="1">
      <alignment vertical="top"/>
      <protection hidden="1"/>
    </xf>
    <xf numFmtId="0" fontId="29" fillId="0" borderId="0" xfId="1" applyFont="1" applyFill="1" applyBorder="1" applyAlignment="1" applyProtection="1">
      <alignment horizontal="center" wrapText="1"/>
      <protection hidden="1"/>
    </xf>
    <xf numFmtId="49" fontId="16" fillId="6" borderId="5" xfId="1" applyNumberFormat="1" applyFont="1" applyFill="1" applyBorder="1" applyAlignment="1" applyProtection="1">
      <alignment horizontal="left" vertical="center"/>
      <protection hidden="1"/>
    </xf>
    <xf numFmtId="49" fontId="16" fillId="6" borderId="5" xfId="1" applyNumberFormat="1" applyFont="1" applyFill="1" applyBorder="1" applyAlignment="1" applyProtection="1">
      <alignment horizontal="center" vertical="center"/>
      <protection hidden="1"/>
    </xf>
    <xf numFmtId="49" fontId="16" fillId="6" borderId="5" xfId="1" applyNumberFormat="1" applyFont="1" applyFill="1" applyBorder="1" applyAlignment="1" applyProtection="1">
      <alignment horizontal="right" vertical="center"/>
      <protection hidden="1"/>
    </xf>
    <xf numFmtId="49" fontId="4" fillId="0" borderId="0" xfId="1" applyNumberFormat="1" applyFont="1" applyFill="1" applyBorder="1" applyAlignment="1" applyProtection="1">
      <alignment horizontal="right" vertical="center"/>
      <protection hidden="1"/>
    </xf>
    <xf numFmtId="49" fontId="6" fillId="4" borderId="36" xfId="2" applyNumberFormat="1" applyFont="1" applyFill="1" applyBorder="1" applyAlignment="1" applyProtection="1">
      <alignment horizontal="left"/>
      <protection locked="0" hidden="1"/>
    </xf>
    <xf numFmtId="170" fontId="6" fillId="4" borderId="36" xfId="2" applyNumberFormat="1" applyFont="1" applyFill="1" applyBorder="1" applyAlignment="1" applyProtection="1">
      <alignment horizontal="center"/>
      <protection locked="0" hidden="1"/>
    </xf>
    <xf numFmtId="3" fontId="6" fillId="4" borderId="36" xfId="2" applyNumberFormat="1" applyFont="1" applyFill="1" applyBorder="1" applyAlignment="1" applyProtection="1">
      <alignment horizontal="right"/>
      <protection locked="0" hidden="1"/>
    </xf>
    <xf numFmtId="4" fontId="10" fillId="6" borderId="36" xfId="2" applyNumberFormat="1" applyFont="1" applyFill="1" applyBorder="1" applyProtection="1">
      <protection hidden="1"/>
    </xf>
    <xf numFmtId="4" fontId="6" fillId="0" borderId="0" xfId="2" applyNumberFormat="1" applyFont="1" applyFill="1" applyBorder="1" applyProtection="1">
      <protection hidden="1"/>
    </xf>
    <xf numFmtId="171" fontId="5" fillId="0" borderId="0" xfId="1" applyNumberFormat="1" applyFont="1" applyProtection="1">
      <protection hidden="1"/>
    </xf>
    <xf numFmtId="0" fontId="5" fillId="0" borderId="0" xfId="1" applyFont="1" applyFill="1" applyProtection="1">
      <protection hidden="1"/>
    </xf>
    <xf numFmtId="4" fontId="18" fillId="12" borderId="41" xfId="1" applyNumberFormat="1" applyFont="1" applyFill="1" applyBorder="1" applyAlignment="1" applyProtection="1">
      <alignment horizontal="right" vertical="center"/>
      <protection hidden="1"/>
    </xf>
    <xf numFmtId="0" fontId="24" fillId="0" borderId="43" xfId="1" applyFont="1" applyFill="1" applyBorder="1" applyAlignment="1" applyProtection="1">
      <protection hidden="1"/>
    </xf>
    <xf numFmtId="0" fontId="24" fillId="0" borderId="43" xfId="1" applyFont="1" applyBorder="1" applyAlignment="1" applyProtection="1">
      <protection hidden="1"/>
    </xf>
    <xf numFmtId="0" fontId="24" fillId="0" borderId="44" xfId="1" applyFont="1" applyBorder="1" applyAlignment="1" applyProtection="1">
      <protection hidden="1"/>
    </xf>
    <xf numFmtId="0" fontId="5" fillId="0" borderId="0" xfId="1" applyFont="1" applyAlignment="1" applyProtection="1">
      <alignment horizontal="center"/>
      <protection hidden="1"/>
    </xf>
    <xf numFmtId="1" fontId="5" fillId="0" borderId="0" xfId="1" applyNumberFormat="1" applyFont="1" applyProtection="1">
      <protection hidden="1"/>
    </xf>
    <xf numFmtId="2" fontId="5" fillId="0" borderId="0" xfId="4" applyNumberFormat="1" applyFont="1" applyProtection="1">
      <protection hidden="1"/>
    </xf>
    <xf numFmtId="167" fontId="5" fillId="0" borderId="0" xfId="1" applyNumberFormat="1" applyFont="1" applyAlignment="1" applyProtection="1">
      <alignment horizontal="center"/>
      <protection hidden="1"/>
    </xf>
    <xf numFmtId="9" fontId="5" fillId="0" borderId="0" xfId="1" applyNumberFormat="1" applyFont="1" applyProtection="1">
      <protection hidden="1"/>
    </xf>
    <xf numFmtId="49" fontId="6" fillId="4" borderId="50" xfId="2" applyNumberFormat="1" applyFont="1" applyFill="1" applyBorder="1" applyAlignment="1" applyProtection="1">
      <alignment horizontal="left"/>
      <protection locked="0" hidden="1"/>
    </xf>
    <xf numFmtId="3" fontId="6" fillId="4" borderId="50" xfId="2" applyNumberFormat="1" applyFont="1" applyFill="1" applyBorder="1" applyAlignment="1" applyProtection="1">
      <alignment horizontal="right"/>
      <protection locked="0" hidden="1"/>
    </xf>
    <xf numFmtId="4" fontId="6" fillId="4" borderId="50" xfId="2" applyNumberFormat="1" applyFont="1" applyFill="1" applyBorder="1" applyAlignment="1" applyProtection="1">
      <alignment horizontal="right"/>
      <protection locked="0" hidden="1"/>
    </xf>
    <xf numFmtId="170" fontId="6" fillId="4" borderId="50" xfId="2" applyNumberFormat="1" applyFont="1" applyFill="1" applyBorder="1" applyAlignment="1" applyProtection="1">
      <alignment horizontal="right"/>
      <protection locked="0" hidden="1"/>
    </xf>
    <xf numFmtId="3" fontId="10" fillId="6" borderId="50" xfId="2" applyNumberFormat="1" applyFont="1" applyFill="1" applyBorder="1" applyProtection="1">
      <protection hidden="1"/>
    </xf>
    <xf numFmtId="4" fontId="10" fillId="6" borderId="50" xfId="2" applyNumberFormat="1" applyFont="1" applyFill="1" applyBorder="1" applyAlignment="1" applyProtection="1">
      <alignment horizontal="center"/>
      <protection hidden="1"/>
    </xf>
    <xf numFmtId="9" fontId="10" fillId="6" borderId="50" xfId="4" applyFont="1" applyFill="1" applyBorder="1" applyAlignment="1" applyProtection="1">
      <alignment horizontal="center"/>
      <protection hidden="1"/>
    </xf>
    <xf numFmtId="0" fontId="5" fillId="0" borderId="0" xfId="1" applyFont="1" applyAlignment="1" applyProtection="1">
      <alignment vertical="center"/>
      <protection hidden="1"/>
    </xf>
    <xf numFmtId="164" fontId="18" fillId="12" borderId="31" xfId="3" applyNumberFormat="1" applyFont="1" applyFill="1" applyBorder="1" applyAlignment="1" applyProtection="1">
      <alignment horizontal="left" vertical="center"/>
      <protection hidden="1"/>
    </xf>
    <xf numFmtId="164" fontId="18" fillId="12" borderId="32" xfId="3" applyNumberFormat="1" applyFont="1" applyFill="1" applyBorder="1" applyAlignment="1" applyProtection="1">
      <alignment horizontal="left" vertical="center"/>
      <protection hidden="1"/>
    </xf>
    <xf numFmtId="164" fontId="18" fillId="12" borderId="31" xfId="3" applyNumberFormat="1" applyFont="1" applyFill="1" applyBorder="1" applyAlignment="1" applyProtection="1">
      <alignment horizontal="right" vertical="center"/>
      <protection hidden="1"/>
    </xf>
    <xf numFmtId="164" fontId="18" fillId="12" borderId="32" xfId="3" applyNumberFormat="1" applyFont="1" applyFill="1" applyBorder="1" applyAlignment="1" applyProtection="1">
      <alignment horizontal="right" vertical="center"/>
      <protection hidden="1"/>
    </xf>
    <xf numFmtId="164" fontId="4" fillId="6" borderId="8" xfId="3" applyNumberFormat="1" applyFont="1" applyFill="1" applyBorder="1" applyAlignment="1" applyProtection="1">
      <alignment horizontal="center" vertical="center" textRotation="90"/>
      <protection hidden="1"/>
    </xf>
    <xf numFmtId="164" fontId="4" fillId="6" borderId="9" xfId="3" applyNumberFormat="1" applyFont="1" applyFill="1" applyBorder="1" applyAlignment="1" applyProtection="1">
      <alignment horizontal="center" vertical="center" textRotation="90"/>
      <protection hidden="1"/>
    </xf>
    <xf numFmtId="164" fontId="4" fillId="6" borderId="6" xfId="3" applyNumberFormat="1" applyFont="1" applyFill="1" applyBorder="1" applyAlignment="1" applyProtection="1">
      <alignment horizontal="center" vertical="center" textRotation="90"/>
      <protection hidden="1"/>
    </xf>
    <xf numFmtId="164" fontId="11" fillId="6" borderId="25" xfId="3" applyNumberFormat="1" applyFont="1" applyFill="1" applyBorder="1" applyAlignment="1" applyProtection="1">
      <alignment horizontal="left" vertical="center"/>
      <protection hidden="1"/>
    </xf>
    <xf numFmtId="0" fontId="5" fillId="0" borderId="12" xfId="3" applyFont="1" applyBorder="1" applyAlignment="1" applyProtection="1">
      <alignment horizontal="left" vertical="center"/>
      <protection hidden="1"/>
    </xf>
    <xf numFmtId="0" fontId="5" fillId="0" borderId="13" xfId="3" applyFont="1" applyBorder="1" applyAlignment="1" applyProtection="1">
      <alignment horizontal="left" vertical="center"/>
      <protection hidden="1"/>
    </xf>
    <xf numFmtId="164" fontId="12" fillId="3" borderId="25" xfId="3" applyNumberFormat="1" applyFont="1" applyFill="1" applyBorder="1" applyAlignment="1" applyProtection="1">
      <alignment horizontal="left" vertical="center"/>
      <protection hidden="1"/>
    </xf>
    <xf numFmtId="0" fontId="5" fillId="0" borderId="26" xfId="3" applyFont="1" applyBorder="1" applyAlignment="1" applyProtection="1">
      <alignment horizontal="left" vertical="center"/>
      <protection hidden="1"/>
    </xf>
    <xf numFmtId="0" fontId="5" fillId="6" borderId="12" xfId="3" applyFont="1" applyFill="1" applyBorder="1" applyAlignment="1" applyProtection="1">
      <alignment horizontal="left" vertical="center"/>
      <protection hidden="1"/>
    </xf>
    <xf numFmtId="0" fontId="5" fillId="6" borderId="13" xfId="3" applyFont="1" applyFill="1" applyBorder="1" applyAlignment="1" applyProtection="1">
      <alignment horizontal="left" vertical="center"/>
      <protection hidden="1"/>
    </xf>
    <xf numFmtId="164" fontId="6" fillId="0" borderId="11" xfId="3" applyNumberFormat="1" applyFont="1" applyFill="1" applyBorder="1" applyAlignment="1" applyProtection="1">
      <alignment horizontal="center" vertical="center"/>
      <protection hidden="1"/>
    </xf>
    <xf numFmtId="164" fontId="6" fillId="0" borderId="12" xfId="3" applyNumberFormat="1" applyFont="1" applyFill="1" applyBorder="1" applyAlignment="1" applyProtection="1">
      <alignment horizontal="center" vertical="center"/>
      <protection hidden="1"/>
    </xf>
    <xf numFmtId="164" fontId="6" fillId="0" borderId="13" xfId="3" applyNumberFormat="1" applyFont="1" applyFill="1" applyBorder="1" applyAlignment="1" applyProtection="1">
      <alignment horizontal="center" vertical="center"/>
      <protection hidden="1"/>
    </xf>
    <xf numFmtId="0" fontId="4" fillId="6" borderId="5" xfId="3" applyFont="1" applyFill="1" applyBorder="1" applyAlignment="1" applyProtection="1">
      <alignment horizontal="right" vertical="center" textRotation="90"/>
      <protection hidden="1"/>
    </xf>
    <xf numFmtId="164" fontId="4" fillId="3" borderId="11" xfId="3" applyNumberFormat="1" applyFont="1" applyFill="1" applyBorder="1" applyAlignment="1" applyProtection="1">
      <alignment horizontal="left" vertical="center"/>
      <protection hidden="1"/>
    </xf>
    <xf numFmtId="164" fontId="4" fillId="3" borderId="12" xfId="3" applyNumberFormat="1" applyFont="1" applyFill="1" applyBorder="1" applyAlignment="1" applyProtection="1">
      <alignment horizontal="left" vertical="center"/>
      <protection hidden="1"/>
    </xf>
    <xf numFmtId="164" fontId="4" fillId="3" borderId="13" xfId="3" applyNumberFormat="1" applyFont="1" applyFill="1" applyBorder="1" applyAlignment="1" applyProtection="1">
      <alignment horizontal="left" vertical="center"/>
      <protection hidden="1"/>
    </xf>
    <xf numFmtId="164" fontId="4" fillId="3" borderId="18" xfId="3" applyNumberFormat="1" applyFont="1" applyFill="1" applyBorder="1" applyAlignment="1" applyProtection="1">
      <alignment horizontal="left" vertical="center"/>
      <protection hidden="1"/>
    </xf>
    <xf numFmtId="0" fontId="5" fillId="0" borderId="19" xfId="3" applyFont="1" applyBorder="1" applyAlignment="1" applyProtection="1">
      <alignment horizontal="left" vertical="center"/>
      <protection hidden="1"/>
    </xf>
    <xf numFmtId="0" fontId="5" fillId="0" borderId="20" xfId="3" applyFont="1" applyBorder="1" applyAlignment="1" applyProtection="1">
      <alignment horizontal="left" vertical="center"/>
      <protection hidden="1"/>
    </xf>
    <xf numFmtId="164" fontId="11" fillId="6" borderId="21" xfId="3" applyNumberFormat="1" applyFont="1" applyFill="1" applyBorder="1" applyAlignment="1" applyProtection="1">
      <alignment horizontal="left" vertical="center"/>
      <protection hidden="1"/>
    </xf>
    <xf numFmtId="0" fontId="5" fillId="0" borderId="22" xfId="3" applyFont="1" applyBorder="1" applyAlignment="1" applyProtection="1">
      <alignment horizontal="left" vertical="center"/>
      <protection hidden="1"/>
    </xf>
    <xf numFmtId="0" fontId="5" fillId="0" borderId="23" xfId="3" applyFont="1" applyBorder="1" applyAlignment="1" applyProtection="1">
      <alignment horizontal="left" vertical="center"/>
      <protection hidden="1"/>
    </xf>
    <xf numFmtId="0" fontId="2" fillId="0" borderId="0" xfId="3" applyFont="1" applyAlignment="1" applyProtection="1">
      <alignment horizontal="center" vertical="top"/>
      <protection hidden="1"/>
    </xf>
    <xf numFmtId="164" fontId="2" fillId="10" borderId="35" xfId="1" applyNumberFormat="1" applyFont="1" applyFill="1" applyBorder="1" applyAlignment="1" applyProtection="1">
      <alignment horizontal="center" vertical="top"/>
      <protection hidden="1"/>
    </xf>
    <xf numFmtId="0" fontId="22" fillId="3" borderId="36" xfId="2" applyFont="1" applyFill="1" applyBorder="1" applyAlignment="1" applyProtection="1">
      <alignment horizontal="center" vertical="center"/>
      <protection hidden="1"/>
    </xf>
    <xf numFmtId="0" fontId="16" fillId="0" borderId="37" xfId="2" applyFont="1" applyFill="1" applyBorder="1" applyAlignment="1" applyProtection="1">
      <alignment horizontal="center"/>
      <protection hidden="1"/>
    </xf>
    <xf numFmtId="0" fontId="16" fillId="0" borderId="36" xfId="2" applyFont="1" applyFill="1" applyBorder="1" applyAlignment="1" applyProtection="1">
      <alignment horizontal="center"/>
      <protection hidden="1"/>
    </xf>
    <xf numFmtId="0" fontId="16" fillId="0" borderId="38" xfId="2" applyFont="1" applyFill="1" applyBorder="1" applyAlignment="1" applyProtection="1">
      <alignment horizontal="center"/>
      <protection hidden="1"/>
    </xf>
    <xf numFmtId="164" fontId="18" fillId="12" borderId="41" xfId="1" applyNumberFormat="1" applyFont="1" applyFill="1" applyBorder="1" applyAlignment="1" applyProtection="1">
      <alignment vertical="center"/>
      <protection hidden="1"/>
    </xf>
    <xf numFmtId="0" fontId="24" fillId="0" borderId="41" xfId="1" applyFont="1" applyBorder="1" applyAlignment="1" applyProtection="1">
      <alignment vertical="center"/>
      <protection hidden="1"/>
    </xf>
    <xf numFmtId="0" fontId="26" fillId="0" borderId="42" xfId="2" applyFont="1" applyFill="1" applyBorder="1" applyAlignment="1" applyProtection="1">
      <alignment horizontal="right"/>
      <protection hidden="1"/>
    </xf>
    <xf numFmtId="0" fontId="26" fillId="0" borderId="43" xfId="1" applyFont="1" applyBorder="1" applyAlignment="1" applyProtection="1">
      <protection hidden="1"/>
    </xf>
    <xf numFmtId="0" fontId="26" fillId="0" borderId="44" xfId="1" applyFont="1" applyBorder="1" applyAlignment="1" applyProtection="1">
      <protection hidden="1"/>
    </xf>
    <xf numFmtId="164" fontId="2" fillId="10" borderId="14" xfId="1" applyNumberFormat="1" applyFont="1" applyFill="1" applyBorder="1" applyAlignment="1" applyProtection="1">
      <alignment horizontal="center" vertical="top"/>
      <protection hidden="1"/>
    </xf>
    <xf numFmtId="0" fontId="29" fillId="3" borderId="11" xfId="1" applyFont="1" applyFill="1" applyBorder="1" applyAlignment="1" applyProtection="1">
      <alignment horizontal="center" vertical="center" wrapText="1"/>
      <protection hidden="1"/>
    </xf>
    <xf numFmtId="0" fontId="29" fillId="3" borderId="12" xfId="1" applyFont="1" applyFill="1" applyBorder="1" applyAlignment="1" applyProtection="1">
      <alignment horizontal="center" vertical="center" wrapText="1"/>
      <protection hidden="1"/>
    </xf>
    <xf numFmtId="0" fontId="29" fillId="3" borderId="13" xfId="1" applyFont="1" applyFill="1" applyBorder="1" applyAlignment="1" applyProtection="1">
      <alignment horizontal="center" vertical="center" wrapText="1"/>
      <protection hidden="1"/>
    </xf>
    <xf numFmtId="164" fontId="18" fillId="12" borderId="46" xfId="1" applyNumberFormat="1" applyFont="1" applyFill="1" applyBorder="1" applyAlignment="1" applyProtection="1">
      <alignment horizontal="left" vertical="center"/>
      <protection hidden="1"/>
    </xf>
    <xf numFmtId="164" fontId="18" fillId="12" borderId="48" xfId="1" applyNumberFormat="1" applyFont="1" applyFill="1" applyBorder="1" applyAlignment="1" applyProtection="1">
      <alignment horizontal="left" vertical="center"/>
      <protection hidden="1"/>
    </xf>
    <xf numFmtId="164" fontId="18" fillId="12" borderId="49" xfId="1" applyNumberFormat="1" applyFont="1" applyFill="1" applyBorder="1" applyAlignment="1" applyProtection="1">
      <alignment horizontal="left" vertical="center"/>
      <protection hidden="1"/>
    </xf>
    <xf numFmtId="0" fontId="26" fillId="0" borderId="43" xfId="2" applyFont="1" applyFill="1" applyBorder="1" applyAlignment="1" applyProtection="1">
      <alignment horizontal="right"/>
      <protection hidden="1"/>
    </xf>
    <xf numFmtId="49" fontId="16" fillId="6" borderId="8" xfId="1" applyNumberFormat="1" applyFont="1" applyFill="1" applyBorder="1" applyAlignment="1" applyProtection="1">
      <alignment horizontal="right" vertical="center"/>
      <protection hidden="1"/>
    </xf>
    <xf numFmtId="49" fontId="16" fillId="6" borderId="6" xfId="1" applyNumberFormat="1" applyFont="1" applyFill="1" applyBorder="1" applyAlignment="1" applyProtection="1">
      <alignment horizontal="right" vertical="center"/>
      <protection hidden="1"/>
    </xf>
    <xf numFmtId="164" fontId="18" fillId="12" borderId="41" xfId="1" applyNumberFormat="1" applyFont="1" applyFill="1" applyBorder="1" applyAlignment="1" applyProtection="1">
      <alignment horizontal="left" vertical="center"/>
      <protection hidden="1"/>
    </xf>
    <xf numFmtId="3" fontId="18" fillId="12" borderId="46" xfId="1" applyNumberFormat="1" applyFont="1" applyFill="1" applyBorder="1" applyAlignment="1" applyProtection="1">
      <alignment horizontal="right" vertical="center"/>
      <protection hidden="1"/>
    </xf>
    <xf numFmtId="3" fontId="18" fillId="12" borderId="49" xfId="1" applyNumberFormat="1" applyFont="1" applyFill="1" applyBorder="1" applyAlignment="1" applyProtection="1">
      <alignment horizontal="right" vertical="center"/>
      <protection hidden="1"/>
    </xf>
    <xf numFmtId="0" fontId="26" fillId="0" borderId="51" xfId="2" applyFont="1" applyFill="1" applyBorder="1" applyAlignment="1" applyProtection="1">
      <alignment horizontal="right"/>
      <protection hidden="1"/>
    </xf>
    <xf numFmtId="0" fontId="26" fillId="0" borderId="33" xfId="2" applyFont="1" applyFill="1" applyBorder="1" applyAlignment="1" applyProtection="1">
      <alignment horizontal="right"/>
      <protection hidden="1"/>
    </xf>
    <xf numFmtId="0" fontId="5" fillId="0" borderId="16" xfId="1" applyFont="1" applyBorder="1" applyAlignment="1" applyProtection="1">
      <alignment horizontal="center"/>
      <protection hidden="1"/>
    </xf>
    <xf numFmtId="49" fontId="16" fillId="6" borderId="8" xfId="1" applyNumberFormat="1" applyFont="1" applyFill="1" applyBorder="1" applyAlignment="1" applyProtection="1">
      <alignment horizontal="left" vertical="center"/>
      <protection hidden="1"/>
    </xf>
    <xf numFmtId="49" fontId="16" fillId="6" borderId="6" xfId="1" applyNumberFormat="1" applyFont="1" applyFill="1" applyBorder="1" applyAlignment="1" applyProtection="1">
      <alignment horizontal="left" vertical="center"/>
      <protection hidden="1"/>
    </xf>
    <xf numFmtId="49" fontId="16" fillId="6" borderId="11" xfId="1" applyNumberFormat="1" applyFont="1" applyFill="1" applyBorder="1" applyAlignment="1" applyProtection="1">
      <alignment horizontal="center" vertical="center"/>
      <protection hidden="1"/>
    </xf>
    <xf numFmtId="49" fontId="16" fillId="6" borderId="13" xfId="1" applyNumberFormat="1" applyFont="1" applyFill="1" applyBorder="1" applyAlignment="1" applyProtection="1">
      <alignment horizontal="center" vertical="center"/>
      <protection hidden="1"/>
    </xf>
    <xf numFmtId="49" fontId="16" fillId="6" borderId="8" xfId="1" applyNumberFormat="1" applyFont="1" applyFill="1" applyBorder="1" applyAlignment="1" applyProtection="1">
      <alignment horizontal="center" vertical="center" wrapText="1"/>
      <protection hidden="1"/>
    </xf>
    <xf numFmtId="49" fontId="16" fillId="6" borderId="6" xfId="1" applyNumberFormat="1" applyFont="1" applyFill="1" applyBorder="1" applyAlignment="1" applyProtection="1">
      <alignment horizontal="center" vertical="center"/>
      <protection hidden="1"/>
    </xf>
    <xf numFmtId="0" fontId="1" fillId="2" borderId="1" xfId="3" applyFont="1" applyFill="1" applyBorder="1" applyAlignment="1" applyProtection="1">
      <alignment horizontal="center"/>
      <protection hidden="1"/>
    </xf>
    <xf numFmtId="0" fontId="1" fillId="2" borderId="2" xfId="3" applyFont="1" applyFill="1" applyBorder="1" applyAlignment="1" applyProtection="1">
      <alignment horizontal="center"/>
      <protection hidden="1"/>
    </xf>
    <xf numFmtId="0" fontId="31" fillId="0" borderId="0" xfId="3" applyFont="1" applyProtection="1">
      <protection hidden="1"/>
    </xf>
    <xf numFmtId="0" fontId="31" fillId="0" borderId="0" xfId="3" applyFont="1" applyAlignment="1" applyProtection="1">
      <alignment vertical="top"/>
      <protection hidden="1"/>
    </xf>
    <xf numFmtId="0" fontId="2" fillId="4" borderId="0" xfId="3" applyFont="1" applyFill="1" applyBorder="1" applyAlignment="1" applyProtection="1">
      <alignment vertical="top"/>
      <protection locked="0" hidden="1"/>
    </xf>
    <xf numFmtId="0" fontId="31" fillId="0" borderId="0" xfId="3" applyFont="1" applyFill="1" applyAlignment="1" applyProtection="1">
      <alignment vertical="top"/>
      <protection hidden="1"/>
    </xf>
    <xf numFmtId="0" fontId="2" fillId="0" borderId="0" xfId="3" applyFont="1" applyFill="1" applyBorder="1" applyAlignment="1" applyProtection="1">
      <alignment vertical="top"/>
      <protection hidden="1"/>
    </xf>
    <xf numFmtId="0" fontId="3" fillId="5" borderId="3" xfId="3" applyFont="1" applyFill="1" applyBorder="1" applyAlignment="1" applyProtection="1">
      <alignment horizontal="center" vertical="top"/>
      <protection hidden="1"/>
    </xf>
    <xf numFmtId="0" fontId="3" fillId="5" borderId="4" xfId="3" applyFont="1" applyFill="1" applyBorder="1" applyAlignment="1" applyProtection="1">
      <alignment horizontal="center" vertical="top"/>
      <protection hidden="1"/>
    </xf>
    <xf numFmtId="0" fontId="32" fillId="13" borderId="3" xfId="3" applyFont="1" applyFill="1" applyBorder="1" applyAlignment="1" applyProtection="1">
      <alignment horizontal="center" vertical="center" wrapText="1"/>
      <protection hidden="1"/>
    </xf>
    <xf numFmtId="0" fontId="32" fillId="13" borderId="4" xfId="3" applyFont="1" applyFill="1" applyBorder="1" applyAlignment="1" applyProtection="1">
      <alignment horizontal="center" vertical="center" wrapText="1"/>
      <protection hidden="1"/>
    </xf>
    <xf numFmtId="0" fontId="3" fillId="5" borderId="3" xfId="3" applyFont="1" applyFill="1" applyBorder="1" applyAlignment="1" applyProtection="1">
      <alignment horizontal="center" vertical="top" wrapText="1"/>
      <protection hidden="1"/>
    </xf>
    <xf numFmtId="0" fontId="3" fillId="5" borderId="4" xfId="3" applyFont="1" applyFill="1" applyBorder="1" applyAlignment="1" applyProtection="1">
      <alignment horizontal="center" vertical="top" wrapText="1"/>
      <protection hidden="1"/>
    </xf>
    <xf numFmtId="164" fontId="27" fillId="9" borderId="0" xfId="3" applyNumberFormat="1" applyFont="1" applyFill="1" applyBorder="1" applyAlignment="1" applyProtection="1">
      <alignment vertical="top" wrapText="1"/>
      <protection hidden="1"/>
    </xf>
    <xf numFmtId="164" fontId="5" fillId="9" borderId="0" xfId="3" applyNumberFormat="1" applyFont="1" applyFill="1" applyBorder="1" applyAlignment="1" applyProtection="1">
      <alignment vertical="top" wrapText="1"/>
      <protection hidden="1"/>
    </xf>
    <xf numFmtId="164" fontId="5" fillId="0" borderId="0" xfId="3" applyNumberFormat="1" applyFont="1" applyAlignment="1" applyProtection="1">
      <alignment vertical="top"/>
      <protection hidden="1"/>
    </xf>
    <xf numFmtId="164" fontId="5" fillId="9" borderId="52" xfId="3" applyNumberFormat="1" applyFont="1" applyFill="1" applyBorder="1" applyAlignment="1" applyProtection="1">
      <alignment horizontal="right" vertical="top" wrapText="1" indent="1"/>
      <protection hidden="1"/>
    </xf>
    <xf numFmtId="164" fontId="5" fillId="9" borderId="53" xfId="3" applyNumberFormat="1" applyFont="1" applyFill="1" applyBorder="1" applyAlignment="1" applyProtection="1">
      <alignment vertical="top" wrapText="1"/>
      <protection hidden="1"/>
    </xf>
    <xf numFmtId="164" fontId="5" fillId="9" borderId="54" xfId="3" applyNumberFormat="1" applyFont="1" applyFill="1" applyBorder="1" applyAlignment="1" applyProtection="1">
      <alignment vertical="top" wrapText="1"/>
      <protection hidden="1"/>
    </xf>
    <xf numFmtId="164" fontId="5" fillId="0" borderId="0" xfId="3" applyNumberFormat="1" applyFont="1" applyBorder="1" applyAlignment="1" applyProtection="1">
      <alignment vertical="top"/>
      <protection hidden="1"/>
    </xf>
    <xf numFmtId="164" fontId="5" fillId="0" borderId="53" xfId="3" applyNumberFormat="1" applyFont="1" applyBorder="1" applyAlignment="1" applyProtection="1">
      <alignment vertical="top" wrapText="1"/>
      <protection hidden="1"/>
    </xf>
    <xf numFmtId="0" fontId="5" fillId="0" borderId="0" xfId="3" applyFont="1" applyAlignment="1" applyProtection="1">
      <alignment vertical="top"/>
      <protection hidden="1"/>
    </xf>
    <xf numFmtId="0" fontId="5" fillId="0" borderId="0" xfId="3" applyFont="1" applyAlignment="1" applyProtection="1">
      <alignment vertical="top" wrapText="1"/>
      <protection hidden="1"/>
    </xf>
    <xf numFmtId="0" fontId="34" fillId="0" borderId="0" xfId="5" applyAlignment="1" applyProtection="1">
      <alignment horizontal="center" vertical="top" wrapText="1"/>
      <protection hidden="1"/>
    </xf>
    <xf numFmtId="0" fontId="5" fillId="0" borderId="0" xfId="3" applyFont="1" applyProtection="1">
      <protection hidden="1"/>
    </xf>
  </cellXfs>
  <cellStyles count="6">
    <cellStyle name="Hyperlink" xfId="5" builtinId="8"/>
    <cellStyle name="Normal" xfId="0" builtinId="0"/>
    <cellStyle name="Normal 2" xfId="3"/>
    <cellStyle name="Normal_PerksTax" xfId="2"/>
    <cellStyle name="Normal_TaxCalc_2006" xfId="1"/>
    <cellStyle name="Percent 2" xfId="4"/>
  </cellStyles>
  <dxfs count="8">
    <dxf>
      <font>
        <condense val="0"/>
        <extend val="0"/>
        <color indexed="9"/>
      </font>
    </dxf>
    <dxf>
      <font>
        <condense val="0"/>
        <extend val="0"/>
        <color indexed="9"/>
      </font>
    </dxf>
    <dxf>
      <font>
        <condense val="0"/>
        <extend val="0"/>
        <color indexed="9"/>
      </font>
    </dxf>
    <dxf>
      <fill>
        <patternFill>
          <bgColor indexed="13"/>
        </patternFill>
      </fill>
    </dxf>
    <dxf>
      <fill>
        <patternFill>
          <bgColor indexed="13"/>
        </patternFill>
      </fill>
    </dxf>
    <dxf>
      <font>
        <strike val="0"/>
        <condense val="0"/>
        <extend val="0"/>
        <color indexed="9"/>
      </font>
    </dxf>
    <dxf>
      <font>
        <condense val="0"/>
        <extend val="0"/>
        <color indexed="16"/>
      </font>
    </dxf>
    <dxf>
      <font>
        <condense val="0"/>
        <extend val="0"/>
        <color indexed="16"/>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xCalc_200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IT 2008-09"/>
      <sheetName val="Perquisites"/>
      <sheetName val="NSC Accrued Interest"/>
      <sheetName val="Capital Gains"/>
    </sheetNames>
    <sheetDataSet>
      <sheetData sheetId="0">
        <row r="7">
          <cell r="B7" t="str">
            <v>PLEASE ENTER YOUR NAME HERE</v>
          </cell>
        </row>
      </sheetData>
      <sheetData sheetId="1"/>
      <sheetData sheetId="2">
        <row r="5">
          <cell r="P5">
            <v>39539</v>
          </cell>
        </row>
        <row r="53">
          <cell r="K53">
            <v>0</v>
          </cell>
        </row>
      </sheetData>
      <sheetData sheetId="3">
        <row r="71">
          <cell r="D71">
            <v>0</v>
          </cell>
        </row>
      </sheetData>
      <sheetData sheetId="4">
        <row r="69">
          <cell r="I69">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indexed="53"/>
    <pageSetUpPr fitToPage="1"/>
  </sheetPr>
  <dimension ref="A1:WVK77"/>
  <sheetViews>
    <sheetView showGridLines="0" tabSelected="1" topLeftCell="A61" zoomScaleNormal="100" workbookViewId="0">
      <selection activeCell="B3" sqref="B3"/>
    </sheetView>
  </sheetViews>
  <sheetFormatPr defaultColWidth="0" defaultRowHeight="0" customHeight="1" zeroHeight="1"/>
  <cols>
    <col min="1" max="1" width="5.7109375" style="298" customWidth="1"/>
    <col min="2" max="2" width="97" style="298" customWidth="1"/>
    <col min="3" max="3" width="0.140625" style="298" customWidth="1"/>
    <col min="4" max="256" width="9.140625" style="298" hidden="1"/>
    <col min="257" max="257" width="5.7109375" style="298" hidden="1" customWidth="1"/>
    <col min="258" max="258" width="97" style="298" hidden="1" customWidth="1"/>
    <col min="259" max="259" width="0.140625" style="298" hidden="1" customWidth="1"/>
    <col min="260" max="512" width="9.140625" style="298" hidden="1"/>
    <col min="513" max="513" width="5.7109375" style="298" hidden="1" customWidth="1"/>
    <col min="514" max="514" width="97" style="298" hidden="1" customWidth="1"/>
    <col min="515" max="515" width="0.140625" style="298" hidden="1" customWidth="1"/>
    <col min="516" max="768" width="9.140625" style="298" hidden="1"/>
    <col min="769" max="769" width="5.7109375" style="298" hidden="1" customWidth="1"/>
    <col min="770" max="770" width="97" style="298" hidden="1" customWidth="1"/>
    <col min="771" max="771" width="0.140625" style="298" hidden="1" customWidth="1"/>
    <col min="772" max="1024" width="9.140625" style="298" hidden="1"/>
    <col min="1025" max="1025" width="5.7109375" style="298" hidden="1" customWidth="1"/>
    <col min="1026" max="1026" width="97" style="298" hidden="1" customWidth="1"/>
    <col min="1027" max="1027" width="0.140625" style="298" hidden="1" customWidth="1"/>
    <col min="1028" max="1280" width="9.140625" style="298" hidden="1"/>
    <col min="1281" max="1281" width="5.7109375" style="298" hidden="1" customWidth="1"/>
    <col min="1282" max="1282" width="97" style="298" hidden="1" customWidth="1"/>
    <col min="1283" max="1283" width="0.140625" style="298" hidden="1" customWidth="1"/>
    <col min="1284" max="1536" width="9.140625" style="298" hidden="1"/>
    <col min="1537" max="1537" width="5.7109375" style="298" hidden="1" customWidth="1"/>
    <col min="1538" max="1538" width="97" style="298" hidden="1" customWidth="1"/>
    <col min="1539" max="1539" width="0.140625" style="298" hidden="1" customWidth="1"/>
    <col min="1540" max="1792" width="9.140625" style="298" hidden="1"/>
    <col min="1793" max="1793" width="5.7109375" style="298" hidden="1" customWidth="1"/>
    <col min="1794" max="1794" width="97" style="298" hidden="1" customWidth="1"/>
    <col min="1795" max="1795" width="0.140625" style="298" hidden="1" customWidth="1"/>
    <col min="1796" max="2048" width="9.140625" style="298" hidden="1"/>
    <col min="2049" max="2049" width="5.7109375" style="298" hidden="1" customWidth="1"/>
    <col min="2050" max="2050" width="97" style="298" hidden="1" customWidth="1"/>
    <col min="2051" max="2051" width="0.140625" style="298" hidden="1" customWidth="1"/>
    <col min="2052" max="2304" width="9.140625" style="298" hidden="1"/>
    <col min="2305" max="2305" width="5.7109375" style="298" hidden="1" customWidth="1"/>
    <col min="2306" max="2306" width="97" style="298" hidden="1" customWidth="1"/>
    <col min="2307" max="2307" width="0.140625" style="298" hidden="1" customWidth="1"/>
    <col min="2308" max="2560" width="9.140625" style="298" hidden="1"/>
    <col min="2561" max="2561" width="5.7109375" style="298" hidden="1" customWidth="1"/>
    <col min="2562" max="2562" width="97" style="298" hidden="1" customWidth="1"/>
    <col min="2563" max="2563" width="0.140625" style="298" hidden="1" customWidth="1"/>
    <col min="2564" max="2816" width="9.140625" style="298" hidden="1"/>
    <col min="2817" max="2817" width="5.7109375" style="298" hidden="1" customWidth="1"/>
    <col min="2818" max="2818" width="97" style="298" hidden="1" customWidth="1"/>
    <col min="2819" max="2819" width="0.140625" style="298" hidden="1" customWidth="1"/>
    <col min="2820" max="3072" width="9.140625" style="298" hidden="1"/>
    <col min="3073" max="3073" width="5.7109375" style="298" hidden="1" customWidth="1"/>
    <col min="3074" max="3074" width="97" style="298" hidden="1" customWidth="1"/>
    <col min="3075" max="3075" width="0.140625" style="298" hidden="1" customWidth="1"/>
    <col min="3076" max="3328" width="9.140625" style="298" hidden="1"/>
    <col min="3329" max="3329" width="5.7109375" style="298" hidden="1" customWidth="1"/>
    <col min="3330" max="3330" width="97" style="298" hidden="1" customWidth="1"/>
    <col min="3331" max="3331" width="0.140625" style="298" hidden="1" customWidth="1"/>
    <col min="3332" max="3584" width="9.140625" style="298" hidden="1"/>
    <col min="3585" max="3585" width="5.7109375" style="298" hidden="1" customWidth="1"/>
    <col min="3586" max="3586" width="97" style="298" hidden="1" customWidth="1"/>
    <col min="3587" max="3587" width="0.140625" style="298" hidden="1" customWidth="1"/>
    <col min="3588" max="3840" width="9.140625" style="298" hidden="1"/>
    <col min="3841" max="3841" width="5.7109375" style="298" hidden="1" customWidth="1"/>
    <col min="3842" max="3842" width="97" style="298" hidden="1" customWidth="1"/>
    <col min="3843" max="3843" width="0.140625" style="298" hidden="1" customWidth="1"/>
    <col min="3844" max="4096" width="9.140625" style="298" hidden="1"/>
    <col min="4097" max="4097" width="5.7109375" style="298" hidden="1" customWidth="1"/>
    <col min="4098" max="4098" width="97" style="298" hidden="1" customWidth="1"/>
    <col min="4099" max="4099" width="0.140625" style="298" hidden="1" customWidth="1"/>
    <col min="4100" max="4352" width="9.140625" style="298" hidden="1"/>
    <col min="4353" max="4353" width="5.7109375" style="298" hidden="1" customWidth="1"/>
    <col min="4354" max="4354" width="97" style="298" hidden="1" customWidth="1"/>
    <col min="4355" max="4355" width="0.140625" style="298" hidden="1" customWidth="1"/>
    <col min="4356" max="4608" width="9.140625" style="298" hidden="1"/>
    <col min="4609" max="4609" width="5.7109375" style="298" hidden="1" customWidth="1"/>
    <col min="4610" max="4610" width="97" style="298" hidden="1" customWidth="1"/>
    <col min="4611" max="4611" width="0.140625" style="298" hidden="1" customWidth="1"/>
    <col min="4612" max="4864" width="9.140625" style="298" hidden="1"/>
    <col min="4865" max="4865" width="5.7109375" style="298" hidden="1" customWidth="1"/>
    <col min="4866" max="4866" width="97" style="298" hidden="1" customWidth="1"/>
    <col min="4867" max="4867" width="0.140625" style="298" hidden="1" customWidth="1"/>
    <col min="4868" max="5120" width="9.140625" style="298" hidden="1"/>
    <col min="5121" max="5121" width="5.7109375" style="298" hidden="1" customWidth="1"/>
    <col min="5122" max="5122" width="97" style="298" hidden="1" customWidth="1"/>
    <col min="5123" max="5123" width="0.140625" style="298" hidden="1" customWidth="1"/>
    <col min="5124" max="5376" width="9.140625" style="298" hidden="1"/>
    <col min="5377" max="5377" width="5.7109375" style="298" hidden="1" customWidth="1"/>
    <col min="5378" max="5378" width="97" style="298" hidden="1" customWidth="1"/>
    <col min="5379" max="5379" width="0.140625" style="298" hidden="1" customWidth="1"/>
    <col min="5380" max="5632" width="9.140625" style="298" hidden="1"/>
    <col min="5633" max="5633" width="5.7109375" style="298" hidden="1" customWidth="1"/>
    <col min="5634" max="5634" width="97" style="298" hidden="1" customWidth="1"/>
    <col min="5635" max="5635" width="0.140625" style="298" hidden="1" customWidth="1"/>
    <col min="5636" max="5888" width="9.140625" style="298" hidden="1"/>
    <col min="5889" max="5889" width="5.7109375" style="298" hidden="1" customWidth="1"/>
    <col min="5890" max="5890" width="97" style="298" hidden="1" customWidth="1"/>
    <col min="5891" max="5891" width="0.140625" style="298" hidden="1" customWidth="1"/>
    <col min="5892" max="6144" width="9.140625" style="298" hidden="1"/>
    <col min="6145" max="6145" width="5.7109375" style="298" hidden="1" customWidth="1"/>
    <col min="6146" max="6146" width="97" style="298" hidden="1" customWidth="1"/>
    <col min="6147" max="6147" width="0.140625" style="298" hidden="1" customWidth="1"/>
    <col min="6148" max="6400" width="9.140625" style="298" hidden="1"/>
    <col min="6401" max="6401" width="5.7109375" style="298" hidden="1" customWidth="1"/>
    <col min="6402" max="6402" width="97" style="298" hidden="1" customWidth="1"/>
    <col min="6403" max="6403" width="0.140625" style="298" hidden="1" customWidth="1"/>
    <col min="6404" max="6656" width="9.140625" style="298" hidden="1"/>
    <col min="6657" max="6657" width="5.7109375" style="298" hidden="1" customWidth="1"/>
    <col min="6658" max="6658" width="97" style="298" hidden="1" customWidth="1"/>
    <col min="6659" max="6659" width="0.140625" style="298" hidden="1" customWidth="1"/>
    <col min="6660" max="6912" width="9.140625" style="298" hidden="1"/>
    <col min="6913" max="6913" width="5.7109375" style="298" hidden="1" customWidth="1"/>
    <col min="6914" max="6914" width="97" style="298" hidden="1" customWidth="1"/>
    <col min="6915" max="6915" width="0.140625" style="298" hidden="1" customWidth="1"/>
    <col min="6916" max="7168" width="9.140625" style="298" hidden="1"/>
    <col min="7169" max="7169" width="5.7109375" style="298" hidden="1" customWidth="1"/>
    <col min="7170" max="7170" width="97" style="298" hidden="1" customWidth="1"/>
    <col min="7171" max="7171" width="0.140625" style="298" hidden="1" customWidth="1"/>
    <col min="7172" max="7424" width="9.140625" style="298" hidden="1"/>
    <col min="7425" max="7425" width="5.7109375" style="298" hidden="1" customWidth="1"/>
    <col min="7426" max="7426" width="97" style="298" hidden="1" customWidth="1"/>
    <col min="7427" max="7427" width="0.140625" style="298" hidden="1" customWidth="1"/>
    <col min="7428" max="7680" width="9.140625" style="298" hidden="1"/>
    <col min="7681" max="7681" width="5.7109375" style="298" hidden="1" customWidth="1"/>
    <col min="7682" max="7682" width="97" style="298" hidden="1" customWidth="1"/>
    <col min="7683" max="7683" width="0.140625" style="298" hidden="1" customWidth="1"/>
    <col min="7684" max="7936" width="9.140625" style="298" hidden="1"/>
    <col min="7937" max="7937" width="5.7109375" style="298" hidden="1" customWidth="1"/>
    <col min="7938" max="7938" width="97" style="298" hidden="1" customWidth="1"/>
    <col min="7939" max="7939" width="0.140625" style="298" hidden="1" customWidth="1"/>
    <col min="7940" max="8192" width="9.140625" style="298" hidden="1"/>
    <col min="8193" max="8193" width="5.7109375" style="298" hidden="1" customWidth="1"/>
    <col min="8194" max="8194" width="97" style="298" hidden="1" customWidth="1"/>
    <col min="8195" max="8195" width="0.140625" style="298" hidden="1" customWidth="1"/>
    <col min="8196" max="8448" width="9.140625" style="298" hidden="1"/>
    <col min="8449" max="8449" width="5.7109375" style="298" hidden="1" customWidth="1"/>
    <col min="8450" max="8450" width="97" style="298" hidden="1" customWidth="1"/>
    <col min="8451" max="8451" width="0.140625" style="298" hidden="1" customWidth="1"/>
    <col min="8452" max="8704" width="9.140625" style="298" hidden="1"/>
    <col min="8705" max="8705" width="5.7109375" style="298" hidden="1" customWidth="1"/>
    <col min="8706" max="8706" width="97" style="298" hidden="1" customWidth="1"/>
    <col min="8707" max="8707" width="0.140625" style="298" hidden="1" customWidth="1"/>
    <col min="8708" max="8960" width="9.140625" style="298" hidden="1"/>
    <col min="8961" max="8961" width="5.7109375" style="298" hidden="1" customWidth="1"/>
    <col min="8962" max="8962" width="97" style="298" hidden="1" customWidth="1"/>
    <col min="8963" max="8963" width="0.140625" style="298" hidden="1" customWidth="1"/>
    <col min="8964" max="9216" width="9.140625" style="298" hidden="1"/>
    <col min="9217" max="9217" width="5.7109375" style="298" hidden="1" customWidth="1"/>
    <col min="9218" max="9218" width="97" style="298" hidden="1" customWidth="1"/>
    <col min="9219" max="9219" width="0.140625" style="298" hidden="1" customWidth="1"/>
    <col min="9220" max="9472" width="9.140625" style="298" hidden="1"/>
    <col min="9473" max="9473" width="5.7109375" style="298" hidden="1" customWidth="1"/>
    <col min="9474" max="9474" width="97" style="298" hidden="1" customWidth="1"/>
    <col min="9475" max="9475" width="0.140625" style="298" hidden="1" customWidth="1"/>
    <col min="9476" max="9728" width="9.140625" style="298" hidden="1"/>
    <col min="9729" max="9729" width="5.7109375" style="298" hidden="1" customWidth="1"/>
    <col min="9730" max="9730" width="97" style="298" hidden="1" customWidth="1"/>
    <col min="9731" max="9731" width="0.140625" style="298" hidden="1" customWidth="1"/>
    <col min="9732" max="9984" width="9.140625" style="298" hidden="1"/>
    <col min="9985" max="9985" width="5.7109375" style="298" hidden="1" customWidth="1"/>
    <col min="9986" max="9986" width="97" style="298" hidden="1" customWidth="1"/>
    <col min="9987" max="9987" width="0.140625" style="298" hidden="1" customWidth="1"/>
    <col min="9988" max="10240" width="9.140625" style="298" hidden="1"/>
    <col min="10241" max="10241" width="5.7109375" style="298" hidden="1" customWidth="1"/>
    <col min="10242" max="10242" width="97" style="298" hidden="1" customWidth="1"/>
    <col min="10243" max="10243" width="0.140625" style="298" hidden="1" customWidth="1"/>
    <col min="10244" max="10496" width="9.140625" style="298" hidden="1"/>
    <col min="10497" max="10497" width="5.7109375" style="298" hidden="1" customWidth="1"/>
    <col min="10498" max="10498" width="97" style="298" hidden="1" customWidth="1"/>
    <col min="10499" max="10499" width="0.140625" style="298" hidden="1" customWidth="1"/>
    <col min="10500" max="10752" width="9.140625" style="298" hidden="1"/>
    <col min="10753" max="10753" width="5.7109375" style="298" hidden="1" customWidth="1"/>
    <col min="10754" max="10754" width="97" style="298" hidden="1" customWidth="1"/>
    <col min="10755" max="10755" width="0.140625" style="298" hidden="1" customWidth="1"/>
    <col min="10756" max="11008" width="9.140625" style="298" hidden="1"/>
    <col min="11009" max="11009" width="5.7109375" style="298" hidden="1" customWidth="1"/>
    <col min="11010" max="11010" width="97" style="298" hidden="1" customWidth="1"/>
    <col min="11011" max="11011" width="0.140625" style="298" hidden="1" customWidth="1"/>
    <col min="11012" max="11264" width="9.140625" style="298" hidden="1"/>
    <col min="11265" max="11265" width="5.7109375" style="298" hidden="1" customWidth="1"/>
    <col min="11266" max="11266" width="97" style="298" hidden="1" customWidth="1"/>
    <col min="11267" max="11267" width="0.140625" style="298" hidden="1" customWidth="1"/>
    <col min="11268" max="11520" width="9.140625" style="298" hidden="1"/>
    <col min="11521" max="11521" width="5.7109375" style="298" hidden="1" customWidth="1"/>
    <col min="11522" max="11522" width="97" style="298" hidden="1" customWidth="1"/>
    <col min="11523" max="11523" width="0.140625" style="298" hidden="1" customWidth="1"/>
    <col min="11524" max="11776" width="9.140625" style="298" hidden="1"/>
    <col min="11777" max="11777" width="5.7109375" style="298" hidden="1" customWidth="1"/>
    <col min="11778" max="11778" width="97" style="298" hidden="1" customWidth="1"/>
    <col min="11779" max="11779" width="0.140625" style="298" hidden="1" customWidth="1"/>
    <col min="11780" max="12032" width="9.140625" style="298" hidden="1"/>
    <col min="12033" max="12033" width="5.7109375" style="298" hidden="1" customWidth="1"/>
    <col min="12034" max="12034" width="97" style="298" hidden="1" customWidth="1"/>
    <col min="12035" max="12035" width="0.140625" style="298" hidden="1" customWidth="1"/>
    <col min="12036" max="12288" width="9.140625" style="298" hidden="1"/>
    <col min="12289" max="12289" width="5.7109375" style="298" hidden="1" customWidth="1"/>
    <col min="12290" max="12290" width="97" style="298" hidden="1" customWidth="1"/>
    <col min="12291" max="12291" width="0.140625" style="298" hidden="1" customWidth="1"/>
    <col min="12292" max="12544" width="9.140625" style="298" hidden="1"/>
    <col min="12545" max="12545" width="5.7109375" style="298" hidden="1" customWidth="1"/>
    <col min="12546" max="12546" width="97" style="298" hidden="1" customWidth="1"/>
    <col min="12547" max="12547" width="0.140625" style="298" hidden="1" customWidth="1"/>
    <col min="12548" max="12800" width="9.140625" style="298" hidden="1"/>
    <col min="12801" max="12801" width="5.7109375" style="298" hidden="1" customWidth="1"/>
    <col min="12802" max="12802" width="97" style="298" hidden="1" customWidth="1"/>
    <col min="12803" max="12803" width="0.140625" style="298" hidden="1" customWidth="1"/>
    <col min="12804" max="13056" width="9.140625" style="298" hidden="1"/>
    <col min="13057" max="13057" width="5.7109375" style="298" hidden="1" customWidth="1"/>
    <col min="13058" max="13058" width="97" style="298" hidden="1" customWidth="1"/>
    <col min="13059" max="13059" width="0.140625" style="298" hidden="1" customWidth="1"/>
    <col min="13060" max="13312" width="9.140625" style="298" hidden="1"/>
    <col min="13313" max="13313" width="5.7109375" style="298" hidden="1" customWidth="1"/>
    <col min="13314" max="13314" width="97" style="298" hidden="1" customWidth="1"/>
    <col min="13315" max="13315" width="0.140625" style="298" hidden="1" customWidth="1"/>
    <col min="13316" max="13568" width="9.140625" style="298" hidden="1"/>
    <col min="13569" max="13569" width="5.7109375" style="298" hidden="1" customWidth="1"/>
    <col min="13570" max="13570" width="97" style="298" hidden="1" customWidth="1"/>
    <col min="13571" max="13571" width="0.140625" style="298" hidden="1" customWidth="1"/>
    <col min="13572" max="13824" width="9.140625" style="298" hidden="1"/>
    <col min="13825" max="13825" width="5.7109375" style="298" hidden="1" customWidth="1"/>
    <col min="13826" max="13826" width="97" style="298" hidden="1" customWidth="1"/>
    <col min="13827" max="13827" width="0.140625" style="298" hidden="1" customWidth="1"/>
    <col min="13828" max="14080" width="9.140625" style="298" hidden="1"/>
    <col min="14081" max="14081" width="5.7109375" style="298" hidden="1" customWidth="1"/>
    <col min="14082" max="14082" width="97" style="298" hidden="1" customWidth="1"/>
    <col min="14083" max="14083" width="0.140625" style="298" hidden="1" customWidth="1"/>
    <col min="14084" max="14336" width="9.140625" style="298" hidden="1"/>
    <col min="14337" max="14337" width="5.7109375" style="298" hidden="1" customWidth="1"/>
    <col min="14338" max="14338" width="97" style="298" hidden="1" customWidth="1"/>
    <col min="14339" max="14339" width="0.140625" style="298" hidden="1" customWidth="1"/>
    <col min="14340" max="14592" width="9.140625" style="298" hidden="1"/>
    <col min="14593" max="14593" width="5.7109375" style="298" hidden="1" customWidth="1"/>
    <col min="14594" max="14594" width="97" style="298" hidden="1" customWidth="1"/>
    <col min="14595" max="14595" width="0.140625" style="298" hidden="1" customWidth="1"/>
    <col min="14596" max="14848" width="9.140625" style="298" hidden="1"/>
    <col min="14849" max="14849" width="5.7109375" style="298" hidden="1" customWidth="1"/>
    <col min="14850" max="14850" width="97" style="298" hidden="1" customWidth="1"/>
    <col min="14851" max="14851" width="0.140625" style="298" hidden="1" customWidth="1"/>
    <col min="14852" max="15104" width="9.140625" style="298" hidden="1"/>
    <col min="15105" max="15105" width="5.7109375" style="298" hidden="1" customWidth="1"/>
    <col min="15106" max="15106" width="97" style="298" hidden="1" customWidth="1"/>
    <col min="15107" max="15107" width="0.140625" style="298" hidden="1" customWidth="1"/>
    <col min="15108" max="15360" width="9.140625" style="298" hidden="1"/>
    <col min="15361" max="15361" width="5.7109375" style="298" hidden="1" customWidth="1"/>
    <col min="15362" max="15362" width="97" style="298" hidden="1" customWidth="1"/>
    <col min="15363" max="15363" width="0.140625" style="298" hidden="1" customWidth="1"/>
    <col min="15364" max="15616" width="9.140625" style="298" hidden="1"/>
    <col min="15617" max="15617" width="5.7109375" style="298" hidden="1" customWidth="1"/>
    <col min="15618" max="15618" width="97" style="298" hidden="1" customWidth="1"/>
    <col min="15619" max="15619" width="0.140625" style="298" hidden="1" customWidth="1"/>
    <col min="15620" max="15872" width="9.140625" style="298" hidden="1"/>
    <col min="15873" max="15873" width="5.7109375" style="298" hidden="1" customWidth="1"/>
    <col min="15874" max="15874" width="97" style="298" hidden="1" customWidth="1"/>
    <col min="15875" max="15875" width="0.140625" style="298" hidden="1" customWidth="1"/>
    <col min="15876" max="16128" width="9.140625" style="298" hidden="1"/>
    <col min="16129" max="16129" width="5.7109375" style="298" hidden="1" customWidth="1"/>
    <col min="16130" max="16130" width="97" style="298" hidden="1" customWidth="1"/>
    <col min="16131" max="16131" width="0.140625" style="298" hidden="1" customWidth="1"/>
    <col min="16132" max="16384" width="9.140625" style="298" hidden="1"/>
  </cols>
  <sheetData>
    <row r="1" spans="1:2" s="276" customFormat="1" ht="15.75">
      <c r="A1" s="274" t="s">
        <v>0</v>
      </c>
      <c r="B1" s="275"/>
    </row>
    <row r="2" spans="1:2" s="276" customFormat="1" ht="12.75"/>
    <row r="3" spans="1:2" s="277" customFormat="1" ht="12.75">
      <c r="B3" s="278" t="s">
        <v>1</v>
      </c>
    </row>
    <row r="4" spans="1:2" s="277" customFormat="1" ht="12.75">
      <c r="A4" s="279"/>
      <c r="B4" s="280"/>
    </row>
    <row r="5" spans="1:2" s="277" customFormat="1" ht="12.75">
      <c r="A5" s="281" t="s">
        <v>2</v>
      </c>
      <c r="B5" s="282"/>
    </row>
    <row r="6" spans="1:2" s="277" customFormat="1" ht="12.75">
      <c r="A6" s="279"/>
      <c r="B6" s="280"/>
    </row>
    <row r="7" spans="1:2" s="277" customFormat="1" ht="60" customHeight="1">
      <c r="A7" s="283" t="s">
        <v>237</v>
      </c>
      <c r="B7" s="284"/>
    </row>
    <row r="8" spans="1:2" s="277" customFormat="1" ht="12.75">
      <c r="A8" s="279"/>
      <c r="B8" s="280"/>
    </row>
    <row r="9" spans="1:2" s="279" customFormat="1" ht="12.75">
      <c r="A9" s="285" t="s">
        <v>238</v>
      </c>
      <c r="B9" s="286"/>
    </row>
    <row r="10" spans="1:2" s="289" customFormat="1" ht="11.25">
      <c r="A10" s="287"/>
      <c r="B10" s="288"/>
    </row>
    <row r="11" spans="1:2" s="289" customFormat="1" ht="11.25">
      <c r="A11" s="290">
        <v>1</v>
      </c>
      <c r="B11" s="291" t="s">
        <v>239</v>
      </c>
    </row>
    <row r="12" spans="1:2" s="289" customFormat="1" ht="11.25">
      <c r="A12" s="290">
        <v>2</v>
      </c>
      <c r="B12" s="291" t="s">
        <v>240</v>
      </c>
    </row>
    <row r="13" spans="1:2" s="289" customFormat="1" ht="11.25">
      <c r="A13" s="290">
        <v>3</v>
      </c>
      <c r="B13" s="291" t="s">
        <v>241</v>
      </c>
    </row>
    <row r="14" spans="1:2" s="289" customFormat="1" ht="22.5">
      <c r="A14" s="290">
        <v>4</v>
      </c>
      <c r="B14" s="291" t="s">
        <v>242</v>
      </c>
    </row>
    <row r="15" spans="1:2" s="289" customFormat="1" ht="11.25">
      <c r="A15" s="290">
        <v>5</v>
      </c>
      <c r="B15" s="291" t="s">
        <v>243</v>
      </c>
    </row>
    <row r="16" spans="1:2" s="289" customFormat="1" ht="22.5">
      <c r="A16" s="290">
        <v>6</v>
      </c>
      <c r="B16" s="291" t="s">
        <v>244</v>
      </c>
    </row>
    <row r="17" spans="1:2" s="289" customFormat="1" ht="33.75">
      <c r="A17" s="290">
        <v>7</v>
      </c>
      <c r="B17" s="291" t="s">
        <v>245</v>
      </c>
    </row>
    <row r="18" spans="1:2" s="289" customFormat="1" ht="56.25">
      <c r="A18" s="290">
        <v>8</v>
      </c>
      <c r="B18" s="291" t="s">
        <v>246</v>
      </c>
    </row>
    <row r="19" spans="1:2" s="289" customFormat="1" ht="11.25">
      <c r="A19" s="290">
        <v>9</v>
      </c>
      <c r="B19" s="291" t="s">
        <v>247</v>
      </c>
    </row>
    <row r="20" spans="1:2" s="289" customFormat="1" ht="11.25">
      <c r="A20" s="290">
        <v>10</v>
      </c>
      <c r="B20" s="291" t="s">
        <v>248</v>
      </c>
    </row>
    <row r="21" spans="1:2" s="289" customFormat="1" ht="11.25">
      <c r="A21" s="290">
        <v>11</v>
      </c>
      <c r="B21" s="291" t="s">
        <v>249</v>
      </c>
    </row>
    <row r="22" spans="1:2" s="289" customFormat="1" ht="11.25">
      <c r="A22" s="290">
        <v>12</v>
      </c>
      <c r="B22" s="291" t="s">
        <v>250</v>
      </c>
    </row>
    <row r="23" spans="1:2" s="289" customFormat="1" ht="11.25">
      <c r="A23" s="290">
        <v>13</v>
      </c>
      <c r="B23" s="291" t="s">
        <v>251</v>
      </c>
    </row>
    <row r="24" spans="1:2" s="289" customFormat="1" ht="11.25">
      <c r="A24" s="290">
        <v>14</v>
      </c>
      <c r="B24" s="291" t="s">
        <v>252</v>
      </c>
    </row>
    <row r="25" spans="1:2" s="289" customFormat="1" ht="11.25">
      <c r="A25" s="290">
        <v>15</v>
      </c>
      <c r="B25" s="291" t="s">
        <v>253</v>
      </c>
    </row>
    <row r="26" spans="1:2" s="289" customFormat="1" ht="22.5">
      <c r="A26" s="290">
        <v>16</v>
      </c>
      <c r="B26" s="291" t="s">
        <v>254</v>
      </c>
    </row>
    <row r="27" spans="1:2" s="289" customFormat="1" ht="11.25">
      <c r="A27" s="290">
        <v>17</v>
      </c>
      <c r="B27" s="291" t="s">
        <v>255</v>
      </c>
    </row>
    <row r="28" spans="1:2" s="289" customFormat="1" ht="11.25">
      <c r="A28" s="290">
        <v>18</v>
      </c>
      <c r="B28" s="291" t="s">
        <v>256</v>
      </c>
    </row>
    <row r="29" spans="1:2" s="289" customFormat="1" ht="11.25">
      <c r="A29" s="290">
        <v>19</v>
      </c>
      <c r="B29" s="291" t="s">
        <v>257</v>
      </c>
    </row>
    <row r="30" spans="1:2" s="289" customFormat="1" ht="22.5">
      <c r="A30" s="290">
        <v>20</v>
      </c>
      <c r="B30" s="291" t="s">
        <v>258</v>
      </c>
    </row>
    <row r="31" spans="1:2" s="289" customFormat="1" ht="22.5">
      <c r="A31" s="290">
        <v>21</v>
      </c>
      <c r="B31" s="291" t="s">
        <v>259</v>
      </c>
    </row>
    <row r="32" spans="1:2" s="289" customFormat="1" ht="33.75">
      <c r="A32" s="290">
        <v>22</v>
      </c>
      <c r="B32" s="291" t="s">
        <v>260</v>
      </c>
    </row>
    <row r="33" spans="1:2" s="289" customFormat="1" ht="11.25">
      <c r="A33" s="290">
        <v>23</v>
      </c>
      <c r="B33" s="291" t="s">
        <v>261</v>
      </c>
    </row>
    <row r="34" spans="1:2" s="289" customFormat="1" ht="11.25">
      <c r="A34" s="290">
        <v>24</v>
      </c>
      <c r="B34" s="291" t="s">
        <v>262</v>
      </c>
    </row>
    <row r="35" spans="1:2" s="289" customFormat="1" ht="11.25">
      <c r="A35" s="290">
        <v>25</v>
      </c>
      <c r="B35" s="291" t="s">
        <v>263</v>
      </c>
    </row>
    <row r="36" spans="1:2" s="289" customFormat="1" ht="11.25">
      <c r="A36" s="290">
        <v>26</v>
      </c>
      <c r="B36" s="291" t="s">
        <v>264</v>
      </c>
    </row>
    <row r="37" spans="1:2" s="289" customFormat="1" ht="11.25">
      <c r="A37" s="290">
        <v>27</v>
      </c>
      <c r="B37" s="291" t="s">
        <v>265</v>
      </c>
    </row>
    <row r="38" spans="1:2" s="289" customFormat="1" ht="11.25">
      <c r="A38" s="290">
        <v>28</v>
      </c>
      <c r="B38" s="291" t="s">
        <v>266</v>
      </c>
    </row>
    <row r="39" spans="1:2" s="289" customFormat="1" ht="22.5">
      <c r="A39" s="290">
        <v>29</v>
      </c>
      <c r="B39" s="291" t="s">
        <v>267</v>
      </c>
    </row>
    <row r="40" spans="1:2" s="289" customFormat="1" ht="11.25">
      <c r="A40" s="290">
        <v>30</v>
      </c>
      <c r="B40" s="291" t="s">
        <v>268</v>
      </c>
    </row>
    <row r="41" spans="1:2" s="289" customFormat="1" ht="11.25">
      <c r="A41" s="290">
        <v>31</v>
      </c>
      <c r="B41" s="291" t="s">
        <v>269</v>
      </c>
    </row>
    <row r="42" spans="1:2" s="289" customFormat="1" ht="11.25">
      <c r="A42" s="290">
        <v>32</v>
      </c>
      <c r="B42" s="291" t="s">
        <v>270</v>
      </c>
    </row>
    <row r="43" spans="1:2" s="289" customFormat="1" ht="22.5">
      <c r="A43" s="290">
        <v>33</v>
      </c>
      <c r="B43" s="291" t="s">
        <v>271</v>
      </c>
    </row>
    <row r="44" spans="1:2" s="289" customFormat="1" ht="11.25">
      <c r="A44" s="290">
        <v>34</v>
      </c>
      <c r="B44" s="291" t="s">
        <v>272</v>
      </c>
    </row>
    <row r="45" spans="1:2" s="293" customFormat="1" ht="11.25">
      <c r="A45" s="292"/>
      <c r="B45" s="292"/>
    </row>
    <row r="46" spans="1:2" s="293" customFormat="1" ht="11.25">
      <c r="A46" s="288"/>
      <c r="B46" s="288"/>
    </row>
    <row r="47" spans="1:2" s="289" customFormat="1" ht="12.75">
      <c r="A47" s="285" t="s">
        <v>273</v>
      </c>
      <c r="B47" s="286"/>
    </row>
    <row r="48" spans="1:2" s="289" customFormat="1" ht="11.25">
      <c r="A48" s="288"/>
      <c r="B48" s="288"/>
    </row>
    <row r="49" spans="1:2" s="289" customFormat="1" ht="11.25">
      <c r="A49" s="290">
        <v>1</v>
      </c>
      <c r="B49" s="291" t="s">
        <v>274</v>
      </c>
    </row>
    <row r="50" spans="1:2" s="289" customFormat="1" ht="22.5">
      <c r="A50" s="290">
        <v>2</v>
      </c>
      <c r="B50" s="291" t="s">
        <v>275</v>
      </c>
    </row>
    <row r="51" spans="1:2" s="289" customFormat="1" ht="45">
      <c r="A51" s="290">
        <v>3</v>
      </c>
      <c r="B51" s="291" t="s">
        <v>276</v>
      </c>
    </row>
    <row r="52" spans="1:2" s="289" customFormat="1" ht="11.25">
      <c r="A52" s="290">
        <v>4</v>
      </c>
      <c r="B52" s="291" t="s">
        <v>277</v>
      </c>
    </row>
    <row r="53" spans="1:2" s="289" customFormat="1" ht="22.5">
      <c r="A53" s="290">
        <v>5</v>
      </c>
      <c r="B53" s="291" t="s">
        <v>278</v>
      </c>
    </row>
    <row r="54" spans="1:2" s="289" customFormat="1" ht="22.5">
      <c r="A54" s="290">
        <v>6</v>
      </c>
      <c r="B54" s="291" t="s">
        <v>279</v>
      </c>
    </row>
    <row r="55" spans="1:2" s="289" customFormat="1" ht="22.5">
      <c r="A55" s="290">
        <v>7</v>
      </c>
      <c r="B55" s="291" t="s">
        <v>280</v>
      </c>
    </row>
    <row r="56" spans="1:2" s="289" customFormat="1" ht="56.25">
      <c r="A56" s="290">
        <v>8</v>
      </c>
      <c r="B56" s="291" t="s">
        <v>281</v>
      </c>
    </row>
    <row r="57" spans="1:2" s="289" customFormat="1" ht="22.5">
      <c r="A57" s="290">
        <v>9</v>
      </c>
      <c r="B57" s="291" t="s">
        <v>282</v>
      </c>
    </row>
    <row r="58" spans="1:2" s="289" customFormat="1" ht="33.75">
      <c r="A58" s="290">
        <v>10</v>
      </c>
      <c r="B58" s="291" t="s">
        <v>283</v>
      </c>
    </row>
    <row r="59" spans="1:2" s="289" customFormat="1" ht="22.5">
      <c r="A59" s="290">
        <v>11</v>
      </c>
      <c r="B59" s="291" t="s">
        <v>284</v>
      </c>
    </row>
    <row r="60" spans="1:2" s="289" customFormat="1" ht="22.5">
      <c r="A60" s="290">
        <v>12</v>
      </c>
      <c r="B60" s="291" t="s">
        <v>285</v>
      </c>
    </row>
    <row r="61" spans="1:2" s="289" customFormat="1" ht="11.25">
      <c r="A61" s="290">
        <v>13</v>
      </c>
      <c r="B61" s="291" t="s">
        <v>286</v>
      </c>
    </row>
    <row r="62" spans="1:2" s="289" customFormat="1" ht="22.5">
      <c r="A62" s="290">
        <v>14</v>
      </c>
      <c r="B62" s="294" t="s">
        <v>287</v>
      </c>
    </row>
    <row r="63" spans="1:2" s="289" customFormat="1" ht="22.5">
      <c r="A63" s="290">
        <v>15</v>
      </c>
      <c r="B63" s="294" t="s">
        <v>288</v>
      </c>
    </row>
    <row r="64" spans="1:2" s="289" customFormat="1" ht="11.25">
      <c r="A64" s="290">
        <v>16</v>
      </c>
      <c r="B64" s="291" t="s">
        <v>289</v>
      </c>
    </row>
    <row r="65" spans="1:2" s="289" customFormat="1" ht="11.25">
      <c r="A65" s="290">
        <v>17</v>
      </c>
      <c r="B65" s="291" t="s">
        <v>290</v>
      </c>
    </row>
    <row r="66" spans="1:2" s="289" customFormat="1" ht="11.25">
      <c r="A66" s="290">
        <v>18</v>
      </c>
      <c r="B66" s="291" t="s">
        <v>291</v>
      </c>
    </row>
    <row r="67" spans="1:2" s="289" customFormat="1" ht="33.75">
      <c r="A67" s="290">
        <v>19</v>
      </c>
      <c r="B67" s="291" t="s">
        <v>292</v>
      </c>
    </row>
    <row r="68" spans="1:2" s="289" customFormat="1" ht="11.25">
      <c r="A68" s="290">
        <v>20</v>
      </c>
      <c r="B68" s="291" t="s">
        <v>293</v>
      </c>
    </row>
    <row r="69" spans="1:2" s="289" customFormat="1" ht="11.25">
      <c r="A69" s="290">
        <v>21</v>
      </c>
      <c r="B69" s="291" t="s">
        <v>294</v>
      </c>
    </row>
    <row r="70" spans="1:2" s="289" customFormat="1" ht="22.5">
      <c r="A70" s="290">
        <v>22</v>
      </c>
      <c r="B70" s="291" t="s">
        <v>295</v>
      </c>
    </row>
    <row r="71" spans="1:2" s="289" customFormat="1" ht="11.25">
      <c r="A71" s="290">
        <v>23</v>
      </c>
      <c r="B71" s="291" t="s">
        <v>296</v>
      </c>
    </row>
    <row r="72" spans="1:2" s="289" customFormat="1" ht="11.25">
      <c r="A72" s="288"/>
      <c r="B72" s="288"/>
    </row>
    <row r="73" spans="1:2" s="295" customFormat="1" ht="11.25">
      <c r="A73" s="288"/>
      <c r="B73" s="288"/>
    </row>
    <row r="74" spans="1:2" s="295" customFormat="1" ht="11.25">
      <c r="A74" s="296"/>
      <c r="B74" s="296"/>
    </row>
    <row r="75" spans="1:2" s="277" customFormat="1" ht="12.75">
      <c r="A75" s="297" t="s">
        <v>297</v>
      </c>
      <c r="B75" s="297"/>
    </row>
    <row r="76" spans="1:2" s="295" customFormat="1" ht="11.25">
      <c r="B76" s="296"/>
    </row>
    <row r="77" spans="1:2" s="295" customFormat="1" ht="11.25">
      <c r="B77" s="296"/>
    </row>
  </sheetData>
  <sheetProtection password="9BA3" sheet="1" objects="1" scenarios="1"/>
  <mergeCells count="6">
    <mergeCell ref="A7:B7"/>
    <mergeCell ref="A9:B9"/>
    <mergeCell ref="A47:B47"/>
    <mergeCell ref="A75:B75"/>
    <mergeCell ref="A1:B1"/>
    <mergeCell ref="A5:B5"/>
  </mergeCells>
  <hyperlinks>
    <hyperlink ref="A75:B75" location="'IT 2009-10'!A1" display="Click here to go to the tax calculation sheet"/>
  </hyperlinks>
  <pageMargins left="0.5" right="0.5" top="0.9" bottom="0.9" header="0.5" footer="0.5"/>
  <pageSetup paperSize="9" scale="98" fitToHeight="0" pageOrder="overThenDown" orientation="portrait" r:id="rId1"/>
  <headerFooter alignWithMargins="0">
    <oddFooter>&amp;C&amp;"Verdana,Bold"&amp;8Page &amp;P of &amp;N</oddFooter>
  </headerFooter>
  <rowBreaks count="1" manualBreakCount="1">
    <brk id="45" max="16383" man="1"/>
  </rowBreaks>
</worksheet>
</file>

<file path=xl/worksheets/sheet2.xml><?xml version="1.0" encoding="utf-8"?>
<worksheet xmlns="http://schemas.openxmlformats.org/spreadsheetml/2006/main" xmlns:r="http://schemas.openxmlformats.org/officeDocument/2006/relationships">
  <sheetPr>
    <tabColor indexed="51"/>
    <pageSetUpPr fitToPage="1"/>
  </sheetPr>
  <dimension ref="A1:XFD99"/>
  <sheetViews>
    <sheetView showGridLines="0" zoomScaleNormal="100" workbookViewId="0">
      <selection sqref="A1:T1"/>
    </sheetView>
  </sheetViews>
  <sheetFormatPr defaultColWidth="0" defaultRowHeight="18.75" customHeight="1" zeroHeight="1"/>
  <cols>
    <col min="1" max="1" width="3.28515625" style="50" bestFit="1" customWidth="1"/>
    <col min="2" max="2" width="12.7109375" style="50" customWidth="1"/>
    <col min="3" max="3" width="7.5703125" style="85" customWidth="1"/>
    <col min="4" max="16" width="8.42578125" style="50" customWidth="1"/>
    <col min="17" max="17" width="7.5703125" style="50" customWidth="1"/>
    <col min="18" max="19" width="8" style="50" customWidth="1"/>
    <col min="20" max="20" width="8.42578125" style="50" customWidth="1"/>
    <col min="21" max="26" width="8" style="50" customWidth="1"/>
    <col min="27" max="27" width="9.28515625" style="50" customWidth="1"/>
    <col min="28" max="28" width="9.42578125" style="50" customWidth="1"/>
    <col min="29" max="255" width="8" style="50" hidden="1" customWidth="1"/>
    <col min="256" max="256" width="12.85546875" style="50" hidden="1" customWidth="1"/>
    <col min="257" max="257" width="3.28515625" style="50" hidden="1" customWidth="1"/>
    <col min="258" max="258" width="12.7109375" style="50" hidden="1" customWidth="1"/>
    <col min="259" max="259" width="7.5703125" style="50" hidden="1" customWidth="1"/>
    <col min="260" max="272" width="8.42578125" style="50" hidden="1" customWidth="1"/>
    <col min="273" max="273" width="7.5703125" style="50" hidden="1" customWidth="1"/>
    <col min="274" max="275" width="8" style="50" hidden="1" customWidth="1"/>
    <col min="276" max="276" width="8.42578125" style="50" hidden="1" customWidth="1"/>
    <col min="277" max="282" width="8" style="50" hidden="1" customWidth="1"/>
    <col min="283" max="283" width="9.28515625" style="50" hidden="1" customWidth="1"/>
    <col min="284" max="284" width="9.42578125" style="50" hidden="1" customWidth="1"/>
    <col min="285" max="511" width="8" style="50" hidden="1" customWidth="1"/>
    <col min="512" max="512" width="12.85546875" style="50" hidden="1" customWidth="1"/>
    <col min="513" max="513" width="3.28515625" style="50" hidden="1" customWidth="1"/>
    <col min="514" max="514" width="12.7109375" style="50" hidden="1" customWidth="1"/>
    <col min="515" max="515" width="7.5703125" style="50" hidden="1" customWidth="1"/>
    <col min="516" max="528" width="8.42578125" style="50" hidden="1" customWidth="1"/>
    <col min="529" max="529" width="7.5703125" style="50" hidden="1" customWidth="1"/>
    <col min="530" max="531" width="8" style="50" hidden="1" customWidth="1"/>
    <col min="532" max="532" width="8.42578125" style="50" hidden="1" customWidth="1"/>
    <col min="533" max="538" width="8" style="50" hidden="1" customWidth="1"/>
    <col min="539" max="539" width="9.28515625" style="50" hidden="1" customWidth="1"/>
    <col min="540" max="540" width="9.42578125" style="50" hidden="1" customWidth="1"/>
    <col min="541" max="767" width="8" style="50" hidden="1" customWidth="1"/>
    <col min="768" max="768" width="12.85546875" style="50" hidden="1" customWidth="1"/>
    <col min="769" max="769" width="3.28515625" style="50" hidden="1" customWidth="1"/>
    <col min="770" max="770" width="12.7109375" style="50" hidden="1" customWidth="1"/>
    <col min="771" max="771" width="7.5703125" style="50" hidden="1" customWidth="1"/>
    <col min="772" max="784" width="8.42578125" style="50" hidden="1" customWidth="1"/>
    <col min="785" max="785" width="7.5703125" style="50" hidden="1" customWidth="1"/>
    <col min="786" max="787" width="8" style="50" hidden="1" customWidth="1"/>
    <col min="788" max="788" width="8.42578125" style="50" hidden="1" customWidth="1"/>
    <col min="789" max="794" width="8" style="50" hidden="1" customWidth="1"/>
    <col min="795" max="795" width="9.28515625" style="50" hidden="1" customWidth="1"/>
    <col min="796" max="796" width="9.42578125" style="50" hidden="1" customWidth="1"/>
    <col min="797" max="1023" width="8" style="50" hidden="1" customWidth="1"/>
    <col min="1024" max="1024" width="12.85546875" style="50" hidden="1" customWidth="1"/>
    <col min="1025" max="1025" width="3.28515625" style="50" hidden="1" customWidth="1"/>
    <col min="1026" max="1026" width="12.7109375" style="50" hidden="1" customWidth="1"/>
    <col min="1027" max="1027" width="7.5703125" style="50" hidden="1" customWidth="1"/>
    <col min="1028" max="1040" width="8.42578125" style="50" hidden="1" customWidth="1"/>
    <col min="1041" max="1041" width="7.5703125" style="50" hidden="1" customWidth="1"/>
    <col min="1042" max="1043" width="8" style="50" hidden="1" customWidth="1"/>
    <col min="1044" max="1044" width="8.42578125" style="50" hidden="1" customWidth="1"/>
    <col min="1045" max="1050" width="8" style="50" hidden="1" customWidth="1"/>
    <col min="1051" max="1051" width="9.28515625" style="50" hidden="1" customWidth="1"/>
    <col min="1052" max="1052" width="9.42578125" style="50" hidden="1" customWidth="1"/>
    <col min="1053" max="1279" width="8" style="50" hidden="1" customWidth="1"/>
    <col min="1280" max="1280" width="12.85546875" style="50" hidden="1" customWidth="1"/>
    <col min="1281" max="1281" width="3.28515625" style="50" hidden="1" customWidth="1"/>
    <col min="1282" max="1282" width="12.7109375" style="50" hidden="1" customWidth="1"/>
    <col min="1283" max="1283" width="7.5703125" style="50" hidden="1" customWidth="1"/>
    <col min="1284" max="1296" width="8.42578125" style="50" hidden="1" customWidth="1"/>
    <col min="1297" max="1297" width="7.5703125" style="50" hidden="1" customWidth="1"/>
    <col min="1298" max="1299" width="8" style="50" hidden="1" customWidth="1"/>
    <col min="1300" max="1300" width="8.42578125" style="50" hidden="1" customWidth="1"/>
    <col min="1301" max="1306" width="8" style="50" hidden="1" customWidth="1"/>
    <col min="1307" max="1307" width="9.28515625" style="50" hidden="1" customWidth="1"/>
    <col min="1308" max="1308" width="9.42578125" style="50" hidden="1" customWidth="1"/>
    <col min="1309" max="1535" width="8" style="50" hidden="1" customWidth="1"/>
    <col min="1536" max="1536" width="12.85546875" style="50" hidden="1" customWidth="1"/>
    <col min="1537" max="1537" width="3.28515625" style="50" hidden="1" customWidth="1"/>
    <col min="1538" max="1538" width="12.7109375" style="50" hidden="1" customWidth="1"/>
    <col min="1539" max="1539" width="7.5703125" style="50" hidden="1" customWidth="1"/>
    <col min="1540" max="1552" width="8.42578125" style="50" hidden="1" customWidth="1"/>
    <col min="1553" max="1553" width="7.5703125" style="50" hidden="1" customWidth="1"/>
    <col min="1554" max="1555" width="8" style="50" hidden="1" customWidth="1"/>
    <col min="1556" max="1556" width="8.42578125" style="50" hidden="1" customWidth="1"/>
    <col min="1557" max="1562" width="8" style="50" hidden="1" customWidth="1"/>
    <col min="1563" max="1563" width="9.28515625" style="50" hidden="1" customWidth="1"/>
    <col min="1564" max="1564" width="9.42578125" style="50" hidden="1" customWidth="1"/>
    <col min="1565" max="1791" width="8" style="50" hidden="1" customWidth="1"/>
    <col min="1792" max="1792" width="12.85546875" style="50" hidden="1" customWidth="1"/>
    <col min="1793" max="1793" width="3.28515625" style="50" hidden="1" customWidth="1"/>
    <col min="1794" max="1794" width="12.7109375" style="50" hidden="1" customWidth="1"/>
    <col min="1795" max="1795" width="7.5703125" style="50" hidden="1" customWidth="1"/>
    <col min="1796" max="1808" width="8.42578125" style="50" hidden="1" customWidth="1"/>
    <col min="1809" max="1809" width="7.5703125" style="50" hidden="1" customWidth="1"/>
    <col min="1810" max="1811" width="8" style="50" hidden="1" customWidth="1"/>
    <col min="1812" max="1812" width="8.42578125" style="50" hidden="1" customWidth="1"/>
    <col min="1813" max="1818" width="8" style="50" hidden="1" customWidth="1"/>
    <col min="1819" max="1819" width="9.28515625" style="50" hidden="1" customWidth="1"/>
    <col min="1820" max="1820" width="9.42578125" style="50" hidden="1" customWidth="1"/>
    <col min="1821" max="2047" width="8" style="50" hidden="1" customWidth="1"/>
    <col min="2048" max="2048" width="12.85546875" style="50" hidden="1" customWidth="1"/>
    <col min="2049" max="2049" width="3.28515625" style="50" hidden="1" customWidth="1"/>
    <col min="2050" max="2050" width="12.7109375" style="50" hidden="1" customWidth="1"/>
    <col min="2051" max="2051" width="7.5703125" style="50" hidden="1" customWidth="1"/>
    <col min="2052" max="2064" width="8.42578125" style="50" hidden="1" customWidth="1"/>
    <col min="2065" max="2065" width="7.5703125" style="50" hidden="1" customWidth="1"/>
    <col min="2066" max="2067" width="8" style="50" hidden="1" customWidth="1"/>
    <col min="2068" max="2068" width="8.42578125" style="50" hidden="1" customWidth="1"/>
    <col min="2069" max="2074" width="8" style="50" hidden="1" customWidth="1"/>
    <col min="2075" max="2075" width="9.28515625" style="50" hidden="1" customWidth="1"/>
    <col min="2076" max="2076" width="9.42578125" style="50" hidden="1" customWidth="1"/>
    <col min="2077" max="2303" width="8" style="50" hidden="1" customWidth="1"/>
    <col min="2304" max="2304" width="12.85546875" style="50" hidden="1" customWidth="1"/>
    <col min="2305" max="2305" width="3.28515625" style="50" hidden="1" customWidth="1"/>
    <col min="2306" max="2306" width="12.7109375" style="50" hidden="1" customWidth="1"/>
    <col min="2307" max="2307" width="7.5703125" style="50" hidden="1" customWidth="1"/>
    <col min="2308" max="2320" width="8.42578125" style="50" hidden="1" customWidth="1"/>
    <col min="2321" max="2321" width="7.5703125" style="50" hidden="1" customWidth="1"/>
    <col min="2322" max="2323" width="8" style="50" hidden="1" customWidth="1"/>
    <col min="2324" max="2324" width="8.42578125" style="50" hidden="1" customWidth="1"/>
    <col min="2325" max="2330" width="8" style="50" hidden="1" customWidth="1"/>
    <col min="2331" max="2331" width="9.28515625" style="50" hidden="1" customWidth="1"/>
    <col min="2332" max="2332" width="9.42578125" style="50" hidden="1" customWidth="1"/>
    <col min="2333" max="2559" width="8" style="50" hidden="1" customWidth="1"/>
    <col min="2560" max="2560" width="12.85546875" style="50" hidden="1" customWidth="1"/>
    <col min="2561" max="2561" width="3.28515625" style="50" hidden="1" customWidth="1"/>
    <col min="2562" max="2562" width="12.7109375" style="50" hidden="1" customWidth="1"/>
    <col min="2563" max="2563" width="7.5703125" style="50" hidden="1" customWidth="1"/>
    <col min="2564" max="2576" width="8.42578125" style="50" hidden="1" customWidth="1"/>
    <col min="2577" max="2577" width="7.5703125" style="50" hidden="1" customWidth="1"/>
    <col min="2578" max="2579" width="8" style="50" hidden="1" customWidth="1"/>
    <col min="2580" max="2580" width="8.42578125" style="50" hidden="1" customWidth="1"/>
    <col min="2581" max="2586" width="8" style="50" hidden="1" customWidth="1"/>
    <col min="2587" max="2587" width="9.28515625" style="50" hidden="1" customWidth="1"/>
    <col min="2588" max="2588" width="9.42578125" style="50" hidden="1" customWidth="1"/>
    <col min="2589" max="2815" width="8" style="50" hidden="1" customWidth="1"/>
    <col min="2816" max="2816" width="12.85546875" style="50" hidden="1" customWidth="1"/>
    <col min="2817" max="2817" width="3.28515625" style="50" hidden="1" customWidth="1"/>
    <col min="2818" max="2818" width="12.7109375" style="50" hidden="1" customWidth="1"/>
    <col min="2819" max="2819" width="7.5703125" style="50" hidden="1" customWidth="1"/>
    <col min="2820" max="2832" width="8.42578125" style="50" hidden="1" customWidth="1"/>
    <col min="2833" max="2833" width="7.5703125" style="50" hidden="1" customWidth="1"/>
    <col min="2834" max="2835" width="8" style="50" hidden="1" customWidth="1"/>
    <col min="2836" max="2836" width="8.42578125" style="50" hidden="1" customWidth="1"/>
    <col min="2837" max="2842" width="8" style="50" hidden="1" customWidth="1"/>
    <col min="2843" max="2843" width="9.28515625" style="50" hidden="1" customWidth="1"/>
    <col min="2844" max="2844" width="9.42578125" style="50" hidden="1" customWidth="1"/>
    <col min="2845" max="3071" width="8" style="50" hidden="1" customWidth="1"/>
    <col min="3072" max="3072" width="12.85546875" style="50" hidden="1" customWidth="1"/>
    <col min="3073" max="3073" width="3.28515625" style="50" hidden="1" customWidth="1"/>
    <col min="3074" max="3074" width="12.7109375" style="50" hidden="1" customWidth="1"/>
    <col min="3075" max="3075" width="7.5703125" style="50" hidden="1" customWidth="1"/>
    <col min="3076" max="3088" width="8.42578125" style="50" hidden="1" customWidth="1"/>
    <col min="3089" max="3089" width="7.5703125" style="50" hidden="1" customWidth="1"/>
    <col min="3090" max="3091" width="8" style="50" hidden="1" customWidth="1"/>
    <col min="3092" max="3092" width="8.42578125" style="50" hidden="1" customWidth="1"/>
    <col min="3093" max="3098" width="8" style="50" hidden="1" customWidth="1"/>
    <col min="3099" max="3099" width="9.28515625" style="50" hidden="1" customWidth="1"/>
    <col min="3100" max="3100" width="9.42578125" style="50" hidden="1" customWidth="1"/>
    <col min="3101" max="3327" width="8" style="50" hidden="1" customWidth="1"/>
    <col min="3328" max="3328" width="12.85546875" style="50" hidden="1" customWidth="1"/>
    <col min="3329" max="3329" width="3.28515625" style="50" hidden="1" customWidth="1"/>
    <col min="3330" max="3330" width="12.7109375" style="50" hidden="1" customWidth="1"/>
    <col min="3331" max="3331" width="7.5703125" style="50" hidden="1" customWidth="1"/>
    <col min="3332" max="3344" width="8.42578125" style="50" hidden="1" customWidth="1"/>
    <col min="3345" max="3345" width="7.5703125" style="50" hidden="1" customWidth="1"/>
    <col min="3346" max="3347" width="8" style="50" hidden="1" customWidth="1"/>
    <col min="3348" max="3348" width="8.42578125" style="50" hidden="1" customWidth="1"/>
    <col min="3349" max="3354" width="8" style="50" hidden="1" customWidth="1"/>
    <col min="3355" max="3355" width="9.28515625" style="50" hidden="1" customWidth="1"/>
    <col min="3356" max="3356" width="9.42578125" style="50" hidden="1" customWidth="1"/>
    <col min="3357" max="3583" width="8" style="50" hidden="1" customWidth="1"/>
    <col min="3584" max="3584" width="12.85546875" style="50" hidden="1" customWidth="1"/>
    <col min="3585" max="3585" width="3.28515625" style="50" hidden="1" customWidth="1"/>
    <col min="3586" max="3586" width="12.7109375" style="50" hidden="1" customWidth="1"/>
    <col min="3587" max="3587" width="7.5703125" style="50" hidden="1" customWidth="1"/>
    <col min="3588" max="3600" width="8.42578125" style="50" hidden="1" customWidth="1"/>
    <col min="3601" max="3601" width="7.5703125" style="50" hidden="1" customWidth="1"/>
    <col min="3602" max="3603" width="8" style="50" hidden="1" customWidth="1"/>
    <col min="3604" max="3604" width="8.42578125" style="50" hidden="1" customWidth="1"/>
    <col min="3605" max="3610" width="8" style="50" hidden="1" customWidth="1"/>
    <col min="3611" max="3611" width="9.28515625" style="50" hidden="1" customWidth="1"/>
    <col min="3612" max="3612" width="9.42578125" style="50" hidden="1" customWidth="1"/>
    <col min="3613" max="3839" width="8" style="50" hidden="1" customWidth="1"/>
    <col min="3840" max="3840" width="12.85546875" style="50" hidden="1" customWidth="1"/>
    <col min="3841" max="3841" width="3.28515625" style="50" hidden="1" customWidth="1"/>
    <col min="3842" max="3842" width="12.7109375" style="50" hidden="1" customWidth="1"/>
    <col min="3843" max="3843" width="7.5703125" style="50" hidden="1" customWidth="1"/>
    <col min="3844" max="3856" width="8.42578125" style="50" hidden="1" customWidth="1"/>
    <col min="3857" max="3857" width="7.5703125" style="50" hidden="1" customWidth="1"/>
    <col min="3858" max="3859" width="8" style="50" hidden="1" customWidth="1"/>
    <col min="3860" max="3860" width="8.42578125" style="50" hidden="1" customWidth="1"/>
    <col min="3861" max="3866" width="8" style="50" hidden="1" customWidth="1"/>
    <col min="3867" max="3867" width="9.28515625" style="50" hidden="1" customWidth="1"/>
    <col min="3868" max="3868" width="9.42578125" style="50" hidden="1" customWidth="1"/>
    <col min="3869" max="4095" width="8" style="50" hidden="1" customWidth="1"/>
    <col min="4096" max="4096" width="12.85546875" style="50" hidden="1" customWidth="1"/>
    <col min="4097" max="4097" width="3.28515625" style="50" hidden="1" customWidth="1"/>
    <col min="4098" max="4098" width="12.7109375" style="50" hidden="1" customWidth="1"/>
    <col min="4099" max="4099" width="7.5703125" style="50" hidden="1" customWidth="1"/>
    <col min="4100" max="4112" width="8.42578125" style="50" hidden="1" customWidth="1"/>
    <col min="4113" max="4113" width="7.5703125" style="50" hidden="1" customWidth="1"/>
    <col min="4114" max="4115" width="8" style="50" hidden="1" customWidth="1"/>
    <col min="4116" max="4116" width="8.42578125" style="50" hidden="1" customWidth="1"/>
    <col min="4117" max="4122" width="8" style="50" hidden="1" customWidth="1"/>
    <col min="4123" max="4123" width="9.28515625" style="50" hidden="1" customWidth="1"/>
    <col min="4124" max="4124" width="9.42578125" style="50" hidden="1" customWidth="1"/>
    <col min="4125" max="4351" width="8" style="50" hidden="1" customWidth="1"/>
    <col min="4352" max="4352" width="12.85546875" style="50" hidden="1" customWidth="1"/>
    <col min="4353" max="4353" width="3.28515625" style="50" hidden="1" customWidth="1"/>
    <col min="4354" max="4354" width="12.7109375" style="50" hidden="1" customWidth="1"/>
    <col min="4355" max="4355" width="7.5703125" style="50" hidden="1" customWidth="1"/>
    <col min="4356" max="4368" width="8.42578125" style="50" hidden="1" customWidth="1"/>
    <col min="4369" max="4369" width="7.5703125" style="50" hidden="1" customWidth="1"/>
    <col min="4370" max="4371" width="8" style="50" hidden="1" customWidth="1"/>
    <col min="4372" max="4372" width="8.42578125" style="50" hidden="1" customWidth="1"/>
    <col min="4373" max="4378" width="8" style="50" hidden="1" customWidth="1"/>
    <col min="4379" max="4379" width="9.28515625" style="50" hidden="1" customWidth="1"/>
    <col min="4380" max="4380" width="9.42578125" style="50" hidden="1" customWidth="1"/>
    <col min="4381" max="4607" width="8" style="50" hidden="1" customWidth="1"/>
    <col min="4608" max="4608" width="12.85546875" style="50" hidden="1" customWidth="1"/>
    <col min="4609" max="4609" width="3.28515625" style="50" hidden="1" customWidth="1"/>
    <col min="4610" max="4610" width="12.7109375" style="50" hidden="1" customWidth="1"/>
    <col min="4611" max="4611" width="7.5703125" style="50" hidden="1" customWidth="1"/>
    <col min="4612" max="4624" width="8.42578125" style="50" hidden="1" customWidth="1"/>
    <col min="4625" max="4625" width="7.5703125" style="50" hidden="1" customWidth="1"/>
    <col min="4626" max="4627" width="8" style="50" hidden="1" customWidth="1"/>
    <col min="4628" max="4628" width="8.42578125" style="50" hidden="1" customWidth="1"/>
    <col min="4629" max="4634" width="8" style="50" hidden="1" customWidth="1"/>
    <col min="4635" max="4635" width="9.28515625" style="50" hidden="1" customWidth="1"/>
    <col min="4636" max="4636" width="9.42578125" style="50" hidden="1" customWidth="1"/>
    <col min="4637" max="4863" width="8" style="50" hidden="1" customWidth="1"/>
    <col min="4864" max="4864" width="12.85546875" style="50" hidden="1" customWidth="1"/>
    <col min="4865" max="4865" width="3.28515625" style="50" hidden="1" customWidth="1"/>
    <col min="4866" max="4866" width="12.7109375" style="50" hidden="1" customWidth="1"/>
    <col min="4867" max="4867" width="7.5703125" style="50" hidden="1" customWidth="1"/>
    <col min="4868" max="4880" width="8.42578125" style="50" hidden="1" customWidth="1"/>
    <col min="4881" max="4881" width="7.5703125" style="50" hidden="1" customWidth="1"/>
    <col min="4882" max="4883" width="8" style="50" hidden="1" customWidth="1"/>
    <col min="4884" max="4884" width="8.42578125" style="50" hidden="1" customWidth="1"/>
    <col min="4885" max="4890" width="8" style="50" hidden="1" customWidth="1"/>
    <col min="4891" max="4891" width="9.28515625" style="50" hidden="1" customWidth="1"/>
    <col min="4892" max="4892" width="9.42578125" style="50" hidden="1" customWidth="1"/>
    <col min="4893" max="5119" width="8" style="50" hidden="1" customWidth="1"/>
    <col min="5120" max="5120" width="12.85546875" style="50" hidden="1" customWidth="1"/>
    <col min="5121" max="5121" width="3.28515625" style="50" hidden="1" customWidth="1"/>
    <col min="5122" max="5122" width="12.7109375" style="50" hidden="1" customWidth="1"/>
    <col min="5123" max="5123" width="7.5703125" style="50" hidden="1" customWidth="1"/>
    <col min="5124" max="5136" width="8.42578125" style="50" hidden="1" customWidth="1"/>
    <col min="5137" max="5137" width="7.5703125" style="50" hidden="1" customWidth="1"/>
    <col min="5138" max="5139" width="8" style="50" hidden="1" customWidth="1"/>
    <col min="5140" max="5140" width="8.42578125" style="50" hidden="1" customWidth="1"/>
    <col min="5141" max="5146" width="8" style="50" hidden="1" customWidth="1"/>
    <col min="5147" max="5147" width="9.28515625" style="50" hidden="1" customWidth="1"/>
    <col min="5148" max="5148" width="9.42578125" style="50" hidden="1" customWidth="1"/>
    <col min="5149" max="5375" width="8" style="50" hidden="1" customWidth="1"/>
    <col min="5376" max="5376" width="12.85546875" style="50" hidden="1" customWidth="1"/>
    <col min="5377" max="5377" width="3.28515625" style="50" hidden="1" customWidth="1"/>
    <col min="5378" max="5378" width="12.7109375" style="50" hidden="1" customWidth="1"/>
    <col min="5379" max="5379" width="7.5703125" style="50" hidden="1" customWidth="1"/>
    <col min="5380" max="5392" width="8.42578125" style="50" hidden="1" customWidth="1"/>
    <col min="5393" max="5393" width="7.5703125" style="50" hidden="1" customWidth="1"/>
    <col min="5394" max="5395" width="8" style="50" hidden="1" customWidth="1"/>
    <col min="5396" max="5396" width="8.42578125" style="50" hidden="1" customWidth="1"/>
    <col min="5397" max="5402" width="8" style="50" hidden="1" customWidth="1"/>
    <col min="5403" max="5403" width="9.28515625" style="50" hidden="1" customWidth="1"/>
    <col min="5404" max="5404" width="9.42578125" style="50" hidden="1" customWidth="1"/>
    <col min="5405" max="5631" width="8" style="50" hidden="1" customWidth="1"/>
    <col min="5632" max="5632" width="12.85546875" style="50" hidden="1" customWidth="1"/>
    <col min="5633" max="5633" width="3.28515625" style="50" hidden="1" customWidth="1"/>
    <col min="5634" max="5634" width="12.7109375" style="50" hidden="1" customWidth="1"/>
    <col min="5635" max="5635" width="7.5703125" style="50" hidden="1" customWidth="1"/>
    <col min="5636" max="5648" width="8.42578125" style="50" hidden="1" customWidth="1"/>
    <col min="5649" max="5649" width="7.5703125" style="50" hidden="1" customWidth="1"/>
    <col min="5650" max="5651" width="8" style="50" hidden="1" customWidth="1"/>
    <col min="5652" max="5652" width="8.42578125" style="50" hidden="1" customWidth="1"/>
    <col min="5653" max="5658" width="8" style="50" hidden="1" customWidth="1"/>
    <col min="5659" max="5659" width="9.28515625" style="50" hidden="1" customWidth="1"/>
    <col min="5660" max="5660" width="9.42578125" style="50" hidden="1" customWidth="1"/>
    <col min="5661" max="5887" width="8" style="50" hidden="1" customWidth="1"/>
    <col min="5888" max="5888" width="12.85546875" style="50" hidden="1" customWidth="1"/>
    <col min="5889" max="5889" width="3.28515625" style="50" hidden="1" customWidth="1"/>
    <col min="5890" max="5890" width="12.7109375" style="50" hidden="1" customWidth="1"/>
    <col min="5891" max="5891" width="7.5703125" style="50" hidden="1" customWidth="1"/>
    <col min="5892" max="5904" width="8.42578125" style="50" hidden="1" customWidth="1"/>
    <col min="5905" max="5905" width="7.5703125" style="50" hidden="1" customWidth="1"/>
    <col min="5906" max="5907" width="8" style="50" hidden="1" customWidth="1"/>
    <col min="5908" max="5908" width="8.42578125" style="50" hidden="1" customWidth="1"/>
    <col min="5909" max="5914" width="8" style="50" hidden="1" customWidth="1"/>
    <col min="5915" max="5915" width="9.28515625" style="50" hidden="1" customWidth="1"/>
    <col min="5916" max="5916" width="9.42578125" style="50" hidden="1" customWidth="1"/>
    <col min="5917" max="6143" width="8" style="50" hidden="1" customWidth="1"/>
    <col min="6144" max="6144" width="12.85546875" style="50" hidden="1" customWidth="1"/>
    <col min="6145" max="6145" width="3.28515625" style="50" hidden="1" customWidth="1"/>
    <col min="6146" max="6146" width="12.7109375" style="50" hidden="1" customWidth="1"/>
    <col min="6147" max="6147" width="7.5703125" style="50" hidden="1" customWidth="1"/>
    <col min="6148" max="6160" width="8.42578125" style="50" hidden="1" customWidth="1"/>
    <col min="6161" max="6161" width="7.5703125" style="50" hidden="1" customWidth="1"/>
    <col min="6162" max="6163" width="8" style="50" hidden="1" customWidth="1"/>
    <col min="6164" max="6164" width="8.42578125" style="50" hidden="1" customWidth="1"/>
    <col min="6165" max="6170" width="8" style="50" hidden="1" customWidth="1"/>
    <col min="6171" max="6171" width="9.28515625" style="50" hidden="1" customWidth="1"/>
    <col min="6172" max="6172" width="9.42578125" style="50" hidden="1" customWidth="1"/>
    <col min="6173" max="6399" width="8" style="50" hidden="1" customWidth="1"/>
    <col min="6400" max="6400" width="12.85546875" style="50" hidden="1" customWidth="1"/>
    <col min="6401" max="6401" width="3.28515625" style="50" hidden="1" customWidth="1"/>
    <col min="6402" max="6402" width="12.7109375" style="50" hidden="1" customWidth="1"/>
    <col min="6403" max="6403" width="7.5703125" style="50" hidden="1" customWidth="1"/>
    <col min="6404" max="6416" width="8.42578125" style="50" hidden="1" customWidth="1"/>
    <col min="6417" max="6417" width="7.5703125" style="50" hidden="1" customWidth="1"/>
    <col min="6418" max="6419" width="8" style="50" hidden="1" customWidth="1"/>
    <col min="6420" max="6420" width="8.42578125" style="50" hidden="1" customWidth="1"/>
    <col min="6421" max="6426" width="8" style="50" hidden="1" customWidth="1"/>
    <col min="6427" max="6427" width="9.28515625" style="50" hidden="1" customWidth="1"/>
    <col min="6428" max="6428" width="9.42578125" style="50" hidden="1" customWidth="1"/>
    <col min="6429" max="6655" width="8" style="50" hidden="1" customWidth="1"/>
    <col min="6656" max="6656" width="12.85546875" style="50" hidden="1" customWidth="1"/>
    <col min="6657" max="6657" width="3.28515625" style="50" hidden="1" customWidth="1"/>
    <col min="6658" max="6658" width="12.7109375" style="50" hidden="1" customWidth="1"/>
    <col min="6659" max="6659" width="7.5703125" style="50" hidden="1" customWidth="1"/>
    <col min="6660" max="6672" width="8.42578125" style="50" hidden="1" customWidth="1"/>
    <col min="6673" max="6673" width="7.5703125" style="50" hidden="1" customWidth="1"/>
    <col min="6674" max="6675" width="8" style="50" hidden="1" customWidth="1"/>
    <col min="6676" max="6676" width="8.42578125" style="50" hidden="1" customWidth="1"/>
    <col min="6677" max="6682" width="8" style="50" hidden="1" customWidth="1"/>
    <col min="6683" max="6683" width="9.28515625" style="50" hidden="1" customWidth="1"/>
    <col min="6684" max="6684" width="9.42578125" style="50" hidden="1" customWidth="1"/>
    <col min="6685" max="6911" width="8" style="50" hidden="1" customWidth="1"/>
    <col min="6912" max="6912" width="12.85546875" style="50" hidden="1" customWidth="1"/>
    <col min="6913" max="6913" width="3.28515625" style="50" hidden="1" customWidth="1"/>
    <col min="6914" max="6914" width="12.7109375" style="50" hidden="1" customWidth="1"/>
    <col min="6915" max="6915" width="7.5703125" style="50" hidden="1" customWidth="1"/>
    <col min="6916" max="6928" width="8.42578125" style="50" hidden="1" customWidth="1"/>
    <col min="6929" max="6929" width="7.5703125" style="50" hidden="1" customWidth="1"/>
    <col min="6930" max="6931" width="8" style="50" hidden="1" customWidth="1"/>
    <col min="6932" max="6932" width="8.42578125" style="50" hidden="1" customWidth="1"/>
    <col min="6933" max="6938" width="8" style="50" hidden="1" customWidth="1"/>
    <col min="6939" max="6939" width="9.28515625" style="50" hidden="1" customWidth="1"/>
    <col min="6940" max="6940" width="9.42578125" style="50" hidden="1" customWidth="1"/>
    <col min="6941" max="7167" width="8" style="50" hidden="1" customWidth="1"/>
    <col min="7168" max="7168" width="12.85546875" style="50" hidden="1" customWidth="1"/>
    <col min="7169" max="7169" width="3.28515625" style="50" hidden="1" customWidth="1"/>
    <col min="7170" max="7170" width="12.7109375" style="50" hidden="1" customWidth="1"/>
    <col min="7171" max="7171" width="7.5703125" style="50" hidden="1" customWidth="1"/>
    <col min="7172" max="7184" width="8.42578125" style="50" hidden="1" customWidth="1"/>
    <col min="7185" max="7185" width="7.5703125" style="50" hidden="1" customWidth="1"/>
    <col min="7186" max="7187" width="8" style="50" hidden="1" customWidth="1"/>
    <col min="7188" max="7188" width="8.42578125" style="50" hidden="1" customWidth="1"/>
    <col min="7189" max="7194" width="8" style="50" hidden="1" customWidth="1"/>
    <col min="7195" max="7195" width="9.28515625" style="50" hidden="1" customWidth="1"/>
    <col min="7196" max="7196" width="9.42578125" style="50" hidden="1" customWidth="1"/>
    <col min="7197" max="7423" width="8" style="50" hidden="1" customWidth="1"/>
    <col min="7424" max="7424" width="12.85546875" style="50" hidden="1" customWidth="1"/>
    <col min="7425" max="7425" width="3.28515625" style="50" hidden="1" customWidth="1"/>
    <col min="7426" max="7426" width="12.7109375" style="50" hidden="1" customWidth="1"/>
    <col min="7427" max="7427" width="7.5703125" style="50" hidden="1" customWidth="1"/>
    <col min="7428" max="7440" width="8.42578125" style="50" hidden="1" customWidth="1"/>
    <col min="7441" max="7441" width="7.5703125" style="50" hidden="1" customWidth="1"/>
    <col min="7442" max="7443" width="8" style="50" hidden="1" customWidth="1"/>
    <col min="7444" max="7444" width="8.42578125" style="50" hidden="1" customWidth="1"/>
    <col min="7445" max="7450" width="8" style="50" hidden="1" customWidth="1"/>
    <col min="7451" max="7451" width="9.28515625" style="50" hidden="1" customWidth="1"/>
    <col min="7452" max="7452" width="9.42578125" style="50" hidden="1" customWidth="1"/>
    <col min="7453" max="7679" width="8" style="50" hidden="1" customWidth="1"/>
    <col min="7680" max="7680" width="12.85546875" style="50" hidden="1" customWidth="1"/>
    <col min="7681" max="7681" width="3.28515625" style="50" hidden="1" customWidth="1"/>
    <col min="7682" max="7682" width="12.7109375" style="50" hidden="1" customWidth="1"/>
    <col min="7683" max="7683" width="7.5703125" style="50" hidden="1" customWidth="1"/>
    <col min="7684" max="7696" width="8.42578125" style="50" hidden="1" customWidth="1"/>
    <col min="7697" max="7697" width="7.5703125" style="50" hidden="1" customWidth="1"/>
    <col min="7698" max="7699" width="8" style="50" hidden="1" customWidth="1"/>
    <col min="7700" max="7700" width="8.42578125" style="50" hidden="1" customWidth="1"/>
    <col min="7701" max="7706" width="8" style="50" hidden="1" customWidth="1"/>
    <col min="7707" max="7707" width="9.28515625" style="50" hidden="1" customWidth="1"/>
    <col min="7708" max="7708" width="9.42578125" style="50" hidden="1" customWidth="1"/>
    <col min="7709" max="7935" width="8" style="50" hidden="1" customWidth="1"/>
    <col min="7936" max="7936" width="12.85546875" style="50" hidden="1" customWidth="1"/>
    <col min="7937" max="7937" width="3.28515625" style="50" hidden="1" customWidth="1"/>
    <col min="7938" max="7938" width="12.7109375" style="50" hidden="1" customWidth="1"/>
    <col min="7939" max="7939" width="7.5703125" style="50" hidden="1" customWidth="1"/>
    <col min="7940" max="7952" width="8.42578125" style="50" hidden="1" customWidth="1"/>
    <col min="7953" max="7953" width="7.5703125" style="50" hidden="1" customWidth="1"/>
    <col min="7954" max="7955" width="8" style="50" hidden="1" customWidth="1"/>
    <col min="7956" max="7956" width="8.42578125" style="50" hidden="1" customWidth="1"/>
    <col min="7957" max="7962" width="8" style="50" hidden="1" customWidth="1"/>
    <col min="7963" max="7963" width="9.28515625" style="50" hidden="1" customWidth="1"/>
    <col min="7964" max="7964" width="9.42578125" style="50" hidden="1" customWidth="1"/>
    <col min="7965" max="8191" width="8" style="50" hidden="1" customWidth="1"/>
    <col min="8192" max="8192" width="12.85546875" style="50" hidden="1" customWidth="1"/>
    <col min="8193" max="8193" width="3.28515625" style="50" hidden="1" customWidth="1"/>
    <col min="8194" max="8194" width="12.7109375" style="50" hidden="1" customWidth="1"/>
    <col min="8195" max="8195" width="7.5703125" style="50" hidden="1" customWidth="1"/>
    <col min="8196" max="8208" width="8.42578125" style="50" hidden="1" customWidth="1"/>
    <col min="8209" max="8209" width="7.5703125" style="50" hidden="1" customWidth="1"/>
    <col min="8210" max="8211" width="8" style="50" hidden="1" customWidth="1"/>
    <col min="8212" max="8212" width="8.42578125" style="50" hidden="1" customWidth="1"/>
    <col min="8213" max="8218" width="8" style="50" hidden="1" customWidth="1"/>
    <col min="8219" max="8219" width="9.28515625" style="50" hidden="1" customWidth="1"/>
    <col min="8220" max="8220" width="9.42578125" style="50" hidden="1" customWidth="1"/>
    <col min="8221" max="8447" width="8" style="50" hidden="1" customWidth="1"/>
    <col min="8448" max="8448" width="12.85546875" style="50" hidden="1" customWidth="1"/>
    <col min="8449" max="8449" width="3.28515625" style="50" hidden="1" customWidth="1"/>
    <col min="8450" max="8450" width="12.7109375" style="50" hidden="1" customWidth="1"/>
    <col min="8451" max="8451" width="7.5703125" style="50" hidden="1" customWidth="1"/>
    <col min="8452" max="8464" width="8.42578125" style="50" hidden="1" customWidth="1"/>
    <col min="8465" max="8465" width="7.5703125" style="50" hidden="1" customWidth="1"/>
    <col min="8466" max="8467" width="8" style="50" hidden="1" customWidth="1"/>
    <col min="8468" max="8468" width="8.42578125" style="50" hidden="1" customWidth="1"/>
    <col min="8469" max="8474" width="8" style="50" hidden="1" customWidth="1"/>
    <col min="8475" max="8475" width="9.28515625" style="50" hidden="1" customWidth="1"/>
    <col min="8476" max="8476" width="9.42578125" style="50" hidden="1" customWidth="1"/>
    <col min="8477" max="8703" width="8" style="50" hidden="1" customWidth="1"/>
    <col min="8704" max="8704" width="12.85546875" style="50" hidden="1" customWidth="1"/>
    <col min="8705" max="8705" width="3.28515625" style="50" hidden="1" customWidth="1"/>
    <col min="8706" max="8706" width="12.7109375" style="50" hidden="1" customWidth="1"/>
    <col min="8707" max="8707" width="7.5703125" style="50" hidden="1" customWidth="1"/>
    <col min="8708" max="8720" width="8.42578125" style="50" hidden="1" customWidth="1"/>
    <col min="8721" max="8721" width="7.5703125" style="50" hidden="1" customWidth="1"/>
    <col min="8722" max="8723" width="8" style="50" hidden="1" customWidth="1"/>
    <col min="8724" max="8724" width="8.42578125" style="50" hidden="1" customWidth="1"/>
    <col min="8725" max="8730" width="8" style="50" hidden="1" customWidth="1"/>
    <col min="8731" max="8731" width="9.28515625" style="50" hidden="1" customWidth="1"/>
    <col min="8732" max="8732" width="9.42578125" style="50" hidden="1" customWidth="1"/>
    <col min="8733" max="8959" width="8" style="50" hidden="1" customWidth="1"/>
    <col min="8960" max="8960" width="12.85546875" style="50" hidden="1" customWidth="1"/>
    <col min="8961" max="8961" width="3.28515625" style="50" hidden="1" customWidth="1"/>
    <col min="8962" max="8962" width="12.7109375" style="50" hidden="1" customWidth="1"/>
    <col min="8963" max="8963" width="7.5703125" style="50" hidden="1" customWidth="1"/>
    <col min="8964" max="8976" width="8.42578125" style="50" hidden="1" customWidth="1"/>
    <col min="8977" max="8977" width="7.5703125" style="50" hidden="1" customWidth="1"/>
    <col min="8978" max="8979" width="8" style="50" hidden="1" customWidth="1"/>
    <col min="8980" max="8980" width="8.42578125" style="50" hidden="1" customWidth="1"/>
    <col min="8981" max="8986" width="8" style="50" hidden="1" customWidth="1"/>
    <col min="8987" max="8987" width="9.28515625" style="50" hidden="1" customWidth="1"/>
    <col min="8988" max="8988" width="9.42578125" style="50" hidden="1" customWidth="1"/>
    <col min="8989" max="9215" width="8" style="50" hidden="1" customWidth="1"/>
    <col min="9216" max="9216" width="12.85546875" style="50" hidden="1" customWidth="1"/>
    <col min="9217" max="9217" width="3.28515625" style="50" hidden="1" customWidth="1"/>
    <col min="9218" max="9218" width="12.7109375" style="50" hidden="1" customWidth="1"/>
    <col min="9219" max="9219" width="7.5703125" style="50" hidden="1" customWidth="1"/>
    <col min="9220" max="9232" width="8.42578125" style="50" hidden="1" customWidth="1"/>
    <col min="9233" max="9233" width="7.5703125" style="50" hidden="1" customWidth="1"/>
    <col min="9234" max="9235" width="8" style="50" hidden="1" customWidth="1"/>
    <col min="9236" max="9236" width="8.42578125" style="50" hidden="1" customWidth="1"/>
    <col min="9237" max="9242" width="8" style="50" hidden="1" customWidth="1"/>
    <col min="9243" max="9243" width="9.28515625" style="50" hidden="1" customWidth="1"/>
    <col min="9244" max="9244" width="9.42578125" style="50" hidden="1" customWidth="1"/>
    <col min="9245" max="9471" width="8" style="50" hidden="1" customWidth="1"/>
    <col min="9472" max="9472" width="12.85546875" style="50" hidden="1" customWidth="1"/>
    <col min="9473" max="9473" width="3.28515625" style="50" hidden="1" customWidth="1"/>
    <col min="9474" max="9474" width="12.7109375" style="50" hidden="1" customWidth="1"/>
    <col min="9475" max="9475" width="7.5703125" style="50" hidden="1" customWidth="1"/>
    <col min="9476" max="9488" width="8.42578125" style="50" hidden="1" customWidth="1"/>
    <col min="9489" max="9489" width="7.5703125" style="50" hidden="1" customWidth="1"/>
    <col min="9490" max="9491" width="8" style="50" hidden="1" customWidth="1"/>
    <col min="9492" max="9492" width="8.42578125" style="50" hidden="1" customWidth="1"/>
    <col min="9493" max="9498" width="8" style="50" hidden="1" customWidth="1"/>
    <col min="9499" max="9499" width="9.28515625" style="50" hidden="1" customWidth="1"/>
    <col min="9500" max="9500" width="9.42578125" style="50" hidden="1" customWidth="1"/>
    <col min="9501" max="9727" width="8" style="50" hidden="1" customWidth="1"/>
    <col min="9728" max="9728" width="12.85546875" style="50" hidden="1" customWidth="1"/>
    <col min="9729" max="9729" width="3.28515625" style="50" hidden="1" customWidth="1"/>
    <col min="9730" max="9730" width="12.7109375" style="50" hidden="1" customWidth="1"/>
    <col min="9731" max="9731" width="7.5703125" style="50" hidden="1" customWidth="1"/>
    <col min="9732" max="9744" width="8.42578125" style="50" hidden="1" customWidth="1"/>
    <col min="9745" max="9745" width="7.5703125" style="50" hidden="1" customWidth="1"/>
    <col min="9746" max="9747" width="8" style="50" hidden="1" customWidth="1"/>
    <col min="9748" max="9748" width="8.42578125" style="50" hidden="1" customWidth="1"/>
    <col min="9749" max="9754" width="8" style="50" hidden="1" customWidth="1"/>
    <col min="9755" max="9755" width="9.28515625" style="50" hidden="1" customWidth="1"/>
    <col min="9756" max="9756" width="9.42578125" style="50" hidden="1" customWidth="1"/>
    <col min="9757" max="9983" width="8" style="50" hidden="1" customWidth="1"/>
    <col min="9984" max="9984" width="12.85546875" style="50" hidden="1" customWidth="1"/>
    <col min="9985" max="9985" width="3.28515625" style="50" hidden="1" customWidth="1"/>
    <col min="9986" max="9986" width="12.7109375" style="50" hidden="1" customWidth="1"/>
    <col min="9987" max="9987" width="7.5703125" style="50" hidden="1" customWidth="1"/>
    <col min="9988" max="10000" width="8.42578125" style="50" hidden="1" customWidth="1"/>
    <col min="10001" max="10001" width="7.5703125" style="50" hidden="1" customWidth="1"/>
    <col min="10002" max="10003" width="8" style="50" hidden="1" customWidth="1"/>
    <col min="10004" max="10004" width="8.42578125" style="50" hidden="1" customWidth="1"/>
    <col min="10005" max="10010" width="8" style="50" hidden="1" customWidth="1"/>
    <col min="10011" max="10011" width="9.28515625" style="50" hidden="1" customWidth="1"/>
    <col min="10012" max="10012" width="9.42578125" style="50" hidden="1" customWidth="1"/>
    <col min="10013" max="10239" width="8" style="50" hidden="1" customWidth="1"/>
    <col min="10240" max="10240" width="12.85546875" style="50" hidden="1" customWidth="1"/>
    <col min="10241" max="10241" width="3.28515625" style="50" hidden="1" customWidth="1"/>
    <col min="10242" max="10242" width="12.7109375" style="50" hidden="1" customWidth="1"/>
    <col min="10243" max="10243" width="7.5703125" style="50" hidden="1" customWidth="1"/>
    <col min="10244" max="10256" width="8.42578125" style="50" hidden="1" customWidth="1"/>
    <col min="10257" max="10257" width="7.5703125" style="50" hidden="1" customWidth="1"/>
    <col min="10258" max="10259" width="8" style="50" hidden="1" customWidth="1"/>
    <col min="10260" max="10260" width="8.42578125" style="50" hidden="1" customWidth="1"/>
    <col min="10261" max="10266" width="8" style="50" hidden="1" customWidth="1"/>
    <col min="10267" max="10267" width="9.28515625" style="50" hidden="1" customWidth="1"/>
    <col min="10268" max="10268" width="9.42578125" style="50" hidden="1" customWidth="1"/>
    <col min="10269" max="10495" width="8" style="50" hidden="1" customWidth="1"/>
    <col min="10496" max="10496" width="12.85546875" style="50" hidden="1" customWidth="1"/>
    <col min="10497" max="10497" width="3.28515625" style="50" hidden="1" customWidth="1"/>
    <col min="10498" max="10498" width="12.7109375" style="50" hidden="1" customWidth="1"/>
    <col min="10499" max="10499" width="7.5703125" style="50" hidden="1" customWidth="1"/>
    <col min="10500" max="10512" width="8.42578125" style="50" hidden="1" customWidth="1"/>
    <col min="10513" max="10513" width="7.5703125" style="50" hidden="1" customWidth="1"/>
    <col min="10514" max="10515" width="8" style="50" hidden="1" customWidth="1"/>
    <col min="10516" max="10516" width="8.42578125" style="50" hidden="1" customWidth="1"/>
    <col min="10517" max="10522" width="8" style="50" hidden="1" customWidth="1"/>
    <col min="10523" max="10523" width="9.28515625" style="50" hidden="1" customWidth="1"/>
    <col min="10524" max="10524" width="9.42578125" style="50" hidden="1" customWidth="1"/>
    <col min="10525" max="10751" width="8" style="50" hidden="1" customWidth="1"/>
    <col min="10752" max="10752" width="12.85546875" style="50" hidden="1" customWidth="1"/>
    <col min="10753" max="10753" width="3.28515625" style="50" hidden="1" customWidth="1"/>
    <col min="10754" max="10754" width="12.7109375" style="50" hidden="1" customWidth="1"/>
    <col min="10755" max="10755" width="7.5703125" style="50" hidden="1" customWidth="1"/>
    <col min="10756" max="10768" width="8.42578125" style="50" hidden="1" customWidth="1"/>
    <col min="10769" max="10769" width="7.5703125" style="50" hidden="1" customWidth="1"/>
    <col min="10770" max="10771" width="8" style="50" hidden="1" customWidth="1"/>
    <col min="10772" max="10772" width="8.42578125" style="50" hidden="1" customWidth="1"/>
    <col min="10773" max="10778" width="8" style="50" hidden="1" customWidth="1"/>
    <col min="10779" max="10779" width="9.28515625" style="50" hidden="1" customWidth="1"/>
    <col min="10780" max="10780" width="9.42578125" style="50" hidden="1" customWidth="1"/>
    <col min="10781" max="11007" width="8" style="50" hidden="1" customWidth="1"/>
    <col min="11008" max="11008" width="12.85546875" style="50" hidden="1" customWidth="1"/>
    <col min="11009" max="11009" width="3.28515625" style="50" hidden="1" customWidth="1"/>
    <col min="11010" max="11010" width="12.7109375" style="50" hidden="1" customWidth="1"/>
    <col min="11011" max="11011" width="7.5703125" style="50" hidden="1" customWidth="1"/>
    <col min="11012" max="11024" width="8.42578125" style="50" hidden="1" customWidth="1"/>
    <col min="11025" max="11025" width="7.5703125" style="50" hidden="1" customWidth="1"/>
    <col min="11026" max="11027" width="8" style="50" hidden="1" customWidth="1"/>
    <col min="11028" max="11028" width="8.42578125" style="50" hidden="1" customWidth="1"/>
    <col min="11029" max="11034" width="8" style="50" hidden="1" customWidth="1"/>
    <col min="11035" max="11035" width="9.28515625" style="50" hidden="1" customWidth="1"/>
    <col min="11036" max="11036" width="9.42578125" style="50" hidden="1" customWidth="1"/>
    <col min="11037" max="11263" width="8" style="50" hidden="1" customWidth="1"/>
    <col min="11264" max="11264" width="12.85546875" style="50" hidden="1" customWidth="1"/>
    <col min="11265" max="11265" width="3.28515625" style="50" hidden="1" customWidth="1"/>
    <col min="11266" max="11266" width="12.7109375" style="50" hidden="1" customWidth="1"/>
    <col min="11267" max="11267" width="7.5703125" style="50" hidden="1" customWidth="1"/>
    <col min="11268" max="11280" width="8.42578125" style="50" hidden="1" customWidth="1"/>
    <col min="11281" max="11281" width="7.5703125" style="50" hidden="1" customWidth="1"/>
    <col min="11282" max="11283" width="8" style="50" hidden="1" customWidth="1"/>
    <col min="11284" max="11284" width="8.42578125" style="50" hidden="1" customWidth="1"/>
    <col min="11285" max="11290" width="8" style="50" hidden="1" customWidth="1"/>
    <col min="11291" max="11291" width="9.28515625" style="50" hidden="1" customWidth="1"/>
    <col min="11292" max="11292" width="9.42578125" style="50" hidden="1" customWidth="1"/>
    <col min="11293" max="11519" width="8" style="50" hidden="1" customWidth="1"/>
    <col min="11520" max="11520" width="12.85546875" style="50" hidden="1" customWidth="1"/>
    <col min="11521" max="11521" width="3.28515625" style="50" hidden="1" customWidth="1"/>
    <col min="11522" max="11522" width="12.7109375" style="50" hidden="1" customWidth="1"/>
    <col min="11523" max="11523" width="7.5703125" style="50" hidden="1" customWidth="1"/>
    <col min="11524" max="11536" width="8.42578125" style="50" hidden="1" customWidth="1"/>
    <col min="11537" max="11537" width="7.5703125" style="50" hidden="1" customWidth="1"/>
    <col min="11538" max="11539" width="8" style="50" hidden="1" customWidth="1"/>
    <col min="11540" max="11540" width="8.42578125" style="50" hidden="1" customWidth="1"/>
    <col min="11541" max="11546" width="8" style="50" hidden="1" customWidth="1"/>
    <col min="11547" max="11547" width="9.28515625" style="50" hidden="1" customWidth="1"/>
    <col min="11548" max="11548" width="9.42578125" style="50" hidden="1" customWidth="1"/>
    <col min="11549" max="11775" width="8" style="50" hidden="1" customWidth="1"/>
    <col min="11776" max="11776" width="12.85546875" style="50" hidden="1" customWidth="1"/>
    <col min="11777" max="11777" width="3.28515625" style="50" hidden="1" customWidth="1"/>
    <col min="11778" max="11778" width="12.7109375" style="50" hidden="1" customWidth="1"/>
    <col min="11779" max="11779" width="7.5703125" style="50" hidden="1" customWidth="1"/>
    <col min="11780" max="11792" width="8.42578125" style="50" hidden="1" customWidth="1"/>
    <col min="11793" max="11793" width="7.5703125" style="50" hidden="1" customWidth="1"/>
    <col min="11794" max="11795" width="8" style="50" hidden="1" customWidth="1"/>
    <col min="11796" max="11796" width="8.42578125" style="50" hidden="1" customWidth="1"/>
    <col min="11797" max="11802" width="8" style="50" hidden="1" customWidth="1"/>
    <col min="11803" max="11803" width="9.28515625" style="50" hidden="1" customWidth="1"/>
    <col min="11804" max="11804" width="9.42578125" style="50" hidden="1" customWidth="1"/>
    <col min="11805" max="12031" width="8" style="50" hidden="1" customWidth="1"/>
    <col min="12032" max="12032" width="12.85546875" style="50" hidden="1" customWidth="1"/>
    <col min="12033" max="12033" width="3.28515625" style="50" hidden="1" customWidth="1"/>
    <col min="12034" max="12034" width="12.7109375" style="50" hidden="1" customWidth="1"/>
    <col min="12035" max="12035" width="7.5703125" style="50" hidden="1" customWidth="1"/>
    <col min="12036" max="12048" width="8.42578125" style="50" hidden="1" customWidth="1"/>
    <col min="12049" max="12049" width="7.5703125" style="50" hidden="1" customWidth="1"/>
    <col min="12050" max="12051" width="8" style="50" hidden="1" customWidth="1"/>
    <col min="12052" max="12052" width="8.42578125" style="50" hidden="1" customWidth="1"/>
    <col min="12053" max="12058" width="8" style="50" hidden="1" customWidth="1"/>
    <col min="12059" max="12059" width="9.28515625" style="50" hidden="1" customWidth="1"/>
    <col min="12060" max="12060" width="9.42578125" style="50" hidden="1" customWidth="1"/>
    <col min="12061" max="12287" width="8" style="50" hidden="1" customWidth="1"/>
    <col min="12288" max="12288" width="12.85546875" style="50" hidden="1" customWidth="1"/>
    <col min="12289" max="12289" width="3.28515625" style="50" hidden="1" customWidth="1"/>
    <col min="12290" max="12290" width="12.7109375" style="50" hidden="1" customWidth="1"/>
    <col min="12291" max="12291" width="7.5703125" style="50" hidden="1" customWidth="1"/>
    <col min="12292" max="12304" width="8.42578125" style="50" hidden="1" customWidth="1"/>
    <col min="12305" max="12305" width="7.5703125" style="50" hidden="1" customWidth="1"/>
    <col min="12306" max="12307" width="8" style="50" hidden="1" customWidth="1"/>
    <col min="12308" max="12308" width="8.42578125" style="50" hidden="1" customWidth="1"/>
    <col min="12309" max="12314" width="8" style="50" hidden="1" customWidth="1"/>
    <col min="12315" max="12315" width="9.28515625" style="50" hidden="1" customWidth="1"/>
    <col min="12316" max="12316" width="9.42578125" style="50" hidden="1" customWidth="1"/>
    <col min="12317" max="12543" width="8" style="50" hidden="1" customWidth="1"/>
    <col min="12544" max="12544" width="12.85546875" style="50" hidden="1" customWidth="1"/>
    <col min="12545" max="12545" width="3.28515625" style="50" hidden="1" customWidth="1"/>
    <col min="12546" max="12546" width="12.7109375" style="50" hidden="1" customWidth="1"/>
    <col min="12547" max="12547" width="7.5703125" style="50" hidden="1" customWidth="1"/>
    <col min="12548" max="12560" width="8.42578125" style="50" hidden="1" customWidth="1"/>
    <col min="12561" max="12561" width="7.5703125" style="50" hidden="1" customWidth="1"/>
    <col min="12562" max="12563" width="8" style="50" hidden="1" customWidth="1"/>
    <col min="12564" max="12564" width="8.42578125" style="50" hidden="1" customWidth="1"/>
    <col min="12565" max="12570" width="8" style="50" hidden="1" customWidth="1"/>
    <col min="12571" max="12571" width="9.28515625" style="50" hidden="1" customWidth="1"/>
    <col min="12572" max="12572" width="9.42578125" style="50" hidden="1" customWidth="1"/>
    <col min="12573" max="12799" width="8" style="50" hidden="1" customWidth="1"/>
    <col min="12800" max="12800" width="12.85546875" style="50" hidden="1" customWidth="1"/>
    <col min="12801" max="12801" width="3.28515625" style="50" hidden="1" customWidth="1"/>
    <col min="12802" max="12802" width="12.7109375" style="50" hidden="1" customWidth="1"/>
    <col min="12803" max="12803" width="7.5703125" style="50" hidden="1" customWidth="1"/>
    <col min="12804" max="12816" width="8.42578125" style="50" hidden="1" customWidth="1"/>
    <col min="12817" max="12817" width="7.5703125" style="50" hidden="1" customWidth="1"/>
    <col min="12818" max="12819" width="8" style="50" hidden="1" customWidth="1"/>
    <col min="12820" max="12820" width="8.42578125" style="50" hidden="1" customWidth="1"/>
    <col min="12821" max="12826" width="8" style="50" hidden="1" customWidth="1"/>
    <col min="12827" max="12827" width="9.28515625" style="50" hidden="1" customWidth="1"/>
    <col min="12828" max="12828" width="9.42578125" style="50" hidden="1" customWidth="1"/>
    <col min="12829" max="13055" width="8" style="50" hidden="1" customWidth="1"/>
    <col min="13056" max="13056" width="12.85546875" style="50" hidden="1" customWidth="1"/>
    <col min="13057" max="13057" width="3.28515625" style="50" hidden="1" customWidth="1"/>
    <col min="13058" max="13058" width="12.7109375" style="50" hidden="1" customWidth="1"/>
    <col min="13059" max="13059" width="7.5703125" style="50" hidden="1" customWidth="1"/>
    <col min="13060" max="13072" width="8.42578125" style="50" hidden="1" customWidth="1"/>
    <col min="13073" max="13073" width="7.5703125" style="50" hidden="1" customWidth="1"/>
    <col min="13074" max="13075" width="8" style="50" hidden="1" customWidth="1"/>
    <col min="13076" max="13076" width="8.42578125" style="50" hidden="1" customWidth="1"/>
    <col min="13077" max="13082" width="8" style="50" hidden="1" customWidth="1"/>
    <col min="13083" max="13083" width="9.28515625" style="50" hidden="1" customWidth="1"/>
    <col min="13084" max="13084" width="9.42578125" style="50" hidden="1" customWidth="1"/>
    <col min="13085" max="13311" width="8" style="50" hidden="1" customWidth="1"/>
    <col min="13312" max="13312" width="12.85546875" style="50" hidden="1" customWidth="1"/>
    <col min="13313" max="13313" width="3.28515625" style="50" hidden="1" customWidth="1"/>
    <col min="13314" max="13314" width="12.7109375" style="50" hidden="1" customWidth="1"/>
    <col min="13315" max="13315" width="7.5703125" style="50" hidden="1" customWidth="1"/>
    <col min="13316" max="13328" width="8.42578125" style="50" hidden="1" customWidth="1"/>
    <col min="13329" max="13329" width="7.5703125" style="50" hidden="1" customWidth="1"/>
    <col min="13330" max="13331" width="8" style="50" hidden="1" customWidth="1"/>
    <col min="13332" max="13332" width="8.42578125" style="50" hidden="1" customWidth="1"/>
    <col min="13333" max="13338" width="8" style="50" hidden="1" customWidth="1"/>
    <col min="13339" max="13339" width="9.28515625" style="50" hidden="1" customWidth="1"/>
    <col min="13340" max="13340" width="9.42578125" style="50" hidden="1" customWidth="1"/>
    <col min="13341" max="13567" width="8" style="50" hidden="1" customWidth="1"/>
    <col min="13568" max="13568" width="12.85546875" style="50" hidden="1" customWidth="1"/>
    <col min="13569" max="13569" width="3.28515625" style="50" hidden="1" customWidth="1"/>
    <col min="13570" max="13570" width="12.7109375" style="50" hidden="1" customWidth="1"/>
    <col min="13571" max="13571" width="7.5703125" style="50" hidden="1" customWidth="1"/>
    <col min="13572" max="13584" width="8.42578125" style="50" hidden="1" customWidth="1"/>
    <col min="13585" max="13585" width="7.5703125" style="50" hidden="1" customWidth="1"/>
    <col min="13586" max="13587" width="8" style="50" hidden="1" customWidth="1"/>
    <col min="13588" max="13588" width="8.42578125" style="50" hidden="1" customWidth="1"/>
    <col min="13589" max="13594" width="8" style="50" hidden="1" customWidth="1"/>
    <col min="13595" max="13595" width="9.28515625" style="50" hidden="1" customWidth="1"/>
    <col min="13596" max="13596" width="9.42578125" style="50" hidden="1" customWidth="1"/>
    <col min="13597" max="13823" width="8" style="50" hidden="1" customWidth="1"/>
    <col min="13824" max="13824" width="12.85546875" style="50" hidden="1" customWidth="1"/>
    <col min="13825" max="13825" width="3.28515625" style="50" hidden="1" customWidth="1"/>
    <col min="13826" max="13826" width="12.7109375" style="50" hidden="1" customWidth="1"/>
    <col min="13827" max="13827" width="7.5703125" style="50" hidden="1" customWidth="1"/>
    <col min="13828" max="13840" width="8.42578125" style="50" hidden="1" customWidth="1"/>
    <col min="13841" max="13841" width="7.5703125" style="50" hidden="1" customWidth="1"/>
    <col min="13842" max="13843" width="8" style="50" hidden="1" customWidth="1"/>
    <col min="13844" max="13844" width="8.42578125" style="50" hidden="1" customWidth="1"/>
    <col min="13845" max="13850" width="8" style="50" hidden="1" customWidth="1"/>
    <col min="13851" max="13851" width="9.28515625" style="50" hidden="1" customWidth="1"/>
    <col min="13852" max="13852" width="9.42578125" style="50" hidden="1" customWidth="1"/>
    <col min="13853" max="14079" width="8" style="50" hidden="1" customWidth="1"/>
    <col min="14080" max="14080" width="12.85546875" style="50" hidden="1" customWidth="1"/>
    <col min="14081" max="14081" width="3.28515625" style="50" hidden="1" customWidth="1"/>
    <col min="14082" max="14082" width="12.7109375" style="50" hidden="1" customWidth="1"/>
    <col min="14083" max="14083" width="7.5703125" style="50" hidden="1" customWidth="1"/>
    <col min="14084" max="14096" width="8.42578125" style="50" hidden="1" customWidth="1"/>
    <col min="14097" max="14097" width="7.5703125" style="50" hidden="1" customWidth="1"/>
    <col min="14098" max="14099" width="8" style="50" hidden="1" customWidth="1"/>
    <col min="14100" max="14100" width="8.42578125" style="50" hidden="1" customWidth="1"/>
    <col min="14101" max="14106" width="8" style="50" hidden="1" customWidth="1"/>
    <col min="14107" max="14107" width="9.28515625" style="50" hidden="1" customWidth="1"/>
    <col min="14108" max="14108" width="9.42578125" style="50" hidden="1" customWidth="1"/>
    <col min="14109" max="14335" width="8" style="50" hidden="1" customWidth="1"/>
    <col min="14336" max="14336" width="12.85546875" style="50" hidden="1" customWidth="1"/>
    <col min="14337" max="14337" width="3.28515625" style="50" hidden="1" customWidth="1"/>
    <col min="14338" max="14338" width="12.7109375" style="50" hidden="1" customWidth="1"/>
    <col min="14339" max="14339" width="7.5703125" style="50" hidden="1" customWidth="1"/>
    <col min="14340" max="14352" width="8.42578125" style="50" hidden="1" customWidth="1"/>
    <col min="14353" max="14353" width="7.5703125" style="50" hidden="1" customWidth="1"/>
    <col min="14354" max="14355" width="8" style="50" hidden="1" customWidth="1"/>
    <col min="14356" max="14356" width="8.42578125" style="50" hidden="1" customWidth="1"/>
    <col min="14357" max="14362" width="8" style="50" hidden="1" customWidth="1"/>
    <col min="14363" max="14363" width="9.28515625" style="50" hidden="1" customWidth="1"/>
    <col min="14364" max="14364" width="9.42578125" style="50" hidden="1" customWidth="1"/>
    <col min="14365" max="14591" width="8" style="50" hidden="1" customWidth="1"/>
    <col min="14592" max="14592" width="12.85546875" style="50" hidden="1" customWidth="1"/>
    <col min="14593" max="14593" width="3.28515625" style="50" hidden="1" customWidth="1"/>
    <col min="14594" max="14594" width="12.7109375" style="50" hidden="1" customWidth="1"/>
    <col min="14595" max="14595" width="7.5703125" style="50" hidden="1" customWidth="1"/>
    <col min="14596" max="14608" width="8.42578125" style="50" hidden="1" customWidth="1"/>
    <col min="14609" max="14609" width="7.5703125" style="50" hidden="1" customWidth="1"/>
    <col min="14610" max="14611" width="8" style="50" hidden="1" customWidth="1"/>
    <col min="14612" max="14612" width="8.42578125" style="50" hidden="1" customWidth="1"/>
    <col min="14613" max="14618" width="8" style="50" hidden="1" customWidth="1"/>
    <col min="14619" max="14619" width="9.28515625" style="50" hidden="1" customWidth="1"/>
    <col min="14620" max="14620" width="9.42578125" style="50" hidden="1" customWidth="1"/>
    <col min="14621" max="14847" width="8" style="50" hidden="1" customWidth="1"/>
    <col min="14848" max="14848" width="12.85546875" style="50" hidden="1" customWidth="1"/>
    <col min="14849" max="14849" width="3.28515625" style="50" hidden="1" customWidth="1"/>
    <col min="14850" max="14850" width="12.7109375" style="50" hidden="1" customWidth="1"/>
    <col min="14851" max="14851" width="7.5703125" style="50" hidden="1" customWidth="1"/>
    <col min="14852" max="14864" width="8.42578125" style="50" hidden="1" customWidth="1"/>
    <col min="14865" max="14865" width="7.5703125" style="50" hidden="1" customWidth="1"/>
    <col min="14866" max="14867" width="8" style="50" hidden="1" customWidth="1"/>
    <col min="14868" max="14868" width="8.42578125" style="50" hidden="1" customWidth="1"/>
    <col min="14869" max="14874" width="8" style="50" hidden="1" customWidth="1"/>
    <col min="14875" max="14875" width="9.28515625" style="50" hidden="1" customWidth="1"/>
    <col min="14876" max="14876" width="9.42578125" style="50" hidden="1" customWidth="1"/>
    <col min="14877" max="15103" width="8" style="50" hidden="1" customWidth="1"/>
    <col min="15104" max="15104" width="12.85546875" style="50" hidden="1" customWidth="1"/>
    <col min="15105" max="15105" width="3.28515625" style="50" hidden="1" customWidth="1"/>
    <col min="15106" max="15106" width="12.7109375" style="50" hidden="1" customWidth="1"/>
    <col min="15107" max="15107" width="7.5703125" style="50" hidden="1" customWidth="1"/>
    <col min="15108" max="15120" width="8.42578125" style="50" hidden="1" customWidth="1"/>
    <col min="15121" max="15121" width="7.5703125" style="50" hidden="1" customWidth="1"/>
    <col min="15122" max="15123" width="8" style="50" hidden="1" customWidth="1"/>
    <col min="15124" max="15124" width="8.42578125" style="50" hidden="1" customWidth="1"/>
    <col min="15125" max="15130" width="8" style="50" hidden="1" customWidth="1"/>
    <col min="15131" max="15131" width="9.28515625" style="50" hidden="1" customWidth="1"/>
    <col min="15132" max="15132" width="9.42578125" style="50" hidden="1" customWidth="1"/>
    <col min="15133" max="15359" width="8" style="50" hidden="1" customWidth="1"/>
    <col min="15360" max="15360" width="12.85546875" style="50" hidden="1" customWidth="1"/>
    <col min="15361" max="15361" width="3.28515625" style="50" hidden="1" customWidth="1"/>
    <col min="15362" max="15362" width="12.7109375" style="50" hidden="1" customWidth="1"/>
    <col min="15363" max="15363" width="7.5703125" style="50" hidden="1" customWidth="1"/>
    <col min="15364" max="15376" width="8.42578125" style="50" hidden="1" customWidth="1"/>
    <col min="15377" max="15377" width="7.5703125" style="50" hidden="1" customWidth="1"/>
    <col min="15378" max="15379" width="8" style="50" hidden="1" customWidth="1"/>
    <col min="15380" max="15380" width="8.42578125" style="50" hidden="1" customWidth="1"/>
    <col min="15381" max="15386" width="8" style="50" hidden="1" customWidth="1"/>
    <col min="15387" max="15387" width="9.28515625" style="50" hidden="1" customWidth="1"/>
    <col min="15388" max="15388" width="9.42578125" style="50" hidden="1" customWidth="1"/>
    <col min="15389" max="15615" width="8" style="50" hidden="1" customWidth="1"/>
    <col min="15616" max="15616" width="12.85546875" style="50" hidden="1" customWidth="1"/>
    <col min="15617" max="15617" width="3.28515625" style="50" hidden="1" customWidth="1"/>
    <col min="15618" max="15618" width="12.7109375" style="50" hidden="1" customWidth="1"/>
    <col min="15619" max="15619" width="7.5703125" style="50" hidden="1" customWidth="1"/>
    <col min="15620" max="15632" width="8.42578125" style="50" hidden="1" customWidth="1"/>
    <col min="15633" max="15633" width="7.5703125" style="50" hidden="1" customWidth="1"/>
    <col min="15634" max="15635" width="8" style="50" hidden="1" customWidth="1"/>
    <col min="15636" max="15636" width="8.42578125" style="50" hidden="1" customWidth="1"/>
    <col min="15637" max="15642" width="8" style="50" hidden="1" customWidth="1"/>
    <col min="15643" max="15643" width="9.28515625" style="50" hidden="1" customWidth="1"/>
    <col min="15644" max="15644" width="9.42578125" style="50" hidden="1" customWidth="1"/>
    <col min="15645" max="15871" width="8" style="50" hidden="1" customWidth="1"/>
    <col min="15872" max="15872" width="12.85546875" style="50" hidden="1" customWidth="1"/>
    <col min="15873" max="15873" width="3.28515625" style="50" hidden="1" customWidth="1"/>
    <col min="15874" max="15874" width="12.7109375" style="50" hidden="1" customWidth="1"/>
    <col min="15875" max="15875" width="7.5703125" style="50" hidden="1" customWidth="1"/>
    <col min="15876" max="15888" width="8.42578125" style="50" hidden="1" customWidth="1"/>
    <col min="15889" max="15889" width="7.5703125" style="50" hidden="1" customWidth="1"/>
    <col min="15890" max="15891" width="8" style="50" hidden="1" customWidth="1"/>
    <col min="15892" max="15892" width="8.42578125" style="50" hidden="1" customWidth="1"/>
    <col min="15893" max="15898" width="8" style="50" hidden="1" customWidth="1"/>
    <col min="15899" max="15899" width="9.28515625" style="50" hidden="1" customWidth="1"/>
    <col min="15900" max="15900" width="9.42578125" style="50" hidden="1" customWidth="1"/>
    <col min="15901" max="16127" width="8" style="50" hidden="1" customWidth="1"/>
    <col min="16128" max="16128" width="12.85546875" style="50" hidden="1" customWidth="1"/>
    <col min="16129" max="16129" width="3.28515625" style="50" hidden="1" customWidth="1"/>
    <col min="16130" max="16130" width="12.7109375" style="50" hidden="1" customWidth="1"/>
    <col min="16131" max="16131" width="7.5703125" style="50" hidden="1" customWidth="1"/>
    <col min="16132" max="16144" width="8.42578125" style="50" hidden="1" customWidth="1"/>
    <col min="16145" max="16145" width="7.5703125" style="50" hidden="1" customWidth="1"/>
    <col min="16146" max="16147" width="8" style="50" hidden="1" customWidth="1"/>
    <col min="16148" max="16148" width="8.42578125" style="50" hidden="1" customWidth="1"/>
    <col min="16149" max="16154" width="8" style="50" hidden="1" customWidth="1"/>
    <col min="16155" max="16155" width="9.28515625" style="50" hidden="1" customWidth="1"/>
    <col min="16156" max="16156" width="9.42578125" style="50" hidden="1" customWidth="1"/>
    <col min="16157" max="16383" width="8" style="50" hidden="1" customWidth="1"/>
    <col min="16384" max="16384" width="12.85546875" style="50" hidden="1" customWidth="1"/>
  </cols>
  <sheetData>
    <row r="1" spans="1:20" ht="30" customHeight="1">
      <c r="A1" s="241"/>
      <c r="B1" s="241"/>
      <c r="C1" s="241"/>
      <c r="D1" s="241"/>
      <c r="E1" s="241"/>
      <c r="F1" s="241"/>
      <c r="G1" s="241"/>
      <c r="H1" s="241"/>
      <c r="I1" s="241"/>
      <c r="J1" s="241"/>
      <c r="K1" s="241"/>
      <c r="L1" s="241"/>
      <c r="M1" s="241"/>
      <c r="N1" s="241"/>
      <c r="O1" s="241"/>
      <c r="P1" s="241"/>
      <c r="Q1" s="241"/>
      <c r="R1" s="241"/>
      <c r="S1" s="241"/>
      <c r="T1" s="241"/>
    </row>
    <row r="2" spans="1:20" s="51" customFormat="1" ht="11.25">
      <c r="C2" s="52" t="s">
        <v>13</v>
      </c>
      <c r="D2" s="53" t="s">
        <v>14</v>
      </c>
      <c r="E2" s="53" t="s">
        <v>15</v>
      </c>
      <c r="F2" s="53" t="s">
        <v>16</v>
      </c>
      <c r="G2" s="53" t="s">
        <v>17</v>
      </c>
      <c r="H2" s="53" t="s">
        <v>18</v>
      </c>
      <c r="I2" s="53" t="s">
        <v>19</v>
      </c>
      <c r="J2" s="53" t="s">
        <v>20</v>
      </c>
      <c r="K2" s="53" t="s">
        <v>21</v>
      </c>
      <c r="L2" s="53" t="s">
        <v>22</v>
      </c>
      <c r="M2" s="53" t="s">
        <v>23</v>
      </c>
      <c r="N2" s="53" t="s">
        <v>24</v>
      </c>
      <c r="O2" s="53" t="s">
        <v>25</v>
      </c>
      <c r="P2" s="53" t="s">
        <v>12</v>
      </c>
      <c r="Q2" s="53" t="s">
        <v>26</v>
      </c>
      <c r="R2" s="53" t="s">
        <v>27</v>
      </c>
      <c r="S2" s="53" t="s">
        <v>28</v>
      </c>
      <c r="T2" s="53" t="s">
        <v>29</v>
      </c>
    </row>
    <row r="3" spans="1:20" ht="11.25">
      <c r="A3" s="231" t="s">
        <v>3</v>
      </c>
      <c r="B3" s="53" t="s">
        <v>4</v>
      </c>
      <c r="C3" s="54" t="s">
        <v>30</v>
      </c>
      <c r="D3" s="55">
        <v>0</v>
      </c>
      <c r="E3" s="55">
        <v>0</v>
      </c>
      <c r="F3" s="55">
        <v>0</v>
      </c>
      <c r="G3" s="55">
        <v>0</v>
      </c>
      <c r="H3" s="55">
        <v>0</v>
      </c>
      <c r="I3" s="55">
        <v>0</v>
      </c>
      <c r="J3" s="55">
        <v>0</v>
      </c>
      <c r="K3" s="55">
        <v>0</v>
      </c>
      <c r="L3" s="55">
        <v>0</v>
      </c>
      <c r="M3" s="55">
        <v>0</v>
      </c>
      <c r="N3" s="55">
        <v>0</v>
      </c>
      <c r="O3" s="55">
        <v>0</v>
      </c>
      <c r="P3" s="56">
        <f t="shared" ref="P3:P38" si="0">SUM(D3:O3)</f>
        <v>0</v>
      </c>
      <c r="Q3" s="228"/>
      <c r="R3" s="229"/>
      <c r="S3" s="230"/>
      <c r="T3" s="56">
        <f t="shared" ref="T3:T38" si="1">SUM(P3:S3)</f>
        <v>0</v>
      </c>
    </row>
    <row r="4" spans="1:20" ht="11.25">
      <c r="A4" s="231"/>
      <c r="B4" s="57" t="s">
        <v>5</v>
      </c>
      <c r="C4" s="58" t="s">
        <v>30</v>
      </c>
      <c r="D4" s="55">
        <v>0</v>
      </c>
      <c r="E4" s="55">
        <v>0</v>
      </c>
      <c r="F4" s="55">
        <v>0</v>
      </c>
      <c r="G4" s="55">
        <v>0</v>
      </c>
      <c r="H4" s="55">
        <v>0</v>
      </c>
      <c r="I4" s="55">
        <v>0</v>
      </c>
      <c r="J4" s="55">
        <v>0</v>
      </c>
      <c r="K4" s="55">
        <v>0</v>
      </c>
      <c r="L4" s="55">
        <v>0</v>
      </c>
      <c r="M4" s="55">
        <v>0</v>
      </c>
      <c r="N4" s="55">
        <v>0</v>
      </c>
      <c r="O4" s="55">
        <v>0</v>
      </c>
      <c r="P4" s="56">
        <f t="shared" si="0"/>
        <v>0</v>
      </c>
      <c r="Q4" s="228"/>
      <c r="R4" s="229"/>
      <c r="S4" s="230"/>
      <c r="T4" s="56">
        <f t="shared" si="1"/>
        <v>0</v>
      </c>
    </row>
    <row r="5" spans="1:20" ht="11.25">
      <c r="A5" s="231"/>
      <c r="B5" s="57" t="s">
        <v>6</v>
      </c>
      <c r="C5" s="58" t="s">
        <v>31</v>
      </c>
      <c r="D5" s="55">
        <v>0</v>
      </c>
      <c r="E5" s="55">
        <v>0</v>
      </c>
      <c r="F5" s="55">
        <v>0</v>
      </c>
      <c r="G5" s="55">
        <v>0</v>
      </c>
      <c r="H5" s="55">
        <v>0</v>
      </c>
      <c r="I5" s="55">
        <v>0</v>
      </c>
      <c r="J5" s="55">
        <v>0</v>
      </c>
      <c r="K5" s="55">
        <v>0</v>
      </c>
      <c r="L5" s="55">
        <v>0</v>
      </c>
      <c r="M5" s="55">
        <v>0</v>
      </c>
      <c r="N5" s="55">
        <v>0</v>
      </c>
      <c r="O5" s="55">
        <v>0</v>
      </c>
      <c r="P5" s="56">
        <f t="shared" si="0"/>
        <v>0</v>
      </c>
      <c r="Q5" s="228"/>
      <c r="R5" s="229"/>
      <c r="S5" s="230"/>
      <c r="T5" s="56">
        <f t="shared" si="1"/>
        <v>0</v>
      </c>
    </row>
    <row r="6" spans="1:20" ht="11.25">
      <c r="A6" s="231"/>
      <c r="B6" s="57" t="s">
        <v>7</v>
      </c>
      <c r="C6" s="58" t="s">
        <v>31</v>
      </c>
      <c r="D6" s="55">
        <v>0</v>
      </c>
      <c r="E6" s="55">
        <v>0</v>
      </c>
      <c r="F6" s="55">
        <v>0</v>
      </c>
      <c r="G6" s="55">
        <v>0</v>
      </c>
      <c r="H6" s="55">
        <v>0</v>
      </c>
      <c r="I6" s="55">
        <v>0</v>
      </c>
      <c r="J6" s="55">
        <v>0</v>
      </c>
      <c r="K6" s="55">
        <v>0</v>
      </c>
      <c r="L6" s="55">
        <v>0</v>
      </c>
      <c r="M6" s="55">
        <v>0</v>
      </c>
      <c r="N6" s="55">
        <v>0</v>
      </c>
      <c r="O6" s="55">
        <v>0</v>
      </c>
      <c r="P6" s="56">
        <f t="shared" si="0"/>
        <v>0</v>
      </c>
      <c r="Q6" s="228"/>
      <c r="R6" s="229"/>
      <c r="S6" s="230"/>
      <c r="T6" s="56">
        <f t="shared" si="1"/>
        <v>0</v>
      </c>
    </row>
    <row r="7" spans="1:20" ht="11.25">
      <c r="A7" s="231"/>
      <c r="B7" s="57" t="s">
        <v>8</v>
      </c>
      <c r="C7" s="58" t="s">
        <v>31</v>
      </c>
      <c r="D7" s="55">
        <v>0</v>
      </c>
      <c r="E7" s="55">
        <v>0</v>
      </c>
      <c r="F7" s="55">
        <v>0</v>
      </c>
      <c r="G7" s="55">
        <v>0</v>
      </c>
      <c r="H7" s="55">
        <v>0</v>
      </c>
      <c r="I7" s="55">
        <v>0</v>
      </c>
      <c r="J7" s="55">
        <v>0</v>
      </c>
      <c r="K7" s="55">
        <v>0</v>
      </c>
      <c r="L7" s="55">
        <v>0</v>
      </c>
      <c r="M7" s="55">
        <v>0</v>
      </c>
      <c r="N7" s="55">
        <v>0</v>
      </c>
      <c r="O7" s="55">
        <v>0</v>
      </c>
      <c r="P7" s="56">
        <f t="shared" si="0"/>
        <v>0</v>
      </c>
      <c r="Q7" s="228"/>
      <c r="R7" s="229"/>
      <c r="S7" s="230"/>
      <c r="T7" s="56">
        <f t="shared" si="1"/>
        <v>0</v>
      </c>
    </row>
    <row r="8" spans="1:20" ht="11.25">
      <c r="A8" s="231"/>
      <c r="B8" s="57" t="s">
        <v>9</v>
      </c>
      <c r="C8" s="58" t="s">
        <v>31</v>
      </c>
      <c r="D8" s="55">
        <v>0</v>
      </c>
      <c r="E8" s="55">
        <v>0</v>
      </c>
      <c r="F8" s="55">
        <v>0</v>
      </c>
      <c r="G8" s="55">
        <v>0</v>
      </c>
      <c r="H8" s="55">
        <v>0</v>
      </c>
      <c r="I8" s="55">
        <v>0</v>
      </c>
      <c r="J8" s="55">
        <v>0</v>
      </c>
      <c r="K8" s="55">
        <v>0</v>
      </c>
      <c r="L8" s="55">
        <v>0</v>
      </c>
      <c r="M8" s="55">
        <v>0</v>
      </c>
      <c r="N8" s="55">
        <v>0</v>
      </c>
      <c r="O8" s="55">
        <v>0</v>
      </c>
      <c r="P8" s="56">
        <f t="shared" si="0"/>
        <v>0</v>
      </c>
      <c r="Q8" s="228"/>
      <c r="R8" s="229"/>
      <c r="S8" s="230"/>
      <c r="T8" s="56">
        <f t="shared" si="1"/>
        <v>0</v>
      </c>
    </row>
    <row r="9" spans="1:20" ht="11.25">
      <c r="A9" s="231"/>
      <c r="B9" s="57" t="s">
        <v>10</v>
      </c>
      <c r="C9" s="58" t="s">
        <v>31</v>
      </c>
      <c r="D9" s="55">
        <v>0</v>
      </c>
      <c r="E9" s="55">
        <v>0</v>
      </c>
      <c r="F9" s="55">
        <v>0</v>
      </c>
      <c r="G9" s="55">
        <v>0</v>
      </c>
      <c r="H9" s="55">
        <v>0</v>
      </c>
      <c r="I9" s="55">
        <v>0</v>
      </c>
      <c r="J9" s="55">
        <v>0</v>
      </c>
      <c r="K9" s="55">
        <v>0</v>
      </c>
      <c r="L9" s="55">
        <v>0</v>
      </c>
      <c r="M9" s="55">
        <v>0</v>
      </c>
      <c r="N9" s="55">
        <v>0</v>
      </c>
      <c r="O9" s="55">
        <v>0</v>
      </c>
      <c r="P9" s="56">
        <f t="shared" si="0"/>
        <v>0</v>
      </c>
      <c r="Q9" s="228"/>
      <c r="R9" s="229"/>
      <c r="S9" s="230"/>
      <c r="T9" s="56">
        <f t="shared" si="1"/>
        <v>0</v>
      </c>
    </row>
    <row r="10" spans="1:20" ht="11.25">
      <c r="A10" s="231"/>
      <c r="B10" s="59" t="s">
        <v>11</v>
      </c>
      <c r="C10" s="58" t="s">
        <v>31</v>
      </c>
      <c r="D10" s="55">
        <v>0</v>
      </c>
      <c r="E10" s="55">
        <v>0</v>
      </c>
      <c r="F10" s="55">
        <v>0</v>
      </c>
      <c r="G10" s="55">
        <v>0</v>
      </c>
      <c r="H10" s="55">
        <v>0</v>
      </c>
      <c r="I10" s="55">
        <v>0</v>
      </c>
      <c r="J10" s="55">
        <v>0</v>
      </c>
      <c r="K10" s="55">
        <v>0</v>
      </c>
      <c r="L10" s="55">
        <v>0</v>
      </c>
      <c r="M10" s="55">
        <v>0</v>
      </c>
      <c r="N10" s="55">
        <v>0</v>
      </c>
      <c r="O10" s="55">
        <v>0</v>
      </c>
      <c r="P10" s="56">
        <f t="shared" si="0"/>
        <v>0</v>
      </c>
      <c r="Q10" s="228"/>
      <c r="R10" s="229"/>
      <c r="S10" s="230"/>
      <c r="T10" s="56">
        <f t="shared" si="1"/>
        <v>0</v>
      </c>
    </row>
    <row r="11" spans="1:20" ht="11.25">
      <c r="A11" s="231"/>
      <c r="B11" s="59" t="s">
        <v>11</v>
      </c>
      <c r="C11" s="58" t="s">
        <v>31</v>
      </c>
      <c r="D11" s="55">
        <v>0</v>
      </c>
      <c r="E11" s="55">
        <v>0</v>
      </c>
      <c r="F11" s="55">
        <v>0</v>
      </c>
      <c r="G11" s="55">
        <v>0</v>
      </c>
      <c r="H11" s="55">
        <v>0</v>
      </c>
      <c r="I11" s="55">
        <v>0</v>
      </c>
      <c r="J11" s="55">
        <v>0</v>
      </c>
      <c r="K11" s="55">
        <v>0</v>
      </c>
      <c r="L11" s="55">
        <v>0</v>
      </c>
      <c r="M11" s="55">
        <v>0</v>
      </c>
      <c r="N11" s="55">
        <v>0</v>
      </c>
      <c r="O11" s="55">
        <v>0</v>
      </c>
      <c r="P11" s="56">
        <f t="shared" si="0"/>
        <v>0</v>
      </c>
      <c r="Q11" s="228"/>
      <c r="R11" s="229"/>
      <c r="S11" s="230"/>
      <c r="T11" s="56">
        <f t="shared" si="1"/>
        <v>0</v>
      </c>
    </row>
    <row r="12" spans="1:20" ht="11.25">
      <c r="A12" s="231"/>
      <c r="B12" s="59" t="s">
        <v>11</v>
      </c>
      <c r="C12" s="58" t="s">
        <v>31</v>
      </c>
      <c r="D12" s="55">
        <v>0</v>
      </c>
      <c r="E12" s="55">
        <v>0</v>
      </c>
      <c r="F12" s="55">
        <v>0</v>
      </c>
      <c r="G12" s="55">
        <v>0</v>
      </c>
      <c r="H12" s="55">
        <v>0</v>
      </c>
      <c r="I12" s="55">
        <v>0</v>
      </c>
      <c r="J12" s="55">
        <v>0</v>
      </c>
      <c r="K12" s="55">
        <v>0</v>
      </c>
      <c r="L12" s="55">
        <v>0</v>
      </c>
      <c r="M12" s="55">
        <v>0</v>
      </c>
      <c r="N12" s="55">
        <v>0</v>
      </c>
      <c r="O12" s="55">
        <v>0</v>
      </c>
      <c r="P12" s="56">
        <f t="shared" si="0"/>
        <v>0</v>
      </c>
      <c r="Q12" s="228"/>
      <c r="R12" s="229"/>
      <c r="S12" s="230"/>
      <c r="T12" s="56">
        <f t="shared" si="1"/>
        <v>0</v>
      </c>
    </row>
    <row r="13" spans="1:20" ht="11.25">
      <c r="A13" s="231"/>
      <c r="B13" s="59" t="s">
        <v>11</v>
      </c>
      <c r="C13" s="60" t="s">
        <v>31</v>
      </c>
      <c r="D13" s="55">
        <v>0</v>
      </c>
      <c r="E13" s="55">
        <v>0</v>
      </c>
      <c r="F13" s="55">
        <v>0</v>
      </c>
      <c r="G13" s="55">
        <v>0</v>
      </c>
      <c r="H13" s="55">
        <v>0</v>
      </c>
      <c r="I13" s="55">
        <v>0</v>
      </c>
      <c r="J13" s="55">
        <v>0</v>
      </c>
      <c r="K13" s="55">
        <v>0</v>
      </c>
      <c r="L13" s="55">
        <v>0</v>
      </c>
      <c r="M13" s="55">
        <v>0</v>
      </c>
      <c r="N13" s="55">
        <v>0</v>
      </c>
      <c r="O13" s="55">
        <v>0</v>
      </c>
      <c r="P13" s="56">
        <f t="shared" si="0"/>
        <v>0</v>
      </c>
      <c r="Q13" s="228"/>
      <c r="R13" s="229"/>
      <c r="S13" s="230"/>
      <c r="T13" s="56">
        <f t="shared" si="1"/>
        <v>0</v>
      </c>
    </row>
    <row r="14" spans="1:20" ht="11.25">
      <c r="A14" s="231"/>
      <c r="B14" s="59" t="s">
        <v>11</v>
      </c>
      <c r="C14" s="60" t="s">
        <v>31</v>
      </c>
      <c r="D14" s="55">
        <v>0</v>
      </c>
      <c r="E14" s="55">
        <v>0</v>
      </c>
      <c r="F14" s="55">
        <v>0</v>
      </c>
      <c r="G14" s="55">
        <v>0</v>
      </c>
      <c r="H14" s="55">
        <v>0</v>
      </c>
      <c r="I14" s="55">
        <v>0</v>
      </c>
      <c r="J14" s="55">
        <v>0</v>
      </c>
      <c r="K14" s="55">
        <v>0</v>
      </c>
      <c r="L14" s="55">
        <v>0</v>
      </c>
      <c r="M14" s="55">
        <v>0</v>
      </c>
      <c r="N14" s="55">
        <v>0</v>
      </c>
      <c r="O14" s="55">
        <v>0</v>
      </c>
      <c r="P14" s="56">
        <f t="shared" si="0"/>
        <v>0</v>
      </c>
      <c r="Q14" s="228"/>
      <c r="R14" s="229"/>
      <c r="S14" s="230"/>
      <c r="T14" s="56">
        <f t="shared" si="1"/>
        <v>0</v>
      </c>
    </row>
    <row r="15" spans="1:20" ht="11.25">
      <c r="A15" s="231"/>
      <c r="B15" s="59" t="s">
        <v>11</v>
      </c>
      <c r="C15" s="60" t="s">
        <v>31</v>
      </c>
      <c r="D15" s="55">
        <v>0</v>
      </c>
      <c r="E15" s="55">
        <v>0</v>
      </c>
      <c r="F15" s="55">
        <v>0</v>
      </c>
      <c r="G15" s="55">
        <v>0</v>
      </c>
      <c r="H15" s="55">
        <v>0</v>
      </c>
      <c r="I15" s="55">
        <v>0</v>
      </c>
      <c r="J15" s="55">
        <v>0</v>
      </c>
      <c r="K15" s="55">
        <v>0</v>
      </c>
      <c r="L15" s="55">
        <v>0</v>
      </c>
      <c r="M15" s="55">
        <v>0</v>
      </c>
      <c r="N15" s="55">
        <v>0</v>
      </c>
      <c r="O15" s="55">
        <v>0</v>
      </c>
      <c r="P15" s="56">
        <f t="shared" si="0"/>
        <v>0</v>
      </c>
      <c r="Q15" s="228"/>
      <c r="R15" s="229"/>
      <c r="S15" s="230"/>
      <c r="T15" s="56">
        <f t="shared" si="1"/>
        <v>0</v>
      </c>
    </row>
    <row r="16" spans="1:20" ht="11.25">
      <c r="A16" s="231"/>
      <c r="B16" s="59" t="s">
        <v>11</v>
      </c>
      <c r="C16" s="60" t="s">
        <v>31</v>
      </c>
      <c r="D16" s="55">
        <v>0</v>
      </c>
      <c r="E16" s="55">
        <v>0</v>
      </c>
      <c r="F16" s="55">
        <v>0</v>
      </c>
      <c r="G16" s="55">
        <v>0</v>
      </c>
      <c r="H16" s="55">
        <v>0</v>
      </c>
      <c r="I16" s="55">
        <v>0</v>
      </c>
      <c r="J16" s="55">
        <v>0</v>
      </c>
      <c r="K16" s="55">
        <v>0</v>
      </c>
      <c r="L16" s="55">
        <v>0</v>
      </c>
      <c r="M16" s="55">
        <v>0</v>
      </c>
      <c r="N16" s="55">
        <v>0</v>
      </c>
      <c r="O16" s="55">
        <v>0</v>
      </c>
      <c r="P16" s="56">
        <f t="shared" si="0"/>
        <v>0</v>
      </c>
      <c r="Q16" s="228"/>
      <c r="R16" s="229"/>
      <c r="S16" s="230"/>
      <c r="T16" s="56">
        <f t="shared" si="1"/>
        <v>0</v>
      </c>
    </row>
    <row r="17" spans="1:20" ht="11.25">
      <c r="A17" s="231"/>
      <c r="B17" s="59" t="s">
        <v>11</v>
      </c>
      <c r="C17" s="60" t="s">
        <v>31</v>
      </c>
      <c r="D17" s="55">
        <v>0</v>
      </c>
      <c r="E17" s="55">
        <v>0</v>
      </c>
      <c r="F17" s="55">
        <v>0</v>
      </c>
      <c r="G17" s="55">
        <v>0</v>
      </c>
      <c r="H17" s="55">
        <v>0</v>
      </c>
      <c r="I17" s="55">
        <v>0</v>
      </c>
      <c r="J17" s="55">
        <v>0</v>
      </c>
      <c r="K17" s="55">
        <v>0</v>
      </c>
      <c r="L17" s="55">
        <v>0</v>
      </c>
      <c r="M17" s="55">
        <v>0</v>
      </c>
      <c r="N17" s="55">
        <v>0</v>
      </c>
      <c r="O17" s="55">
        <v>0</v>
      </c>
      <c r="P17" s="56">
        <f t="shared" si="0"/>
        <v>0</v>
      </c>
      <c r="Q17" s="228"/>
      <c r="R17" s="229"/>
      <c r="S17" s="230"/>
      <c r="T17" s="56">
        <f t="shared" si="1"/>
        <v>0</v>
      </c>
    </row>
    <row r="18" spans="1:20" ht="11.25">
      <c r="A18" s="231"/>
      <c r="B18" s="59" t="s">
        <v>11</v>
      </c>
      <c r="C18" s="60" t="s">
        <v>31</v>
      </c>
      <c r="D18" s="55">
        <v>0</v>
      </c>
      <c r="E18" s="55">
        <v>0</v>
      </c>
      <c r="F18" s="55">
        <v>0</v>
      </c>
      <c r="G18" s="55">
        <v>0</v>
      </c>
      <c r="H18" s="55">
        <v>0</v>
      </c>
      <c r="I18" s="55">
        <v>0</v>
      </c>
      <c r="J18" s="55">
        <v>0</v>
      </c>
      <c r="K18" s="55">
        <v>0</v>
      </c>
      <c r="L18" s="55">
        <v>0</v>
      </c>
      <c r="M18" s="55">
        <v>0</v>
      </c>
      <c r="N18" s="55">
        <v>0</v>
      </c>
      <c r="O18" s="55">
        <v>0</v>
      </c>
      <c r="P18" s="56">
        <f t="shared" si="0"/>
        <v>0</v>
      </c>
      <c r="Q18" s="228"/>
      <c r="R18" s="229"/>
      <c r="S18" s="230"/>
      <c r="T18" s="56">
        <f t="shared" si="1"/>
        <v>0</v>
      </c>
    </row>
    <row r="19" spans="1:20" ht="11.25">
      <c r="A19" s="231"/>
      <c r="B19" s="59" t="s">
        <v>11</v>
      </c>
      <c r="C19" s="60" t="s">
        <v>31</v>
      </c>
      <c r="D19" s="55">
        <v>0</v>
      </c>
      <c r="E19" s="55">
        <v>0</v>
      </c>
      <c r="F19" s="55">
        <v>0</v>
      </c>
      <c r="G19" s="55">
        <v>0</v>
      </c>
      <c r="H19" s="55">
        <v>0</v>
      </c>
      <c r="I19" s="55">
        <v>0</v>
      </c>
      <c r="J19" s="55">
        <v>0</v>
      </c>
      <c r="K19" s="55">
        <v>0</v>
      </c>
      <c r="L19" s="55">
        <v>0</v>
      </c>
      <c r="M19" s="55">
        <v>0</v>
      </c>
      <c r="N19" s="55">
        <v>0</v>
      </c>
      <c r="O19" s="55">
        <v>0</v>
      </c>
      <c r="P19" s="56">
        <f t="shared" si="0"/>
        <v>0</v>
      </c>
      <c r="Q19" s="228"/>
      <c r="R19" s="229"/>
      <c r="S19" s="230"/>
      <c r="T19" s="56">
        <f t="shared" si="1"/>
        <v>0</v>
      </c>
    </row>
    <row r="20" spans="1:20" ht="11.25">
      <c r="A20" s="231"/>
      <c r="B20" s="59" t="s">
        <v>11</v>
      </c>
      <c r="C20" s="60" t="s">
        <v>31</v>
      </c>
      <c r="D20" s="55">
        <v>0</v>
      </c>
      <c r="E20" s="55">
        <v>0</v>
      </c>
      <c r="F20" s="55">
        <v>0</v>
      </c>
      <c r="G20" s="55">
        <v>0</v>
      </c>
      <c r="H20" s="55">
        <v>0</v>
      </c>
      <c r="I20" s="55">
        <v>0</v>
      </c>
      <c r="J20" s="55">
        <v>0</v>
      </c>
      <c r="K20" s="55">
        <v>0</v>
      </c>
      <c r="L20" s="55">
        <v>0</v>
      </c>
      <c r="M20" s="55">
        <v>0</v>
      </c>
      <c r="N20" s="55">
        <v>0</v>
      </c>
      <c r="O20" s="55">
        <v>0</v>
      </c>
      <c r="P20" s="56">
        <f t="shared" si="0"/>
        <v>0</v>
      </c>
      <c r="Q20" s="228"/>
      <c r="R20" s="229"/>
      <c r="S20" s="230"/>
      <c r="T20" s="56">
        <f t="shared" si="1"/>
        <v>0</v>
      </c>
    </row>
    <row r="21" spans="1:20" ht="11.25">
      <c r="A21" s="231"/>
      <c r="B21" s="61" t="s">
        <v>12</v>
      </c>
      <c r="C21" s="62"/>
      <c r="D21" s="63">
        <f t="shared" ref="D21:O21" si="2">SUM(D3:D20)</f>
        <v>0</v>
      </c>
      <c r="E21" s="63">
        <f t="shared" si="2"/>
        <v>0</v>
      </c>
      <c r="F21" s="63">
        <f t="shared" si="2"/>
        <v>0</v>
      </c>
      <c r="G21" s="63">
        <f t="shared" si="2"/>
        <v>0</v>
      </c>
      <c r="H21" s="63">
        <f t="shared" si="2"/>
        <v>0</v>
      </c>
      <c r="I21" s="63">
        <f t="shared" si="2"/>
        <v>0</v>
      </c>
      <c r="J21" s="63">
        <f t="shared" si="2"/>
        <v>0</v>
      </c>
      <c r="K21" s="63">
        <f t="shared" si="2"/>
        <v>0</v>
      </c>
      <c r="L21" s="63">
        <f t="shared" si="2"/>
        <v>0</v>
      </c>
      <c r="M21" s="63">
        <f t="shared" si="2"/>
        <v>0</v>
      </c>
      <c r="N21" s="63">
        <f t="shared" si="2"/>
        <v>0</v>
      </c>
      <c r="O21" s="63">
        <f t="shared" si="2"/>
        <v>0</v>
      </c>
      <c r="P21" s="56">
        <f t="shared" si="0"/>
        <v>0</v>
      </c>
      <c r="Q21" s="64">
        <f>[1]Perquisites!K53+MAX((P41-P97),0)</f>
        <v>0</v>
      </c>
      <c r="R21" s="55">
        <v>0</v>
      </c>
      <c r="S21" s="55">
        <v>0</v>
      </c>
      <c r="T21" s="56">
        <f t="shared" si="1"/>
        <v>0</v>
      </c>
    </row>
    <row r="22" spans="1:20" ht="11.25">
      <c r="A22" s="231" t="s">
        <v>32</v>
      </c>
      <c r="B22" s="61" t="s">
        <v>33</v>
      </c>
      <c r="C22" s="62"/>
      <c r="D22" s="55">
        <v>0</v>
      </c>
      <c r="E22" s="55">
        <v>0</v>
      </c>
      <c r="F22" s="55">
        <v>0</v>
      </c>
      <c r="G22" s="55">
        <v>0</v>
      </c>
      <c r="H22" s="55">
        <v>0</v>
      </c>
      <c r="I22" s="55">
        <v>0</v>
      </c>
      <c r="J22" s="55">
        <v>0</v>
      </c>
      <c r="K22" s="55">
        <v>0</v>
      </c>
      <c r="L22" s="55">
        <v>0</v>
      </c>
      <c r="M22" s="55">
        <v>0</v>
      </c>
      <c r="N22" s="55">
        <v>0</v>
      </c>
      <c r="O22" s="55">
        <v>0</v>
      </c>
      <c r="P22" s="56">
        <f t="shared" si="0"/>
        <v>0</v>
      </c>
      <c r="Q22" s="228"/>
      <c r="R22" s="229"/>
      <c r="S22" s="230"/>
      <c r="T22" s="56">
        <f t="shared" si="1"/>
        <v>0</v>
      </c>
    </row>
    <row r="23" spans="1:20" ht="11.25">
      <c r="A23" s="231"/>
      <c r="B23" s="61" t="s">
        <v>34</v>
      </c>
      <c r="C23" s="62"/>
      <c r="D23" s="65">
        <f t="shared" ref="D23:O23" si="3">MIN(D93*D48,$AE$51)</f>
        <v>0</v>
      </c>
      <c r="E23" s="65">
        <f t="shared" si="3"/>
        <v>0</v>
      </c>
      <c r="F23" s="65">
        <f t="shared" si="3"/>
        <v>0</v>
      </c>
      <c r="G23" s="65">
        <f t="shared" si="3"/>
        <v>0</v>
      </c>
      <c r="H23" s="65">
        <f t="shared" si="3"/>
        <v>0</v>
      </c>
      <c r="I23" s="65">
        <f t="shared" si="3"/>
        <v>0</v>
      </c>
      <c r="J23" s="65">
        <f t="shared" si="3"/>
        <v>0</v>
      </c>
      <c r="K23" s="65">
        <f t="shared" si="3"/>
        <v>0</v>
      </c>
      <c r="L23" s="65">
        <f t="shared" si="3"/>
        <v>0</v>
      </c>
      <c r="M23" s="65">
        <f t="shared" si="3"/>
        <v>0</v>
      </c>
      <c r="N23" s="65">
        <f t="shared" si="3"/>
        <v>0</v>
      </c>
      <c r="O23" s="65">
        <f t="shared" si="3"/>
        <v>0</v>
      </c>
      <c r="P23" s="56">
        <f t="shared" si="0"/>
        <v>0</v>
      </c>
      <c r="Q23" s="66"/>
      <c r="R23" s="55">
        <v>0</v>
      </c>
      <c r="S23" s="65"/>
      <c r="T23" s="56">
        <f t="shared" si="1"/>
        <v>0</v>
      </c>
    </row>
    <row r="24" spans="1:20" ht="11.25">
      <c r="A24" s="231"/>
      <c r="B24" s="61" t="s">
        <v>35</v>
      </c>
      <c r="C24" s="62"/>
      <c r="D24" s="65">
        <f t="shared" ref="D24:O24" si="4">IF($AA$58="P",D93*D92,D43)</f>
        <v>0</v>
      </c>
      <c r="E24" s="65">
        <f t="shared" si="4"/>
        <v>0</v>
      </c>
      <c r="F24" s="65">
        <f t="shared" si="4"/>
        <v>0</v>
      </c>
      <c r="G24" s="65">
        <f t="shared" si="4"/>
        <v>0</v>
      </c>
      <c r="H24" s="65">
        <f t="shared" si="4"/>
        <v>0</v>
      </c>
      <c r="I24" s="65">
        <f t="shared" si="4"/>
        <v>0</v>
      </c>
      <c r="J24" s="65">
        <f t="shared" si="4"/>
        <v>0</v>
      </c>
      <c r="K24" s="65">
        <f t="shared" si="4"/>
        <v>0</v>
      </c>
      <c r="L24" s="65">
        <f t="shared" si="4"/>
        <v>0</v>
      </c>
      <c r="M24" s="65">
        <f t="shared" si="4"/>
        <v>0</v>
      </c>
      <c r="N24" s="65">
        <f t="shared" si="4"/>
        <v>0</v>
      </c>
      <c r="O24" s="65">
        <f t="shared" si="4"/>
        <v>0</v>
      </c>
      <c r="P24" s="56">
        <f t="shared" si="0"/>
        <v>0</v>
      </c>
      <c r="Q24" s="66"/>
      <c r="R24" s="55">
        <v>0</v>
      </c>
      <c r="S24" s="67"/>
      <c r="T24" s="56">
        <f t="shared" si="1"/>
        <v>0</v>
      </c>
    </row>
    <row r="25" spans="1:20" ht="11.25">
      <c r="A25" s="231"/>
      <c r="B25" s="61" t="s">
        <v>36</v>
      </c>
      <c r="C25" s="62"/>
      <c r="D25" s="55">
        <v>0</v>
      </c>
      <c r="E25" s="55">
        <v>0</v>
      </c>
      <c r="F25" s="55">
        <v>0</v>
      </c>
      <c r="G25" s="55">
        <v>0</v>
      </c>
      <c r="H25" s="55">
        <v>0</v>
      </c>
      <c r="I25" s="55">
        <v>0</v>
      </c>
      <c r="J25" s="55">
        <v>0</v>
      </c>
      <c r="K25" s="55">
        <v>0</v>
      </c>
      <c r="L25" s="55">
        <v>0</v>
      </c>
      <c r="M25" s="55">
        <v>0</v>
      </c>
      <c r="N25" s="55">
        <v>0</v>
      </c>
      <c r="O25" s="55">
        <v>0</v>
      </c>
      <c r="P25" s="56">
        <f t="shared" si="0"/>
        <v>0</v>
      </c>
      <c r="Q25" s="55">
        <v>0</v>
      </c>
      <c r="R25" s="55">
        <v>0</v>
      </c>
      <c r="S25" s="55">
        <v>0</v>
      </c>
      <c r="T25" s="56">
        <f t="shared" si="1"/>
        <v>0</v>
      </c>
    </row>
    <row r="26" spans="1:20" ht="11.25">
      <c r="A26" s="231"/>
      <c r="B26" s="61" t="s">
        <v>37</v>
      </c>
      <c r="C26" s="62"/>
      <c r="D26" s="55">
        <v>0</v>
      </c>
      <c r="E26" s="55">
        <v>0</v>
      </c>
      <c r="F26" s="55">
        <v>0</v>
      </c>
      <c r="G26" s="55">
        <v>0</v>
      </c>
      <c r="H26" s="55">
        <v>0</v>
      </c>
      <c r="I26" s="55">
        <v>0</v>
      </c>
      <c r="J26" s="55">
        <v>0</v>
      </c>
      <c r="K26" s="55">
        <v>0</v>
      </c>
      <c r="L26" s="55">
        <v>0</v>
      </c>
      <c r="M26" s="55">
        <v>0</v>
      </c>
      <c r="N26" s="55">
        <v>0</v>
      </c>
      <c r="O26" s="55">
        <v>0</v>
      </c>
      <c r="P26" s="56">
        <f t="shared" si="0"/>
        <v>0</v>
      </c>
      <c r="Q26" s="55">
        <v>0</v>
      </c>
      <c r="R26" s="55">
        <v>0</v>
      </c>
      <c r="S26" s="55">
        <v>0</v>
      </c>
      <c r="T26" s="56">
        <f t="shared" si="1"/>
        <v>0</v>
      </c>
    </row>
    <row r="27" spans="1:20" ht="11.25">
      <c r="A27" s="231"/>
      <c r="B27" s="61" t="s">
        <v>38</v>
      </c>
      <c r="C27" s="62"/>
      <c r="D27" s="55">
        <v>0</v>
      </c>
      <c r="E27" s="55">
        <v>0</v>
      </c>
      <c r="F27" s="55">
        <v>0</v>
      </c>
      <c r="G27" s="55">
        <v>0</v>
      </c>
      <c r="H27" s="55">
        <v>0</v>
      </c>
      <c r="I27" s="55">
        <v>0</v>
      </c>
      <c r="J27" s="55">
        <v>0</v>
      </c>
      <c r="K27" s="55">
        <v>0</v>
      </c>
      <c r="L27" s="55">
        <v>0</v>
      </c>
      <c r="M27" s="55">
        <v>0</v>
      </c>
      <c r="N27" s="55">
        <v>0</v>
      </c>
      <c r="O27" s="55">
        <v>0</v>
      </c>
      <c r="P27" s="56">
        <f t="shared" si="0"/>
        <v>0</v>
      </c>
      <c r="Q27" s="228"/>
      <c r="R27" s="229"/>
      <c r="S27" s="230"/>
      <c r="T27" s="56">
        <f t="shared" si="1"/>
        <v>0</v>
      </c>
    </row>
    <row r="28" spans="1:20" ht="11.25">
      <c r="A28" s="231"/>
      <c r="B28" s="68" t="s">
        <v>39</v>
      </c>
      <c r="C28" s="62"/>
      <c r="D28" s="55">
        <v>0</v>
      </c>
      <c r="E28" s="55">
        <v>0</v>
      </c>
      <c r="F28" s="55">
        <v>0</v>
      </c>
      <c r="G28" s="55">
        <v>0</v>
      </c>
      <c r="H28" s="55">
        <v>0</v>
      </c>
      <c r="I28" s="55">
        <v>0</v>
      </c>
      <c r="J28" s="55">
        <v>0</v>
      </c>
      <c r="K28" s="55">
        <v>0</v>
      </c>
      <c r="L28" s="55">
        <v>0</v>
      </c>
      <c r="M28" s="55">
        <v>0</v>
      </c>
      <c r="N28" s="55">
        <v>0</v>
      </c>
      <c r="O28" s="55">
        <v>0</v>
      </c>
      <c r="P28" s="56">
        <f t="shared" si="0"/>
        <v>0</v>
      </c>
      <c r="Q28" s="228"/>
      <c r="R28" s="229"/>
      <c r="S28" s="230"/>
      <c r="T28" s="56">
        <f t="shared" si="1"/>
        <v>0</v>
      </c>
    </row>
    <row r="29" spans="1:20" ht="11.25">
      <c r="A29" s="231"/>
      <c r="B29" s="68" t="s">
        <v>39</v>
      </c>
      <c r="C29" s="62"/>
      <c r="D29" s="55">
        <v>0</v>
      </c>
      <c r="E29" s="55">
        <v>0</v>
      </c>
      <c r="F29" s="55">
        <v>0</v>
      </c>
      <c r="G29" s="55">
        <v>0</v>
      </c>
      <c r="H29" s="55">
        <v>0</v>
      </c>
      <c r="I29" s="55">
        <v>0</v>
      </c>
      <c r="J29" s="55">
        <v>0</v>
      </c>
      <c r="K29" s="55">
        <v>0</v>
      </c>
      <c r="L29" s="55">
        <v>0</v>
      </c>
      <c r="M29" s="55">
        <v>0</v>
      </c>
      <c r="N29" s="55">
        <v>0</v>
      </c>
      <c r="O29" s="55">
        <v>0</v>
      </c>
      <c r="P29" s="56">
        <f t="shared" si="0"/>
        <v>0</v>
      </c>
      <c r="Q29" s="228"/>
      <c r="R29" s="229"/>
      <c r="S29" s="230"/>
      <c r="T29" s="56">
        <f t="shared" si="1"/>
        <v>0</v>
      </c>
    </row>
    <row r="30" spans="1:20" ht="11.25">
      <c r="A30" s="231"/>
      <c r="B30" s="68" t="s">
        <v>39</v>
      </c>
      <c r="C30" s="62"/>
      <c r="D30" s="55">
        <v>0</v>
      </c>
      <c r="E30" s="55">
        <v>0</v>
      </c>
      <c r="F30" s="55">
        <v>0</v>
      </c>
      <c r="G30" s="55">
        <v>0</v>
      </c>
      <c r="H30" s="55">
        <v>0</v>
      </c>
      <c r="I30" s="55">
        <v>0</v>
      </c>
      <c r="J30" s="55">
        <v>0</v>
      </c>
      <c r="K30" s="55">
        <v>0</v>
      </c>
      <c r="L30" s="55">
        <v>0</v>
      </c>
      <c r="M30" s="55">
        <v>0</v>
      </c>
      <c r="N30" s="55">
        <v>0</v>
      </c>
      <c r="O30" s="55">
        <v>0</v>
      </c>
      <c r="P30" s="56">
        <f t="shared" si="0"/>
        <v>0</v>
      </c>
      <c r="Q30" s="228"/>
      <c r="R30" s="229"/>
      <c r="S30" s="230"/>
      <c r="T30" s="56">
        <f t="shared" si="1"/>
        <v>0</v>
      </c>
    </row>
    <row r="31" spans="1:20" ht="11.25">
      <c r="A31" s="231"/>
      <c r="B31" s="68" t="s">
        <v>39</v>
      </c>
      <c r="C31" s="62"/>
      <c r="D31" s="55">
        <v>0</v>
      </c>
      <c r="E31" s="55">
        <v>0</v>
      </c>
      <c r="F31" s="55">
        <v>0</v>
      </c>
      <c r="G31" s="55">
        <v>0</v>
      </c>
      <c r="H31" s="55">
        <v>0</v>
      </c>
      <c r="I31" s="55">
        <v>0</v>
      </c>
      <c r="J31" s="55">
        <v>0</v>
      </c>
      <c r="K31" s="55">
        <v>0</v>
      </c>
      <c r="L31" s="55">
        <v>0</v>
      </c>
      <c r="M31" s="55">
        <v>0</v>
      </c>
      <c r="N31" s="55">
        <v>0</v>
      </c>
      <c r="O31" s="55">
        <v>0</v>
      </c>
      <c r="P31" s="56">
        <f>SUM(D31:O31)</f>
        <v>0</v>
      </c>
      <c r="Q31" s="228"/>
      <c r="R31" s="229"/>
      <c r="S31" s="230"/>
      <c r="T31" s="56">
        <f>SUM(P31:S31)</f>
        <v>0</v>
      </c>
    </row>
    <row r="32" spans="1:20" ht="11.25">
      <c r="A32" s="231"/>
      <c r="B32" s="68" t="s">
        <v>39</v>
      </c>
      <c r="C32" s="62"/>
      <c r="D32" s="55">
        <v>0</v>
      </c>
      <c r="E32" s="55">
        <v>0</v>
      </c>
      <c r="F32" s="55">
        <v>0</v>
      </c>
      <c r="G32" s="55">
        <v>0</v>
      </c>
      <c r="H32" s="55">
        <v>0</v>
      </c>
      <c r="I32" s="55">
        <v>0</v>
      </c>
      <c r="J32" s="55">
        <v>0</v>
      </c>
      <c r="K32" s="55">
        <v>0</v>
      </c>
      <c r="L32" s="55">
        <v>0</v>
      </c>
      <c r="M32" s="55">
        <v>0</v>
      </c>
      <c r="N32" s="55">
        <v>0</v>
      </c>
      <c r="O32" s="55">
        <v>0</v>
      </c>
      <c r="P32" s="56">
        <f t="shared" si="0"/>
        <v>0</v>
      </c>
      <c r="Q32" s="228"/>
      <c r="R32" s="229"/>
      <c r="S32" s="230"/>
      <c r="T32" s="56">
        <f t="shared" si="1"/>
        <v>0</v>
      </c>
    </row>
    <row r="33" spans="1:20" ht="11.25">
      <c r="A33" s="231"/>
      <c r="B33" s="68" t="s">
        <v>39</v>
      </c>
      <c r="C33" s="62"/>
      <c r="D33" s="55">
        <v>0</v>
      </c>
      <c r="E33" s="55">
        <v>0</v>
      </c>
      <c r="F33" s="55">
        <v>0</v>
      </c>
      <c r="G33" s="55">
        <v>0</v>
      </c>
      <c r="H33" s="55">
        <v>0</v>
      </c>
      <c r="I33" s="55">
        <v>0</v>
      </c>
      <c r="J33" s="55">
        <v>0</v>
      </c>
      <c r="K33" s="55">
        <v>0</v>
      </c>
      <c r="L33" s="55">
        <v>0</v>
      </c>
      <c r="M33" s="55">
        <v>0</v>
      </c>
      <c r="N33" s="55">
        <v>0</v>
      </c>
      <c r="O33" s="55">
        <v>0</v>
      </c>
      <c r="P33" s="56">
        <f t="shared" si="0"/>
        <v>0</v>
      </c>
      <c r="Q33" s="228"/>
      <c r="R33" s="229"/>
      <c r="S33" s="230"/>
      <c r="T33" s="56">
        <f t="shared" si="1"/>
        <v>0</v>
      </c>
    </row>
    <row r="34" spans="1:20" ht="11.25">
      <c r="A34" s="231"/>
      <c r="B34" s="68" t="s">
        <v>39</v>
      </c>
      <c r="C34" s="62"/>
      <c r="D34" s="55">
        <v>0</v>
      </c>
      <c r="E34" s="55">
        <v>0</v>
      </c>
      <c r="F34" s="55">
        <v>0</v>
      </c>
      <c r="G34" s="55">
        <v>0</v>
      </c>
      <c r="H34" s="55">
        <v>0</v>
      </c>
      <c r="I34" s="55">
        <v>0</v>
      </c>
      <c r="J34" s="55">
        <v>0</v>
      </c>
      <c r="K34" s="55">
        <v>0</v>
      </c>
      <c r="L34" s="55">
        <v>0</v>
      </c>
      <c r="M34" s="55">
        <v>0</v>
      </c>
      <c r="N34" s="55">
        <v>0</v>
      </c>
      <c r="O34" s="55">
        <v>0</v>
      </c>
      <c r="P34" s="56">
        <f t="shared" si="0"/>
        <v>0</v>
      </c>
      <c r="Q34" s="228"/>
      <c r="R34" s="229"/>
      <c r="S34" s="230"/>
      <c r="T34" s="56">
        <f t="shared" si="1"/>
        <v>0</v>
      </c>
    </row>
    <row r="35" spans="1:20" ht="11.25">
      <c r="A35" s="231"/>
      <c r="B35" s="68" t="s">
        <v>39</v>
      </c>
      <c r="C35" s="62"/>
      <c r="D35" s="55">
        <v>0</v>
      </c>
      <c r="E35" s="55">
        <v>0</v>
      </c>
      <c r="F35" s="55">
        <v>0</v>
      </c>
      <c r="G35" s="55">
        <v>0</v>
      </c>
      <c r="H35" s="55">
        <v>0</v>
      </c>
      <c r="I35" s="55">
        <v>0</v>
      </c>
      <c r="J35" s="55">
        <v>0</v>
      </c>
      <c r="K35" s="55">
        <v>0</v>
      </c>
      <c r="L35" s="55">
        <v>0</v>
      </c>
      <c r="M35" s="55">
        <v>0</v>
      </c>
      <c r="N35" s="55">
        <v>0</v>
      </c>
      <c r="O35" s="55">
        <v>0</v>
      </c>
      <c r="P35" s="56">
        <f t="shared" si="0"/>
        <v>0</v>
      </c>
      <c r="Q35" s="228"/>
      <c r="R35" s="229"/>
      <c r="S35" s="230"/>
      <c r="T35" s="56">
        <f t="shared" si="1"/>
        <v>0</v>
      </c>
    </row>
    <row r="36" spans="1:20" ht="11.25">
      <c r="A36" s="231"/>
      <c r="B36" s="68" t="s">
        <v>39</v>
      </c>
      <c r="C36" s="62"/>
      <c r="D36" s="55">
        <v>0</v>
      </c>
      <c r="E36" s="55">
        <v>0</v>
      </c>
      <c r="F36" s="55">
        <v>0</v>
      </c>
      <c r="G36" s="55">
        <v>0</v>
      </c>
      <c r="H36" s="55">
        <v>0</v>
      </c>
      <c r="I36" s="55">
        <v>0</v>
      </c>
      <c r="J36" s="55">
        <v>0</v>
      </c>
      <c r="K36" s="55">
        <v>0</v>
      </c>
      <c r="L36" s="55">
        <v>0</v>
      </c>
      <c r="M36" s="55">
        <v>0</v>
      </c>
      <c r="N36" s="55">
        <v>0</v>
      </c>
      <c r="O36" s="55">
        <v>0</v>
      </c>
      <c r="P36" s="56">
        <f t="shared" si="0"/>
        <v>0</v>
      </c>
      <c r="Q36" s="228"/>
      <c r="R36" s="229"/>
      <c r="S36" s="230"/>
      <c r="T36" s="56">
        <f t="shared" si="1"/>
        <v>0</v>
      </c>
    </row>
    <row r="37" spans="1:20" ht="11.25">
      <c r="A37" s="231"/>
      <c r="B37" s="61" t="s">
        <v>40</v>
      </c>
      <c r="C37" s="62"/>
      <c r="D37" s="69">
        <f t="shared" ref="D37:O37" si="5">SUM(D22:D36)</f>
        <v>0</v>
      </c>
      <c r="E37" s="69">
        <f t="shared" si="5"/>
        <v>0</v>
      </c>
      <c r="F37" s="69">
        <f t="shared" si="5"/>
        <v>0</v>
      </c>
      <c r="G37" s="69">
        <f t="shared" si="5"/>
        <v>0</v>
      </c>
      <c r="H37" s="69">
        <f t="shared" si="5"/>
        <v>0</v>
      </c>
      <c r="I37" s="69">
        <f t="shared" si="5"/>
        <v>0</v>
      </c>
      <c r="J37" s="69">
        <f t="shared" si="5"/>
        <v>0</v>
      </c>
      <c r="K37" s="69">
        <f t="shared" si="5"/>
        <v>0</v>
      </c>
      <c r="L37" s="69">
        <f t="shared" si="5"/>
        <v>0</v>
      </c>
      <c r="M37" s="69">
        <f t="shared" si="5"/>
        <v>0</v>
      </c>
      <c r="N37" s="69">
        <f t="shared" si="5"/>
        <v>0</v>
      </c>
      <c r="O37" s="69">
        <f t="shared" si="5"/>
        <v>0</v>
      </c>
      <c r="P37" s="56">
        <f t="shared" si="0"/>
        <v>0</v>
      </c>
      <c r="Q37" s="228"/>
      <c r="R37" s="229"/>
      <c r="S37" s="230"/>
      <c r="T37" s="56">
        <f t="shared" si="1"/>
        <v>0</v>
      </c>
    </row>
    <row r="38" spans="1:20" ht="11.25">
      <c r="A38" s="70"/>
      <c r="B38" s="71" t="s">
        <v>41</v>
      </c>
      <c r="C38" s="62"/>
      <c r="D38" s="63">
        <f t="shared" ref="D38:O38" si="6">D21-D37</f>
        <v>0</v>
      </c>
      <c r="E38" s="63">
        <f t="shared" si="6"/>
        <v>0</v>
      </c>
      <c r="F38" s="63">
        <f t="shared" si="6"/>
        <v>0</v>
      </c>
      <c r="G38" s="63">
        <f t="shared" si="6"/>
        <v>0</v>
      </c>
      <c r="H38" s="63">
        <f t="shared" si="6"/>
        <v>0</v>
      </c>
      <c r="I38" s="63">
        <f t="shared" si="6"/>
        <v>0</v>
      </c>
      <c r="J38" s="63">
        <f t="shared" si="6"/>
        <v>0</v>
      </c>
      <c r="K38" s="63">
        <f t="shared" si="6"/>
        <v>0</v>
      </c>
      <c r="L38" s="63">
        <f t="shared" si="6"/>
        <v>0</v>
      </c>
      <c r="M38" s="63">
        <f t="shared" si="6"/>
        <v>0</v>
      </c>
      <c r="N38" s="63">
        <f t="shared" si="6"/>
        <v>0</v>
      </c>
      <c r="O38" s="63">
        <f t="shared" si="6"/>
        <v>0</v>
      </c>
      <c r="P38" s="56">
        <f t="shared" si="0"/>
        <v>0</v>
      </c>
      <c r="Q38" s="228"/>
      <c r="R38" s="229"/>
      <c r="S38" s="230"/>
      <c r="T38" s="56">
        <f t="shared" si="1"/>
        <v>0</v>
      </c>
    </row>
    <row r="39" spans="1:20" ht="12.75" customHeight="1">
      <c r="A39" s="231" t="s">
        <v>34</v>
      </c>
      <c r="B39" s="72" t="s">
        <v>42</v>
      </c>
      <c r="C39" s="62"/>
      <c r="D39" s="55">
        <v>0</v>
      </c>
      <c r="E39" s="55">
        <v>0</v>
      </c>
      <c r="F39" s="55">
        <v>0</v>
      </c>
      <c r="G39" s="55">
        <v>0</v>
      </c>
      <c r="H39" s="55">
        <v>0</v>
      </c>
      <c r="I39" s="55">
        <v>0</v>
      </c>
      <c r="J39" s="55">
        <v>0</v>
      </c>
      <c r="K39" s="55">
        <v>0</v>
      </c>
      <c r="L39" s="55">
        <v>0</v>
      </c>
      <c r="M39" s="55">
        <v>0</v>
      </c>
      <c r="N39" s="55">
        <v>0</v>
      </c>
      <c r="O39" s="55">
        <v>0</v>
      </c>
      <c r="P39" s="73"/>
      <c r="Q39" s="74"/>
      <c r="R39" s="75"/>
      <c r="S39" s="75"/>
      <c r="T39" s="76"/>
    </row>
    <row r="40" spans="1:20" ht="11.25">
      <c r="A40" s="231"/>
      <c r="B40" s="53" t="s">
        <v>43</v>
      </c>
      <c r="C40" s="62"/>
      <c r="D40" s="55">
        <v>0</v>
      </c>
      <c r="E40" s="69">
        <f>D42</f>
        <v>0</v>
      </c>
      <c r="F40" s="69">
        <f t="shared" ref="F40:O40" si="7">E42</f>
        <v>0</v>
      </c>
      <c r="G40" s="69">
        <f t="shared" si="7"/>
        <v>0</v>
      </c>
      <c r="H40" s="69">
        <f t="shared" si="7"/>
        <v>0</v>
      </c>
      <c r="I40" s="69">
        <f t="shared" si="7"/>
        <v>0</v>
      </c>
      <c r="J40" s="69">
        <f t="shared" si="7"/>
        <v>0</v>
      </c>
      <c r="K40" s="69">
        <f t="shared" si="7"/>
        <v>0</v>
      </c>
      <c r="L40" s="69">
        <f t="shared" si="7"/>
        <v>0</v>
      </c>
      <c r="M40" s="69">
        <f t="shared" si="7"/>
        <v>0</v>
      </c>
      <c r="N40" s="69">
        <f t="shared" si="7"/>
        <v>0</v>
      </c>
      <c r="O40" s="69">
        <f t="shared" si="7"/>
        <v>0</v>
      </c>
      <c r="P40" s="56">
        <f>D40</f>
        <v>0</v>
      </c>
      <c r="Q40" s="77"/>
      <c r="R40" s="78"/>
      <c r="S40" s="78"/>
      <c r="T40" s="79"/>
    </row>
    <row r="41" spans="1:20" ht="11.25">
      <c r="A41" s="231"/>
      <c r="B41" s="61" t="s">
        <v>44</v>
      </c>
      <c r="C41" s="62"/>
      <c r="D41" s="69">
        <f>ROUND(D40*($AA$57/12),0)</f>
        <v>0</v>
      </c>
      <c r="E41" s="69">
        <f t="shared" ref="E41:O41" si="8">ROUND(E40*($AA$57/12),0)</f>
        <v>0</v>
      </c>
      <c r="F41" s="69">
        <f t="shared" si="8"/>
        <v>0</v>
      </c>
      <c r="G41" s="69">
        <f t="shared" si="8"/>
        <v>0</v>
      </c>
      <c r="H41" s="69">
        <f t="shared" si="8"/>
        <v>0</v>
      </c>
      <c r="I41" s="69">
        <f t="shared" si="8"/>
        <v>0</v>
      </c>
      <c r="J41" s="69">
        <f t="shared" si="8"/>
        <v>0</v>
      </c>
      <c r="K41" s="69">
        <f t="shared" si="8"/>
        <v>0</v>
      </c>
      <c r="L41" s="69">
        <f t="shared" si="8"/>
        <v>0</v>
      </c>
      <c r="M41" s="69">
        <f t="shared" si="8"/>
        <v>0</v>
      </c>
      <c r="N41" s="69">
        <f t="shared" si="8"/>
        <v>0</v>
      </c>
      <c r="O41" s="69">
        <f t="shared" si="8"/>
        <v>0</v>
      </c>
      <c r="P41" s="56">
        <f>SUM(D41:O41)</f>
        <v>0</v>
      </c>
      <c r="Q41" s="77"/>
      <c r="R41" s="78"/>
      <c r="S41" s="78"/>
      <c r="T41" s="79"/>
    </row>
    <row r="42" spans="1:20" ht="11.25">
      <c r="A42" s="231"/>
      <c r="B42" s="61" t="s">
        <v>45</v>
      </c>
      <c r="C42" s="62"/>
      <c r="D42" s="63">
        <f t="shared" ref="D42:O42" si="9">D40+D23+D24-D39+D41+MAX((D23-MIN(D93*8.33%,541)),0)</f>
        <v>0</v>
      </c>
      <c r="E42" s="63">
        <f t="shared" si="9"/>
        <v>0</v>
      </c>
      <c r="F42" s="63">
        <f t="shared" si="9"/>
        <v>0</v>
      </c>
      <c r="G42" s="63">
        <f t="shared" si="9"/>
        <v>0</v>
      </c>
      <c r="H42" s="63">
        <f t="shared" si="9"/>
        <v>0</v>
      </c>
      <c r="I42" s="63">
        <f t="shared" si="9"/>
        <v>0</v>
      </c>
      <c r="J42" s="63">
        <f t="shared" si="9"/>
        <v>0</v>
      </c>
      <c r="K42" s="63">
        <f t="shared" si="9"/>
        <v>0</v>
      </c>
      <c r="L42" s="63">
        <f t="shared" si="9"/>
        <v>0</v>
      </c>
      <c r="M42" s="63">
        <f t="shared" si="9"/>
        <v>0</v>
      </c>
      <c r="N42" s="63">
        <f t="shared" si="9"/>
        <v>0</v>
      </c>
      <c r="O42" s="63">
        <f t="shared" si="9"/>
        <v>0</v>
      </c>
      <c r="P42" s="56">
        <f>O42</f>
        <v>0</v>
      </c>
      <c r="Q42" s="77"/>
      <c r="R42" s="78"/>
      <c r="S42" s="78"/>
      <c r="T42" s="79"/>
    </row>
    <row r="43" spans="1:20" ht="11.25">
      <c r="A43" s="70"/>
      <c r="B43" s="80" t="str">
        <f>IF(AA58="P","VPF %","VPF Amt")</f>
        <v>VPF %</v>
      </c>
      <c r="C43" s="62"/>
      <c r="D43" s="81">
        <v>0</v>
      </c>
      <c r="E43" s="81">
        <v>0</v>
      </c>
      <c r="F43" s="81">
        <v>0</v>
      </c>
      <c r="G43" s="81">
        <v>0</v>
      </c>
      <c r="H43" s="81">
        <v>0</v>
      </c>
      <c r="I43" s="81">
        <v>0</v>
      </c>
      <c r="J43" s="81">
        <v>0</v>
      </c>
      <c r="K43" s="81">
        <v>0</v>
      </c>
      <c r="L43" s="81">
        <v>0</v>
      </c>
      <c r="M43" s="81">
        <v>0</v>
      </c>
      <c r="N43" s="81">
        <v>0</v>
      </c>
      <c r="O43" s="82">
        <v>0</v>
      </c>
    </row>
    <row r="44" spans="1:20" ht="11.25">
      <c r="A44" s="70"/>
      <c r="B44" s="80" t="s">
        <v>46</v>
      </c>
      <c r="C44" s="62"/>
      <c r="D44" s="83" t="s">
        <v>31</v>
      </c>
      <c r="E44" s="83" t="s">
        <v>31</v>
      </c>
      <c r="F44" s="83" t="s">
        <v>31</v>
      </c>
      <c r="G44" s="83" t="s">
        <v>31</v>
      </c>
      <c r="H44" s="83" t="s">
        <v>31</v>
      </c>
      <c r="I44" s="83" t="s">
        <v>31</v>
      </c>
      <c r="J44" s="83" t="s">
        <v>31</v>
      </c>
      <c r="K44" s="83" t="s">
        <v>31</v>
      </c>
      <c r="L44" s="83" t="s">
        <v>31</v>
      </c>
      <c r="M44" s="83" t="s">
        <v>31</v>
      </c>
      <c r="N44" s="83" t="s">
        <v>31</v>
      </c>
      <c r="O44" s="83" t="s">
        <v>31</v>
      </c>
    </row>
    <row r="45" spans="1:20" ht="11.25">
      <c r="A45" s="70"/>
      <c r="B45" s="80" t="s">
        <v>47</v>
      </c>
      <c r="C45" s="62"/>
      <c r="D45" s="83" t="s">
        <v>31</v>
      </c>
      <c r="E45" s="83" t="s">
        <v>31</v>
      </c>
      <c r="F45" s="83" t="s">
        <v>31</v>
      </c>
      <c r="G45" s="83" t="s">
        <v>31</v>
      </c>
      <c r="H45" s="83" t="s">
        <v>31</v>
      </c>
      <c r="I45" s="83" t="s">
        <v>31</v>
      </c>
      <c r="J45" s="83" t="s">
        <v>31</v>
      </c>
      <c r="K45" s="83" t="s">
        <v>31</v>
      </c>
      <c r="L45" s="83" t="s">
        <v>31</v>
      </c>
      <c r="M45" s="83" t="s">
        <v>31</v>
      </c>
      <c r="N45" s="83" t="s">
        <v>31</v>
      </c>
      <c r="O45" s="83" t="s">
        <v>31</v>
      </c>
    </row>
    <row r="46" spans="1:20" ht="11.25">
      <c r="A46" s="70"/>
      <c r="B46" s="80" t="s">
        <v>48</v>
      </c>
      <c r="C46" s="62"/>
      <c r="D46" s="83" t="s">
        <v>30</v>
      </c>
      <c r="E46" s="83" t="s">
        <v>30</v>
      </c>
      <c r="F46" s="83" t="s">
        <v>30</v>
      </c>
      <c r="G46" s="83" t="s">
        <v>30</v>
      </c>
      <c r="H46" s="83" t="s">
        <v>30</v>
      </c>
      <c r="I46" s="83" t="s">
        <v>30</v>
      </c>
      <c r="J46" s="83" t="s">
        <v>30</v>
      </c>
      <c r="K46" s="83" t="s">
        <v>30</v>
      </c>
      <c r="L46" s="83" t="s">
        <v>30</v>
      </c>
      <c r="M46" s="83" t="s">
        <v>30</v>
      </c>
      <c r="N46" s="83" t="s">
        <v>30</v>
      </c>
      <c r="O46" s="83" t="s">
        <v>30</v>
      </c>
    </row>
    <row r="47" spans="1:20" ht="11.25">
      <c r="A47" s="70"/>
      <c r="B47" s="80" t="s">
        <v>49</v>
      </c>
      <c r="C47" s="62"/>
      <c r="D47" s="83" t="str">
        <f>$AA$51</f>
        <v>N</v>
      </c>
      <c r="E47" s="83" t="str">
        <f t="shared" ref="E47:O47" si="10">$AA$51</f>
        <v>N</v>
      </c>
      <c r="F47" s="83" t="str">
        <f t="shared" si="10"/>
        <v>N</v>
      </c>
      <c r="G47" s="83" t="str">
        <f t="shared" si="10"/>
        <v>N</v>
      </c>
      <c r="H47" s="83" t="str">
        <f t="shared" si="10"/>
        <v>N</v>
      </c>
      <c r="I47" s="83" t="str">
        <f t="shared" si="10"/>
        <v>N</v>
      </c>
      <c r="J47" s="83" t="str">
        <f t="shared" si="10"/>
        <v>N</v>
      </c>
      <c r="K47" s="83" t="str">
        <f t="shared" si="10"/>
        <v>N</v>
      </c>
      <c r="L47" s="83" t="str">
        <f t="shared" si="10"/>
        <v>N</v>
      </c>
      <c r="M47" s="83" t="str">
        <f t="shared" si="10"/>
        <v>N</v>
      </c>
      <c r="N47" s="83" t="str">
        <f t="shared" si="10"/>
        <v>N</v>
      </c>
      <c r="O47" s="83" t="str">
        <f t="shared" si="10"/>
        <v>N</v>
      </c>
    </row>
    <row r="48" spans="1:20" ht="11.25">
      <c r="A48" s="70"/>
      <c r="B48" s="80" t="s">
        <v>50</v>
      </c>
      <c r="C48" s="62"/>
      <c r="D48" s="84">
        <f t="shared" ref="D48:O48" si="11">$AA$54</f>
        <v>0.12</v>
      </c>
      <c r="E48" s="84">
        <f t="shared" si="11"/>
        <v>0.12</v>
      </c>
      <c r="F48" s="84">
        <f t="shared" si="11"/>
        <v>0.12</v>
      </c>
      <c r="G48" s="84">
        <f t="shared" si="11"/>
        <v>0.12</v>
      </c>
      <c r="H48" s="84">
        <f t="shared" si="11"/>
        <v>0.12</v>
      </c>
      <c r="I48" s="84">
        <f t="shared" si="11"/>
        <v>0.12</v>
      </c>
      <c r="J48" s="84">
        <f t="shared" si="11"/>
        <v>0.12</v>
      </c>
      <c r="K48" s="84">
        <f t="shared" si="11"/>
        <v>0.12</v>
      </c>
      <c r="L48" s="84">
        <f t="shared" si="11"/>
        <v>0.12</v>
      </c>
      <c r="M48" s="84">
        <f t="shared" si="11"/>
        <v>0.12</v>
      </c>
      <c r="N48" s="84">
        <f t="shared" si="11"/>
        <v>0.12</v>
      </c>
      <c r="O48" s="84">
        <f t="shared" si="11"/>
        <v>0.12</v>
      </c>
    </row>
    <row r="49" spans="1:33" ht="11.25"/>
    <row r="50" spans="1:33" ht="11.25">
      <c r="A50" s="232" t="s">
        <v>51</v>
      </c>
      <c r="B50" s="233"/>
      <c r="C50" s="233"/>
      <c r="D50" s="233"/>
      <c r="E50" s="233"/>
      <c r="F50" s="233"/>
      <c r="G50" s="234"/>
      <c r="I50" s="86" t="s">
        <v>52</v>
      </c>
      <c r="J50" s="87"/>
      <c r="K50" s="87"/>
      <c r="L50" s="87"/>
      <c r="M50" s="87"/>
      <c r="N50" s="88" t="s">
        <v>53</v>
      </c>
      <c r="O50" s="89" t="s">
        <v>54</v>
      </c>
      <c r="U50" s="235" t="s">
        <v>55</v>
      </c>
      <c r="V50" s="236"/>
      <c r="W50" s="236"/>
      <c r="X50" s="236"/>
      <c r="Y50" s="236"/>
      <c r="Z50" s="236"/>
      <c r="AA50" s="237"/>
      <c r="AD50" s="50" t="s">
        <v>56</v>
      </c>
      <c r="AE50" s="50">
        <f>IF(AA71="Y",1600,1200)</f>
        <v>1200</v>
      </c>
    </row>
    <row r="51" spans="1:33" ht="11.25">
      <c r="A51" s="90" t="s">
        <v>57</v>
      </c>
      <c r="B51" s="91"/>
      <c r="C51" s="91"/>
      <c r="D51" s="91"/>
      <c r="E51" s="92"/>
      <c r="F51" s="93"/>
      <c r="G51" s="94">
        <f>T21</f>
        <v>0</v>
      </c>
      <c r="I51" s="95" t="s">
        <v>58</v>
      </c>
      <c r="J51" s="96"/>
      <c r="K51" s="96"/>
      <c r="L51" s="96"/>
      <c r="M51" s="97"/>
      <c r="N51" s="98">
        <f>T26</f>
        <v>0</v>
      </c>
      <c r="O51" s="98">
        <f>IF(P95=0,MAX(MIN((T3+T4)*$AA$52,T26-(T3+T4)*10%,T6),0),P95)</f>
        <v>0</v>
      </c>
      <c r="U51" s="238" t="s">
        <v>59</v>
      </c>
      <c r="V51" s="239"/>
      <c r="W51" s="239"/>
      <c r="X51" s="239"/>
      <c r="Y51" s="239"/>
      <c r="Z51" s="240"/>
      <c r="AA51" s="99" t="s">
        <v>31</v>
      </c>
      <c r="AD51" s="50" t="s">
        <v>60</v>
      </c>
      <c r="AE51" s="50">
        <f>IF(AA55&lt;=0,1000000,AA55)</f>
        <v>1000000</v>
      </c>
    </row>
    <row r="52" spans="1:33" ht="11.25">
      <c r="A52" s="90" t="s">
        <v>61</v>
      </c>
      <c r="B52" s="91"/>
      <c r="C52" s="91"/>
      <c r="D52" s="91"/>
      <c r="E52" s="92"/>
      <c r="F52" s="93"/>
      <c r="G52" s="94">
        <f>T22</f>
        <v>0</v>
      </c>
      <c r="I52" s="95" t="s">
        <v>62</v>
      </c>
      <c r="J52" s="96"/>
      <c r="K52" s="96"/>
      <c r="L52" s="96"/>
      <c r="M52" s="97"/>
      <c r="N52" s="98"/>
      <c r="O52" s="98">
        <f>P90</f>
        <v>0</v>
      </c>
      <c r="U52" s="221" t="s">
        <v>63</v>
      </c>
      <c r="V52" s="222"/>
      <c r="W52" s="222"/>
      <c r="X52" s="222"/>
      <c r="Y52" s="222"/>
      <c r="Z52" s="223"/>
      <c r="AA52" s="100">
        <f>IF(AA51="M",0.5,0.4)</f>
        <v>0.4</v>
      </c>
      <c r="AD52" s="50" t="s">
        <v>64</v>
      </c>
      <c r="AE52" s="101">
        <v>8.5000000000000006E-2</v>
      </c>
    </row>
    <row r="53" spans="1:33" ht="11.25">
      <c r="A53" s="90" t="s">
        <v>52</v>
      </c>
      <c r="B53" s="91"/>
      <c r="C53" s="91"/>
      <c r="D53" s="91"/>
      <c r="E53" s="92"/>
      <c r="F53" s="93"/>
      <c r="G53" s="94">
        <f>O58</f>
        <v>0</v>
      </c>
      <c r="I53" s="95" t="s">
        <v>65</v>
      </c>
      <c r="J53" s="96"/>
      <c r="K53" s="96"/>
      <c r="L53" s="96"/>
      <c r="M53" s="97"/>
      <c r="N53" s="55">
        <v>0</v>
      </c>
      <c r="O53" s="98">
        <f>N53</f>
        <v>0</v>
      </c>
      <c r="U53" s="224" t="s">
        <v>66</v>
      </c>
      <c r="V53" s="222"/>
      <c r="W53" s="222"/>
      <c r="X53" s="222"/>
      <c r="Y53" s="222"/>
      <c r="Z53" s="222"/>
      <c r="AA53" s="225"/>
    </row>
    <row r="54" spans="1:33" ht="11.25">
      <c r="A54" s="102" t="s">
        <v>67</v>
      </c>
      <c r="B54" s="103"/>
      <c r="C54" s="103"/>
      <c r="D54" s="103"/>
      <c r="E54" s="103"/>
      <c r="F54" s="104"/>
      <c r="G54" s="105">
        <f>MAX(G51-G52-G53,0)</f>
        <v>0</v>
      </c>
      <c r="I54" s="95" t="s">
        <v>68</v>
      </c>
      <c r="J54" s="96"/>
      <c r="K54" s="96"/>
      <c r="L54" s="96"/>
      <c r="M54" s="97"/>
      <c r="N54" s="55">
        <v>0</v>
      </c>
      <c r="O54" s="98">
        <f>MIN(IF(N54="",0,N54),T8,15000)</f>
        <v>0</v>
      </c>
      <c r="U54" s="221" t="s">
        <v>69</v>
      </c>
      <c r="V54" s="222"/>
      <c r="W54" s="222"/>
      <c r="X54" s="222"/>
      <c r="Y54" s="222"/>
      <c r="Z54" s="223"/>
      <c r="AA54" s="106">
        <v>0.12</v>
      </c>
      <c r="AE54" s="107" t="s">
        <v>70</v>
      </c>
      <c r="AF54" s="108" t="str">
        <f>IF(AA66="Y","240000",IF(AA67="F","190000","160000"))</f>
        <v>160000</v>
      </c>
      <c r="AG54" s="108">
        <f>AF54-AE54</f>
        <v>160000</v>
      </c>
    </row>
    <row r="55" spans="1:33" ht="11.25">
      <c r="A55" s="95" t="s">
        <v>71</v>
      </c>
      <c r="B55" s="92"/>
      <c r="C55" s="92"/>
      <c r="D55" s="92"/>
      <c r="E55" s="92"/>
      <c r="F55" s="93"/>
      <c r="G55" s="94">
        <f>MAX(IF($AA$68="Y",IF($AA$69="Y",($T$21-$Q$21)*20%,($T$21-$Q$21)*15%)-T26,0),0)</f>
        <v>0</v>
      </c>
      <c r="I55" s="95" t="s">
        <v>72</v>
      </c>
      <c r="J55" s="109"/>
      <c r="K55" s="109"/>
      <c r="L55" s="109"/>
      <c r="M55" s="109"/>
      <c r="N55" s="55">
        <v>0</v>
      </c>
      <c r="O55" s="98">
        <f>MIN(IF(N55="",0,N55),T7,400*2*12)</f>
        <v>0</v>
      </c>
      <c r="U55" s="221" t="s">
        <v>73</v>
      </c>
      <c r="V55" s="222"/>
      <c r="W55" s="222"/>
      <c r="X55" s="222"/>
      <c r="Y55" s="222"/>
      <c r="Z55" s="223"/>
      <c r="AA55" s="110">
        <v>0</v>
      </c>
      <c r="AE55" s="111" t="str">
        <f>IF(AA66="Y","240001",IF(AA67="F","190001","160001"))</f>
        <v>160001</v>
      </c>
      <c r="AF55" s="112" t="s">
        <v>74</v>
      </c>
      <c r="AG55" s="108">
        <f>IF(AF55="",0,AF55)-IF(AE55="",1,AE55)+1</f>
        <v>140000</v>
      </c>
    </row>
    <row r="56" spans="1:33" ht="11.25">
      <c r="A56" s="113" t="s">
        <v>75</v>
      </c>
      <c r="B56" s="114"/>
      <c r="C56" s="114"/>
      <c r="D56" s="114"/>
      <c r="E56" s="114"/>
      <c r="F56" s="115"/>
      <c r="G56" s="116">
        <f>SUM(G54:G55)</f>
        <v>0</v>
      </c>
      <c r="I56" s="95" t="s">
        <v>76</v>
      </c>
      <c r="J56" s="96"/>
      <c r="K56" s="96"/>
      <c r="L56" s="96"/>
      <c r="M56" s="97"/>
      <c r="N56" s="55">
        <v>0</v>
      </c>
      <c r="O56" s="98">
        <f>MIN(IF(N56="",0,N56),T9)</f>
        <v>0</v>
      </c>
      <c r="U56" s="221" t="s">
        <v>77</v>
      </c>
      <c r="V56" s="222"/>
      <c r="W56" s="222"/>
      <c r="X56" s="222"/>
      <c r="Y56" s="222"/>
      <c r="Z56" s="223"/>
      <c r="AA56" s="106">
        <v>0</v>
      </c>
      <c r="AE56" s="107" t="s">
        <v>78</v>
      </c>
      <c r="AF56" s="112" t="s">
        <v>79</v>
      </c>
      <c r="AG56" s="108">
        <f>AF56-AE56+1</f>
        <v>200000</v>
      </c>
    </row>
    <row r="57" spans="1:33" ht="11.25">
      <c r="A57" s="95" t="s">
        <v>80</v>
      </c>
      <c r="B57" s="92"/>
      <c r="C57" s="92"/>
      <c r="D57" s="92"/>
      <c r="E57" s="92"/>
      <c r="F57" s="93"/>
      <c r="G57" s="94">
        <f>O60-O61</f>
        <v>0</v>
      </c>
      <c r="I57" s="95" t="s">
        <v>81</v>
      </c>
      <c r="J57" s="92"/>
      <c r="K57" s="92"/>
      <c r="L57" s="92"/>
      <c r="M57" s="93"/>
      <c r="N57" s="55">
        <v>0</v>
      </c>
      <c r="O57" s="98">
        <f>IF($AA$70="N",MAX(MIN(IF(N57="",0,N57),P91),0),0)</f>
        <v>0</v>
      </c>
      <c r="U57" s="221" t="s">
        <v>82</v>
      </c>
      <c r="V57" s="222"/>
      <c r="W57" s="222"/>
      <c r="X57" s="222"/>
      <c r="Y57" s="222"/>
      <c r="Z57" s="223"/>
      <c r="AA57" s="117">
        <v>8.5000000000000006E-2</v>
      </c>
      <c r="AE57" s="107" t="s">
        <v>83</v>
      </c>
      <c r="AF57" s="112" t="s">
        <v>84</v>
      </c>
      <c r="AG57" s="118">
        <f>AF57-AE57+1</f>
        <v>9999500000</v>
      </c>
    </row>
    <row r="58" spans="1:33" ht="11.25">
      <c r="A58" s="95" t="s">
        <v>85</v>
      </c>
      <c r="B58" s="92"/>
      <c r="C58" s="92"/>
      <c r="D58" s="92"/>
      <c r="E58" s="92"/>
      <c r="F58" s="93"/>
      <c r="G58" s="55">
        <v>0</v>
      </c>
      <c r="I58" s="113" t="s">
        <v>86</v>
      </c>
      <c r="J58" s="114"/>
      <c r="K58" s="114"/>
      <c r="L58" s="114"/>
      <c r="M58" s="115"/>
      <c r="N58" s="116"/>
      <c r="O58" s="116">
        <f>SUM(O51:O57)</f>
        <v>0</v>
      </c>
      <c r="U58" s="221" t="s">
        <v>87</v>
      </c>
      <c r="V58" s="222"/>
      <c r="W58" s="222"/>
      <c r="X58" s="222"/>
      <c r="Y58" s="222"/>
      <c r="Z58" s="223"/>
      <c r="AA58" s="58" t="s">
        <v>88</v>
      </c>
    </row>
    <row r="59" spans="1:33" ht="11.25">
      <c r="A59" s="95" t="s">
        <v>89</v>
      </c>
      <c r="B59" s="92"/>
      <c r="C59" s="92"/>
      <c r="D59" s="92"/>
      <c r="E59" s="92"/>
      <c r="F59" s="93"/>
      <c r="G59" s="94">
        <f>O62</f>
        <v>0</v>
      </c>
      <c r="I59" s="86" t="s">
        <v>90</v>
      </c>
      <c r="J59" s="119"/>
      <c r="K59" s="119"/>
      <c r="L59" s="119"/>
      <c r="M59" s="120"/>
      <c r="N59" s="88" t="s">
        <v>53</v>
      </c>
      <c r="O59" s="89" t="s">
        <v>54</v>
      </c>
      <c r="U59" s="224" t="s">
        <v>91</v>
      </c>
      <c r="V59" s="222"/>
      <c r="W59" s="222"/>
      <c r="X59" s="222"/>
      <c r="Y59" s="222"/>
      <c r="Z59" s="222"/>
      <c r="AA59" s="225"/>
    </row>
    <row r="60" spans="1:33" ht="11.25">
      <c r="A60" s="113" t="s">
        <v>92</v>
      </c>
      <c r="B60" s="114"/>
      <c r="C60" s="114"/>
      <c r="D60" s="114"/>
      <c r="E60" s="114"/>
      <c r="F60" s="115"/>
      <c r="G60" s="116">
        <f>MAX(SUM(G56:G59),0)</f>
        <v>0</v>
      </c>
      <c r="I60" s="95" t="s">
        <v>93</v>
      </c>
      <c r="J60" s="96"/>
      <c r="K60" s="96"/>
      <c r="L60" s="96"/>
      <c r="M60" s="97"/>
      <c r="N60" s="55">
        <v>0</v>
      </c>
      <c r="O60" s="98">
        <f>N60</f>
        <v>0</v>
      </c>
      <c r="U60" s="221" t="s">
        <v>94</v>
      </c>
      <c r="V60" s="222"/>
      <c r="W60" s="222"/>
      <c r="X60" s="222"/>
      <c r="Y60" s="222"/>
      <c r="Z60" s="223"/>
      <c r="AA60" s="58" t="s">
        <v>30</v>
      </c>
    </row>
    <row r="61" spans="1:33" ht="11.25">
      <c r="A61" s="95" t="s">
        <v>95</v>
      </c>
      <c r="B61" s="92"/>
      <c r="C61" s="92"/>
      <c r="D61" s="92"/>
      <c r="E61" s="92"/>
      <c r="F61" s="93"/>
      <c r="G61" s="94">
        <f>O73</f>
        <v>0</v>
      </c>
      <c r="I61" s="95" t="s">
        <v>96</v>
      </c>
      <c r="J61" s="96"/>
      <c r="K61" s="96"/>
      <c r="L61" s="96"/>
      <c r="M61" s="97"/>
      <c r="N61" s="55">
        <v>0</v>
      </c>
      <c r="O61" s="98">
        <f>IF(AA60="N",N61,IF(AA61="N",MIN(IF(N61="",0,N61),30000),MIN(IF(N61="",0,N61),150000)))</f>
        <v>0</v>
      </c>
      <c r="U61" s="221" t="s">
        <v>97</v>
      </c>
      <c r="V61" s="222"/>
      <c r="W61" s="222"/>
      <c r="X61" s="222"/>
      <c r="Y61" s="222"/>
      <c r="Z61" s="223"/>
      <c r="AA61" s="58" t="s">
        <v>30</v>
      </c>
    </row>
    <row r="62" spans="1:33" ht="11.25">
      <c r="A62" s="95" t="s">
        <v>98</v>
      </c>
      <c r="B62" s="92"/>
      <c r="C62" s="92"/>
      <c r="D62" s="92"/>
      <c r="E62" s="92"/>
      <c r="F62" s="93"/>
      <c r="G62" s="94">
        <f>O83</f>
        <v>0</v>
      </c>
      <c r="I62" s="95" t="s">
        <v>99</v>
      </c>
      <c r="J62" s="96"/>
      <c r="K62" s="96"/>
      <c r="L62" s="96"/>
      <c r="M62" s="97"/>
      <c r="N62" s="55">
        <v>0</v>
      </c>
      <c r="O62" s="98">
        <f>N62</f>
        <v>0</v>
      </c>
      <c r="U62" s="224" t="s">
        <v>100</v>
      </c>
      <c r="V62" s="222"/>
      <c r="W62" s="222"/>
      <c r="X62" s="222"/>
      <c r="Y62" s="222"/>
      <c r="Z62" s="222"/>
      <c r="AA62" s="225"/>
    </row>
    <row r="63" spans="1:33" ht="11.25">
      <c r="A63" s="121" t="s">
        <v>101</v>
      </c>
      <c r="B63" s="122"/>
      <c r="C63" s="122"/>
      <c r="D63" s="122"/>
      <c r="E63" s="122"/>
      <c r="F63" s="123"/>
      <c r="G63" s="116">
        <f>ROUND(MAX(G60-SUM(G61:G62),0),-1)</f>
        <v>0</v>
      </c>
      <c r="I63" s="86" t="s">
        <v>102</v>
      </c>
      <c r="J63" s="119"/>
      <c r="K63" s="119"/>
      <c r="L63" s="119"/>
      <c r="M63" s="120"/>
      <c r="N63" s="88" t="s">
        <v>53</v>
      </c>
      <c r="O63" s="89" t="s">
        <v>54</v>
      </c>
      <c r="U63" s="221" t="s">
        <v>103</v>
      </c>
      <c r="V63" s="226"/>
      <c r="W63" s="226"/>
      <c r="X63" s="226"/>
      <c r="Y63" s="226"/>
      <c r="Z63" s="227"/>
      <c r="AA63" s="124" t="s">
        <v>31</v>
      </c>
    </row>
    <row r="64" spans="1:33" ht="11.25">
      <c r="A64" s="125"/>
      <c r="B64" s="125"/>
      <c r="C64" s="125"/>
      <c r="D64" s="125"/>
      <c r="E64" s="125"/>
      <c r="F64" s="125"/>
      <c r="G64" s="125"/>
      <c r="I64" s="95" t="s">
        <v>104</v>
      </c>
      <c r="J64" s="96"/>
      <c r="K64" s="96"/>
      <c r="L64" s="96"/>
      <c r="M64" s="97"/>
      <c r="N64" s="55">
        <v>0</v>
      </c>
      <c r="O64" s="98">
        <f>MIN(IF(N64="",0,N64),15000)</f>
        <v>0</v>
      </c>
      <c r="U64" s="126" t="s">
        <v>105</v>
      </c>
      <c r="V64" s="96"/>
      <c r="W64" s="96"/>
      <c r="X64" s="96"/>
      <c r="Y64" s="96"/>
      <c r="Z64" s="97"/>
      <c r="AA64" s="124" t="s">
        <v>31</v>
      </c>
    </row>
    <row r="65" spans="1:27" ht="11.25">
      <c r="A65" s="127" t="s">
        <v>106</v>
      </c>
      <c r="B65" s="127"/>
      <c r="C65" s="128"/>
      <c r="D65" s="129" t="s">
        <v>107</v>
      </c>
      <c r="E65" s="129" t="s">
        <v>108</v>
      </c>
      <c r="F65" s="130" t="s">
        <v>109</v>
      </c>
      <c r="G65" s="129" t="s">
        <v>110</v>
      </c>
      <c r="I65" s="95" t="s">
        <v>111</v>
      </c>
      <c r="J65" s="96"/>
      <c r="K65" s="96"/>
      <c r="L65" s="96"/>
      <c r="M65" s="97"/>
      <c r="N65" s="55">
        <v>0</v>
      </c>
      <c r="O65" s="98">
        <f>MIN(IF(N65="",0,N65),IF(AA63="Y",20000,15000))</f>
        <v>0</v>
      </c>
      <c r="U65" s="126" t="s">
        <v>112</v>
      </c>
      <c r="V65" s="96"/>
      <c r="W65" s="96"/>
      <c r="X65" s="96"/>
      <c r="Y65" s="96"/>
      <c r="Z65" s="97"/>
      <c r="AA65" s="124" t="s">
        <v>31</v>
      </c>
    </row>
    <row r="66" spans="1:27" ht="11.25">
      <c r="A66" s="131" t="str">
        <f>CONCATENATE(AE54," - ",AF54)</f>
        <v>00000 - 160000</v>
      </c>
      <c r="B66" s="132"/>
      <c r="C66" s="133"/>
      <c r="D66" s="134">
        <v>0</v>
      </c>
      <c r="E66" s="98">
        <f>MIN(G63,AG54)</f>
        <v>0</v>
      </c>
      <c r="F66" s="135">
        <f>G63-E66</f>
        <v>0</v>
      </c>
      <c r="G66" s="98">
        <f>D66*E66</f>
        <v>0</v>
      </c>
      <c r="I66" s="95" t="s">
        <v>113</v>
      </c>
      <c r="J66" s="96"/>
      <c r="K66" s="96"/>
      <c r="L66" s="96"/>
      <c r="M66" s="97"/>
      <c r="N66" s="55">
        <v>0</v>
      </c>
      <c r="O66" s="98">
        <f>MIN(IF(N66="",0,N66),75000)</f>
        <v>0</v>
      </c>
      <c r="U66" s="126" t="s">
        <v>114</v>
      </c>
      <c r="V66" s="96"/>
      <c r="W66" s="96"/>
      <c r="X66" s="96"/>
      <c r="Y66" s="96"/>
      <c r="Z66" s="97"/>
      <c r="AA66" s="124" t="s">
        <v>31</v>
      </c>
    </row>
    <row r="67" spans="1:27" ht="11.25">
      <c r="A67" s="131" t="str">
        <f>CONCATENATE(AE55," - ",AF55)</f>
        <v>160001 - 300000</v>
      </c>
      <c r="B67" s="132"/>
      <c r="C67" s="133"/>
      <c r="D67" s="134">
        <v>0.1</v>
      </c>
      <c r="E67" s="98">
        <f>MIN(F66,AG55)</f>
        <v>0</v>
      </c>
      <c r="F67" s="135">
        <f>F66-E67</f>
        <v>0</v>
      </c>
      <c r="G67" s="98">
        <f>D67*E67</f>
        <v>0</v>
      </c>
      <c r="I67" s="95" t="s">
        <v>115</v>
      </c>
      <c r="J67" s="96"/>
      <c r="K67" s="96"/>
      <c r="L67" s="96"/>
      <c r="M67" s="97"/>
      <c r="N67" s="55">
        <v>0</v>
      </c>
      <c r="O67" s="98">
        <f>MIN(IF(N67="",0,N67),IF(AA64="Y",60000,40000))</f>
        <v>0</v>
      </c>
      <c r="U67" s="126" t="s">
        <v>116</v>
      </c>
      <c r="V67" s="96"/>
      <c r="W67" s="96"/>
      <c r="X67" s="96"/>
      <c r="Y67" s="96"/>
      <c r="Z67" s="97"/>
      <c r="AA67" s="124" t="s">
        <v>117</v>
      </c>
    </row>
    <row r="68" spans="1:27" ht="11.25">
      <c r="A68" s="131" t="str">
        <f>CONCATENATE(AE56," - ",AF56)</f>
        <v>300001 - 500000</v>
      </c>
      <c r="B68" s="132"/>
      <c r="C68" s="133"/>
      <c r="D68" s="134">
        <v>0.2</v>
      </c>
      <c r="E68" s="98">
        <f>MIN(F67,AG56)</f>
        <v>0</v>
      </c>
      <c r="F68" s="135">
        <f>F67-E68</f>
        <v>0</v>
      </c>
      <c r="G68" s="98">
        <f>D68*E68</f>
        <v>0</v>
      </c>
      <c r="I68" s="95" t="s">
        <v>118</v>
      </c>
      <c r="J68" s="96"/>
      <c r="K68" s="96"/>
      <c r="L68" s="96"/>
      <c r="M68" s="97"/>
      <c r="N68" s="55">
        <v>0</v>
      </c>
      <c r="O68" s="98">
        <f>MAX(IF(N68="",0,N68),0)</f>
        <v>0</v>
      </c>
      <c r="U68" s="126" t="s">
        <v>119</v>
      </c>
      <c r="V68" s="96"/>
      <c r="W68" s="96"/>
      <c r="X68" s="96"/>
      <c r="Y68" s="96"/>
      <c r="Z68" s="97"/>
      <c r="AA68" s="124" t="s">
        <v>31</v>
      </c>
    </row>
    <row r="69" spans="1:27" ht="11.25">
      <c r="A69" s="131" t="str">
        <f>CONCATENATE("&gt; ",AF56)</f>
        <v>&gt; 500000</v>
      </c>
      <c r="B69" s="132"/>
      <c r="C69" s="133"/>
      <c r="D69" s="134">
        <v>0.3</v>
      </c>
      <c r="E69" s="98">
        <f>F68</f>
        <v>0</v>
      </c>
      <c r="F69" s="135"/>
      <c r="G69" s="98">
        <f>D69*E69</f>
        <v>0</v>
      </c>
      <c r="I69" s="95" t="s">
        <v>120</v>
      </c>
      <c r="J69" s="96"/>
      <c r="K69" s="96"/>
      <c r="L69" s="96"/>
      <c r="M69" s="97"/>
      <c r="N69" s="55">
        <v>0</v>
      </c>
      <c r="O69" s="98">
        <f>MIN(N69,(G60-SUM(O65:O68)-SUM(O70:O72))*10%)</f>
        <v>0</v>
      </c>
      <c r="U69" s="136" t="s">
        <v>121</v>
      </c>
      <c r="V69" s="137"/>
      <c r="W69" s="137"/>
      <c r="X69" s="137"/>
      <c r="Y69" s="137"/>
      <c r="Z69" s="138"/>
      <c r="AA69" s="124" t="s">
        <v>30</v>
      </c>
    </row>
    <row r="70" spans="1:27" ht="11.25">
      <c r="A70" s="121" t="s">
        <v>122</v>
      </c>
      <c r="B70" s="122"/>
      <c r="C70" s="122"/>
      <c r="D70" s="122"/>
      <c r="E70" s="122"/>
      <c r="F70" s="123"/>
      <c r="G70" s="139">
        <f>SUM(G66:G69)</f>
        <v>0</v>
      </c>
      <c r="I70" s="95" t="s">
        <v>123</v>
      </c>
      <c r="J70" s="96"/>
      <c r="K70" s="96"/>
      <c r="L70" s="96"/>
      <c r="M70" s="97"/>
      <c r="N70" s="55">
        <v>0</v>
      </c>
      <c r="O70" s="98">
        <f>MAX(MIN(N70-0.1*G56,0.25*G56,24000),0)</f>
        <v>0</v>
      </c>
      <c r="U70" s="136" t="s">
        <v>124</v>
      </c>
      <c r="V70" s="137"/>
      <c r="W70" s="137"/>
      <c r="X70" s="137"/>
      <c r="Y70" s="137"/>
      <c r="Z70" s="138"/>
      <c r="AA70" s="124" t="s">
        <v>31</v>
      </c>
    </row>
    <row r="71" spans="1:27" ht="11.25">
      <c r="A71" s="95" t="s">
        <v>125</v>
      </c>
      <c r="B71" s="92"/>
      <c r="C71" s="92"/>
      <c r="D71" s="92"/>
      <c r="E71" s="92"/>
      <c r="F71" s="93"/>
      <c r="G71" s="94">
        <f>'[1]Capital Gains'!I69</f>
        <v>0</v>
      </c>
      <c r="H71" s="140"/>
      <c r="I71" s="95" t="s">
        <v>126</v>
      </c>
      <c r="J71" s="96"/>
      <c r="K71" s="96"/>
      <c r="L71" s="96"/>
      <c r="M71" s="97"/>
      <c r="N71" s="98"/>
      <c r="O71" s="98">
        <f>IF(AA65="Y",75000,0)</f>
        <v>0</v>
      </c>
      <c r="U71" s="136" t="s">
        <v>127</v>
      </c>
      <c r="V71" s="137"/>
      <c r="W71" s="137"/>
      <c r="X71" s="137"/>
      <c r="Y71" s="137"/>
      <c r="Z71" s="138"/>
      <c r="AA71" s="124" t="s">
        <v>31</v>
      </c>
    </row>
    <row r="72" spans="1:27" ht="11.25">
      <c r="A72" s="95" t="s">
        <v>128</v>
      </c>
      <c r="B72" s="92"/>
      <c r="C72" s="92"/>
      <c r="D72" s="92"/>
      <c r="E72" s="92"/>
      <c r="F72" s="93"/>
      <c r="G72" s="94">
        <f>IF(G63&gt;1000000,MIN(SUM(G70:G71)*10%,IF(AA66="Y",197500,IF(AA67="F",202000,205000))+G63-1000000-SUM(G70:G71)),0)</f>
        <v>0</v>
      </c>
      <c r="I72" s="95" t="s">
        <v>129</v>
      </c>
      <c r="J72" s="96"/>
      <c r="K72" s="96"/>
      <c r="L72" s="96"/>
      <c r="M72" s="97"/>
      <c r="N72" s="55">
        <v>0</v>
      </c>
      <c r="O72" s="98">
        <f>N72</f>
        <v>0</v>
      </c>
    </row>
    <row r="73" spans="1:27" ht="11.25">
      <c r="A73" s="95" t="s">
        <v>130</v>
      </c>
      <c r="B73" s="92"/>
      <c r="C73" s="92"/>
      <c r="D73" s="92"/>
      <c r="E73" s="92"/>
      <c r="F73" s="93"/>
      <c r="G73" s="94">
        <f>SUM(G70:G72)*3%</f>
        <v>0</v>
      </c>
      <c r="I73" s="113" t="s">
        <v>131</v>
      </c>
      <c r="J73" s="114"/>
      <c r="K73" s="114"/>
      <c r="L73" s="114"/>
      <c r="M73" s="115"/>
      <c r="N73" s="116"/>
      <c r="O73" s="116">
        <f>SUM(O64:O72)</f>
        <v>0</v>
      </c>
    </row>
    <row r="74" spans="1:27" ht="11.25">
      <c r="A74" s="141" t="s">
        <v>132</v>
      </c>
      <c r="B74" s="142"/>
      <c r="C74" s="142"/>
      <c r="D74" s="142"/>
      <c r="E74" s="142"/>
      <c r="F74" s="143"/>
      <c r="G74" s="144">
        <f>SUM(G70:G73)</f>
        <v>0</v>
      </c>
      <c r="I74" s="86" t="s">
        <v>133</v>
      </c>
      <c r="J74" s="119"/>
      <c r="K74" s="119"/>
      <c r="L74" s="119"/>
      <c r="M74" s="120"/>
      <c r="N74" s="88" t="s">
        <v>53</v>
      </c>
      <c r="O74" s="89" t="s">
        <v>54</v>
      </c>
    </row>
    <row r="75" spans="1:27" ht="11.25">
      <c r="A75" s="125"/>
      <c r="B75" s="125"/>
      <c r="C75" s="125"/>
      <c r="D75" s="125"/>
      <c r="E75" s="125"/>
      <c r="F75" s="125"/>
      <c r="G75" s="125"/>
      <c r="I75" s="95" t="s">
        <v>134</v>
      </c>
      <c r="J75" s="96"/>
      <c r="K75" s="96"/>
      <c r="L75" s="96"/>
      <c r="M75" s="97"/>
      <c r="N75" s="55">
        <v>0</v>
      </c>
      <c r="O75" s="98">
        <f>MIN(IF(N75="",0,N75),100000)</f>
        <v>0</v>
      </c>
    </row>
    <row r="76" spans="1:27" ht="11.25">
      <c r="A76" s="95" t="s">
        <v>135</v>
      </c>
      <c r="B76" s="92"/>
      <c r="C76" s="92"/>
      <c r="D76" s="92"/>
      <c r="E76" s="92"/>
      <c r="F76" s="93"/>
      <c r="G76" s="94">
        <f>T25</f>
        <v>0</v>
      </c>
      <c r="I76" s="95" t="s">
        <v>136</v>
      </c>
      <c r="J76" s="96"/>
      <c r="K76" s="96"/>
      <c r="L76" s="96"/>
      <c r="M76" s="97"/>
      <c r="N76" s="55">
        <v>0</v>
      </c>
      <c r="O76" s="98">
        <f>MIN(IF(N76="",0,N76+'[1]NSC Accrued Interest'!D71),100000)</f>
        <v>0</v>
      </c>
    </row>
    <row r="77" spans="1:27" ht="11.25">
      <c r="A77" s="102" t="s">
        <v>137</v>
      </c>
      <c r="B77" s="103"/>
      <c r="C77" s="103"/>
      <c r="D77" s="103"/>
      <c r="E77" s="103"/>
      <c r="F77" s="104"/>
      <c r="G77" s="55">
        <v>0</v>
      </c>
      <c r="I77" s="95" t="s">
        <v>138</v>
      </c>
      <c r="J77" s="96"/>
      <c r="K77" s="96"/>
      <c r="L77" s="96"/>
      <c r="M77" s="97"/>
      <c r="N77" s="55">
        <v>0</v>
      </c>
      <c r="O77" s="98">
        <f>MIN(IF(N77="",0,N77),70000)</f>
        <v>0</v>
      </c>
    </row>
    <row r="78" spans="1:27" ht="11.25">
      <c r="A78" s="121" t="s">
        <v>139</v>
      </c>
      <c r="B78" s="122"/>
      <c r="C78" s="122"/>
      <c r="D78" s="122"/>
      <c r="E78" s="122"/>
      <c r="F78" s="123"/>
      <c r="G78" s="139">
        <f>G74-SUM(G76:G77)</f>
        <v>0</v>
      </c>
      <c r="I78" s="95" t="s">
        <v>140</v>
      </c>
      <c r="J78" s="96"/>
      <c r="K78" s="96"/>
      <c r="L78" s="96"/>
      <c r="M78" s="97"/>
      <c r="N78" s="145">
        <f>T23+T24</f>
        <v>0</v>
      </c>
      <c r="O78" s="98">
        <f>MIN(N78,100000)</f>
        <v>0</v>
      </c>
    </row>
    <row r="79" spans="1:27" ht="11.25">
      <c r="A79" s="125"/>
      <c r="B79" s="125"/>
      <c r="C79" s="125"/>
      <c r="D79" s="125"/>
      <c r="E79" s="125"/>
      <c r="F79" s="125"/>
      <c r="G79" s="125"/>
      <c r="I79" s="95" t="s">
        <v>141</v>
      </c>
      <c r="J79" s="96"/>
      <c r="K79" s="96"/>
      <c r="L79" s="96"/>
      <c r="M79" s="97"/>
      <c r="N79" s="55">
        <v>0</v>
      </c>
      <c r="O79" s="98">
        <f>MIN(IF(N79="",0,N79),24000)</f>
        <v>0</v>
      </c>
    </row>
    <row r="80" spans="1:27" ht="11.25">
      <c r="A80" s="95" t="s">
        <v>142</v>
      </c>
      <c r="B80" s="92"/>
      <c r="C80" s="92"/>
      <c r="D80" s="92"/>
      <c r="E80" s="92"/>
      <c r="F80" s="93"/>
      <c r="G80" s="146">
        <v>12</v>
      </c>
      <c r="I80" s="95" t="s">
        <v>143</v>
      </c>
      <c r="J80" s="96"/>
      <c r="K80" s="96"/>
      <c r="L80" s="96"/>
      <c r="M80" s="97"/>
      <c r="N80" s="55">
        <v>0</v>
      </c>
      <c r="O80" s="98">
        <f>MIN(IF(N80="",0,N80),100000)</f>
        <v>0</v>
      </c>
    </row>
    <row r="81" spans="1:16" ht="11.25">
      <c r="A81" s="125"/>
      <c r="B81" s="125"/>
      <c r="C81" s="125"/>
      <c r="D81" s="125"/>
      <c r="E81" s="125"/>
      <c r="F81" s="125"/>
      <c r="G81" s="125"/>
      <c r="I81" s="95" t="s">
        <v>144</v>
      </c>
      <c r="J81" s="96"/>
      <c r="K81" s="96"/>
      <c r="L81" s="96"/>
      <c r="M81" s="97"/>
      <c r="N81" s="55">
        <v>0</v>
      </c>
      <c r="O81" s="98">
        <f>MIN(N81+T27,100000)</f>
        <v>0</v>
      </c>
    </row>
    <row r="82" spans="1:16" ht="11.25">
      <c r="A82" s="214" t="str">
        <f>IF(G78&lt;0,"Tax refund",IF(OR(G80=1,G80="",G78=0),"Balance Tax payable","Tax per Month"))</f>
        <v>Balance Tax payable</v>
      </c>
      <c r="B82" s="214"/>
      <c r="C82" s="214"/>
      <c r="D82" s="214"/>
      <c r="E82" s="214"/>
      <c r="F82" s="216">
        <f>IF(G78&gt;0,G78/IF(G80="",1,G80),G78)</f>
        <v>0</v>
      </c>
      <c r="G82" s="216"/>
      <c r="I82" s="95" t="s">
        <v>145</v>
      </c>
      <c r="J82" s="96"/>
      <c r="K82" s="96"/>
      <c r="L82" s="96"/>
      <c r="M82" s="97"/>
      <c r="N82" s="55">
        <v>0</v>
      </c>
      <c r="O82" s="98">
        <f>MIN(IF(N82="",0,N82),100000)</f>
        <v>0</v>
      </c>
    </row>
    <row r="83" spans="1:16" ht="11.25">
      <c r="A83" s="215"/>
      <c r="B83" s="215"/>
      <c r="C83" s="215"/>
      <c r="D83" s="215"/>
      <c r="E83" s="215"/>
      <c r="F83" s="217"/>
      <c r="G83" s="217"/>
      <c r="I83" s="113" t="s">
        <v>146</v>
      </c>
      <c r="J83" s="114"/>
      <c r="K83" s="114"/>
      <c r="L83" s="114"/>
      <c r="M83" s="115"/>
      <c r="N83" s="116"/>
      <c r="O83" s="116">
        <f>MIN(SUM(O75:O82),100000)</f>
        <v>0</v>
      </c>
    </row>
    <row r="84" spans="1:16" ht="18.75" customHeight="1">
      <c r="A84" s="147"/>
      <c r="B84" s="148"/>
      <c r="C84" s="148"/>
      <c r="D84" s="148"/>
      <c r="E84" s="148"/>
      <c r="F84" s="149"/>
    </row>
    <row r="85" spans="1:16" ht="18.75" hidden="1" customHeight="1"/>
    <row r="86" spans="1:16" ht="18.75" hidden="1" customHeight="1"/>
    <row r="87" spans="1:16" ht="18.75" hidden="1" customHeight="1"/>
    <row r="88" spans="1:16" ht="18.75" hidden="1" customHeight="1"/>
    <row r="89" spans="1:16" ht="18.75" hidden="1" customHeight="1"/>
    <row r="90" spans="1:16" ht="18.75" hidden="1" customHeight="1">
      <c r="A90" s="150"/>
      <c r="B90" s="151" t="s">
        <v>147</v>
      </c>
      <c r="D90" s="63">
        <f t="shared" ref="D90:O90" si="12">IF(D44="N",IF(D46="Y",MIN(IF(D5="",0,D5),IF($AA$65="Y",1600,800)),0),0)</f>
        <v>0</v>
      </c>
      <c r="E90" s="63">
        <f t="shared" si="12"/>
        <v>0</v>
      </c>
      <c r="F90" s="63">
        <f t="shared" si="12"/>
        <v>0</v>
      </c>
      <c r="G90" s="63">
        <f t="shared" si="12"/>
        <v>0</v>
      </c>
      <c r="H90" s="63">
        <f t="shared" si="12"/>
        <v>0</v>
      </c>
      <c r="I90" s="63">
        <f t="shared" si="12"/>
        <v>0</v>
      </c>
      <c r="J90" s="63">
        <f t="shared" si="12"/>
        <v>0</v>
      </c>
      <c r="K90" s="63">
        <f t="shared" si="12"/>
        <v>0</v>
      </c>
      <c r="L90" s="63">
        <f t="shared" si="12"/>
        <v>0</v>
      </c>
      <c r="M90" s="63">
        <f t="shared" si="12"/>
        <v>0</v>
      </c>
      <c r="N90" s="63">
        <f t="shared" si="12"/>
        <v>0</v>
      </c>
      <c r="O90" s="63">
        <f t="shared" si="12"/>
        <v>0</v>
      </c>
      <c r="P90" s="56">
        <f t="shared" ref="P90:P97" si="13">SUM(D90:O90)</f>
        <v>0</v>
      </c>
    </row>
    <row r="91" spans="1:16" ht="18.75" hidden="1" customHeight="1">
      <c r="A91" s="61"/>
      <c r="B91" s="152" t="s">
        <v>148</v>
      </c>
      <c r="D91" s="63">
        <f>IF(D44="Y",IF(D46="Y",MIN(IF(D5="",0,D5),$AE$50+IF(D45="Y",600,0)),0),0)</f>
        <v>0</v>
      </c>
      <c r="E91" s="63">
        <f t="shared" ref="E91:O91" si="14">IF(E44="Y",IF(E46="Y",MIN(IF(E5="",0,E5),$AE$50+IF(E45="Y",600,0)),0),0)</f>
        <v>0</v>
      </c>
      <c r="F91" s="63">
        <f t="shared" si="14"/>
        <v>0</v>
      </c>
      <c r="G91" s="63">
        <f t="shared" si="14"/>
        <v>0</v>
      </c>
      <c r="H91" s="63">
        <f t="shared" si="14"/>
        <v>0</v>
      </c>
      <c r="I91" s="63">
        <f t="shared" si="14"/>
        <v>0</v>
      </c>
      <c r="J91" s="63">
        <f t="shared" si="14"/>
        <v>0</v>
      </c>
      <c r="K91" s="63">
        <f t="shared" si="14"/>
        <v>0</v>
      </c>
      <c r="L91" s="63">
        <f t="shared" si="14"/>
        <v>0</v>
      </c>
      <c r="M91" s="63">
        <f t="shared" si="14"/>
        <v>0</v>
      </c>
      <c r="N91" s="63">
        <f t="shared" si="14"/>
        <v>0</v>
      </c>
      <c r="O91" s="63">
        <f t="shared" si="14"/>
        <v>0</v>
      </c>
      <c r="P91" s="56">
        <f t="shared" si="13"/>
        <v>0</v>
      </c>
    </row>
    <row r="92" spans="1:16" ht="18.75" hidden="1" customHeight="1">
      <c r="A92" s="61"/>
      <c r="B92" s="152" t="s">
        <v>149</v>
      </c>
      <c r="D92" s="153">
        <f>IF(D43=0,$AA$56,D43/100)</f>
        <v>0</v>
      </c>
      <c r="E92" s="153">
        <f t="shared" ref="E92:O92" si="15">IF(E43=0,$AA$56,E43/100)</f>
        <v>0</v>
      </c>
      <c r="F92" s="153">
        <f t="shared" si="15"/>
        <v>0</v>
      </c>
      <c r="G92" s="153">
        <f t="shared" si="15"/>
        <v>0</v>
      </c>
      <c r="H92" s="153">
        <f t="shared" si="15"/>
        <v>0</v>
      </c>
      <c r="I92" s="153">
        <f t="shared" si="15"/>
        <v>0</v>
      </c>
      <c r="J92" s="153">
        <f t="shared" si="15"/>
        <v>0</v>
      </c>
      <c r="K92" s="153">
        <f t="shared" si="15"/>
        <v>0</v>
      </c>
      <c r="L92" s="153">
        <f t="shared" si="15"/>
        <v>0</v>
      </c>
      <c r="M92" s="153">
        <f t="shared" si="15"/>
        <v>0</v>
      </c>
      <c r="N92" s="153">
        <f t="shared" si="15"/>
        <v>0</v>
      </c>
      <c r="O92" s="153">
        <f t="shared" si="15"/>
        <v>0</v>
      </c>
      <c r="P92" s="154"/>
    </row>
    <row r="93" spans="1:16" ht="18.75" hidden="1" customHeight="1">
      <c r="A93" s="61"/>
      <c r="B93" s="152" t="s">
        <v>150</v>
      </c>
      <c r="D93" s="63">
        <f>IF($C3="Y",D3)+IF($C4="Y",D4)+IF($C5="Y",D5)+IF($C6="Y",D6)+IF($C7="Y",D7)+IF($C8="Y",D8)+IF($C9="Y",D9)+IF($C10="Y",D10)+IF($C11="Y",D11)+IF($C12="Y",D12)+IF($C13="Y",D13)+IF($C14="Y",D14)+IF($C15="Y",D15)+IF($C16="Y",D16)+IF($C17="Y",D17)+IF($C18="Y",D18)+IF($C19="Y",D19)+IF($C20="Y",D20)</f>
        <v>0</v>
      </c>
      <c r="E93" s="63">
        <f t="shared" ref="E93:O93" si="16">IF($C3="Y",E3)+IF($C4="Y",E4)+IF($C5="Y",E5)+IF($C6="Y",E6)+IF($C7="Y",E7)+IF($C8="Y",E8)+IF($C9="Y",E9)+IF($C10="Y",E10)+IF($C11="Y",E11)+IF($C12="Y",E12)+IF($C13="Y",E13)+IF($C14="Y",E14)+IF($C15="Y",E15)+IF($C16="Y",E16)+IF($C17="Y",E17)+IF($C18="Y",E18)+IF($C19="Y",E19)+IF($C20="Y",E20)</f>
        <v>0</v>
      </c>
      <c r="F93" s="63">
        <f t="shared" si="16"/>
        <v>0</v>
      </c>
      <c r="G93" s="63">
        <f t="shared" si="16"/>
        <v>0</v>
      </c>
      <c r="H93" s="63">
        <f t="shared" si="16"/>
        <v>0</v>
      </c>
      <c r="I93" s="63">
        <f t="shared" si="16"/>
        <v>0</v>
      </c>
      <c r="J93" s="63">
        <f t="shared" si="16"/>
        <v>0</v>
      </c>
      <c r="K93" s="63">
        <f t="shared" si="16"/>
        <v>0</v>
      </c>
      <c r="L93" s="63">
        <f t="shared" si="16"/>
        <v>0</v>
      </c>
      <c r="M93" s="63">
        <f t="shared" si="16"/>
        <v>0</v>
      </c>
      <c r="N93" s="63">
        <f t="shared" si="16"/>
        <v>0</v>
      </c>
      <c r="O93" s="63">
        <f t="shared" si="16"/>
        <v>0</v>
      </c>
      <c r="P93" s="56">
        <f t="shared" si="13"/>
        <v>0</v>
      </c>
    </row>
    <row r="94" spans="1:16" ht="18.75" hidden="1" customHeight="1">
      <c r="A94" s="61"/>
      <c r="B94" s="152" t="s">
        <v>151</v>
      </c>
      <c r="D94" s="63">
        <f>IF(D44="Y",IF(D46="Y",$AE$50+IF(D45="Y",600,0),0),0)</f>
        <v>0</v>
      </c>
      <c r="E94" s="63">
        <f t="shared" ref="E94:O94" si="17">IF(E44="Y",IF(E46="Y",$AE$50+IF(E45="Y",600,0),0),0)</f>
        <v>0</v>
      </c>
      <c r="F94" s="63">
        <f t="shared" si="17"/>
        <v>0</v>
      </c>
      <c r="G94" s="63">
        <f t="shared" si="17"/>
        <v>0</v>
      </c>
      <c r="H94" s="63">
        <f t="shared" si="17"/>
        <v>0</v>
      </c>
      <c r="I94" s="63">
        <f t="shared" si="17"/>
        <v>0</v>
      </c>
      <c r="J94" s="63">
        <f t="shared" si="17"/>
        <v>0</v>
      </c>
      <c r="K94" s="63">
        <f t="shared" si="17"/>
        <v>0</v>
      </c>
      <c r="L94" s="63">
        <f t="shared" si="17"/>
        <v>0</v>
      </c>
      <c r="M94" s="63">
        <f t="shared" si="17"/>
        <v>0</v>
      </c>
      <c r="N94" s="63">
        <f t="shared" si="17"/>
        <v>0</v>
      </c>
      <c r="O94" s="63">
        <f t="shared" si="17"/>
        <v>0</v>
      </c>
      <c r="P94" s="56">
        <f t="shared" si="13"/>
        <v>0</v>
      </c>
    </row>
    <row r="95" spans="1:16" ht="18.75" hidden="1" customHeight="1">
      <c r="A95" s="61"/>
      <c r="B95" s="152" t="s">
        <v>152</v>
      </c>
      <c r="D95" s="63">
        <f t="shared" ref="D95:O95" si="18">MAX(MIN((D3+D4)*D99,D26-(D3+D4)*10%,IF(D6="",0,D6)),0)</f>
        <v>0</v>
      </c>
      <c r="E95" s="63">
        <f t="shared" si="18"/>
        <v>0</v>
      </c>
      <c r="F95" s="63">
        <f t="shared" si="18"/>
        <v>0</v>
      </c>
      <c r="G95" s="63">
        <f t="shared" si="18"/>
        <v>0</v>
      </c>
      <c r="H95" s="63">
        <f t="shared" si="18"/>
        <v>0</v>
      </c>
      <c r="I95" s="63">
        <f t="shared" si="18"/>
        <v>0</v>
      </c>
      <c r="J95" s="63">
        <f t="shared" si="18"/>
        <v>0</v>
      </c>
      <c r="K95" s="63">
        <f t="shared" si="18"/>
        <v>0</v>
      </c>
      <c r="L95" s="63">
        <f t="shared" si="18"/>
        <v>0</v>
      </c>
      <c r="M95" s="63">
        <f t="shared" si="18"/>
        <v>0</v>
      </c>
      <c r="N95" s="63">
        <f t="shared" si="18"/>
        <v>0</v>
      </c>
      <c r="O95" s="63">
        <f t="shared" si="18"/>
        <v>0</v>
      </c>
      <c r="P95" s="56">
        <f t="shared" si="13"/>
        <v>0</v>
      </c>
    </row>
    <row r="96" spans="1:16" ht="18.75" hidden="1" customHeight="1">
      <c r="A96" s="218" t="s">
        <v>153</v>
      </c>
      <c r="B96" s="152" t="s">
        <v>43</v>
      </c>
      <c r="D96" s="155">
        <f>D40</f>
        <v>0</v>
      </c>
      <c r="E96" s="69">
        <f>D98</f>
        <v>0</v>
      </c>
      <c r="F96" s="69">
        <f t="shared" ref="F96:O96" si="19">E98</f>
        <v>0</v>
      </c>
      <c r="G96" s="69">
        <f t="shared" si="19"/>
        <v>0</v>
      </c>
      <c r="H96" s="69">
        <f t="shared" si="19"/>
        <v>0</v>
      </c>
      <c r="I96" s="69">
        <f t="shared" si="19"/>
        <v>0</v>
      </c>
      <c r="J96" s="69">
        <f t="shared" si="19"/>
        <v>0</v>
      </c>
      <c r="K96" s="69">
        <f t="shared" si="19"/>
        <v>0</v>
      </c>
      <c r="L96" s="69">
        <f t="shared" si="19"/>
        <v>0</v>
      </c>
      <c r="M96" s="69">
        <f t="shared" si="19"/>
        <v>0</v>
      </c>
      <c r="N96" s="69">
        <f t="shared" si="19"/>
        <v>0</v>
      </c>
      <c r="O96" s="69">
        <f t="shared" si="19"/>
        <v>0</v>
      </c>
      <c r="P96" s="56">
        <f>D96</f>
        <v>0</v>
      </c>
    </row>
    <row r="97" spans="1:16" ht="18.75" hidden="1" customHeight="1">
      <c r="A97" s="219"/>
      <c r="B97" s="152" t="s">
        <v>44</v>
      </c>
      <c r="D97" s="69">
        <f>ROUND(D96*($AE$52/12),0)</f>
        <v>0</v>
      </c>
      <c r="E97" s="69">
        <f t="shared" ref="E97:O97" si="20">ROUND(E96*($AE$52/12),0)</f>
        <v>0</v>
      </c>
      <c r="F97" s="69">
        <f t="shared" si="20"/>
        <v>0</v>
      </c>
      <c r="G97" s="69">
        <f t="shared" si="20"/>
        <v>0</v>
      </c>
      <c r="H97" s="69">
        <f t="shared" si="20"/>
        <v>0</v>
      </c>
      <c r="I97" s="69">
        <f t="shared" si="20"/>
        <v>0</v>
      </c>
      <c r="J97" s="69">
        <f t="shared" si="20"/>
        <v>0</v>
      </c>
      <c r="K97" s="69">
        <f t="shared" si="20"/>
        <v>0</v>
      </c>
      <c r="L97" s="69">
        <f t="shared" si="20"/>
        <v>0</v>
      </c>
      <c r="M97" s="69">
        <f t="shared" si="20"/>
        <v>0</v>
      </c>
      <c r="N97" s="69">
        <f t="shared" si="20"/>
        <v>0</v>
      </c>
      <c r="O97" s="69">
        <f t="shared" si="20"/>
        <v>0</v>
      </c>
      <c r="P97" s="56">
        <f t="shared" si="13"/>
        <v>0</v>
      </c>
    </row>
    <row r="98" spans="1:16" ht="18.75" hidden="1" customHeight="1">
      <c r="A98" s="220"/>
      <c r="B98" s="152" t="s">
        <v>45</v>
      </c>
      <c r="D98" s="155">
        <f t="shared" ref="D98:O98" si="21">D96+D23+D24-D39+D97+MAX((D23-MIN(D93*8.33%,541)),0)</f>
        <v>0</v>
      </c>
      <c r="E98" s="155">
        <f t="shared" si="21"/>
        <v>0</v>
      </c>
      <c r="F98" s="155">
        <f t="shared" si="21"/>
        <v>0</v>
      </c>
      <c r="G98" s="155">
        <f t="shared" si="21"/>
        <v>0</v>
      </c>
      <c r="H98" s="155">
        <f t="shared" si="21"/>
        <v>0</v>
      </c>
      <c r="I98" s="155">
        <f t="shared" si="21"/>
        <v>0</v>
      </c>
      <c r="J98" s="155">
        <f t="shared" si="21"/>
        <v>0</v>
      </c>
      <c r="K98" s="155">
        <f t="shared" si="21"/>
        <v>0</v>
      </c>
      <c r="L98" s="155">
        <f t="shared" si="21"/>
        <v>0</v>
      </c>
      <c r="M98" s="155">
        <f t="shared" si="21"/>
        <v>0</v>
      </c>
      <c r="N98" s="155">
        <f t="shared" si="21"/>
        <v>0</v>
      </c>
      <c r="O98" s="155">
        <f t="shared" si="21"/>
        <v>0</v>
      </c>
      <c r="P98" s="56">
        <f>O98</f>
        <v>0</v>
      </c>
    </row>
    <row r="99" spans="1:16" ht="18.75" hidden="1" customHeight="1">
      <c r="A99" s="61"/>
      <c r="B99" s="152" t="s">
        <v>154</v>
      </c>
      <c r="D99" s="156">
        <f>IF(D47="M",50%,40%)</f>
        <v>0.4</v>
      </c>
      <c r="E99" s="156">
        <f t="shared" ref="E99:O99" si="22">IF(E47="M",50%,40%)</f>
        <v>0.4</v>
      </c>
      <c r="F99" s="156">
        <f t="shared" si="22"/>
        <v>0.4</v>
      </c>
      <c r="G99" s="156">
        <f t="shared" si="22"/>
        <v>0.4</v>
      </c>
      <c r="H99" s="156">
        <f t="shared" si="22"/>
        <v>0.4</v>
      </c>
      <c r="I99" s="156">
        <f t="shared" si="22"/>
        <v>0.4</v>
      </c>
      <c r="J99" s="156">
        <f t="shared" si="22"/>
        <v>0.4</v>
      </c>
      <c r="K99" s="156">
        <f t="shared" si="22"/>
        <v>0.4</v>
      </c>
      <c r="L99" s="156">
        <f t="shared" si="22"/>
        <v>0.4</v>
      </c>
      <c r="M99" s="156">
        <f t="shared" si="22"/>
        <v>0.4</v>
      </c>
      <c r="N99" s="156">
        <f t="shared" si="22"/>
        <v>0.4</v>
      </c>
      <c r="O99" s="156">
        <f t="shared" si="22"/>
        <v>0.4</v>
      </c>
      <c r="P99" s="157"/>
    </row>
  </sheetData>
  <sheetProtection password="9BA3" sheet="1" objects="1" scenarios="1"/>
  <mergeCells count="53">
    <mergeCell ref="Q16:S16"/>
    <mergeCell ref="A1:T1"/>
    <mergeCell ref="A3:A21"/>
    <mergeCell ref="Q3:S3"/>
    <mergeCell ref="Q4:S4"/>
    <mergeCell ref="Q5:S5"/>
    <mergeCell ref="Q6:S6"/>
    <mergeCell ref="Q7:S7"/>
    <mergeCell ref="Q8:S8"/>
    <mergeCell ref="Q9:S9"/>
    <mergeCell ref="Q10:S10"/>
    <mergeCell ref="Q11:S11"/>
    <mergeCell ref="Q12:S12"/>
    <mergeCell ref="Q13:S13"/>
    <mergeCell ref="Q14:S14"/>
    <mergeCell ref="Q15:S15"/>
    <mergeCell ref="Q36:S36"/>
    <mergeCell ref="Q17:S17"/>
    <mergeCell ref="Q18:S18"/>
    <mergeCell ref="Q19:S19"/>
    <mergeCell ref="Q20:S20"/>
    <mergeCell ref="Q22:S22"/>
    <mergeCell ref="Q27:S27"/>
    <mergeCell ref="Q28:S28"/>
    <mergeCell ref="Q29:S29"/>
    <mergeCell ref="Q30:S30"/>
    <mergeCell ref="Q31:S31"/>
    <mergeCell ref="Q32:S32"/>
    <mergeCell ref="Q33:S33"/>
    <mergeCell ref="Q34:S34"/>
    <mergeCell ref="Q35:S35"/>
    <mergeCell ref="U57:Z57"/>
    <mergeCell ref="Q37:S37"/>
    <mergeCell ref="Q38:S38"/>
    <mergeCell ref="A39:A42"/>
    <mergeCell ref="A50:G50"/>
    <mergeCell ref="U50:AA50"/>
    <mergeCell ref="U51:Z51"/>
    <mergeCell ref="A22:A37"/>
    <mergeCell ref="U52:Z52"/>
    <mergeCell ref="U53:AA53"/>
    <mergeCell ref="U54:Z54"/>
    <mergeCell ref="U55:Z55"/>
    <mergeCell ref="U56:Z56"/>
    <mergeCell ref="A82:E83"/>
    <mergeCell ref="F82:G83"/>
    <mergeCell ref="A96:A98"/>
    <mergeCell ref="U58:Z58"/>
    <mergeCell ref="U59:AA59"/>
    <mergeCell ref="U60:Z60"/>
    <mergeCell ref="U61:Z61"/>
    <mergeCell ref="U62:AA62"/>
    <mergeCell ref="U63:Z63"/>
  </mergeCells>
  <conditionalFormatting sqref="B28:B36">
    <cfRule type="cellIs" dxfId="7" priority="3" stopIfTrue="1" operator="equal">
      <formula>"Oth Ded"</formula>
    </cfRule>
  </conditionalFormatting>
  <conditionalFormatting sqref="B10:B20">
    <cfRule type="cellIs" dxfId="6" priority="2" stopIfTrue="1" operator="equal">
      <formula>"Misc"</formula>
    </cfRule>
  </conditionalFormatting>
  <conditionalFormatting sqref="A1:T1">
    <cfRule type="cellIs" dxfId="5" priority="1" stopIfTrue="1" operator="equal">
      <formula>"PLEASE ENTER YOUR NAME HERE"</formula>
    </cfRule>
  </conditionalFormatting>
  <dataValidations count="27">
    <dataValidation type="list" showErrorMessage="1" errorTitle="Error!" error="Enter Y if you were in India in this month. Enter N if you were abroad" sqref="D46:O46 IZ46:JK46 SV46:TG46 ACR46:ADC46 AMN46:AMY46 AWJ46:AWU46 BGF46:BGQ46 BQB46:BQM46 BZX46:CAI46 CJT46:CKE46 CTP46:CUA46 DDL46:DDW46 DNH46:DNS46 DXD46:DXO46 EGZ46:EHK46 EQV46:ERG46 FAR46:FBC46 FKN46:FKY46 FUJ46:FUU46 GEF46:GEQ46 GOB46:GOM46 GXX46:GYI46 HHT46:HIE46 HRP46:HSA46 IBL46:IBW46 ILH46:ILS46 IVD46:IVO46 JEZ46:JFK46 JOV46:JPG46 JYR46:JZC46 KIN46:KIY46 KSJ46:KSU46 LCF46:LCQ46 LMB46:LMM46 LVX46:LWI46 MFT46:MGE46 MPP46:MQA46 MZL46:MZW46 NJH46:NJS46 NTD46:NTO46 OCZ46:ODK46 OMV46:ONG46 OWR46:OXC46 PGN46:PGY46 PQJ46:PQU46 QAF46:QAQ46 QKB46:QKM46 QTX46:QUI46 RDT46:REE46 RNP46:ROA46 RXL46:RXW46 SHH46:SHS46 SRD46:SRO46 TAZ46:TBK46 TKV46:TLG46 TUR46:TVC46 UEN46:UEY46 UOJ46:UOU46 UYF46:UYQ46 VIB46:VIM46 VRX46:VSI46 WBT46:WCE46 WLP46:WMA46 WVL46:WVW46 D65582:O65582 IZ65582:JK65582 SV65582:TG65582 ACR65582:ADC65582 AMN65582:AMY65582 AWJ65582:AWU65582 BGF65582:BGQ65582 BQB65582:BQM65582 BZX65582:CAI65582 CJT65582:CKE65582 CTP65582:CUA65582 DDL65582:DDW65582 DNH65582:DNS65582 DXD65582:DXO65582 EGZ65582:EHK65582 EQV65582:ERG65582 FAR65582:FBC65582 FKN65582:FKY65582 FUJ65582:FUU65582 GEF65582:GEQ65582 GOB65582:GOM65582 GXX65582:GYI65582 HHT65582:HIE65582 HRP65582:HSA65582 IBL65582:IBW65582 ILH65582:ILS65582 IVD65582:IVO65582 JEZ65582:JFK65582 JOV65582:JPG65582 JYR65582:JZC65582 KIN65582:KIY65582 KSJ65582:KSU65582 LCF65582:LCQ65582 LMB65582:LMM65582 LVX65582:LWI65582 MFT65582:MGE65582 MPP65582:MQA65582 MZL65582:MZW65582 NJH65582:NJS65582 NTD65582:NTO65582 OCZ65582:ODK65582 OMV65582:ONG65582 OWR65582:OXC65582 PGN65582:PGY65582 PQJ65582:PQU65582 QAF65582:QAQ65582 QKB65582:QKM65582 QTX65582:QUI65582 RDT65582:REE65582 RNP65582:ROA65582 RXL65582:RXW65582 SHH65582:SHS65582 SRD65582:SRO65582 TAZ65582:TBK65582 TKV65582:TLG65582 TUR65582:TVC65582 UEN65582:UEY65582 UOJ65582:UOU65582 UYF65582:UYQ65582 VIB65582:VIM65582 VRX65582:VSI65582 WBT65582:WCE65582 WLP65582:WMA65582 WVL65582:WVW65582 D131118:O131118 IZ131118:JK131118 SV131118:TG131118 ACR131118:ADC131118 AMN131118:AMY131118 AWJ131118:AWU131118 BGF131118:BGQ131118 BQB131118:BQM131118 BZX131118:CAI131118 CJT131118:CKE131118 CTP131118:CUA131118 DDL131118:DDW131118 DNH131118:DNS131118 DXD131118:DXO131118 EGZ131118:EHK131118 EQV131118:ERG131118 FAR131118:FBC131118 FKN131118:FKY131118 FUJ131118:FUU131118 GEF131118:GEQ131118 GOB131118:GOM131118 GXX131118:GYI131118 HHT131118:HIE131118 HRP131118:HSA131118 IBL131118:IBW131118 ILH131118:ILS131118 IVD131118:IVO131118 JEZ131118:JFK131118 JOV131118:JPG131118 JYR131118:JZC131118 KIN131118:KIY131118 KSJ131118:KSU131118 LCF131118:LCQ131118 LMB131118:LMM131118 LVX131118:LWI131118 MFT131118:MGE131118 MPP131118:MQA131118 MZL131118:MZW131118 NJH131118:NJS131118 NTD131118:NTO131118 OCZ131118:ODK131118 OMV131118:ONG131118 OWR131118:OXC131118 PGN131118:PGY131118 PQJ131118:PQU131118 QAF131118:QAQ131118 QKB131118:QKM131118 QTX131118:QUI131118 RDT131118:REE131118 RNP131118:ROA131118 RXL131118:RXW131118 SHH131118:SHS131118 SRD131118:SRO131118 TAZ131118:TBK131118 TKV131118:TLG131118 TUR131118:TVC131118 UEN131118:UEY131118 UOJ131118:UOU131118 UYF131118:UYQ131118 VIB131118:VIM131118 VRX131118:VSI131118 WBT131118:WCE131118 WLP131118:WMA131118 WVL131118:WVW131118 D196654:O196654 IZ196654:JK196654 SV196654:TG196654 ACR196654:ADC196654 AMN196654:AMY196654 AWJ196654:AWU196654 BGF196654:BGQ196654 BQB196654:BQM196654 BZX196654:CAI196654 CJT196654:CKE196654 CTP196654:CUA196654 DDL196654:DDW196654 DNH196654:DNS196654 DXD196654:DXO196654 EGZ196654:EHK196654 EQV196654:ERG196654 FAR196654:FBC196654 FKN196654:FKY196654 FUJ196654:FUU196654 GEF196654:GEQ196654 GOB196654:GOM196654 GXX196654:GYI196654 HHT196654:HIE196654 HRP196654:HSA196654 IBL196654:IBW196654 ILH196654:ILS196654 IVD196654:IVO196654 JEZ196654:JFK196654 JOV196654:JPG196654 JYR196654:JZC196654 KIN196654:KIY196654 KSJ196654:KSU196654 LCF196654:LCQ196654 LMB196654:LMM196654 LVX196654:LWI196654 MFT196654:MGE196654 MPP196654:MQA196654 MZL196654:MZW196654 NJH196654:NJS196654 NTD196654:NTO196654 OCZ196654:ODK196654 OMV196654:ONG196654 OWR196654:OXC196654 PGN196654:PGY196654 PQJ196654:PQU196654 QAF196654:QAQ196654 QKB196654:QKM196654 QTX196654:QUI196654 RDT196654:REE196654 RNP196654:ROA196654 RXL196654:RXW196654 SHH196654:SHS196654 SRD196654:SRO196654 TAZ196654:TBK196654 TKV196654:TLG196654 TUR196654:TVC196654 UEN196654:UEY196654 UOJ196654:UOU196654 UYF196654:UYQ196654 VIB196654:VIM196654 VRX196654:VSI196654 WBT196654:WCE196654 WLP196654:WMA196654 WVL196654:WVW196654 D262190:O262190 IZ262190:JK262190 SV262190:TG262190 ACR262190:ADC262190 AMN262190:AMY262190 AWJ262190:AWU262190 BGF262190:BGQ262190 BQB262190:BQM262190 BZX262190:CAI262190 CJT262190:CKE262190 CTP262190:CUA262190 DDL262190:DDW262190 DNH262190:DNS262190 DXD262190:DXO262190 EGZ262190:EHK262190 EQV262190:ERG262190 FAR262190:FBC262190 FKN262190:FKY262190 FUJ262190:FUU262190 GEF262190:GEQ262190 GOB262190:GOM262190 GXX262190:GYI262190 HHT262190:HIE262190 HRP262190:HSA262190 IBL262190:IBW262190 ILH262190:ILS262190 IVD262190:IVO262190 JEZ262190:JFK262190 JOV262190:JPG262190 JYR262190:JZC262190 KIN262190:KIY262190 KSJ262190:KSU262190 LCF262190:LCQ262190 LMB262190:LMM262190 LVX262190:LWI262190 MFT262190:MGE262190 MPP262190:MQA262190 MZL262190:MZW262190 NJH262190:NJS262190 NTD262190:NTO262190 OCZ262190:ODK262190 OMV262190:ONG262190 OWR262190:OXC262190 PGN262190:PGY262190 PQJ262190:PQU262190 QAF262190:QAQ262190 QKB262190:QKM262190 QTX262190:QUI262190 RDT262190:REE262190 RNP262190:ROA262190 RXL262190:RXW262190 SHH262190:SHS262190 SRD262190:SRO262190 TAZ262190:TBK262190 TKV262190:TLG262190 TUR262190:TVC262190 UEN262190:UEY262190 UOJ262190:UOU262190 UYF262190:UYQ262190 VIB262190:VIM262190 VRX262190:VSI262190 WBT262190:WCE262190 WLP262190:WMA262190 WVL262190:WVW262190 D327726:O327726 IZ327726:JK327726 SV327726:TG327726 ACR327726:ADC327726 AMN327726:AMY327726 AWJ327726:AWU327726 BGF327726:BGQ327726 BQB327726:BQM327726 BZX327726:CAI327726 CJT327726:CKE327726 CTP327726:CUA327726 DDL327726:DDW327726 DNH327726:DNS327726 DXD327726:DXO327726 EGZ327726:EHK327726 EQV327726:ERG327726 FAR327726:FBC327726 FKN327726:FKY327726 FUJ327726:FUU327726 GEF327726:GEQ327726 GOB327726:GOM327726 GXX327726:GYI327726 HHT327726:HIE327726 HRP327726:HSA327726 IBL327726:IBW327726 ILH327726:ILS327726 IVD327726:IVO327726 JEZ327726:JFK327726 JOV327726:JPG327726 JYR327726:JZC327726 KIN327726:KIY327726 KSJ327726:KSU327726 LCF327726:LCQ327726 LMB327726:LMM327726 LVX327726:LWI327726 MFT327726:MGE327726 MPP327726:MQA327726 MZL327726:MZW327726 NJH327726:NJS327726 NTD327726:NTO327726 OCZ327726:ODK327726 OMV327726:ONG327726 OWR327726:OXC327726 PGN327726:PGY327726 PQJ327726:PQU327726 QAF327726:QAQ327726 QKB327726:QKM327726 QTX327726:QUI327726 RDT327726:REE327726 RNP327726:ROA327726 RXL327726:RXW327726 SHH327726:SHS327726 SRD327726:SRO327726 TAZ327726:TBK327726 TKV327726:TLG327726 TUR327726:TVC327726 UEN327726:UEY327726 UOJ327726:UOU327726 UYF327726:UYQ327726 VIB327726:VIM327726 VRX327726:VSI327726 WBT327726:WCE327726 WLP327726:WMA327726 WVL327726:WVW327726 D393262:O393262 IZ393262:JK393262 SV393262:TG393262 ACR393262:ADC393262 AMN393262:AMY393262 AWJ393262:AWU393262 BGF393262:BGQ393262 BQB393262:BQM393262 BZX393262:CAI393262 CJT393262:CKE393262 CTP393262:CUA393262 DDL393262:DDW393262 DNH393262:DNS393262 DXD393262:DXO393262 EGZ393262:EHK393262 EQV393262:ERG393262 FAR393262:FBC393262 FKN393262:FKY393262 FUJ393262:FUU393262 GEF393262:GEQ393262 GOB393262:GOM393262 GXX393262:GYI393262 HHT393262:HIE393262 HRP393262:HSA393262 IBL393262:IBW393262 ILH393262:ILS393262 IVD393262:IVO393262 JEZ393262:JFK393262 JOV393262:JPG393262 JYR393262:JZC393262 KIN393262:KIY393262 KSJ393262:KSU393262 LCF393262:LCQ393262 LMB393262:LMM393262 LVX393262:LWI393262 MFT393262:MGE393262 MPP393262:MQA393262 MZL393262:MZW393262 NJH393262:NJS393262 NTD393262:NTO393262 OCZ393262:ODK393262 OMV393262:ONG393262 OWR393262:OXC393262 PGN393262:PGY393262 PQJ393262:PQU393262 QAF393262:QAQ393262 QKB393262:QKM393262 QTX393262:QUI393262 RDT393262:REE393262 RNP393262:ROA393262 RXL393262:RXW393262 SHH393262:SHS393262 SRD393262:SRO393262 TAZ393262:TBK393262 TKV393262:TLG393262 TUR393262:TVC393262 UEN393262:UEY393262 UOJ393262:UOU393262 UYF393262:UYQ393262 VIB393262:VIM393262 VRX393262:VSI393262 WBT393262:WCE393262 WLP393262:WMA393262 WVL393262:WVW393262 D458798:O458798 IZ458798:JK458798 SV458798:TG458798 ACR458798:ADC458798 AMN458798:AMY458798 AWJ458798:AWU458798 BGF458798:BGQ458798 BQB458798:BQM458798 BZX458798:CAI458798 CJT458798:CKE458798 CTP458798:CUA458798 DDL458798:DDW458798 DNH458798:DNS458798 DXD458798:DXO458798 EGZ458798:EHK458798 EQV458798:ERG458798 FAR458798:FBC458798 FKN458798:FKY458798 FUJ458798:FUU458798 GEF458798:GEQ458798 GOB458798:GOM458798 GXX458798:GYI458798 HHT458798:HIE458798 HRP458798:HSA458798 IBL458798:IBW458798 ILH458798:ILS458798 IVD458798:IVO458798 JEZ458798:JFK458798 JOV458798:JPG458798 JYR458798:JZC458798 KIN458798:KIY458798 KSJ458798:KSU458798 LCF458798:LCQ458798 LMB458798:LMM458798 LVX458798:LWI458798 MFT458798:MGE458798 MPP458798:MQA458798 MZL458798:MZW458798 NJH458798:NJS458798 NTD458798:NTO458798 OCZ458798:ODK458798 OMV458798:ONG458798 OWR458798:OXC458798 PGN458798:PGY458798 PQJ458798:PQU458798 QAF458798:QAQ458798 QKB458798:QKM458798 QTX458798:QUI458798 RDT458798:REE458798 RNP458798:ROA458798 RXL458798:RXW458798 SHH458798:SHS458798 SRD458798:SRO458798 TAZ458798:TBK458798 TKV458798:TLG458798 TUR458798:TVC458798 UEN458798:UEY458798 UOJ458798:UOU458798 UYF458798:UYQ458798 VIB458798:VIM458798 VRX458798:VSI458798 WBT458798:WCE458798 WLP458798:WMA458798 WVL458798:WVW458798 D524334:O524334 IZ524334:JK524334 SV524334:TG524334 ACR524334:ADC524334 AMN524334:AMY524334 AWJ524334:AWU524334 BGF524334:BGQ524334 BQB524334:BQM524334 BZX524334:CAI524334 CJT524334:CKE524334 CTP524334:CUA524334 DDL524334:DDW524334 DNH524334:DNS524334 DXD524334:DXO524334 EGZ524334:EHK524334 EQV524334:ERG524334 FAR524334:FBC524334 FKN524334:FKY524334 FUJ524334:FUU524334 GEF524334:GEQ524334 GOB524334:GOM524334 GXX524334:GYI524334 HHT524334:HIE524334 HRP524334:HSA524334 IBL524334:IBW524334 ILH524334:ILS524334 IVD524334:IVO524334 JEZ524334:JFK524334 JOV524334:JPG524334 JYR524334:JZC524334 KIN524334:KIY524334 KSJ524334:KSU524334 LCF524334:LCQ524334 LMB524334:LMM524334 LVX524334:LWI524334 MFT524334:MGE524334 MPP524334:MQA524334 MZL524334:MZW524334 NJH524334:NJS524334 NTD524334:NTO524334 OCZ524334:ODK524334 OMV524334:ONG524334 OWR524334:OXC524334 PGN524334:PGY524334 PQJ524334:PQU524334 QAF524334:QAQ524334 QKB524334:QKM524334 QTX524334:QUI524334 RDT524334:REE524334 RNP524334:ROA524334 RXL524334:RXW524334 SHH524334:SHS524334 SRD524334:SRO524334 TAZ524334:TBK524334 TKV524334:TLG524334 TUR524334:TVC524334 UEN524334:UEY524334 UOJ524334:UOU524334 UYF524334:UYQ524334 VIB524334:VIM524334 VRX524334:VSI524334 WBT524334:WCE524334 WLP524334:WMA524334 WVL524334:WVW524334 D589870:O589870 IZ589870:JK589870 SV589870:TG589870 ACR589870:ADC589870 AMN589870:AMY589870 AWJ589870:AWU589870 BGF589870:BGQ589870 BQB589870:BQM589870 BZX589870:CAI589870 CJT589870:CKE589870 CTP589870:CUA589870 DDL589870:DDW589870 DNH589870:DNS589870 DXD589870:DXO589870 EGZ589870:EHK589870 EQV589870:ERG589870 FAR589870:FBC589870 FKN589870:FKY589870 FUJ589870:FUU589870 GEF589870:GEQ589870 GOB589870:GOM589870 GXX589870:GYI589870 HHT589870:HIE589870 HRP589870:HSA589870 IBL589870:IBW589870 ILH589870:ILS589870 IVD589870:IVO589870 JEZ589870:JFK589870 JOV589870:JPG589870 JYR589870:JZC589870 KIN589870:KIY589870 KSJ589870:KSU589870 LCF589870:LCQ589870 LMB589870:LMM589870 LVX589870:LWI589870 MFT589870:MGE589870 MPP589870:MQA589870 MZL589870:MZW589870 NJH589870:NJS589870 NTD589870:NTO589870 OCZ589870:ODK589870 OMV589870:ONG589870 OWR589870:OXC589870 PGN589870:PGY589870 PQJ589870:PQU589870 QAF589870:QAQ589870 QKB589870:QKM589870 QTX589870:QUI589870 RDT589870:REE589870 RNP589870:ROA589870 RXL589870:RXW589870 SHH589870:SHS589870 SRD589870:SRO589870 TAZ589870:TBK589870 TKV589870:TLG589870 TUR589870:TVC589870 UEN589870:UEY589870 UOJ589870:UOU589870 UYF589870:UYQ589870 VIB589870:VIM589870 VRX589870:VSI589870 WBT589870:WCE589870 WLP589870:WMA589870 WVL589870:WVW589870 D655406:O655406 IZ655406:JK655406 SV655406:TG655406 ACR655406:ADC655406 AMN655406:AMY655406 AWJ655406:AWU655406 BGF655406:BGQ655406 BQB655406:BQM655406 BZX655406:CAI655406 CJT655406:CKE655406 CTP655406:CUA655406 DDL655406:DDW655406 DNH655406:DNS655406 DXD655406:DXO655406 EGZ655406:EHK655406 EQV655406:ERG655406 FAR655406:FBC655406 FKN655406:FKY655406 FUJ655406:FUU655406 GEF655406:GEQ655406 GOB655406:GOM655406 GXX655406:GYI655406 HHT655406:HIE655406 HRP655406:HSA655406 IBL655406:IBW655406 ILH655406:ILS655406 IVD655406:IVO655406 JEZ655406:JFK655406 JOV655406:JPG655406 JYR655406:JZC655406 KIN655406:KIY655406 KSJ655406:KSU655406 LCF655406:LCQ655406 LMB655406:LMM655406 LVX655406:LWI655406 MFT655406:MGE655406 MPP655406:MQA655406 MZL655406:MZW655406 NJH655406:NJS655406 NTD655406:NTO655406 OCZ655406:ODK655406 OMV655406:ONG655406 OWR655406:OXC655406 PGN655406:PGY655406 PQJ655406:PQU655406 QAF655406:QAQ655406 QKB655406:QKM655406 QTX655406:QUI655406 RDT655406:REE655406 RNP655406:ROA655406 RXL655406:RXW655406 SHH655406:SHS655406 SRD655406:SRO655406 TAZ655406:TBK655406 TKV655406:TLG655406 TUR655406:TVC655406 UEN655406:UEY655406 UOJ655406:UOU655406 UYF655406:UYQ655406 VIB655406:VIM655406 VRX655406:VSI655406 WBT655406:WCE655406 WLP655406:WMA655406 WVL655406:WVW655406 D720942:O720942 IZ720942:JK720942 SV720942:TG720942 ACR720942:ADC720942 AMN720942:AMY720942 AWJ720942:AWU720942 BGF720942:BGQ720942 BQB720942:BQM720942 BZX720942:CAI720942 CJT720942:CKE720942 CTP720942:CUA720942 DDL720942:DDW720942 DNH720942:DNS720942 DXD720942:DXO720942 EGZ720942:EHK720942 EQV720942:ERG720942 FAR720942:FBC720942 FKN720942:FKY720942 FUJ720942:FUU720942 GEF720942:GEQ720942 GOB720942:GOM720942 GXX720942:GYI720942 HHT720942:HIE720942 HRP720942:HSA720942 IBL720942:IBW720942 ILH720942:ILS720942 IVD720942:IVO720942 JEZ720942:JFK720942 JOV720942:JPG720942 JYR720942:JZC720942 KIN720942:KIY720942 KSJ720942:KSU720942 LCF720942:LCQ720942 LMB720942:LMM720942 LVX720942:LWI720942 MFT720942:MGE720942 MPP720942:MQA720942 MZL720942:MZW720942 NJH720942:NJS720942 NTD720942:NTO720942 OCZ720942:ODK720942 OMV720942:ONG720942 OWR720942:OXC720942 PGN720942:PGY720942 PQJ720942:PQU720942 QAF720942:QAQ720942 QKB720942:QKM720942 QTX720942:QUI720942 RDT720942:REE720942 RNP720942:ROA720942 RXL720942:RXW720942 SHH720942:SHS720942 SRD720942:SRO720942 TAZ720942:TBK720942 TKV720942:TLG720942 TUR720942:TVC720942 UEN720942:UEY720942 UOJ720942:UOU720942 UYF720942:UYQ720942 VIB720942:VIM720942 VRX720942:VSI720942 WBT720942:WCE720942 WLP720942:WMA720942 WVL720942:WVW720942 D786478:O786478 IZ786478:JK786478 SV786478:TG786478 ACR786478:ADC786478 AMN786478:AMY786478 AWJ786478:AWU786478 BGF786478:BGQ786478 BQB786478:BQM786478 BZX786478:CAI786478 CJT786478:CKE786478 CTP786478:CUA786478 DDL786478:DDW786478 DNH786478:DNS786478 DXD786478:DXO786478 EGZ786478:EHK786478 EQV786478:ERG786478 FAR786478:FBC786478 FKN786478:FKY786478 FUJ786478:FUU786478 GEF786478:GEQ786478 GOB786478:GOM786478 GXX786478:GYI786478 HHT786478:HIE786478 HRP786478:HSA786478 IBL786478:IBW786478 ILH786478:ILS786478 IVD786478:IVO786478 JEZ786478:JFK786478 JOV786478:JPG786478 JYR786478:JZC786478 KIN786478:KIY786478 KSJ786478:KSU786478 LCF786478:LCQ786478 LMB786478:LMM786478 LVX786478:LWI786478 MFT786478:MGE786478 MPP786478:MQA786478 MZL786478:MZW786478 NJH786478:NJS786478 NTD786478:NTO786478 OCZ786478:ODK786478 OMV786478:ONG786478 OWR786478:OXC786478 PGN786478:PGY786478 PQJ786478:PQU786478 QAF786478:QAQ786478 QKB786478:QKM786478 QTX786478:QUI786478 RDT786478:REE786478 RNP786478:ROA786478 RXL786478:RXW786478 SHH786478:SHS786478 SRD786478:SRO786478 TAZ786478:TBK786478 TKV786478:TLG786478 TUR786478:TVC786478 UEN786478:UEY786478 UOJ786478:UOU786478 UYF786478:UYQ786478 VIB786478:VIM786478 VRX786478:VSI786478 WBT786478:WCE786478 WLP786478:WMA786478 WVL786478:WVW786478 D852014:O852014 IZ852014:JK852014 SV852014:TG852014 ACR852014:ADC852014 AMN852014:AMY852014 AWJ852014:AWU852014 BGF852014:BGQ852014 BQB852014:BQM852014 BZX852014:CAI852014 CJT852014:CKE852014 CTP852014:CUA852014 DDL852014:DDW852014 DNH852014:DNS852014 DXD852014:DXO852014 EGZ852014:EHK852014 EQV852014:ERG852014 FAR852014:FBC852014 FKN852014:FKY852014 FUJ852014:FUU852014 GEF852014:GEQ852014 GOB852014:GOM852014 GXX852014:GYI852014 HHT852014:HIE852014 HRP852014:HSA852014 IBL852014:IBW852014 ILH852014:ILS852014 IVD852014:IVO852014 JEZ852014:JFK852014 JOV852014:JPG852014 JYR852014:JZC852014 KIN852014:KIY852014 KSJ852014:KSU852014 LCF852014:LCQ852014 LMB852014:LMM852014 LVX852014:LWI852014 MFT852014:MGE852014 MPP852014:MQA852014 MZL852014:MZW852014 NJH852014:NJS852014 NTD852014:NTO852014 OCZ852014:ODK852014 OMV852014:ONG852014 OWR852014:OXC852014 PGN852014:PGY852014 PQJ852014:PQU852014 QAF852014:QAQ852014 QKB852014:QKM852014 QTX852014:QUI852014 RDT852014:REE852014 RNP852014:ROA852014 RXL852014:RXW852014 SHH852014:SHS852014 SRD852014:SRO852014 TAZ852014:TBK852014 TKV852014:TLG852014 TUR852014:TVC852014 UEN852014:UEY852014 UOJ852014:UOU852014 UYF852014:UYQ852014 VIB852014:VIM852014 VRX852014:VSI852014 WBT852014:WCE852014 WLP852014:WMA852014 WVL852014:WVW852014 D917550:O917550 IZ917550:JK917550 SV917550:TG917550 ACR917550:ADC917550 AMN917550:AMY917550 AWJ917550:AWU917550 BGF917550:BGQ917550 BQB917550:BQM917550 BZX917550:CAI917550 CJT917550:CKE917550 CTP917550:CUA917550 DDL917550:DDW917550 DNH917550:DNS917550 DXD917550:DXO917550 EGZ917550:EHK917550 EQV917550:ERG917550 FAR917550:FBC917550 FKN917550:FKY917550 FUJ917550:FUU917550 GEF917550:GEQ917550 GOB917550:GOM917550 GXX917550:GYI917550 HHT917550:HIE917550 HRP917550:HSA917550 IBL917550:IBW917550 ILH917550:ILS917550 IVD917550:IVO917550 JEZ917550:JFK917550 JOV917550:JPG917550 JYR917550:JZC917550 KIN917550:KIY917550 KSJ917550:KSU917550 LCF917550:LCQ917550 LMB917550:LMM917550 LVX917550:LWI917550 MFT917550:MGE917550 MPP917550:MQA917550 MZL917550:MZW917550 NJH917550:NJS917550 NTD917550:NTO917550 OCZ917550:ODK917550 OMV917550:ONG917550 OWR917550:OXC917550 PGN917550:PGY917550 PQJ917550:PQU917550 QAF917550:QAQ917550 QKB917550:QKM917550 QTX917550:QUI917550 RDT917550:REE917550 RNP917550:ROA917550 RXL917550:RXW917550 SHH917550:SHS917550 SRD917550:SRO917550 TAZ917550:TBK917550 TKV917550:TLG917550 TUR917550:TVC917550 UEN917550:UEY917550 UOJ917550:UOU917550 UYF917550:UYQ917550 VIB917550:VIM917550 VRX917550:VSI917550 WBT917550:WCE917550 WLP917550:WMA917550 WVL917550:WVW917550 D983086:O983086 IZ983086:JK983086 SV983086:TG983086 ACR983086:ADC983086 AMN983086:AMY983086 AWJ983086:AWU983086 BGF983086:BGQ983086 BQB983086:BQM983086 BZX983086:CAI983086 CJT983086:CKE983086 CTP983086:CUA983086 DDL983086:DDW983086 DNH983086:DNS983086 DXD983086:DXO983086 EGZ983086:EHK983086 EQV983086:ERG983086 FAR983086:FBC983086 FKN983086:FKY983086 FUJ983086:FUU983086 GEF983086:GEQ983086 GOB983086:GOM983086 GXX983086:GYI983086 HHT983086:HIE983086 HRP983086:HSA983086 IBL983086:IBW983086 ILH983086:ILS983086 IVD983086:IVO983086 JEZ983086:JFK983086 JOV983086:JPG983086 JYR983086:JZC983086 KIN983086:KIY983086 KSJ983086:KSU983086 LCF983086:LCQ983086 LMB983086:LMM983086 LVX983086:LWI983086 MFT983086:MGE983086 MPP983086:MQA983086 MZL983086:MZW983086 NJH983086:NJS983086 NTD983086:NTO983086 OCZ983086:ODK983086 OMV983086:ONG983086 OWR983086:OXC983086 PGN983086:PGY983086 PQJ983086:PQU983086 QAF983086:QAQ983086 QKB983086:QKM983086 QTX983086:QUI983086 RDT983086:REE983086 RNP983086:ROA983086 RXL983086:RXW983086 SHH983086:SHS983086 SRD983086:SRO983086 TAZ983086:TBK983086 TKV983086:TLG983086 TUR983086:TVC983086 UEN983086:UEY983086 UOJ983086:UOU983086 UYF983086:UYQ983086 VIB983086:VIM983086 VRX983086:VSI983086 WBT983086:WCE983086 WLP983086:WMA983086 WVL983086:WVW983086">
      <formula1>"Y,N"</formula1>
    </dataValidation>
    <dataValidation type="list" showErrorMessage="1" errorTitle="Error!" error="Enter Y if you had a car and used it in this month. Enter N if you did not" sqref="D44:O44 IZ44:JK44 SV44:TG44 ACR44:ADC44 AMN44:AMY44 AWJ44:AWU44 BGF44:BGQ44 BQB44:BQM44 BZX44:CAI44 CJT44:CKE44 CTP44:CUA44 DDL44:DDW44 DNH44:DNS44 DXD44:DXO44 EGZ44:EHK44 EQV44:ERG44 FAR44:FBC44 FKN44:FKY44 FUJ44:FUU44 GEF44:GEQ44 GOB44:GOM44 GXX44:GYI44 HHT44:HIE44 HRP44:HSA44 IBL44:IBW44 ILH44:ILS44 IVD44:IVO44 JEZ44:JFK44 JOV44:JPG44 JYR44:JZC44 KIN44:KIY44 KSJ44:KSU44 LCF44:LCQ44 LMB44:LMM44 LVX44:LWI44 MFT44:MGE44 MPP44:MQA44 MZL44:MZW44 NJH44:NJS44 NTD44:NTO44 OCZ44:ODK44 OMV44:ONG44 OWR44:OXC44 PGN44:PGY44 PQJ44:PQU44 QAF44:QAQ44 QKB44:QKM44 QTX44:QUI44 RDT44:REE44 RNP44:ROA44 RXL44:RXW44 SHH44:SHS44 SRD44:SRO44 TAZ44:TBK44 TKV44:TLG44 TUR44:TVC44 UEN44:UEY44 UOJ44:UOU44 UYF44:UYQ44 VIB44:VIM44 VRX44:VSI44 WBT44:WCE44 WLP44:WMA44 WVL44:WVW44 D65580:O65580 IZ65580:JK65580 SV65580:TG65580 ACR65580:ADC65580 AMN65580:AMY65580 AWJ65580:AWU65580 BGF65580:BGQ65580 BQB65580:BQM65580 BZX65580:CAI65580 CJT65580:CKE65580 CTP65580:CUA65580 DDL65580:DDW65580 DNH65580:DNS65580 DXD65580:DXO65580 EGZ65580:EHK65580 EQV65580:ERG65580 FAR65580:FBC65580 FKN65580:FKY65580 FUJ65580:FUU65580 GEF65580:GEQ65580 GOB65580:GOM65580 GXX65580:GYI65580 HHT65580:HIE65580 HRP65580:HSA65580 IBL65580:IBW65580 ILH65580:ILS65580 IVD65580:IVO65580 JEZ65580:JFK65580 JOV65580:JPG65580 JYR65580:JZC65580 KIN65580:KIY65580 KSJ65580:KSU65580 LCF65580:LCQ65580 LMB65580:LMM65580 LVX65580:LWI65580 MFT65580:MGE65580 MPP65580:MQA65580 MZL65580:MZW65580 NJH65580:NJS65580 NTD65580:NTO65580 OCZ65580:ODK65580 OMV65580:ONG65580 OWR65580:OXC65580 PGN65580:PGY65580 PQJ65580:PQU65580 QAF65580:QAQ65580 QKB65580:QKM65580 QTX65580:QUI65580 RDT65580:REE65580 RNP65580:ROA65580 RXL65580:RXW65580 SHH65580:SHS65580 SRD65580:SRO65580 TAZ65580:TBK65580 TKV65580:TLG65580 TUR65580:TVC65580 UEN65580:UEY65580 UOJ65580:UOU65580 UYF65580:UYQ65580 VIB65580:VIM65580 VRX65580:VSI65580 WBT65580:WCE65580 WLP65580:WMA65580 WVL65580:WVW65580 D131116:O131116 IZ131116:JK131116 SV131116:TG131116 ACR131116:ADC131116 AMN131116:AMY131116 AWJ131116:AWU131116 BGF131116:BGQ131116 BQB131116:BQM131116 BZX131116:CAI131116 CJT131116:CKE131116 CTP131116:CUA131116 DDL131116:DDW131116 DNH131116:DNS131116 DXD131116:DXO131116 EGZ131116:EHK131116 EQV131116:ERG131116 FAR131116:FBC131116 FKN131116:FKY131116 FUJ131116:FUU131116 GEF131116:GEQ131116 GOB131116:GOM131116 GXX131116:GYI131116 HHT131116:HIE131116 HRP131116:HSA131116 IBL131116:IBW131116 ILH131116:ILS131116 IVD131116:IVO131116 JEZ131116:JFK131116 JOV131116:JPG131116 JYR131116:JZC131116 KIN131116:KIY131116 KSJ131116:KSU131116 LCF131116:LCQ131116 LMB131116:LMM131116 LVX131116:LWI131116 MFT131116:MGE131116 MPP131116:MQA131116 MZL131116:MZW131116 NJH131116:NJS131116 NTD131116:NTO131116 OCZ131116:ODK131116 OMV131116:ONG131116 OWR131116:OXC131116 PGN131116:PGY131116 PQJ131116:PQU131116 QAF131116:QAQ131116 QKB131116:QKM131116 QTX131116:QUI131116 RDT131116:REE131116 RNP131116:ROA131116 RXL131116:RXW131116 SHH131116:SHS131116 SRD131116:SRO131116 TAZ131116:TBK131116 TKV131116:TLG131116 TUR131116:TVC131116 UEN131116:UEY131116 UOJ131116:UOU131116 UYF131116:UYQ131116 VIB131116:VIM131116 VRX131116:VSI131116 WBT131116:WCE131116 WLP131116:WMA131116 WVL131116:WVW131116 D196652:O196652 IZ196652:JK196652 SV196652:TG196652 ACR196652:ADC196652 AMN196652:AMY196652 AWJ196652:AWU196652 BGF196652:BGQ196652 BQB196652:BQM196652 BZX196652:CAI196652 CJT196652:CKE196652 CTP196652:CUA196652 DDL196652:DDW196652 DNH196652:DNS196652 DXD196652:DXO196652 EGZ196652:EHK196652 EQV196652:ERG196652 FAR196652:FBC196652 FKN196652:FKY196652 FUJ196652:FUU196652 GEF196652:GEQ196652 GOB196652:GOM196652 GXX196652:GYI196652 HHT196652:HIE196652 HRP196652:HSA196652 IBL196652:IBW196652 ILH196652:ILS196652 IVD196652:IVO196652 JEZ196652:JFK196652 JOV196652:JPG196652 JYR196652:JZC196652 KIN196652:KIY196652 KSJ196652:KSU196652 LCF196652:LCQ196652 LMB196652:LMM196652 LVX196652:LWI196652 MFT196652:MGE196652 MPP196652:MQA196652 MZL196652:MZW196652 NJH196652:NJS196652 NTD196652:NTO196652 OCZ196652:ODK196652 OMV196652:ONG196652 OWR196652:OXC196652 PGN196652:PGY196652 PQJ196652:PQU196652 QAF196652:QAQ196652 QKB196652:QKM196652 QTX196652:QUI196652 RDT196652:REE196652 RNP196652:ROA196652 RXL196652:RXW196652 SHH196652:SHS196652 SRD196652:SRO196652 TAZ196652:TBK196652 TKV196652:TLG196652 TUR196652:TVC196652 UEN196652:UEY196652 UOJ196652:UOU196652 UYF196652:UYQ196652 VIB196652:VIM196652 VRX196652:VSI196652 WBT196652:WCE196652 WLP196652:WMA196652 WVL196652:WVW196652 D262188:O262188 IZ262188:JK262188 SV262188:TG262188 ACR262188:ADC262188 AMN262188:AMY262188 AWJ262188:AWU262188 BGF262188:BGQ262188 BQB262188:BQM262188 BZX262188:CAI262188 CJT262188:CKE262188 CTP262188:CUA262188 DDL262188:DDW262188 DNH262188:DNS262188 DXD262188:DXO262188 EGZ262188:EHK262188 EQV262188:ERG262188 FAR262188:FBC262188 FKN262188:FKY262188 FUJ262188:FUU262188 GEF262188:GEQ262188 GOB262188:GOM262188 GXX262188:GYI262188 HHT262188:HIE262188 HRP262188:HSA262188 IBL262188:IBW262188 ILH262188:ILS262188 IVD262188:IVO262188 JEZ262188:JFK262188 JOV262188:JPG262188 JYR262188:JZC262188 KIN262188:KIY262188 KSJ262188:KSU262188 LCF262188:LCQ262188 LMB262188:LMM262188 LVX262188:LWI262188 MFT262188:MGE262188 MPP262188:MQA262188 MZL262188:MZW262188 NJH262188:NJS262188 NTD262188:NTO262188 OCZ262188:ODK262188 OMV262188:ONG262188 OWR262188:OXC262188 PGN262188:PGY262188 PQJ262188:PQU262188 QAF262188:QAQ262188 QKB262188:QKM262188 QTX262188:QUI262188 RDT262188:REE262188 RNP262188:ROA262188 RXL262188:RXW262188 SHH262188:SHS262188 SRD262188:SRO262188 TAZ262188:TBK262188 TKV262188:TLG262188 TUR262188:TVC262188 UEN262188:UEY262188 UOJ262188:UOU262188 UYF262188:UYQ262188 VIB262188:VIM262188 VRX262188:VSI262188 WBT262188:WCE262188 WLP262188:WMA262188 WVL262188:WVW262188 D327724:O327724 IZ327724:JK327724 SV327724:TG327724 ACR327724:ADC327724 AMN327724:AMY327724 AWJ327724:AWU327724 BGF327724:BGQ327724 BQB327724:BQM327724 BZX327724:CAI327724 CJT327724:CKE327724 CTP327724:CUA327724 DDL327724:DDW327724 DNH327724:DNS327724 DXD327724:DXO327724 EGZ327724:EHK327724 EQV327724:ERG327724 FAR327724:FBC327724 FKN327724:FKY327724 FUJ327724:FUU327724 GEF327724:GEQ327724 GOB327724:GOM327724 GXX327724:GYI327724 HHT327724:HIE327724 HRP327724:HSA327724 IBL327724:IBW327724 ILH327724:ILS327724 IVD327724:IVO327724 JEZ327724:JFK327724 JOV327724:JPG327724 JYR327724:JZC327724 KIN327724:KIY327724 KSJ327724:KSU327724 LCF327724:LCQ327724 LMB327724:LMM327724 LVX327724:LWI327724 MFT327724:MGE327724 MPP327724:MQA327724 MZL327724:MZW327724 NJH327724:NJS327724 NTD327724:NTO327724 OCZ327724:ODK327724 OMV327724:ONG327724 OWR327724:OXC327724 PGN327724:PGY327724 PQJ327724:PQU327724 QAF327724:QAQ327724 QKB327724:QKM327724 QTX327724:QUI327724 RDT327724:REE327724 RNP327724:ROA327724 RXL327724:RXW327724 SHH327724:SHS327724 SRD327724:SRO327724 TAZ327724:TBK327724 TKV327724:TLG327724 TUR327724:TVC327724 UEN327724:UEY327724 UOJ327724:UOU327724 UYF327724:UYQ327724 VIB327724:VIM327724 VRX327724:VSI327724 WBT327724:WCE327724 WLP327724:WMA327724 WVL327724:WVW327724 D393260:O393260 IZ393260:JK393260 SV393260:TG393260 ACR393260:ADC393260 AMN393260:AMY393260 AWJ393260:AWU393260 BGF393260:BGQ393260 BQB393260:BQM393260 BZX393260:CAI393260 CJT393260:CKE393260 CTP393260:CUA393260 DDL393260:DDW393260 DNH393260:DNS393260 DXD393260:DXO393260 EGZ393260:EHK393260 EQV393260:ERG393260 FAR393260:FBC393260 FKN393260:FKY393260 FUJ393260:FUU393260 GEF393260:GEQ393260 GOB393260:GOM393260 GXX393260:GYI393260 HHT393260:HIE393260 HRP393260:HSA393260 IBL393260:IBW393260 ILH393260:ILS393260 IVD393260:IVO393260 JEZ393260:JFK393260 JOV393260:JPG393260 JYR393260:JZC393260 KIN393260:KIY393260 KSJ393260:KSU393260 LCF393260:LCQ393260 LMB393260:LMM393260 LVX393260:LWI393260 MFT393260:MGE393260 MPP393260:MQA393260 MZL393260:MZW393260 NJH393260:NJS393260 NTD393260:NTO393260 OCZ393260:ODK393260 OMV393260:ONG393260 OWR393260:OXC393260 PGN393260:PGY393260 PQJ393260:PQU393260 QAF393260:QAQ393260 QKB393260:QKM393260 QTX393260:QUI393260 RDT393260:REE393260 RNP393260:ROA393260 RXL393260:RXW393260 SHH393260:SHS393260 SRD393260:SRO393260 TAZ393260:TBK393260 TKV393260:TLG393260 TUR393260:TVC393260 UEN393260:UEY393260 UOJ393260:UOU393260 UYF393260:UYQ393260 VIB393260:VIM393260 VRX393260:VSI393260 WBT393260:WCE393260 WLP393260:WMA393260 WVL393260:WVW393260 D458796:O458796 IZ458796:JK458796 SV458796:TG458796 ACR458796:ADC458796 AMN458796:AMY458796 AWJ458796:AWU458796 BGF458796:BGQ458796 BQB458796:BQM458796 BZX458796:CAI458796 CJT458796:CKE458796 CTP458796:CUA458796 DDL458796:DDW458796 DNH458796:DNS458796 DXD458796:DXO458796 EGZ458796:EHK458796 EQV458796:ERG458796 FAR458796:FBC458796 FKN458796:FKY458796 FUJ458796:FUU458796 GEF458796:GEQ458796 GOB458796:GOM458796 GXX458796:GYI458796 HHT458796:HIE458796 HRP458796:HSA458796 IBL458796:IBW458796 ILH458796:ILS458796 IVD458796:IVO458796 JEZ458796:JFK458796 JOV458796:JPG458796 JYR458796:JZC458796 KIN458796:KIY458796 KSJ458796:KSU458796 LCF458796:LCQ458796 LMB458796:LMM458796 LVX458796:LWI458796 MFT458796:MGE458796 MPP458796:MQA458796 MZL458796:MZW458796 NJH458796:NJS458796 NTD458796:NTO458796 OCZ458796:ODK458796 OMV458796:ONG458796 OWR458796:OXC458796 PGN458796:PGY458796 PQJ458796:PQU458796 QAF458796:QAQ458796 QKB458796:QKM458796 QTX458796:QUI458796 RDT458796:REE458796 RNP458796:ROA458796 RXL458796:RXW458796 SHH458796:SHS458796 SRD458796:SRO458796 TAZ458796:TBK458796 TKV458796:TLG458796 TUR458796:TVC458796 UEN458796:UEY458796 UOJ458796:UOU458796 UYF458796:UYQ458796 VIB458796:VIM458796 VRX458796:VSI458796 WBT458796:WCE458796 WLP458796:WMA458796 WVL458796:WVW458796 D524332:O524332 IZ524332:JK524332 SV524332:TG524332 ACR524332:ADC524332 AMN524332:AMY524332 AWJ524332:AWU524332 BGF524332:BGQ524332 BQB524332:BQM524332 BZX524332:CAI524332 CJT524332:CKE524332 CTP524332:CUA524332 DDL524332:DDW524332 DNH524332:DNS524332 DXD524332:DXO524332 EGZ524332:EHK524332 EQV524332:ERG524332 FAR524332:FBC524332 FKN524332:FKY524332 FUJ524332:FUU524332 GEF524332:GEQ524332 GOB524332:GOM524332 GXX524332:GYI524332 HHT524332:HIE524332 HRP524332:HSA524332 IBL524332:IBW524332 ILH524332:ILS524332 IVD524332:IVO524332 JEZ524332:JFK524332 JOV524332:JPG524332 JYR524332:JZC524332 KIN524332:KIY524332 KSJ524332:KSU524332 LCF524332:LCQ524332 LMB524332:LMM524332 LVX524332:LWI524332 MFT524332:MGE524332 MPP524332:MQA524332 MZL524332:MZW524332 NJH524332:NJS524332 NTD524332:NTO524332 OCZ524332:ODK524332 OMV524332:ONG524332 OWR524332:OXC524332 PGN524332:PGY524332 PQJ524332:PQU524332 QAF524332:QAQ524332 QKB524332:QKM524332 QTX524332:QUI524332 RDT524332:REE524332 RNP524332:ROA524332 RXL524332:RXW524332 SHH524332:SHS524332 SRD524332:SRO524332 TAZ524332:TBK524332 TKV524332:TLG524332 TUR524332:TVC524332 UEN524332:UEY524332 UOJ524332:UOU524332 UYF524332:UYQ524332 VIB524332:VIM524332 VRX524332:VSI524332 WBT524332:WCE524332 WLP524332:WMA524332 WVL524332:WVW524332 D589868:O589868 IZ589868:JK589868 SV589868:TG589868 ACR589868:ADC589868 AMN589868:AMY589868 AWJ589868:AWU589868 BGF589868:BGQ589868 BQB589868:BQM589868 BZX589868:CAI589868 CJT589868:CKE589868 CTP589868:CUA589868 DDL589868:DDW589868 DNH589868:DNS589868 DXD589868:DXO589868 EGZ589868:EHK589868 EQV589868:ERG589868 FAR589868:FBC589868 FKN589868:FKY589868 FUJ589868:FUU589868 GEF589868:GEQ589868 GOB589868:GOM589868 GXX589868:GYI589868 HHT589868:HIE589868 HRP589868:HSA589868 IBL589868:IBW589868 ILH589868:ILS589868 IVD589868:IVO589868 JEZ589868:JFK589868 JOV589868:JPG589868 JYR589868:JZC589868 KIN589868:KIY589868 KSJ589868:KSU589868 LCF589868:LCQ589868 LMB589868:LMM589868 LVX589868:LWI589868 MFT589868:MGE589868 MPP589868:MQA589868 MZL589868:MZW589868 NJH589868:NJS589868 NTD589868:NTO589868 OCZ589868:ODK589868 OMV589868:ONG589868 OWR589868:OXC589868 PGN589868:PGY589868 PQJ589868:PQU589868 QAF589868:QAQ589868 QKB589868:QKM589868 QTX589868:QUI589868 RDT589868:REE589868 RNP589868:ROA589868 RXL589868:RXW589868 SHH589868:SHS589868 SRD589868:SRO589868 TAZ589868:TBK589868 TKV589868:TLG589868 TUR589868:TVC589868 UEN589868:UEY589868 UOJ589868:UOU589868 UYF589868:UYQ589868 VIB589868:VIM589868 VRX589868:VSI589868 WBT589868:WCE589868 WLP589868:WMA589868 WVL589868:WVW589868 D655404:O655404 IZ655404:JK655404 SV655404:TG655404 ACR655404:ADC655404 AMN655404:AMY655404 AWJ655404:AWU655404 BGF655404:BGQ655404 BQB655404:BQM655404 BZX655404:CAI655404 CJT655404:CKE655404 CTP655404:CUA655404 DDL655404:DDW655404 DNH655404:DNS655404 DXD655404:DXO655404 EGZ655404:EHK655404 EQV655404:ERG655404 FAR655404:FBC655404 FKN655404:FKY655404 FUJ655404:FUU655404 GEF655404:GEQ655404 GOB655404:GOM655404 GXX655404:GYI655404 HHT655404:HIE655404 HRP655404:HSA655404 IBL655404:IBW655404 ILH655404:ILS655404 IVD655404:IVO655404 JEZ655404:JFK655404 JOV655404:JPG655404 JYR655404:JZC655404 KIN655404:KIY655404 KSJ655404:KSU655404 LCF655404:LCQ655404 LMB655404:LMM655404 LVX655404:LWI655404 MFT655404:MGE655404 MPP655404:MQA655404 MZL655404:MZW655404 NJH655404:NJS655404 NTD655404:NTO655404 OCZ655404:ODK655404 OMV655404:ONG655404 OWR655404:OXC655404 PGN655404:PGY655404 PQJ655404:PQU655404 QAF655404:QAQ655404 QKB655404:QKM655404 QTX655404:QUI655404 RDT655404:REE655404 RNP655404:ROA655404 RXL655404:RXW655404 SHH655404:SHS655404 SRD655404:SRO655404 TAZ655404:TBK655404 TKV655404:TLG655404 TUR655404:TVC655404 UEN655404:UEY655404 UOJ655404:UOU655404 UYF655404:UYQ655404 VIB655404:VIM655404 VRX655404:VSI655404 WBT655404:WCE655404 WLP655404:WMA655404 WVL655404:WVW655404 D720940:O720940 IZ720940:JK720940 SV720940:TG720940 ACR720940:ADC720940 AMN720940:AMY720940 AWJ720940:AWU720940 BGF720940:BGQ720940 BQB720940:BQM720940 BZX720940:CAI720940 CJT720940:CKE720940 CTP720940:CUA720940 DDL720940:DDW720940 DNH720940:DNS720940 DXD720940:DXO720940 EGZ720940:EHK720940 EQV720940:ERG720940 FAR720940:FBC720940 FKN720940:FKY720940 FUJ720940:FUU720940 GEF720940:GEQ720940 GOB720940:GOM720940 GXX720940:GYI720940 HHT720940:HIE720940 HRP720940:HSA720940 IBL720940:IBW720940 ILH720940:ILS720940 IVD720940:IVO720940 JEZ720940:JFK720940 JOV720940:JPG720940 JYR720940:JZC720940 KIN720940:KIY720940 KSJ720940:KSU720940 LCF720940:LCQ720940 LMB720940:LMM720940 LVX720940:LWI720940 MFT720940:MGE720940 MPP720940:MQA720940 MZL720940:MZW720940 NJH720940:NJS720940 NTD720940:NTO720940 OCZ720940:ODK720940 OMV720940:ONG720940 OWR720940:OXC720940 PGN720940:PGY720940 PQJ720940:PQU720940 QAF720940:QAQ720940 QKB720940:QKM720940 QTX720940:QUI720940 RDT720940:REE720940 RNP720940:ROA720940 RXL720940:RXW720940 SHH720940:SHS720940 SRD720940:SRO720940 TAZ720940:TBK720940 TKV720940:TLG720940 TUR720940:TVC720940 UEN720940:UEY720940 UOJ720940:UOU720940 UYF720940:UYQ720940 VIB720940:VIM720940 VRX720940:VSI720940 WBT720940:WCE720940 WLP720940:WMA720940 WVL720940:WVW720940 D786476:O786476 IZ786476:JK786476 SV786476:TG786476 ACR786476:ADC786476 AMN786476:AMY786476 AWJ786476:AWU786476 BGF786476:BGQ786476 BQB786476:BQM786476 BZX786476:CAI786476 CJT786476:CKE786476 CTP786476:CUA786476 DDL786476:DDW786476 DNH786476:DNS786476 DXD786476:DXO786476 EGZ786476:EHK786476 EQV786476:ERG786476 FAR786476:FBC786476 FKN786476:FKY786476 FUJ786476:FUU786476 GEF786476:GEQ786476 GOB786476:GOM786476 GXX786476:GYI786476 HHT786476:HIE786476 HRP786476:HSA786476 IBL786476:IBW786476 ILH786476:ILS786476 IVD786476:IVO786476 JEZ786476:JFK786476 JOV786476:JPG786476 JYR786476:JZC786476 KIN786476:KIY786476 KSJ786476:KSU786476 LCF786476:LCQ786476 LMB786476:LMM786476 LVX786476:LWI786476 MFT786476:MGE786476 MPP786476:MQA786476 MZL786476:MZW786476 NJH786476:NJS786476 NTD786476:NTO786476 OCZ786476:ODK786476 OMV786476:ONG786476 OWR786476:OXC786476 PGN786476:PGY786476 PQJ786476:PQU786476 QAF786476:QAQ786476 QKB786476:QKM786476 QTX786476:QUI786476 RDT786476:REE786476 RNP786476:ROA786476 RXL786476:RXW786476 SHH786476:SHS786476 SRD786476:SRO786476 TAZ786476:TBK786476 TKV786476:TLG786476 TUR786476:TVC786476 UEN786476:UEY786476 UOJ786476:UOU786476 UYF786476:UYQ786476 VIB786476:VIM786476 VRX786476:VSI786476 WBT786476:WCE786476 WLP786476:WMA786476 WVL786476:WVW786476 D852012:O852012 IZ852012:JK852012 SV852012:TG852012 ACR852012:ADC852012 AMN852012:AMY852012 AWJ852012:AWU852012 BGF852012:BGQ852012 BQB852012:BQM852012 BZX852012:CAI852012 CJT852012:CKE852012 CTP852012:CUA852012 DDL852012:DDW852012 DNH852012:DNS852012 DXD852012:DXO852012 EGZ852012:EHK852012 EQV852012:ERG852012 FAR852012:FBC852012 FKN852012:FKY852012 FUJ852012:FUU852012 GEF852012:GEQ852012 GOB852012:GOM852012 GXX852012:GYI852012 HHT852012:HIE852012 HRP852012:HSA852012 IBL852012:IBW852012 ILH852012:ILS852012 IVD852012:IVO852012 JEZ852012:JFK852012 JOV852012:JPG852012 JYR852012:JZC852012 KIN852012:KIY852012 KSJ852012:KSU852012 LCF852012:LCQ852012 LMB852012:LMM852012 LVX852012:LWI852012 MFT852012:MGE852012 MPP852012:MQA852012 MZL852012:MZW852012 NJH852012:NJS852012 NTD852012:NTO852012 OCZ852012:ODK852012 OMV852012:ONG852012 OWR852012:OXC852012 PGN852012:PGY852012 PQJ852012:PQU852012 QAF852012:QAQ852012 QKB852012:QKM852012 QTX852012:QUI852012 RDT852012:REE852012 RNP852012:ROA852012 RXL852012:RXW852012 SHH852012:SHS852012 SRD852012:SRO852012 TAZ852012:TBK852012 TKV852012:TLG852012 TUR852012:TVC852012 UEN852012:UEY852012 UOJ852012:UOU852012 UYF852012:UYQ852012 VIB852012:VIM852012 VRX852012:VSI852012 WBT852012:WCE852012 WLP852012:WMA852012 WVL852012:WVW852012 D917548:O917548 IZ917548:JK917548 SV917548:TG917548 ACR917548:ADC917548 AMN917548:AMY917548 AWJ917548:AWU917548 BGF917548:BGQ917548 BQB917548:BQM917548 BZX917548:CAI917548 CJT917548:CKE917548 CTP917548:CUA917548 DDL917548:DDW917548 DNH917548:DNS917548 DXD917548:DXO917548 EGZ917548:EHK917548 EQV917548:ERG917548 FAR917548:FBC917548 FKN917548:FKY917548 FUJ917548:FUU917548 GEF917548:GEQ917548 GOB917548:GOM917548 GXX917548:GYI917548 HHT917548:HIE917548 HRP917548:HSA917548 IBL917548:IBW917548 ILH917548:ILS917548 IVD917548:IVO917548 JEZ917548:JFK917548 JOV917548:JPG917548 JYR917548:JZC917548 KIN917548:KIY917548 KSJ917548:KSU917548 LCF917548:LCQ917548 LMB917548:LMM917548 LVX917548:LWI917548 MFT917548:MGE917548 MPP917548:MQA917548 MZL917548:MZW917548 NJH917548:NJS917548 NTD917548:NTO917548 OCZ917548:ODK917548 OMV917548:ONG917548 OWR917548:OXC917548 PGN917548:PGY917548 PQJ917548:PQU917548 QAF917548:QAQ917548 QKB917548:QKM917548 QTX917548:QUI917548 RDT917548:REE917548 RNP917548:ROA917548 RXL917548:RXW917548 SHH917548:SHS917548 SRD917548:SRO917548 TAZ917548:TBK917548 TKV917548:TLG917548 TUR917548:TVC917548 UEN917548:UEY917548 UOJ917548:UOU917548 UYF917548:UYQ917548 VIB917548:VIM917548 VRX917548:VSI917548 WBT917548:WCE917548 WLP917548:WMA917548 WVL917548:WVW917548 D983084:O983084 IZ983084:JK983084 SV983084:TG983084 ACR983084:ADC983084 AMN983084:AMY983084 AWJ983084:AWU983084 BGF983084:BGQ983084 BQB983084:BQM983084 BZX983084:CAI983084 CJT983084:CKE983084 CTP983084:CUA983084 DDL983084:DDW983084 DNH983084:DNS983084 DXD983084:DXO983084 EGZ983084:EHK983084 EQV983084:ERG983084 FAR983084:FBC983084 FKN983084:FKY983084 FUJ983084:FUU983084 GEF983084:GEQ983084 GOB983084:GOM983084 GXX983084:GYI983084 HHT983084:HIE983084 HRP983084:HSA983084 IBL983084:IBW983084 ILH983084:ILS983084 IVD983084:IVO983084 JEZ983084:JFK983084 JOV983084:JPG983084 JYR983084:JZC983084 KIN983084:KIY983084 KSJ983084:KSU983084 LCF983084:LCQ983084 LMB983084:LMM983084 LVX983084:LWI983084 MFT983084:MGE983084 MPP983084:MQA983084 MZL983084:MZW983084 NJH983084:NJS983084 NTD983084:NTO983084 OCZ983084:ODK983084 OMV983084:ONG983084 OWR983084:OXC983084 PGN983084:PGY983084 PQJ983084:PQU983084 QAF983084:QAQ983084 QKB983084:QKM983084 QTX983084:QUI983084 RDT983084:REE983084 RNP983084:ROA983084 RXL983084:RXW983084 SHH983084:SHS983084 SRD983084:SRO983084 TAZ983084:TBK983084 TKV983084:TLG983084 TUR983084:TVC983084 UEN983084:UEY983084 UOJ983084:UOU983084 UYF983084:UYQ983084 VIB983084:VIM983084 VRX983084:VSI983084 WBT983084:WCE983084 WLP983084:WMA983084 WVL983084:WVW983084">
      <formula1>"Y,N"</formula1>
    </dataValidation>
    <dataValidation type="list" showErrorMessage="1" errorTitle="Error!" error="Enter Y if you had used a driver in this month. Enter N if you did not" sqref="D45:O45 IZ45:JK45 SV45:TG45 ACR45:ADC45 AMN45:AMY45 AWJ45:AWU45 BGF45:BGQ45 BQB45:BQM45 BZX45:CAI45 CJT45:CKE45 CTP45:CUA45 DDL45:DDW45 DNH45:DNS45 DXD45:DXO45 EGZ45:EHK45 EQV45:ERG45 FAR45:FBC45 FKN45:FKY45 FUJ45:FUU45 GEF45:GEQ45 GOB45:GOM45 GXX45:GYI45 HHT45:HIE45 HRP45:HSA45 IBL45:IBW45 ILH45:ILS45 IVD45:IVO45 JEZ45:JFK45 JOV45:JPG45 JYR45:JZC45 KIN45:KIY45 KSJ45:KSU45 LCF45:LCQ45 LMB45:LMM45 LVX45:LWI45 MFT45:MGE45 MPP45:MQA45 MZL45:MZW45 NJH45:NJS45 NTD45:NTO45 OCZ45:ODK45 OMV45:ONG45 OWR45:OXC45 PGN45:PGY45 PQJ45:PQU45 QAF45:QAQ45 QKB45:QKM45 QTX45:QUI45 RDT45:REE45 RNP45:ROA45 RXL45:RXW45 SHH45:SHS45 SRD45:SRO45 TAZ45:TBK45 TKV45:TLG45 TUR45:TVC45 UEN45:UEY45 UOJ45:UOU45 UYF45:UYQ45 VIB45:VIM45 VRX45:VSI45 WBT45:WCE45 WLP45:WMA45 WVL45:WVW45 D65581:O65581 IZ65581:JK65581 SV65581:TG65581 ACR65581:ADC65581 AMN65581:AMY65581 AWJ65581:AWU65581 BGF65581:BGQ65581 BQB65581:BQM65581 BZX65581:CAI65581 CJT65581:CKE65581 CTP65581:CUA65581 DDL65581:DDW65581 DNH65581:DNS65581 DXD65581:DXO65581 EGZ65581:EHK65581 EQV65581:ERG65581 FAR65581:FBC65581 FKN65581:FKY65581 FUJ65581:FUU65581 GEF65581:GEQ65581 GOB65581:GOM65581 GXX65581:GYI65581 HHT65581:HIE65581 HRP65581:HSA65581 IBL65581:IBW65581 ILH65581:ILS65581 IVD65581:IVO65581 JEZ65581:JFK65581 JOV65581:JPG65581 JYR65581:JZC65581 KIN65581:KIY65581 KSJ65581:KSU65581 LCF65581:LCQ65581 LMB65581:LMM65581 LVX65581:LWI65581 MFT65581:MGE65581 MPP65581:MQA65581 MZL65581:MZW65581 NJH65581:NJS65581 NTD65581:NTO65581 OCZ65581:ODK65581 OMV65581:ONG65581 OWR65581:OXC65581 PGN65581:PGY65581 PQJ65581:PQU65581 QAF65581:QAQ65581 QKB65581:QKM65581 QTX65581:QUI65581 RDT65581:REE65581 RNP65581:ROA65581 RXL65581:RXW65581 SHH65581:SHS65581 SRD65581:SRO65581 TAZ65581:TBK65581 TKV65581:TLG65581 TUR65581:TVC65581 UEN65581:UEY65581 UOJ65581:UOU65581 UYF65581:UYQ65581 VIB65581:VIM65581 VRX65581:VSI65581 WBT65581:WCE65581 WLP65581:WMA65581 WVL65581:WVW65581 D131117:O131117 IZ131117:JK131117 SV131117:TG131117 ACR131117:ADC131117 AMN131117:AMY131117 AWJ131117:AWU131117 BGF131117:BGQ131117 BQB131117:BQM131117 BZX131117:CAI131117 CJT131117:CKE131117 CTP131117:CUA131117 DDL131117:DDW131117 DNH131117:DNS131117 DXD131117:DXO131117 EGZ131117:EHK131117 EQV131117:ERG131117 FAR131117:FBC131117 FKN131117:FKY131117 FUJ131117:FUU131117 GEF131117:GEQ131117 GOB131117:GOM131117 GXX131117:GYI131117 HHT131117:HIE131117 HRP131117:HSA131117 IBL131117:IBW131117 ILH131117:ILS131117 IVD131117:IVO131117 JEZ131117:JFK131117 JOV131117:JPG131117 JYR131117:JZC131117 KIN131117:KIY131117 KSJ131117:KSU131117 LCF131117:LCQ131117 LMB131117:LMM131117 LVX131117:LWI131117 MFT131117:MGE131117 MPP131117:MQA131117 MZL131117:MZW131117 NJH131117:NJS131117 NTD131117:NTO131117 OCZ131117:ODK131117 OMV131117:ONG131117 OWR131117:OXC131117 PGN131117:PGY131117 PQJ131117:PQU131117 QAF131117:QAQ131117 QKB131117:QKM131117 QTX131117:QUI131117 RDT131117:REE131117 RNP131117:ROA131117 RXL131117:RXW131117 SHH131117:SHS131117 SRD131117:SRO131117 TAZ131117:TBK131117 TKV131117:TLG131117 TUR131117:TVC131117 UEN131117:UEY131117 UOJ131117:UOU131117 UYF131117:UYQ131117 VIB131117:VIM131117 VRX131117:VSI131117 WBT131117:WCE131117 WLP131117:WMA131117 WVL131117:WVW131117 D196653:O196653 IZ196653:JK196653 SV196653:TG196653 ACR196653:ADC196653 AMN196653:AMY196653 AWJ196653:AWU196653 BGF196653:BGQ196653 BQB196653:BQM196653 BZX196653:CAI196653 CJT196653:CKE196653 CTP196653:CUA196653 DDL196653:DDW196653 DNH196653:DNS196653 DXD196653:DXO196653 EGZ196653:EHK196653 EQV196653:ERG196653 FAR196653:FBC196653 FKN196653:FKY196653 FUJ196653:FUU196653 GEF196653:GEQ196653 GOB196653:GOM196653 GXX196653:GYI196653 HHT196653:HIE196653 HRP196653:HSA196653 IBL196653:IBW196653 ILH196653:ILS196653 IVD196653:IVO196653 JEZ196653:JFK196653 JOV196653:JPG196653 JYR196653:JZC196653 KIN196653:KIY196653 KSJ196653:KSU196653 LCF196653:LCQ196653 LMB196653:LMM196653 LVX196653:LWI196653 MFT196653:MGE196653 MPP196653:MQA196653 MZL196653:MZW196653 NJH196653:NJS196653 NTD196653:NTO196653 OCZ196653:ODK196653 OMV196653:ONG196653 OWR196653:OXC196653 PGN196653:PGY196653 PQJ196653:PQU196653 QAF196653:QAQ196653 QKB196653:QKM196653 QTX196653:QUI196653 RDT196653:REE196653 RNP196653:ROA196653 RXL196653:RXW196653 SHH196653:SHS196653 SRD196653:SRO196653 TAZ196653:TBK196653 TKV196653:TLG196653 TUR196653:TVC196653 UEN196653:UEY196653 UOJ196653:UOU196653 UYF196653:UYQ196653 VIB196653:VIM196653 VRX196653:VSI196653 WBT196653:WCE196653 WLP196653:WMA196653 WVL196653:WVW196653 D262189:O262189 IZ262189:JK262189 SV262189:TG262189 ACR262189:ADC262189 AMN262189:AMY262189 AWJ262189:AWU262189 BGF262189:BGQ262189 BQB262189:BQM262189 BZX262189:CAI262189 CJT262189:CKE262189 CTP262189:CUA262189 DDL262189:DDW262189 DNH262189:DNS262189 DXD262189:DXO262189 EGZ262189:EHK262189 EQV262189:ERG262189 FAR262189:FBC262189 FKN262189:FKY262189 FUJ262189:FUU262189 GEF262189:GEQ262189 GOB262189:GOM262189 GXX262189:GYI262189 HHT262189:HIE262189 HRP262189:HSA262189 IBL262189:IBW262189 ILH262189:ILS262189 IVD262189:IVO262189 JEZ262189:JFK262189 JOV262189:JPG262189 JYR262189:JZC262189 KIN262189:KIY262189 KSJ262189:KSU262189 LCF262189:LCQ262189 LMB262189:LMM262189 LVX262189:LWI262189 MFT262189:MGE262189 MPP262189:MQA262189 MZL262189:MZW262189 NJH262189:NJS262189 NTD262189:NTO262189 OCZ262189:ODK262189 OMV262189:ONG262189 OWR262189:OXC262189 PGN262189:PGY262189 PQJ262189:PQU262189 QAF262189:QAQ262189 QKB262189:QKM262189 QTX262189:QUI262189 RDT262189:REE262189 RNP262189:ROA262189 RXL262189:RXW262189 SHH262189:SHS262189 SRD262189:SRO262189 TAZ262189:TBK262189 TKV262189:TLG262189 TUR262189:TVC262189 UEN262189:UEY262189 UOJ262189:UOU262189 UYF262189:UYQ262189 VIB262189:VIM262189 VRX262189:VSI262189 WBT262189:WCE262189 WLP262189:WMA262189 WVL262189:WVW262189 D327725:O327725 IZ327725:JK327725 SV327725:TG327725 ACR327725:ADC327725 AMN327725:AMY327725 AWJ327725:AWU327725 BGF327725:BGQ327725 BQB327725:BQM327725 BZX327725:CAI327725 CJT327725:CKE327725 CTP327725:CUA327725 DDL327725:DDW327725 DNH327725:DNS327725 DXD327725:DXO327725 EGZ327725:EHK327725 EQV327725:ERG327725 FAR327725:FBC327725 FKN327725:FKY327725 FUJ327725:FUU327725 GEF327725:GEQ327725 GOB327725:GOM327725 GXX327725:GYI327725 HHT327725:HIE327725 HRP327725:HSA327725 IBL327725:IBW327725 ILH327725:ILS327725 IVD327725:IVO327725 JEZ327725:JFK327725 JOV327725:JPG327725 JYR327725:JZC327725 KIN327725:KIY327725 KSJ327725:KSU327725 LCF327725:LCQ327725 LMB327725:LMM327725 LVX327725:LWI327725 MFT327725:MGE327725 MPP327725:MQA327725 MZL327725:MZW327725 NJH327725:NJS327725 NTD327725:NTO327725 OCZ327725:ODK327725 OMV327725:ONG327725 OWR327725:OXC327725 PGN327725:PGY327725 PQJ327725:PQU327725 QAF327725:QAQ327725 QKB327725:QKM327725 QTX327725:QUI327725 RDT327725:REE327725 RNP327725:ROA327725 RXL327725:RXW327725 SHH327725:SHS327725 SRD327725:SRO327725 TAZ327725:TBK327725 TKV327725:TLG327725 TUR327725:TVC327725 UEN327725:UEY327725 UOJ327725:UOU327725 UYF327725:UYQ327725 VIB327725:VIM327725 VRX327725:VSI327725 WBT327725:WCE327725 WLP327725:WMA327725 WVL327725:WVW327725 D393261:O393261 IZ393261:JK393261 SV393261:TG393261 ACR393261:ADC393261 AMN393261:AMY393261 AWJ393261:AWU393261 BGF393261:BGQ393261 BQB393261:BQM393261 BZX393261:CAI393261 CJT393261:CKE393261 CTP393261:CUA393261 DDL393261:DDW393261 DNH393261:DNS393261 DXD393261:DXO393261 EGZ393261:EHK393261 EQV393261:ERG393261 FAR393261:FBC393261 FKN393261:FKY393261 FUJ393261:FUU393261 GEF393261:GEQ393261 GOB393261:GOM393261 GXX393261:GYI393261 HHT393261:HIE393261 HRP393261:HSA393261 IBL393261:IBW393261 ILH393261:ILS393261 IVD393261:IVO393261 JEZ393261:JFK393261 JOV393261:JPG393261 JYR393261:JZC393261 KIN393261:KIY393261 KSJ393261:KSU393261 LCF393261:LCQ393261 LMB393261:LMM393261 LVX393261:LWI393261 MFT393261:MGE393261 MPP393261:MQA393261 MZL393261:MZW393261 NJH393261:NJS393261 NTD393261:NTO393261 OCZ393261:ODK393261 OMV393261:ONG393261 OWR393261:OXC393261 PGN393261:PGY393261 PQJ393261:PQU393261 QAF393261:QAQ393261 QKB393261:QKM393261 QTX393261:QUI393261 RDT393261:REE393261 RNP393261:ROA393261 RXL393261:RXW393261 SHH393261:SHS393261 SRD393261:SRO393261 TAZ393261:TBK393261 TKV393261:TLG393261 TUR393261:TVC393261 UEN393261:UEY393261 UOJ393261:UOU393261 UYF393261:UYQ393261 VIB393261:VIM393261 VRX393261:VSI393261 WBT393261:WCE393261 WLP393261:WMA393261 WVL393261:WVW393261 D458797:O458797 IZ458797:JK458797 SV458797:TG458797 ACR458797:ADC458797 AMN458797:AMY458797 AWJ458797:AWU458797 BGF458797:BGQ458797 BQB458797:BQM458797 BZX458797:CAI458797 CJT458797:CKE458797 CTP458797:CUA458797 DDL458797:DDW458797 DNH458797:DNS458797 DXD458797:DXO458797 EGZ458797:EHK458797 EQV458797:ERG458797 FAR458797:FBC458797 FKN458797:FKY458797 FUJ458797:FUU458797 GEF458797:GEQ458797 GOB458797:GOM458797 GXX458797:GYI458797 HHT458797:HIE458797 HRP458797:HSA458797 IBL458797:IBW458797 ILH458797:ILS458797 IVD458797:IVO458797 JEZ458797:JFK458797 JOV458797:JPG458797 JYR458797:JZC458797 KIN458797:KIY458797 KSJ458797:KSU458797 LCF458797:LCQ458797 LMB458797:LMM458797 LVX458797:LWI458797 MFT458797:MGE458797 MPP458797:MQA458797 MZL458797:MZW458797 NJH458797:NJS458797 NTD458797:NTO458797 OCZ458797:ODK458797 OMV458797:ONG458797 OWR458797:OXC458797 PGN458797:PGY458797 PQJ458797:PQU458797 QAF458797:QAQ458797 QKB458797:QKM458797 QTX458797:QUI458797 RDT458797:REE458797 RNP458797:ROA458797 RXL458797:RXW458797 SHH458797:SHS458797 SRD458797:SRO458797 TAZ458797:TBK458797 TKV458797:TLG458797 TUR458797:TVC458797 UEN458797:UEY458797 UOJ458797:UOU458797 UYF458797:UYQ458797 VIB458797:VIM458797 VRX458797:VSI458797 WBT458797:WCE458797 WLP458797:WMA458797 WVL458797:WVW458797 D524333:O524333 IZ524333:JK524333 SV524333:TG524333 ACR524333:ADC524333 AMN524333:AMY524333 AWJ524333:AWU524333 BGF524333:BGQ524333 BQB524333:BQM524333 BZX524333:CAI524333 CJT524333:CKE524333 CTP524333:CUA524333 DDL524333:DDW524333 DNH524333:DNS524333 DXD524333:DXO524333 EGZ524333:EHK524333 EQV524333:ERG524333 FAR524333:FBC524333 FKN524333:FKY524333 FUJ524333:FUU524333 GEF524333:GEQ524333 GOB524333:GOM524333 GXX524333:GYI524333 HHT524333:HIE524333 HRP524333:HSA524333 IBL524333:IBW524333 ILH524333:ILS524333 IVD524333:IVO524333 JEZ524333:JFK524333 JOV524333:JPG524333 JYR524333:JZC524333 KIN524333:KIY524333 KSJ524333:KSU524333 LCF524333:LCQ524333 LMB524333:LMM524333 LVX524333:LWI524333 MFT524333:MGE524333 MPP524333:MQA524333 MZL524333:MZW524333 NJH524333:NJS524333 NTD524333:NTO524333 OCZ524333:ODK524333 OMV524333:ONG524333 OWR524333:OXC524333 PGN524333:PGY524333 PQJ524333:PQU524333 QAF524333:QAQ524333 QKB524333:QKM524333 QTX524333:QUI524333 RDT524333:REE524333 RNP524333:ROA524333 RXL524333:RXW524333 SHH524333:SHS524333 SRD524333:SRO524333 TAZ524333:TBK524333 TKV524333:TLG524333 TUR524333:TVC524333 UEN524333:UEY524333 UOJ524333:UOU524333 UYF524333:UYQ524333 VIB524333:VIM524333 VRX524333:VSI524333 WBT524333:WCE524333 WLP524333:WMA524333 WVL524333:WVW524333 D589869:O589869 IZ589869:JK589869 SV589869:TG589869 ACR589869:ADC589869 AMN589869:AMY589869 AWJ589869:AWU589869 BGF589869:BGQ589869 BQB589869:BQM589869 BZX589869:CAI589869 CJT589869:CKE589869 CTP589869:CUA589869 DDL589869:DDW589869 DNH589869:DNS589869 DXD589869:DXO589869 EGZ589869:EHK589869 EQV589869:ERG589869 FAR589869:FBC589869 FKN589869:FKY589869 FUJ589869:FUU589869 GEF589869:GEQ589869 GOB589869:GOM589869 GXX589869:GYI589869 HHT589869:HIE589869 HRP589869:HSA589869 IBL589869:IBW589869 ILH589869:ILS589869 IVD589869:IVO589869 JEZ589869:JFK589869 JOV589869:JPG589869 JYR589869:JZC589869 KIN589869:KIY589869 KSJ589869:KSU589869 LCF589869:LCQ589869 LMB589869:LMM589869 LVX589869:LWI589869 MFT589869:MGE589869 MPP589869:MQA589869 MZL589869:MZW589869 NJH589869:NJS589869 NTD589869:NTO589869 OCZ589869:ODK589869 OMV589869:ONG589869 OWR589869:OXC589869 PGN589869:PGY589869 PQJ589869:PQU589869 QAF589869:QAQ589869 QKB589869:QKM589869 QTX589869:QUI589869 RDT589869:REE589869 RNP589869:ROA589869 RXL589869:RXW589869 SHH589869:SHS589869 SRD589869:SRO589869 TAZ589869:TBK589869 TKV589869:TLG589869 TUR589869:TVC589869 UEN589869:UEY589869 UOJ589869:UOU589869 UYF589869:UYQ589869 VIB589869:VIM589869 VRX589869:VSI589869 WBT589869:WCE589869 WLP589869:WMA589869 WVL589869:WVW589869 D655405:O655405 IZ655405:JK655405 SV655405:TG655405 ACR655405:ADC655405 AMN655405:AMY655405 AWJ655405:AWU655405 BGF655405:BGQ655405 BQB655405:BQM655405 BZX655405:CAI655405 CJT655405:CKE655405 CTP655405:CUA655405 DDL655405:DDW655405 DNH655405:DNS655405 DXD655405:DXO655405 EGZ655405:EHK655405 EQV655405:ERG655405 FAR655405:FBC655405 FKN655405:FKY655405 FUJ655405:FUU655405 GEF655405:GEQ655405 GOB655405:GOM655405 GXX655405:GYI655405 HHT655405:HIE655405 HRP655405:HSA655405 IBL655405:IBW655405 ILH655405:ILS655405 IVD655405:IVO655405 JEZ655405:JFK655405 JOV655405:JPG655405 JYR655405:JZC655405 KIN655405:KIY655405 KSJ655405:KSU655405 LCF655405:LCQ655405 LMB655405:LMM655405 LVX655405:LWI655405 MFT655405:MGE655405 MPP655405:MQA655405 MZL655405:MZW655405 NJH655405:NJS655405 NTD655405:NTO655405 OCZ655405:ODK655405 OMV655405:ONG655405 OWR655405:OXC655405 PGN655405:PGY655405 PQJ655405:PQU655405 QAF655405:QAQ655405 QKB655405:QKM655405 QTX655405:QUI655405 RDT655405:REE655405 RNP655405:ROA655405 RXL655405:RXW655405 SHH655405:SHS655405 SRD655405:SRO655405 TAZ655405:TBK655405 TKV655405:TLG655405 TUR655405:TVC655405 UEN655405:UEY655405 UOJ655405:UOU655405 UYF655405:UYQ655405 VIB655405:VIM655405 VRX655405:VSI655405 WBT655405:WCE655405 WLP655405:WMA655405 WVL655405:WVW655405 D720941:O720941 IZ720941:JK720941 SV720941:TG720941 ACR720941:ADC720941 AMN720941:AMY720941 AWJ720941:AWU720941 BGF720941:BGQ720941 BQB720941:BQM720941 BZX720941:CAI720941 CJT720941:CKE720941 CTP720941:CUA720941 DDL720941:DDW720941 DNH720941:DNS720941 DXD720941:DXO720941 EGZ720941:EHK720941 EQV720941:ERG720941 FAR720941:FBC720941 FKN720941:FKY720941 FUJ720941:FUU720941 GEF720941:GEQ720941 GOB720941:GOM720941 GXX720941:GYI720941 HHT720941:HIE720941 HRP720941:HSA720941 IBL720941:IBW720941 ILH720941:ILS720941 IVD720941:IVO720941 JEZ720941:JFK720941 JOV720941:JPG720941 JYR720941:JZC720941 KIN720941:KIY720941 KSJ720941:KSU720941 LCF720941:LCQ720941 LMB720941:LMM720941 LVX720941:LWI720941 MFT720941:MGE720941 MPP720941:MQA720941 MZL720941:MZW720941 NJH720941:NJS720941 NTD720941:NTO720941 OCZ720941:ODK720941 OMV720941:ONG720941 OWR720941:OXC720941 PGN720941:PGY720941 PQJ720941:PQU720941 QAF720941:QAQ720941 QKB720941:QKM720941 QTX720941:QUI720941 RDT720941:REE720941 RNP720941:ROA720941 RXL720941:RXW720941 SHH720941:SHS720941 SRD720941:SRO720941 TAZ720941:TBK720941 TKV720941:TLG720941 TUR720941:TVC720941 UEN720941:UEY720941 UOJ720941:UOU720941 UYF720941:UYQ720941 VIB720941:VIM720941 VRX720941:VSI720941 WBT720941:WCE720941 WLP720941:WMA720941 WVL720941:WVW720941 D786477:O786477 IZ786477:JK786477 SV786477:TG786477 ACR786477:ADC786477 AMN786477:AMY786477 AWJ786477:AWU786477 BGF786477:BGQ786477 BQB786477:BQM786477 BZX786477:CAI786477 CJT786477:CKE786477 CTP786477:CUA786477 DDL786477:DDW786477 DNH786477:DNS786477 DXD786477:DXO786477 EGZ786477:EHK786477 EQV786477:ERG786477 FAR786477:FBC786477 FKN786477:FKY786477 FUJ786477:FUU786477 GEF786477:GEQ786477 GOB786477:GOM786477 GXX786477:GYI786477 HHT786477:HIE786477 HRP786477:HSA786477 IBL786477:IBW786477 ILH786477:ILS786477 IVD786477:IVO786477 JEZ786477:JFK786477 JOV786477:JPG786477 JYR786477:JZC786477 KIN786477:KIY786477 KSJ786477:KSU786477 LCF786477:LCQ786477 LMB786477:LMM786477 LVX786477:LWI786477 MFT786477:MGE786477 MPP786477:MQA786477 MZL786477:MZW786477 NJH786477:NJS786477 NTD786477:NTO786477 OCZ786477:ODK786477 OMV786477:ONG786477 OWR786477:OXC786477 PGN786477:PGY786477 PQJ786477:PQU786477 QAF786477:QAQ786477 QKB786477:QKM786477 QTX786477:QUI786477 RDT786477:REE786477 RNP786477:ROA786477 RXL786477:RXW786477 SHH786477:SHS786477 SRD786477:SRO786477 TAZ786477:TBK786477 TKV786477:TLG786477 TUR786477:TVC786477 UEN786477:UEY786477 UOJ786477:UOU786477 UYF786477:UYQ786477 VIB786477:VIM786477 VRX786477:VSI786477 WBT786477:WCE786477 WLP786477:WMA786477 WVL786477:WVW786477 D852013:O852013 IZ852013:JK852013 SV852013:TG852013 ACR852013:ADC852013 AMN852013:AMY852013 AWJ852013:AWU852013 BGF852013:BGQ852013 BQB852013:BQM852013 BZX852013:CAI852013 CJT852013:CKE852013 CTP852013:CUA852013 DDL852013:DDW852013 DNH852013:DNS852013 DXD852013:DXO852013 EGZ852013:EHK852013 EQV852013:ERG852013 FAR852013:FBC852013 FKN852013:FKY852013 FUJ852013:FUU852013 GEF852013:GEQ852013 GOB852013:GOM852013 GXX852013:GYI852013 HHT852013:HIE852013 HRP852013:HSA852013 IBL852013:IBW852013 ILH852013:ILS852013 IVD852013:IVO852013 JEZ852013:JFK852013 JOV852013:JPG852013 JYR852013:JZC852013 KIN852013:KIY852013 KSJ852013:KSU852013 LCF852013:LCQ852013 LMB852013:LMM852013 LVX852013:LWI852013 MFT852013:MGE852013 MPP852013:MQA852013 MZL852013:MZW852013 NJH852013:NJS852013 NTD852013:NTO852013 OCZ852013:ODK852013 OMV852013:ONG852013 OWR852013:OXC852013 PGN852013:PGY852013 PQJ852013:PQU852013 QAF852013:QAQ852013 QKB852013:QKM852013 QTX852013:QUI852013 RDT852013:REE852013 RNP852013:ROA852013 RXL852013:RXW852013 SHH852013:SHS852013 SRD852013:SRO852013 TAZ852013:TBK852013 TKV852013:TLG852013 TUR852013:TVC852013 UEN852013:UEY852013 UOJ852013:UOU852013 UYF852013:UYQ852013 VIB852013:VIM852013 VRX852013:VSI852013 WBT852013:WCE852013 WLP852013:WMA852013 WVL852013:WVW852013 D917549:O917549 IZ917549:JK917549 SV917549:TG917549 ACR917549:ADC917549 AMN917549:AMY917549 AWJ917549:AWU917549 BGF917549:BGQ917549 BQB917549:BQM917549 BZX917549:CAI917549 CJT917549:CKE917549 CTP917549:CUA917549 DDL917549:DDW917549 DNH917549:DNS917549 DXD917549:DXO917549 EGZ917549:EHK917549 EQV917549:ERG917549 FAR917549:FBC917549 FKN917549:FKY917549 FUJ917549:FUU917549 GEF917549:GEQ917549 GOB917549:GOM917549 GXX917549:GYI917549 HHT917549:HIE917549 HRP917549:HSA917549 IBL917549:IBW917549 ILH917549:ILS917549 IVD917549:IVO917549 JEZ917549:JFK917549 JOV917549:JPG917549 JYR917549:JZC917549 KIN917549:KIY917549 KSJ917549:KSU917549 LCF917549:LCQ917549 LMB917549:LMM917549 LVX917549:LWI917549 MFT917549:MGE917549 MPP917549:MQA917549 MZL917549:MZW917549 NJH917549:NJS917549 NTD917549:NTO917549 OCZ917549:ODK917549 OMV917549:ONG917549 OWR917549:OXC917549 PGN917549:PGY917549 PQJ917549:PQU917549 QAF917549:QAQ917549 QKB917549:QKM917549 QTX917549:QUI917549 RDT917549:REE917549 RNP917549:ROA917549 RXL917549:RXW917549 SHH917549:SHS917549 SRD917549:SRO917549 TAZ917549:TBK917549 TKV917549:TLG917549 TUR917549:TVC917549 UEN917549:UEY917549 UOJ917549:UOU917549 UYF917549:UYQ917549 VIB917549:VIM917549 VRX917549:VSI917549 WBT917549:WCE917549 WLP917549:WMA917549 WVL917549:WVW917549 D983085:O983085 IZ983085:JK983085 SV983085:TG983085 ACR983085:ADC983085 AMN983085:AMY983085 AWJ983085:AWU983085 BGF983085:BGQ983085 BQB983085:BQM983085 BZX983085:CAI983085 CJT983085:CKE983085 CTP983085:CUA983085 DDL983085:DDW983085 DNH983085:DNS983085 DXD983085:DXO983085 EGZ983085:EHK983085 EQV983085:ERG983085 FAR983085:FBC983085 FKN983085:FKY983085 FUJ983085:FUU983085 GEF983085:GEQ983085 GOB983085:GOM983085 GXX983085:GYI983085 HHT983085:HIE983085 HRP983085:HSA983085 IBL983085:IBW983085 ILH983085:ILS983085 IVD983085:IVO983085 JEZ983085:JFK983085 JOV983085:JPG983085 JYR983085:JZC983085 KIN983085:KIY983085 KSJ983085:KSU983085 LCF983085:LCQ983085 LMB983085:LMM983085 LVX983085:LWI983085 MFT983085:MGE983085 MPP983085:MQA983085 MZL983085:MZW983085 NJH983085:NJS983085 NTD983085:NTO983085 OCZ983085:ODK983085 OMV983085:ONG983085 OWR983085:OXC983085 PGN983085:PGY983085 PQJ983085:PQU983085 QAF983085:QAQ983085 QKB983085:QKM983085 QTX983085:QUI983085 RDT983085:REE983085 RNP983085:ROA983085 RXL983085:RXW983085 SHH983085:SHS983085 SRD983085:SRO983085 TAZ983085:TBK983085 TKV983085:TLG983085 TUR983085:TVC983085 UEN983085:UEY983085 UOJ983085:UOU983085 UYF983085:UYQ983085 VIB983085:VIM983085 VRX983085:VSI983085 WBT983085:WCE983085 WLP983085:WMA983085 WVL983085:WVW983085">
      <formula1>"Y,N"</formula1>
    </dataValidation>
    <dataValidation type="list" showErrorMessage="1" errorTitle="Error!" error="Enter Y if this column is included in computing PF; Enter N otherwise" sqref="C4:C20 IY4:IY20 SU4:SU20 ACQ4:ACQ20 AMM4:AMM20 AWI4:AWI20 BGE4:BGE20 BQA4:BQA20 BZW4:BZW20 CJS4:CJS20 CTO4:CTO20 DDK4:DDK20 DNG4:DNG20 DXC4:DXC20 EGY4:EGY20 EQU4:EQU20 FAQ4:FAQ20 FKM4:FKM20 FUI4:FUI20 GEE4:GEE20 GOA4:GOA20 GXW4:GXW20 HHS4:HHS20 HRO4:HRO20 IBK4:IBK20 ILG4:ILG20 IVC4:IVC20 JEY4:JEY20 JOU4:JOU20 JYQ4:JYQ20 KIM4:KIM20 KSI4:KSI20 LCE4:LCE20 LMA4:LMA20 LVW4:LVW20 MFS4:MFS20 MPO4:MPO20 MZK4:MZK20 NJG4:NJG20 NTC4:NTC20 OCY4:OCY20 OMU4:OMU20 OWQ4:OWQ20 PGM4:PGM20 PQI4:PQI20 QAE4:QAE20 QKA4:QKA20 QTW4:QTW20 RDS4:RDS20 RNO4:RNO20 RXK4:RXK20 SHG4:SHG20 SRC4:SRC20 TAY4:TAY20 TKU4:TKU20 TUQ4:TUQ20 UEM4:UEM20 UOI4:UOI20 UYE4:UYE20 VIA4:VIA20 VRW4:VRW20 WBS4:WBS20 WLO4:WLO20 WVK4:WVK20 C65540:C65556 IY65540:IY65556 SU65540:SU65556 ACQ65540:ACQ65556 AMM65540:AMM65556 AWI65540:AWI65556 BGE65540:BGE65556 BQA65540:BQA65556 BZW65540:BZW65556 CJS65540:CJS65556 CTO65540:CTO65556 DDK65540:DDK65556 DNG65540:DNG65556 DXC65540:DXC65556 EGY65540:EGY65556 EQU65540:EQU65556 FAQ65540:FAQ65556 FKM65540:FKM65556 FUI65540:FUI65556 GEE65540:GEE65556 GOA65540:GOA65556 GXW65540:GXW65556 HHS65540:HHS65556 HRO65540:HRO65556 IBK65540:IBK65556 ILG65540:ILG65556 IVC65540:IVC65556 JEY65540:JEY65556 JOU65540:JOU65556 JYQ65540:JYQ65556 KIM65540:KIM65556 KSI65540:KSI65556 LCE65540:LCE65556 LMA65540:LMA65556 LVW65540:LVW65556 MFS65540:MFS65556 MPO65540:MPO65556 MZK65540:MZK65556 NJG65540:NJG65556 NTC65540:NTC65556 OCY65540:OCY65556 OMU65540:OMU65556 OWQ65540:OWQ65556 PGM65540:PGM65556 PQI65540:PQI65556 QAE65540:QAE65556 QKA65540:QKA65556 QTW65540:QTW65556 RDS65540:RDS65556 RNO65540:RNO65556 RXK65540:RXK65556 SHG65540:SHG65556 SRC65540:SRC65556 TAY65540:TAY65556 TKU65540:TKU65556 TUQ65540:TUQ65556 UEM65540:UEM65556 UOI65540:UOI65556 UYE65540:UYE65556 VIA65540:VIA65556 VRW65540:VRW65556 WBS65540:WBS65556 WLO65540:WLO65556 WVK65540:WVK65556 C131076:C131092 IY131076:IY131092 SU131076:SU131092 ACQ131076:ACQ131092 AMM131076:AMM131092 AWI131076:AWI131092 BGE131076:BGE131092 BQA131076:BQA131092 BZW131076:BZW131092 CJS131076:CJS131092 CTO131076:CTO131092 DDK131076:DDK131092 DNG131076:DNG131092 DXC131076:DXC131092 EGY131076:EGY131092 EQU131076:EQU131092 FAQ131076:FAQ131092 FKM131076:FKM131092 FUI131076:FUI131092 GEE131076:GEE131092 GOA131076:GOA131092 GXW131076:GXW131092 HHS131076:HHS131092 HRO131076:HRO131092 IBK131076:IBK131092 ILG131076:ILG131092 IVC131076:IVC131092 JEY131076:JEY131092 JOU131076:JOU131092 JYQ131076:JYQ131092 KIM131076:KIM131092 KSI131076:KSI131092 LCE131076:LCE131092 LMA131076:LMA131092 LVW131076:LVW131092 MFS131076:MFS131092 MPO131076:MPO131092 MZK131076:MZK131092 NJG131076:NJG131092 NTC131076:NTC131092 OCY131076:OCY131092 OMU131076:OMU131092 OWQ131076:OWQ131092 PGM131076:PGM131092 PQI131076:PQI131092 QAE131076:QAE131092 QKA131076:QKA131092 QTW131076:QTW131092 RDS131076:RDS131092 RNO131076:RNO131092 RXK131076:RXK131092 SHG131076:SHG131092 SRC131076:SRC131092 TAY131076:TAY131092 TKU131076:TKU131092 TUQ131076:TUQ131092 UEM131076:UEM131092 UOI131076:UOI131092 UYE131076:UYE131092 VIA131076:VIA131092 VRW131076:VRW131092 WBS131076:WBS131092 WLO131076:WLO131092 WVK131076:WVK131092 C196612:C196628 IY196612:IY196628 SU196612:SU196628 ACQ196612:ACQ196628 AMM196612:AMM196628 AWI196612:AWI196628 BGE196612:BGE196628 BQA196612:BQA196628 BZW196612:BZW196628 CJS196612:CJS196628 CTO196612:CTO196628 DDK196612:DDK196628 DNG196612:DNG196628 DXC196612:DXC196628 EGY196612:EGY196628 EQU196612:EQU196628 FAQ196612:FAQ196628 FKM196612:FKM196628 FUI196612:FUI196628 GEE196612:GEE196628 GOA196612:GOA196628 GXW196612:GXW196628 HHS196612:HHS196628 HRO196612:HRO196628 IBK196612:IBK196628 ILG196612:ILG196628 IVC196612:IVC196628 JEY196612:JEY196628 JOU196612:JOU196628 JYQ196612:JYQ196628 KIM196612:KIM196628 KSI196612:KSI196628 LCE196612:LCE196628 LMA196612:LMA196628 LVW196612:LVW196628 MFS196612:MFS196628 MPO196612:MPO196628 MZK196612:MZK196628 NJG196612:NJG196628 NTC196612:NTC196628 OCY196612:OCY196628 OMU196612:OMU196628 OWQ196612:OWQ196628 PGM196612:PGM196628 PQI196612:PQI196628 QAE196612:QAE196628 QKA196612:QKA196628 QTW196612:QTW196628 RDS196612:RDS196628 RNO196612:RNO196628 RXK196612:RXK196628 SHG196612:SHG196628 SRC196612:SRC196628 TAY196612:TAY196628 TKU196612:TKU196628 TUQ196612:TUQ196628 UEM196612:UEM196628 UOI196612:UOI196628 UYE196612:UYE196628 VIA196612:VIA196628 VRW196612:VRW196628 WBS196612:WBS196628 WLO196612:WLO196628 WVK196612:WVK196628 C262148:C262164 IY262148:IY262164 SU262148:SU262164 ACQ262148:ACQ262164 AMM262148:AMM262164 AWI262148:AWI262164 BGE262148:BGE262164 BQA262148:BQA262164 BZW262148:BZW262164 CJS262148:CJS262164 CTO262148:CTO262164 DDK262148:DDK262164 DNG262148:DNG262164 DXC262148:DXC262164 EGY262148:EGY262164 EQU262148:EQU262164 FAQ262148:FAQ262164 FKM262148:FKM262164 FUI262148:FUI262164 GEE262148:GEE262164 GOA262148:GOA262164 GXW262148:GXW262164 HHS262148:HHS262164 HRO262148:HRO262164 IBK262148:IBK262164 ILG262148:ILG262164 IVC262148:IVC262164 JEY262148:JEY262164 JOU262148:JOU262164 JYQ262148:JYQ262164 KIM262148:KIM262164 KSI262148:KSI262164 LCE262148:LCE262164 LMA262148:LMA262164 LVW262148:LVW262164 MFS262148:MFS262164 MPO262148:MPO262164 MZK262148:MZK262164 NJG262148:NJG262164 NTC262148:NTC262164 OCY262148:OCY262164 OMU262148:OMU262164 OWQ262148:OWQ262164 PGM262148:PGM262164 PQI262148:PQI262164 QAE262148:QAE262164 QKA262148:QKA262164 QTW262148:QTW262164 RDS262148:RDS262164 RNO262148:RNO262164 RXK262148:RXK262164 SHG262148:SHG262164 SRC262148:SRC262164 TAY262148:TAY262164 TKU262148:TKU262164 TUQ262148:TUQ262164 UEM262148:UEM262164 UOI262148:UOI262164 UYE262148:UYE262164 VIA262148:VIA262164 VRW262148:VRW262164 WBS262148:WBS262164 WLO262148:WLO262164 WVK262148:WVK262164 C327684:C327700 IY327684:IY327700 SU327684:SU327700 ACQ327684:ACQ327700 AMM327684:AMM327700 AWI327684:AWI327700 BGE327684:BGE327700 BQA327684:BQA327700 BZW327684:BZW327700 CJS327684:CJS327700 CTO327684:CTO327700 DDK327684:DDK327700 DNG327684:DNG327700 DXC327684:DXC327700 EGY327684:EGY327700 EQU327684:EQU327700 FAQ327684:FAQ327700 FKM327684:FKM327700 FUI327684:FUI327700 GEE327684:GEE327700 GOA327684:GOA327700 GXW327684:GXW327700 HHS327684:HHS327700 HRO327684:HRO327700 IBK327684:IBK327700 ILG327684:ILG327700 IVC327684:IVC327700 JEY327684:JEY327700 JOU327684:JOU327700 JYQ327684:JYQ327700 KIM327684:KIM327700 KSI327684:KSI327700 LCE327684:LCE327700 LMA327684:LMA327700 LVW327684:LVW327700 MFS327684:MFS327700 MPO327684:MPO327700 MZK327684:MZK327700 NJG327684:NJG327700 NTC327684:NTC327700 OCY327684:OCY327700 OMU327684:OMU327700 OWQ327684:OWQ327700 PGM327684:PGM327700 PQI327684:PQI327700 QAE327684:QAE327700 QKA327684:QKA327700 QTW327684:QTW327700 RDS327684:RDS327700 RNO327684:RNO327700 RXK327684:RXK327700 SHG327684:SHG327700 SRC327684:SRC327700 TAY327684:TAY327700 TKU327684:TKU327700 TUQ327684:TUQ327700 UEM327684:UEM327700 UOI327684:UOI327700 UYE327684:UYE327700 VIA327684:VIA327700 VRW327684:VRW327700 WBS327684:WBS327700 WLO327684:WLO327700 WVK327684:WVK327700 C393220:C393236 IY393220:IY393236 SU393220:SU393236 ACQ393220:ACQ393236 AMM393220:AMM393236 AWI393220:AWI393236 BGE393220:BGE393236 BQA393220:BQA393236 BZW393220:BZW393236 CJS393220:CJS393236 CTO393220:CTO393236 DDK393220:DDK393236 DNG393220:DNG393236 DXC393220:DXC393236 EGY393220:EGY393236 EQU393220:EQU393236 FAQ393220:FAQ393236 FKM393220:FKM393236 FUI393220:FUI393236 GEE393220:GEE393236 GOA393220:GOA393236 GXW393220:GXW393236 HHS393220:HHS393236 HRO393220:HRO393236 IBK393220:IBK393236 ILG393220:ILG393236 IVC393220:IVC393236 JEY393220:JEY393236 JOU393220:JOU393236 JYQ393220:JYQ393236 KIM393220:KIM393236 KSI393220:KSI393236 LCE393220:LCE393236 LMA393220:LMA393236 LVW393220:LVW393236 MFS393220:MFS393236 MPO393220:MPO393236 MZK393220:MZK393236 NJG393220:NJG393236 NTC393220:NTC393236 OCY393220:OCY393236 OMU393220:OMU393236 OWQ393220:OWQ393236 PGM393220:PGM393236 PQI393220:PQI393236 QAE393220:QAE393236 QKA393220:QKA393236 QTW393220:QTW393236 RDS393220:RDS393236 RNO393220:RNO393236 RXK393220:RXK393236 SHG393220:SHG393236 SRC393220:SRC393236 TAY393220:TAY393236 TKU393220:TKU393236 TUQ393220:TUQ393236 UEM393220:UEM393236 UOI393220:UOI393236 UYE393220:UYE393236 VIA393220:VIA393236 VRW393220:VRW393236 WBS393220:WBS393236 WLO393220:WLO393236 WVK393220:WVK393236 C458756:C458772 IY458756:IY458772 SU458756:SU458772 ACQ458756:ACQ458772 AMM458756:AMM458772 AWI458756:AWI458772 BGE458756:BGE458772 BQA458756:BQA458772 BZW458756:BZW458772 CJS458756:CJS458772 CTO458756:CTO458772 DDK458756:DDK458772 DNG458756:DNG458772 DXC458756:DXC458772 EGY458756:EGY458772 EQU458756:EQU458772 FAQ458756:FAQ458772 FKM458756:FKM458772 FUI458756:FUI458772 GEE458756:GEE458772 GOA458756:GOA458772 GXW458756:GXW458772 HHS458756:HHS458772 HRO458756:HRO458772 IBK458756:IBK458772 ILG458756:ILG458772 IVC458756:IVC458772 JEY458756:JEY458772 JOU458756:JOU458772 JYQ458756:JYQ458772 KIM458756:KIM458772 KSI458756:KSI458772 LCE458756:LCE458772 LMA458756:LMA458772 LVW458756:LVW458772 MFS458756:MFS458772 MPO458756:MPO458772 MZK458756:MZK458772 NJG458756:NJG458772 NTC458756:NTC458772 OCY458756:OCY458772 OMU458756:OMU458772 OWQ458756:OWQ458772 PGM458756:PGM458772 PQI458756:PQI458772 QAE458756:QAE458772 QKA458756:QKA458772 QTW458756:QTW458772 RDS458756:RDS458772 RNO458756:RNO458772 RXK458756:RXK458772 SHG458756:SHG458772 SRC458756:SRC458772 TAY458756:TAY458772 TKU458756:TKU458772 TUQ458756:TUQ458772 UEM458756:UEM458772 UOI458756:UOI458772 UYE458756:UYE458772 VIA458756:VIA458772 VRW458756:VRW458772 WBS458756:WBS458772 WLO458756:WLO458772 WVK458756:WVK458772 C524292:C524308 IY524292:IY524308 SU524292:SU524308 ACQ524292:ACQ524308 AMM524292:AMM524308 AWI524292:AWI524308 BGE524292:BGE524308 BQA524292:BQA524308 BZW524292:BZW524308 CJS524292:CJS524308 CTO524292:CTO524308 DDK524292:DDK524308 DNG524292:DNG524308 DXC524292:DXC524308 EGY524292:EGY524308 EQU524292:EQU524308 FAQ524292:FAQ524308 FKM524292:FKM524308 FUI524292:FUI524308 GEE524292:GEE524308 GOA524292:GOA524308 GXW524292:GXW524308 HHS524292:HHS524308 HRO524292:HRO524308 IBK524292:IBK524308 ILG524292:ILG524308 IVC524292:IVC524308 JEY524292:JEY524308 JOU524292:JOU524308 JYQ524292:JYQ524308 KIM524292:KIM524308 KSI524292:KSI524308 LCE524292:LCE524308 LMA524292:LMA524308 LVW524292:LVW524308 MFS524292:MFS524308 MPO524292:MPO524308 MZK524292:MZK524308 NJG524292:NJG524308 NTC524292:NTC524308 OCY524292:OCY524308 OMU524292:OMU524308 OWQ524292:OWQ524308 PGM524292:PGM524308 PQI524292:PQI524308 QAE524292:QAE524308 QKA524292:QKA524308 QTW524292:QTW524308 RDS524292:RDS524308 RNO524292:RNO524308 RXK524292:RXK524308 SHG524292:SHG524308 SRC524292:SRC524308 TAY524292:TAY524308 TKU524292:TKU524308 TUQ524292:TUQ524308 UEM524292:UEM524308 UOI524292:UOI524308 UYE524292:UYE524308 VIA524292:VIA524308 VRW524292:VRW524308 WBS524292:WBS524308 WLO524292:WLO524308 WVK524292:WVK524308 C589828:C589844 IY589828:IY589844 SU589828:SU589844 ACQ589828:ACQ589844 AMM589828:AMM589844 AWI589828:AWI589844 BGE589828:BGE589844 BQA589828:BQA589844 BZW589828:BZW589844 CJS589828:CJS589844 CTO589828:CTO589844 DDK589828:DDK589844 DNG589828:DNG589844 DXC589828:DXC589844 EGY589828:EGY589844 EQU589828:EQU589844 FAQ589828:FAQ589844 FKM589828:FKM589844 FUI589828:FUI589844 GEE589828:GEE589844 GOA589828:GOA589844 GXW589828:GXW589844 HHS589828:HHS589844 HRO589828:HRO589844 IBK589828:IBK589844 ILG589828:ILG589844 IVC589828:IVC589844 JEY589828:JEY589844 JOU589828:JOU589844 JYQ589828:JYQ589844 KIM589828:KIM589844 KSI589828:KSI589844 LCE589828:LCE589844 LMA589828:LMA589844 LVW589828:LVW589844 MFS589828:MFS589844 MPO589828:MPO589844 MZK589828:MZK589844 NJG589828:NJG589844 NTC589828:NTC589844 OCY589828:OCY589844 OMU589828:OMU589844 OWQ589828:OWQ589844 PGM589828:PGM589844 PQI589828:PQI589844 QAE589828:QAE589844 QKA589828:QKA589844 QTW589828:QTW589844 RDS589828:RDS589844 RNO589828:RNO589844 RXK589828:RXK589844 SHG589828:SHG589844 SRC589828:SRC589844 TAY589828:TAY589844 TKU589828:TKU589844 TUQ589828:TUQ589844 UEM589828:UEM589844 UOI589828:UOI589844 UYE589828:UYE589844 VIA589828:VIA589844 VRW589828:VRW589844 WBS589828:WBS589844 WLO589828:WLO589844 WVK589828:WVK589844 C655364:C655380 IY655364:IY655380 SU655364:SU655380 ACQ655364:ACQ655380 AMM655364:AMM655380 AWI655364:AWI655380 BGE655364:BGE655380 BQA655364:BQA655380 BZW655364:BZW655380 CJS655364:CJS655380 CTO655364:CTO655380 DDK655364:DDK655380 DNG655364:DNG655380 DXC655364:DXC655380 EGY655364:EGY655380 EQU655364:EQU655380 FAQ655364:FAQ655380 FKM655364:FKM655380 FUI655364:FUI655380 GEE655364:GEE655380 GOA655364:GOA655380 GXW655364:GXW655380 HHS655364:HHS655380 HRO655364:HRO655380 IBK655364:IBK655380 ILG655364:ILG655380 IVC655364:IVC655380 JEY655364:JEY655380 JOU655364:JOU655380 JYQ655364:JYQ655380 KIM655364:KIM655380 KSI655364:KSI655380 LCE655364:LCE655380 LMA655364:LMA655380 LVW655364:LVW655380 MFS655364:MFS655380 MPO655364:MPO655380 MZK655364:MZK655380 NJG655364:NJG655380 NTC655364:NTC655380 OCY655364:OCY655380 OMU655364:OMU655380 OWQ655364:OWQ655380 PGM655364:PGM655380 PQI655364:PQI655380 QAE655364:QAE655380 QKA655364:QKA655380 QTW655364:QTW655380 RDS655364:RDS655380 RNO655364:RNO655380 RXK655364:RXK655380 SHG655364:SHG655380 SRC655364:SRC655380 TAY655364:TAY655380 TKU655364:TKU655380 TUQ655364:TUQ655380 UEM655364:UEM655380 UOI655364:UOI655380 UYE655364:UYE655380 VIA655364:VIA655380 VRW655364:VRW655380 WBS655364:WBS655380 WLO655364:WLO655380 WVK655364:WVK655380 C720900:C720916 IY720900:IY720916 SU720900:SU720916 ACQ720900:ACQ720916 AMM720900:AMM720916 AWI720900:AWI720916 BGE720900:BGE720916 BQA720900:BQA720916 BZW720900:BZW720916 CJS720900:CJS720916 CTO720900:CTO720916 DDK720900:DDK720916 DNG720900:DNG720916 DXC720900:DXC720916 EGY720900:EGY720916 EQU720900:EQU720916 FAQ720900:FAQ720916 FKM720900:FKM720916 FUI720900:FUI720916 GEE720900:GEE720916 GOA720900:GOA720916 GXW720900:GXW720916 HHS720900:HHS720916 HRO720900:HRO720916 IBK720900:IBK720916 ILG720900:ILG720916 IVC720900:IVC720916 JEY720900:JEY720916 JOU720900:JOU720916 JYQ720900:JYQ720916 KIM720900:KIM720916 KSI720900:KSI720916 LCE720900:LCE720916 LMA720900:LMA720916 LVW720900:LVW720916 MFS720900:MFS720916 MPO720900:MPO720916 MZK720900:MZK720916 NJG720900:NJG720916 NTC720900:NTC720916 OCY720900:OCY720916 OMU720900:OMU720916 OWQ720900:OWQ720916 PGM720900:PGM720916 PQI720900:PQI720916 QAE720900:QAE720916 QKA720900:QKA720916 QTW720900:QTW720916 RDS720900:RDS720916 RNO720900:RNO720916 RXK720900:RXK720916 SHG720900:SHG720916 SRC720900:SRC720916 TAY720900:TAY720916 TKU720900:TKU720916 TUQ720900:TUQ720916 UEM720900:UEM720916 UOI720900:UOI720916 UYE720900:UYE720916 VIA720900:VIA720916 VRW720900:VRW720916 WBS720900:WBS720916 WLO720900:WLO720916 WVK720900:WVK720916 C786436:C786452 IY786436:IY786452 SU786436:SU786452 ACQ786436:ACQ786452 AMM786436:AMM786452 AWI786436:AWI786452 BGE786436:BGE786452 BQA786436:BQA786452 BZW786436:BZW786452 CJS786436:CJS786452 CTO786436:CTO786452 DDK786436:DDK786452 DNG786436:DNG786452 DXC786436:DXC786452 EGY786436:EGY786452 EQU786436:EQU786452 FAQ786436:FAQ786452 FKM786436:FKM786452 FUI786436:FUI786452 GEE786436:GEE786452 GOA786436:GOA786452 GXW786436:GXW786452 HHS786436:HHS786452 HRO786436:HRO786452 IBK786436:IBK786452 ILG786436:ILG786452 IVC786436:IVC786452 JEY786436:JEY786452 JOU786436:JOU786452 JYQ786436:JYQ786452 KIM786436:KIM786452 KSI786436:KSI786452 LCE786436:LCE786452 LMA786436:LMA786452 LVW786436:LVW786452 MFS786436:MFS786452 MPO786436:MPO786452 MZK786436:MZK786452 NJG786436:NJG786452 NTC786436:NTC786452 OCY786436:OCY786452 OMU786436:OMU786452 OWQ786436:OWQ786452 PGM786436:PGM786452 PQI786436:PQI786452 QAE786436:QAE786452 QKA786436:QKA786452 QTW786436:QTW786452 RDS786436:RDS786452 RNO786436:RNO786452 RXK786436:RXK786452 SHG786436:SHG786452 SRC786436:SRC786452 TAY786436:TAY786452 TKU786436:TKU786452 TUQ786436:TUQ786452 UEM786436:UEM786452 UOI786436:UOI786452 UYE786436:UYE786452 VIA786436:VIA786452 VRW786436:VRW786452 WBS786436:WBS786452 WLO786436:WLO786452 WVK786436:WVK786452 C851972:C851988 IY851972:IY851988 SU851972:SU851988 ACQ851972:ACQ851988 AMM851972:AMM851988 AWI851972:AWI851988 BGE851972:BGE851988 BQA851972:BQA851988 BZW851972:BZW851988 CJS851972:CJS851988 CTO851972:CTO851988 DDK851972:DDK851988 DNG851972:DNG851988 DXC851972:DXC851988 EGY851972:EGY851988 EQU851972:EQU851988 FAQ851972:FAQ851988 FKM851972:FKM851988 FUI851972:FUI851988 GEE851972:GEE851988 GOA851972:GOA851988 GXW851972:GXW851988 HHS851972:HHS851988 HRO851972:HRO851988 IBK851972:IBK851988 ILG851972:ILG851988 IVC851972:IVC851988 JEY851972:JEY851988 JOU851972:JOU851988 JYQ851972:JYQ851988 KIM851972:KIM851988 KSI851972:KSI851988 LCE851972:LCE851988 LMA851972:LMA851988 LVW851972:LVW851988 MFS851972:MFS851988 MPO851972:MPO851988 MZK851972:MZK851988 NJG851972:NJG851988 NTC851972:NTC851988 OCY851972:OCY851988 OMU851972:OMU851988 OWQ851972:OWQ851988 PGM851972:PGM851988 PQI851972:PQI851988 QAE851972:QAE851988 QKA851972:QKA851988 QTW851972:QTW851988 RDS851972:RDS851988 RNO851972:RNO851988 RXK851972:RXK851988 SHG851972:SHG851988 SRC851972:SRC851988 TAY851972:TAY851988 TKU851972:TKU851988 TUQ851972:TUQ851988 UEM851972:UEM851988 UOI851972:UOI851988 UYE851972:UYE851988 VIA851972:VIA851988 VRW851972:VRW851988 WBS851972:WBS851988 WLO851972:WLO851988 WVK851972:WVK851988 C917508:C917524 IY917508:IY917524 SU917508:SU917524 ACQ917508:ACQ917524 AMM917508:AMM917524 AWI917508:AWI917524 BGE917508:BGE917524 BQA917508:BQA917524 BZW917508:BZW917524 CJS917508:CJS917524 CTO917508:CTO917524 DDK917508:DDK917524 DNG917508:DNG917524 DXC917508:DXC917524 EGY917508:EGY917524 EQU917508:EQU917524 FAQ917508:FAQ917524 FKM917508:FKM917524 FUI917508:FUI917524 GEE917508:GEE917524 GOA917508:GOA917524 GXW917508:GXW917524 HHS917508:HHS917524 HRO917508:HRO917524 IBK917508:IBK917524 ILG917508:ILG917524 IVC917508:IVC917524 JEY917508:JEY917524 JOU917508:JOU917524 JYQ917508:JYQ917524 KIM917508:KIM917524 KSI917508:KSI917524 LCE917508:LCE917524 LMA917508:LMA917524 LVW917508:LVW917524 MFS917508:MFS917524 MPO917508:MPO917524 MZK917508:MZK917524 NJG917508:NJG917524 NTC917508:NTC917524 OCY917508:OCY917524 OMU917508:OMU917524 OWQ917508:OWQ917524 PGM917508:PGM917524 PQI917508:PQI917524 QAE917508:QAE917524 QKA917508:QKA917524 QTW917508:QTW917524 RDS917508:RDS917524 RNO917508:RNO917524 RXK917508:RXK917524 SHG917508:SHG917524 SRC917508:SRC917524 TAY917508:TAY917524 TKU917508:TKU917524 TUQ917508:TUQ917524 UEM917508:UEM917524 UOI917508:UOI917524 UYE917508:UYE917524 VIA917508:VIA917524 VRW917508:VRW917524 WBS917508:WBS917524 WLO917508:WLO917524 WVK917508:WVK917524 C983044:C983060 IY983044:IY983060 SU983044:SU983060 ACQ983044:ACQ983060 AMM983044:AMM983060 AWI983044:AWI983060 BGE983044:BGE983060 BQA983044:BQA983060 BZW983044:BZW983060 CJS983044:CJS983060 CTO983044:CTO983060 DDK983044:DDK983060 DNG983044:DNG983060 DXC983044:DXC983060 EGY983044:EGY983060 EQU983044:EQU983060 FAQ983044:FAQ983060 FKM983044:FKM983060 FUI983044:FUI983060 GEE983044:GEE983060 GOA983044:GOA983060 GXW983044:GXW983060 HHS983044:HHS983060 HRO983044:HRO983060 IBK983044:IBK983060 ILG983044:ILG983060 IVC983044:IVC983060 JEY983044:JEY983060 JOU983044:JOU983060 JYQ983044:JYQ983060 KIM983044:KIM983060 KSI983044:KSI983060 LCE983044:LCE983060 LMA983044:LMA983060 LVW983044:LVW983060 MFS983044:MFS983060 MPO983044:MPO983060 MZK983044:MZK983060 NJG983044:NJG983060 NTC983044:NTC983060 OCY983044:OCY983060 OMU983044:OMU983060 OWQ983044:OWQ983060 PGM983044:PGM983060 PQI983044:PQI983060 QAE983044:QAE983060 QKA983044:QKA983060 QTW983044:QTW983060 RDS983044:RDS983060 RNO983044:RNO983060 RXK983044:RXK983060 SHG983044:SHG983060 SRC983044:SRC983060 TAY983044:TAY983060 TKU983044:TKU983060 TUQ983044:TUQ983060 UEM983044:UEM983060 UOI983044:UOI983060 UYE983044:UYE983060 VIA983044:VIA983060 VRW983044:VRW983060 WBS983044:WBS983060 WLO983044:WLO983060 WVK983044:WVK983060">
      <formula1>"Y,N"</formula1>
    </dataValidation>
    <dataValidation showErrorMessage="1" errorTitle="Error!" error="Enter Y if this column is included in computing PF; Enter N otherwise"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dataValidation type="list" showErrorMessage="1" errorTitle="Error!" error="Enter M (for Metro) or N (for non-Metro) only" sqref="AA51 JW51 TS51 ADO51 ANK51 AXG51 BHC51 BQY51 CAU51 CKQ51 CUM51 DEI51 DOE51 DYA51 EHW51 ERS51 FBO51 FLK51 FVG51 GFC51 GOY51 GYU51 HIQ51 HSM51 ICI51 IME51 IWA51 JFW51 JPS51 JZO51 KJK51 KTG51 LDC51 LMY51 LWU51 MGQ51 MQM51 NAI51 NKE51 NUA51 ODW51 ONS51 OXO51 PHK51 PRG51 QBC51 QKY51 QUU51 REQ51 ROM51 RYI51 SIE51 SSA51 TBW51 TLS51 TVO51 UFK51 UPG51 UZC51 VIY51 VSU51 WCQ51 WMM51 WWI51 AA65587 JW65587 TS65587 ADO65587 ANK65587 AXG65587 BHC65587 BQY65587 CAU65587 CKQ65587 CUM65587 DEI65587 DOE65587 DYA65587 EHW65587 ERS65587 FBO65587 FLK65587 FVG65587 GFC65587 GOY65587 GYU65587 HIQ65587 HSM65587 ICI65587 IME65587 IWA65587 JFW65587 JPS65587 JZO65587 KJK65587 KTG65587 LDC65587 LMY65587 LWU65587 MGQ65587 MQM65587 NAI65587 NKE65587 NUA65587 ODW65587 ONS65587 OXO65587 PHK65587 PRG65587 QBC65587 QKY65587 QUU65587 REQ65587 ROM65587 RYI65587 SIE65587 SSA65587 TBW65587 TLS65587 TVO65587 UFK65587 UPG65587 UZC65587 VIY65587 VSU65587 WCQ65587 WMM65587 WWI65587 AA131123 JW131123 TS131123 ADO131123 ANK131123 AXG131123 BHC131123 BQY131123 CAU131123 CKQ131123 CUM131123 DEI131123 DOE131123 DYA131123 EHW131123 ERS131123 FBO131123 FLK131123 FVG131123 GFC131123 GOY131123 GYU131123 HIQ131123 HSM131123 ICI131123 IME131123 IWA131123 JFW131123 JPS131123 JZO131123 KJK131123 KTG131123 LDC131123 LMY131123 LWU131123 MGQ131123 MQM131123 NAI131123 NKE131123 NUA131123 ODW131123 ONS131123 OXO131123 PHK131123 PRG131123 QBC131123 QKY131123 QUU131123 REQ131123 ROM131123 RYI131123 SIE131123 SSA131123 TBW131123 TLS131123 TVO131123 UFK131123 UPG131123 UZC131123 VIY131123 VSU131123 WCQ131123 WMM131123 WWI131123 AA196659 JW196659 TS196659 ADO196659 ANK196659 AXG196659 BHC196659 BQY196659 CAU196659 CKQ196659 CUM196659 DEI196659 DOE196659 DYA196659 EHW196659 ERS196659 FBO196659 FLK196659 FVG196659 GFC196659 GOY196659 GYU196659 HIQ196659 HSM196659 ICI196659 IME196659 IWA196659 JFW196659 JPS196659 JZO196659 KJK196659 KTG196659 LDC196659 LMY196659 LWU196659 MGQ196659 MQM196659 NAI196659 NKE196659 NUA196659 ODW196659 ONS196659 OXO196659 PHK196659 PRG196659 QBC196659 QKY196659 QUU196659 REQ196659 ROM196659 RYI196659 SIE196659 SSA196659 TBW196659 TLS196659 TVO196659 UFK196659 UPG196659 UZC196659 VIY196659 VSU196659 WCQ196659 WMM196659 WWI196659 AA262195 JW262195 TS262195 ADO262195 ANK262195 AXG262195 BHC262195 BQY262195 CAU262195 CKQ262195 CUM262195 DEI262195 DOE262195 DYA262195 EHW262195 ERS262195 FBO262195 FLK262195 FVG262195 GFC262195 GOY262195 GYU262195 HIQ262195 HSM262195 ICI262195 IME262195 IWA262195 JFW262195 JPS262195 JZO262195 KJK262195 KTG262195 LDC262195 LMY262195 LWU262195 MGQ262195 MQM262195 NAI262195 NKE262195 NUA262195 ODW262195 ONS262195 OXO262195 PHK262195 PRG262195 QBC262195 QKY262195 QUU262195 REQ262195 ROM262195 RYI262195 SIE262195 SSA262195 TBW262195 TLS262195 TVO262195 UFK262195 UPG262195 UZC262195 VIY262195 VSU262195 WCQ262195 WMM262195 WWI262195 AA327731 JW327731 TS327731 ADO327731 ANK327731 AXG327731 BHC327731 BQY327731 CAU327731 CKQ327731 CUM327731 DEI327731 DOE327731 DYA327731 EHW327731 ERS327731 FBO327731 FLK327731 FVG327731 GFC327731 GOY327731 GYU327731 HIQ327731 HSM327731 ICI327731 IME327731 IWA327731 JFW327731 JPS327731 JZO327731 KJK327731 KTG327731 LDC327731 LMY327731 LWU327731 MGQ327731 MQM327731 NAI327731 NKE327731 NUA327731 ODW327731 ONS327731 OXO327731 PHK327731 PRG327731 QBC327731 QKY327731 QUU327731 REQ327731 ROM327731 RYI327731 SIE327731 SSA327731 TBW327731 TLS327731 TVO327731 UFK327731 UPG327731 UZC327731 VIY327731 VSU327731 WCQ327731 WMM327731 WWI327731 AA393267 JW393267 TS393267 ADO393267 ANK393267 AXG393267 BHC393267 BQY393267 CAU393267 CKQ393267 CUM393267 DEI393267 DOE393267 DYA393267 EHW393267 ERS393267 FBO393267 FLK393267 FVG393267 GFC393267 GOY393267 GYU393267 HIQ393267 HSM393267 ICI393267 IME393267 IWA393267 JFW393267 JPS393267 JZO393267 KJK393267 KTG393267 LDC393267 LMY393267 LWU393267 MGQ393267 MQM393267 NAI393267 NKE393267 NUA393267 ODW393267 ONS393267 OXO393267 PHK393267 PRG393267 QBC393267 QKY393267 QUU393267 REQ393267 ROM393267 RYI393267 SIE393267 SSA393267 TBW393267 TLS393267 TVO393267 UFK393267 UPG393267 UZC393267 VIY393267 VSU393267 WCQ393267 WMM393267 WWI393267 AA458803 JW458803 TS458803 ADO458803 ANK458803 AXG458803 BHC458803 BQY458803 CAU458803 CKQ458803 CUM458803 DEI458803 DOE458803 DYA458803 EHW458803 ERS458803 FBO458803 FLK458803 FVG458803 GFC458803 GOY458803 GYU458803 HIQ458803 HSM458803 ICI458803 IME458803 IWA458803 JFW458803 JPS458803 JZO458803 KJK458803 KTG458803 LDC458803 LMY458803 LWU458803 MGQ458803 MQM458803 NAI458803 NKE458803 NUA458803 ODW458803 ONS458803 OXO458803 PHK458803 PRG458803 QBC458803 QKY458803 QUU458803 REQ458803 ROM458803 RYI458803 SIE458803 SSA458803 TBW458803 TLS458803 TVO458803 UFK458803 UPG458803 UZC458803 VIY458803 VSU458803 WCQ458803 WMM458803 WWI458803 AA524339 JW524339 TS524339 ADO524339 ANK524339 AXG524339 BHC524339 BQY524339 CAU524339 CKQ524339 CUM524339 DEI524339 DOE524339 DYA524339 EHW524339 ERS524339 FBO524339 FLK524339 FVG524339 GFC524339 GOY524339 GYU524339 HIQ524339 HSM524339 ICI524339 IME524339 IWA524339 JFW524339 JPS524339 JZO524339 KJK524339 KTG524339 LDC524339 LMY524339 LWU524339 MGQ524339 MQM524339 NAI524339 NKE524339 NUA524339 ODW524339 ONS524339 OXO524339 PHK524339 PRG524339 QBC524339 QKY524339 QUU524339 REQ524339 ROM524339 RYI524339 SIE524339 SSA524339 TBW524339 TLS524339 TVO524339 UFK524339 UPG524339 UZC524339 VIY524339 VSU524339 WCQ524339 WMM524339 WWI524339 AA589875 JW589875 TS589875 ADO589875 ANK589875 AXG589875 BHC589875 BQY589875 CAU589875 CKQ589875 CUM589875 DEI589875 DOE589875 DYA589875 EHW589875 ERS589875 FBO589875 FLK589875 FVG589875 GFC589875 GOY589875 GYU589875 HIQ589875 HSM589875 ICI589875 IME589875 IWA589875 JFW589875 JPS589875 JZO589875 KJK589875 KTG589875 LDC589875 LMY589875 LWU589875 MGQ589875 MQM589875 NAI589875 NKE589875 NUA589875 ODW589875 ONS589875 OXO589875 PHK589875 PRG589875 QBC589875 QKY589875 QUU589875 REQ589875 ROM589875 RYI589875 SIE589875 SSA589875 TBW589875 TLS589875 TVO589875 UFK589875 UPG589875 UZC589875 VIY589875 VSU589875 WCQ589875 WMM589875 WWI589875 AA655411 JW655411 TS655411 ADO655411 ANK655411 AXG655411 BHC655411 BQY655411 CAU655411 CKQ655411 CUM655411 DEI655411 DOE655411 DYA655411 EHW655411 ERS655411 FBO655411 FLK655411 FVG655411 GFC655411 GOY655411 GYU655411 HIQ655411 HSM655411 ICI655411 IME655411 IWA655411 JFW655411 JPS655411 JZO655411 KJK655411 KTG655411 LDC655411 LMY655411 LWU655411 MGQ655411 MQM655411 NAI655411 NKE655411 NUA655411 ODW655411 ONS655411 OXO655411 PHK655411 PRG655411 QBC655411 QKY655411 QUU655411 REQ655411 ROM655411 RYI655411 SIE655411 SSA655411 TBW655411 TLS655411 TVO655411 UFK655411 UPG655411 UZC655411 VIY655411 VSU655411 WCQ655411 WMM655411 WWI655411 AA720947 JW720947 TS720947 ADO720947 ANK720947 AXG720947 BHC720947 BQY720947 CAU720947 CKQ720947 CUM720947 DEI720947 DOE720947 DYA720947 EHW720947 ERS720947 FBO720947 FLK720947 FVG720947 GFC720947 GOY720947 GYU720947 HIQ720947 HSM720947 ICI720947 IME720947 IWA720947 JFW720947 JPS720947 JZO720947 KJK720947 KTG720947 LDC720947 LMY720947 LWU720947 MGQ720947 MQM720947 NAI720947 NKE720947 NUA720947 ODW720947 ONS720947 OXO720947 PHK720947 PRG720947 QBC720947 QKY720947 QUU720947 REQ720947 ROM720947 RYI720947 SIE720947 SSA720947 TBW720947 TLS720947 TVO720947 UFK720947 UPG720947 UZC720947 VIY720947 VSU720947 WCQ720947 WMM720947 WWI720947 AA786483 JW786483 TS786483 ADO786483 ANK786483 AXG786483 BHC786483 BQY786483 CAU786483 CKQ786483 CUM786483 DEI786483 DOE786483 DYA786483 EHW786483 ERS786483 FBO786483 FLK786483 FVG786483 GFC786483 GOY786483 GYU786483 HIQ786483 HSM786483 ICI786483 IME786483 IWA786483 JFW786483 JPS786483 JZO786483 KJK786483 KTG786483 LDC786483 LMY786483 LWU786483 MGQ786483 MQM786483 NAI786483 NKE786483 NUA786483 ODW786483 ONS786483 OXO786483 PHK786483 PRG786483 QBC786483 QKY786483 QUU786483 REQ786483 ROM786483 RYI786483 SIE786483 SSA786483 TBW786483 TLS786483 TVO786483 UFK786483 UPG786483 UZC786483 VIY786483 VSU786483 WCQ786483 WMM786483 WWI786483 AA852019 JW852019 TS852019 ADO852019 ANK852019 AXG852019 BHC852019 BQY852019 CAU852019 CKQ852019 CUM852019 DEI852019 DOE852019 DYA852019 EHW852019 ERS852019 FBO852019 FLK852019 FVG852019 GFC852019 GOY852019 GYU852019 HIQ852019 HSM852019 ICI852019 IME852019 IWA852019 JFW852019 JPS852019 JZO852019 KJK852019 KTG852019 LDC852019 LMY852019 LWU852019 MGQ852019 MQM852019 NAI852019 NKE852019 NUA852019 ODW852019 ONS852019 OXO852019 PHK852019 PRG852019 QBC852019 QKY852019 QUU852019 REQ852019 ROM852019 RYI852019 SIE852019 SSA852019 TBW852019 TLS852019 TVO852019 UFK852019 UPG852019 UZC852019 VIY852019 VSU852019 WCQ852019 WMM852019 WWI852019 AA917555 JW917555 TS917555 ADO917555 ANK917555 AXG917555 BHC917555 BQY917555 CAU917555 CKQ917555 CUM917555 DEI917555 DOE917555 DYA917555 EHW917555 ERS917555 FBO917555 FLK917555 FVG917555 GFC917555 GOY917555 GYU917555 HIQ917555 HSM917555 ICI917555 IME917555 IWA917555 JFW917555 JPS917555 JZO917555 KJK917555 KTG917555 LDC917555 LMY917555 LWU917555 MGQ917555 MQM917555 NAI917555 NKE917555 NUA917555 ODW917555 ONS917555 OXO917555 PHK917555 PRG917555 QBC917555 QKY917555 QUU917555 REQ917555 ROM917555 RYI917555 SIE917555 SSA917555 TBW917555 TLS917555 TVO917555 UFK917555 UPG917555 UZC917555 VIY917555 VSU917555 WCQ917555 WMM917555 WWI917555 AA983091 JW983091 TS983091 ADO983091 ANK983091 AXG983091 BHC983091 BQY983091 CAU983091 CKQ983091 CUM983091 DEI983091 DOE983091 DYA983091 EHW983091 ERS983091 FBO983091 FLK983091 FVG983091 GFC983091 GOY983091 GYU983091 HIQ983091 HSM983091 ICI983091 IME983091 IWA983091 JFW983091 JPS983091 JZO983091 KJK983091 KTG983091 LDC983091 LMY983091 LWU983091 MGQ983091 MQM983091 NAI983091 NKE983091 NUA983091 ODW983091 ONS983091 OXO983091 PHK983091 PRG983091 QBC983091 QKY983091 QUU983091 REQ983091 ROM983091 RYI983091 SIE983091 SSA983091 TBW983091 TLS983091 TVO983091 UFK983091 UPG983091 UZC983091 VIY983091 VSU983091 WCQ983091 WMM983091 WWI983091 D47:O47 IZ47:JK47 SV47:TG47 ACR47:ADC47 AMN47:AMY47 AWJ47:AWU47 BGF47:BGQ47 BQB47:BQM47 BZX47:CAI47 CJT47:CKE47 CTP47:CUA47 DDL47:DDW47 DNH47:DNS47 DXD47:DXO47 EGZ47:EHK47 EQV47:ERG47 FAR47:FBC47 FKN47:FKY47 FUJ47:FUU47 GEF47:GEQ47 GOB47:GOM47 GXX47:GYI47 HHT47:HIE47 HRP47:HSA47 IBL47:IBW47 ILH47:ILS47 IVD47:IVO47 JEZ47:JFK47 JOV47:JPG47 JYR47:JZC47 KIN47:KIY47 KSJ47:KSU47 LCF47:LCQ47 LMB47:LMM47 LVX47:LWI47 MFT47:MGE47 MPP47:MQA47 MZL47:MZW47 NJH47:NJS47 NTD47:NTO47 OCZ47:ODK47 OMV47:ONG47 OWR47:OXC47 PGN47:PGY47 PQJ47:PQU47 QAF47:QAQ47 QKB47:QKM47 QTX47:QUI47 RDT47:REE47 RNP47:ROA47 RXL47:RXW47 SHH47:SHS47 SRD47:SRO47 TAZ47:TBK47 TKV47:TLG47 TUR47:TVC47 UEN47:UEY47 UOJ47:UOU47 UYF47:UYQ47 VIB47:VIM47 VRX47:VSI47 WBT47:WCE47 WLP47:WMA47 WVL47:WVW47 D65583:O65583 IZ65583:JK65583 SV65583:TG65583 ACR65583:ADC65583 AMN65583:AMY65583 AWJ65583:AWU65583 BGF65583:BGQ65583 BQB65583:BQM65583 BZX65583:CAI65583 CJT65583:CKE65583 CTP65583:CUA65583 DDL65583:DDW65583 DNH65583:DNS65583 DXD65583:DXO65583 EGZ65583:EHK65583 EQV65583:ERG65583 FAR65583:FBC65583 FKN65583:FKY65583 FUJ65583:FUU65583 GEF65583:GEQ65583 GOB65583:GOM65583 GXX65583:GYI65583 HHT65583:HIE65583 HRP65583:HSA65583 IBL65583:IBW65583 ILH65583:ILS65583 IVD65583:IVO65583 JEZ65583:JFK65583 JOV65583:JPG65583 JYR65583:JZC65583 KIN65583:KIY65583 KSJ65583:KSU65583 LCF65583:LCQ65583 LMB65583:LMM65583 LVX65583:LWI65583 MFT65583:MGE65583 MPP65583:MQA65583 MZL65583:MZW65583 NJH65583:NJS65583 NTD65583:NTO65583 OCZ65583:ODK65583 OMV65583:ONG65583 OWR65583:OXC65583 PGN65583:PGY65583 PQJ65583:PQU65583 QAF65583:QAQ65583 QKB65583:QKM65583 QTX65583:QUI65583 RDT65583:REE65583 RNP65583:ROA65583 RXL65583:RXW65583 SHH65583:SHS65583 SRD65583:SRO65583 TAZ65583:TBK65583 TKV65583:TLG65583 TUR65583:TVC65583 UEN65583:UEY65583 UOJ65583:UOU65583 UYF65583:UYQ65583 VIB65583:VIM65583 VRX65583:VSI65583 WBT65583:WCE65583 WLP65583:WMA65583 WVL65583:WVW65583 D131119:O131119 IZ131119:JK131119 SV131119:TG131119 ACR131119:ADC131119 AMN131119:AMY131119 AWJ131119:AWU131119 BGF131119:BGQ131119 BQB131119:BQM131119 BZX131119:CAI131119 CJT131119:CKE131119 CTP131119:CUA131119 DDL131119:DDW131119 DNH131119:DNS131119 DXD131119:DXO131119 EGZ131119:EHK131119 EQV131119:ERG131119 FAR131119:FBC131119 FKN131119:FKY131119 FUJ131119:FUU131119 GEF131119:GEQ131119 GOB131119:GOM131119 GXX131119:GYI131119 HHT131119:HIE131119 HRP131119:HSA131119 IBL131119:IBW131119 ILH131119:ILS131119 IVD131119:IVO131119 JEZ131119:JFK131119 JOV131119:JPG131119 JYR131119:JZC131119 KIN131119:KIY131119 KSJ131119:KSU131119 LCF131119:LCQ131119 LMB131119:LMM131119 LVX131119:LWI131119 MFT131119:MGE131119 MPP131119:MQA131119 MZL131119:MZW131119 NJH131119:NJS131119 NTD131119:NTO131119 OCZ131119:ODK131119 OMV131119:ONG131119 OWR131119:OXC131119 PGN131119:PGY131119 PQJ131119:PQU131119 QAF131119:QAQ131119 QKB131119:QKM131119 QTX131119:QUI131119 RDT131119:REE131119 RNP131119:ROA131119 RXL131119:RXW131119 SHH131119:SHS131119 SRD131119:SRO131119 TAZ131119:TBK131119 TKV131119:TLG131119 TUR131119:TVC131119 UEN131119:UEY131119 UOJ131119:UOU131119 UYF131119:UYQ131119 VIB131119:VIM131119 VRX131119:VSI131119 WBT131119:WCE131119 WLP131119:WMA131119 WVL131119:WVW131119 D196655:O196655 IZ196655:JK196655 SV196655:TG196655 ACR196655:ADC196655 AMN196655:AMY196655 AWJ196655:AWU196655 BGF196655:BGQ196655 BQB196655:BQM196655 BZX196655:CAI196655 CJT196655:CKE196655 CTP196655:CUA196655 DDL196655:DDW196655 DNH196655:DNS196655 DXD196655:DXO196655 EGZ196655:EHK196655 EQV196655:ERG196655 FAR196655:FBC196655 FKN196655:FKY196655 FUJ196655:FUU196655 GEF196655:GEQ196655 GOB196655:GOM196655 GXX196655:GYI196655 HHT196655:HIE196655 HRP196655:HSA196655 IBL196655:IBW196655 ILH196655:ILS196655 IVD196655:IVO196655 JEZ196655:JFK196655 JOV196655:JPG196655 JYR196655:JZC196655 KIN196655:KIY196655 KSJ196655:KSU196655 LCF196655:LCQ196655 LMB196655:LMM196655 LVX196655:LWI196655 MFT196655:MGE196655 MPP196655:MQA196655 MZL196655:MZW196655 NJH196655:NJS196655 NTD196655:NTO196655 OCZ196655:ODK196655 OMV196655:ONG196655 OWR196655:OXC196655 PGN196655:PGY196655 PQJ196655:PQU196655 QAF196655:QAQ196655 QKB196655:QKM196655 QTX196655:QUI196655 RDT196655:REE196655 RNP196655:ROA196655 RXL196655:RXW196655 SHH196655:SHS196655 SRD196655:SRO196655 TAZ196655:TBK196655 TKV196655:TLG196655 TUR196655:TVC196655 UEN196655:UEY196655 UOJ196655:UOU196655 UYF196655:UYQ196655 VIB196655:VIM196655 VRX196655:VSI196655 WBT196655:WCE196655 WLP196655:WMA196655 WVL196655:WVW196655 D262191:O262191 IZ262191:JK262191 SV262191:TG262191 ACR262191:ADC262191 AMN262191:AMY262191 AWJ262191:AWU262191 BGF262191:BGQ262191 BQB262191:BQM262191 BZX262191:CAI262191 CJT262191:CKE262191 CTP262191:CUA262191 DDL262191:DDW262191 DNH262191:DNS262191 DXD262191:DXO262191 EGZ262191:EHK262191 EQV262191:ERG262191 FAR262191:FBC262191 FKN262191:FKY262191 FUJ262191:FUU262191 GEF262191:GEQ262191 GOB262191:GOM262191 GXX262191:GYI262191 HHT262191:HIE262191 HRP262191:HSA262191 IBL262191:IBW262191 ILH262191:ILS262191 IVD262191:IVO262191 JEZ262191:JFK262191 JOV262191:JPG262191 JYR262191:JZC262191 KIN262191:KIY262191 KSJ262191:KSU262191 LCF262191:LCQ262191 LMB262191:LMM262191 LVX262191:LWI262191 MFT262191:MGE262191 MPP262191:MQA262191 MZL262191:MZW262191 NJH262191:NJS262191 NTD262191:NTO262191 OCZ262191:ODK262191 OMV262191:ONG262191 OWR262191:OXC262191 PGN262191:PGY262191 PQJ262191:PQU262191 QAF262191:QAQ262191 QKB262191:QKM262191 QTX262191:QUI262191 RDT262191:REE262191 RNP262191:ROA262191 RXL262191:RXW262191 SHH262191:SHS262191 SRD262191:SRO262191 TAZ262191:TBK262191 TKV262191:TLG262191 TUR262191:TVC262191 UEN262191:UEY262191 UOJ262191:UOU262191 UYF262191:UYQ262191 VIB262191:VIM262191 VRX262191:VSI262191 WBT262191:WCE262191 WLP262191:WMA262191 WVL262191:WVW262191 D327727:O327727 IZ327727:JK327727 SV327727:TG327727 ACR327727:ADC327727 AMN327727:AMY327727 AWJ327727:AWU327727 BGF327727:BGQ327727 BQB327727:BQM327727 BZX327727:CAI327727 CJT327727:CKE327727 CTP327727:CUA327727 DDL327727:DDW327727 DNH327727:DNS327727 DXD327727:DXO327727 EGZ327727:EHK327727 EQV327727:ERG327727 FAR327727:FBC327727 FKN327727:FKY327727 FUJ327727:FUU327727 GEF327727:GEQ327727 GOB327727:GOM327727 GXX327727:GYI327727 HHT327727:HIE327727 HRP327727:HSA327727 IBL327727:IBW327727 ILH327727:ILS327727 IVD327727:IVO327727 JEZ327727:JFK327727 JOV327727:JPG327727 JYR327727:JZC327727 KIN327727:KIY327727 KSJ327727:KSU327727 LCF327727:LCQ327727 LMB327727:LMM327727 LVX327727:LWI327727 MFT327727:MGE327727 MPP327727:MQA327727 MZL327727:MZW327727 NJH327727:NJS327727 NTD327727:NTO327727 OCZ327727:ODK327727 OMV327727:ONG327727 OWR327727:OXC327727 PGN327727:PGY327727 PQJ327727:PQU327727 QAF327727:QAQ327727 QKB327727:QKM327727 QTX327727:QUI327727 RDT327727:REE327727 RNP327727:ROA327727 RXL327727:RXW327727 SHH327727:SHS327727 SRD327727:SRO327727 TAZ327727:TBK327727 TKV327727:TLG327727 TUR327727:TVC327727 UEN327727:UEY327727 UOJ327727:UOU327727 UYF327727:UYQ327727 VIB327727:VIM327727 VRX327727:VSI327727 WBT327727:WCE327727 WLP327727:WMA327727 WVL327727:WVW327727 D393263:O393263 IZ393263:JK393263 SV393263:TG393263 ACR393263:ADC393263 AMN393263:AMY393263 AWJ393263:AWU393263 BGF393263:BGQ393263 BQB393263:BQM393263 BZX393263:CAI393263 CJT393263:CKE393263 CTP393263:CUA393263 DDL393263:DDW393263 DNH393263:DNS393263 DXD393263:DXO393263 EGZ393263:EHK393263 EQV393263:ERG393263 FAR393263:FBC393263 FKN393263:FKY393263 FUJ393263:FUU393263 GEF393263:GEQ393263 GOB393263:GOM393263 GXX393263:GYI393263 HHT393263:HIE393263 HRP393263:HSA393263 IBL393263:IBW393263 ILH393263:ILS393263 IVD393263:IVO393263 JEZ393263:JFK393263 JOV393263:JPG393263 JYR393263:JZC393263 KIN393263:KIY393263 KSJ393263:KSU393263 LCF393263:LCQ393263 LMB393263:LMM393263 LVX393263:LWI393263 MFT393263:MGE393263 MPP393263:MQA393263 MZL393263:MZW393263 NJH393263:NJS393263 NTD393263:NTO393263 OCZ393263:ODK393263 OMV393263:ONG393263 OWR393263:OXC393263 PGN393263:PGY393263 PQJ393263:PQU393263 QAF393263:QAQ393263 QKB393263:QKM393263 QTX393263:QUI393263 RDT393263:REE393263 RNP393263:ROA393263 RXL393263:RXW393263 SHH393263:SHS393263 SRD393263:SRO393263 TAZ393263:TBK393263 TKV393263:TLG393263 TUR393263:TVC393263 UEN393263:UEY393263 UOJ393263:UOU393263 UYF393263:UYQ393263 VIB393263:VIM393263 VRX393263:VSI393263 WBT393263:WCE393263 WLP393263:WMA393263 WVL393263:WVW393263 D458799:O458799 IZ458799:JK458799 SV458799:TG458799 ACR458799:ADC458799 AMN458799:AMY458799 AWJ458799:AWU458799 BGF458799:BGQ458799 BQB458799:BQM458799 BZX458799:CAI458799 CJT458799:CKE458799 CTP458799:CUA458799 DDL458799:DDW458799 DNH458799:DNS458799 DXD458799:DXO458799 EGZ458799:EHK458799 EQV458799:ERG458799 FAR458799:FBC458799 FKN458799:FKY458799 FUJ458799:FUU458799 GEF458799:GEQ458799 GOB458799:GOM458799 GXX458799:GYI458799 HHT458799:HIE458799 HRP458799:HSA458799 IBL458799:IBW458799 ILH458799:ILS458799 IVD458799:IVO458799 JEZ458799:JFK458799 JOV458799:JPG458799 JYR458799:JZC458799 KIN458799:KIY458799 KSJ458799:KSU458799 LCF458799:LCQ458799 LMB458799:LMM458799 LVX458799:LWI458799 MFT458799:MGE458799 MPP458799:MQA458799 MZL458799:MZW458799 NJH458799:NJS458799 NTD458799:NTO458799 OCZ458799:ODK458799 OMV458799:ONG458799 OWR458799:OXC458799 PGN458799:PGY458799 PQJ458799:PQU458799 QAF458799:QAQ458799 QKB458799:QKM458799 QTX458799:QUI458799 RDT458799:REE458799 RNP458799:ROA458799 RXL458799:RXW458799 SHH458799:SHS458799 SRD458799:SRO458799 TAZ458799:TBK458799 TKV458799:TLG458799 TUR458799:TVC458799 UEN458799:UEY458799 UOJ458799:UOU458799 UYF458799:UYQ458799 VIB458799:VIM458799 VRX458799:VSI458799 WBT458799:WCE458799 WLP458799:WMA458799 WVL458799:WVW458799 D524335:O524335 IZ524335:JK524335 SV524335:TG524335 ACR524335:ADC524335 AMN524335:AMY524335 AWJ524335:AWU524335 BGF524335:BGQ524335 BQB524335:BQM524335 BZX524335:CAI524335 CJT524335:CKE524335 CTP524335:CUA524335 DDL524335:DDW524335 DNH524335:DNS524335 DXD524335:DXO524335 EGZ524335:EHK524335 EQV524335:ERG524335 FAR524335:FBC524335 FKN524335:FKY524335 FUJ524335:FUU524335 GEF524335:GEQ524335 GOB524335:GOM524335 GXX524335:GYI524335 HHT524335:HIE524335 HRP524335:HSA524335 IBL524335:IBW524335 ILH524335:ILS524335 IVD524335:IVO524335 JEZ524335:JFK524335 JOV524335:JPG524335 JYR524335:JZC524335 KIN524335:KIY524335 KSJ524335:KSU524335 LCF524335:LCQ524335 LMB524335:LMM524335 LVX524335:LWI524335 MFT524335:MGE524335 MPP524335:MQA524335 MZL524335:MZW524335 NJH524335:NJS524335 NTD524335:NTO524335 OCZ524335:ODK524335 OMV524335:ONG524335 OWR524335:OXC524335 PGN524335:PGY524335 PQJ524335:PQU524335 QAF524335:QAQ524335 QKB524335:QKM524335 QTX524335:QUI524335 RDT524335:REE524335 RNP524335:ROA524335 RXL524335:RXW524335 SHH524335:SHS524335 SRD524335:SRO524335 TAZ524335:TBK524335 TKV524335:TLG524335 TUR524335:TVC524335 UEN524335:UEY524335 UOJ524335:UOU524335 UYF524335:UYQ524335 VIB524335:VIM524335 VRX524335:VSI524335 WBT524335:WCE524335 WLP524335:WMA524335 WVL524335:WVW524335 D589871:O589871 IZ589871:JK589871 SV589871:TG589871 ACR589871:ADC589871 AMN589871:AMY589871 AWJ589871:AWU589871 BGF589871:BGQ589871 BQB589871:BQM589871 BZX589871:CAI589871 CJT589871:CKE589871 CTP589871:CUA589871 DDL589871:DDW589871 DNH589871:DNS589871 DXD589871:DXO589871 EGZ589871:EHK589871 EQV589871:ERG589871 FAR589871:FBC589871 FKN589871:FKY589871 FUJ589871:FUU589871 GEF589871:GEQ589871 GOB589871:GOM589871 GXX589871:GYI589871 HHT589871:HIE589871 HRP589871:HSA589871 IBL589871:IBW589871 ILH589871:ILS589871 IVD589871:IVO589871 JEZ589871:JFK589871 JOV589871:JPG589871 JYR589871:JZC589871 KIN589871:KIY589871 KSJ589871:KSU589871 LCF589871:LCQ589871 LMB589871:LMM589871 LVX589871:LWI589871 MFT589871:MGE589871 MPP589871:MQA589871 MZL589871:MZW589871 NJH589871:NJS589871 NTD589871:NTO589871 OCZ589871:ODK589871 OMV589871:ONG589871 OWR589871:OXC589871 PGN589871:PGY589871 PQJ589871:PQU589871 QAF589871:QAQ589871 QKB589871:QKM589871 QTX589871:QUI589871 RDT589871:REE589871 RNP589871:ROA589871 RXL589871:RXW589871 SHH589871:SHS589871 SRD589871:SRO589871 TAZ589871:TBK589871 TKV589871:TLG589871 TUR589871:TVC589871 UEN589871:UEY589871 UOJ589871:UOU589871 UYF589871:UYQ589871 VIB589871:VIM589871 VRX589871:VSI589871 WBT589871:WCE589871 WLP589871:WMA589871 WVL589871:WVW589871 D655407:O655407 IZ655407:JK655407 SV655407:TG655407 ACR655407:ADC655407 AMN655407:AMY655407 AWJ655407:AWU655407 BGF655407:BGQ655407 BQB655407:BQM655407 BZX655407:CAI655407 CJT655407:CKE655407 CTP655407:CUA655407 DDL655407:DDW655407 DNH655407:DNS655407 DXD655407:DXO655407 EGZ655407:EHK655407 EQV655407:ERG655407 FAR655407:FBC655407 FKN655407:FKY655407 FUJ655407:FUU655407 GEF655407:GEQ655407 GOB655407:GOM655407 GXX655407:GYI655407 HHT655407:HIE655407 HRP655407:HSA655407 IBL655407:IBW655407 ILH655407:ILS655407 IVD655407:IVO655407 JEZ655407:JFK655407 JOV655407:JPG655407 JYR655407:JZC655407 KIN655407:KIY655407 KSJ655407:KSU655407 LCF655407:LCQ655407 LMB655407:LMM655407 LVX655407:LWI655407 MFT655407:MGE655407 MPP655407:MQA655407 MZL655407:MZW655407 NJH655407:NJS655407 NTD655407:NTO655407 OCZ655407:ODK655407 OMV655407:ONG655407 OWR655407:OXC655407 PGN655407:PGY655407 PQJ655407:PQU655407 QAF655407:QAQ655407 QKB655407:QKM655407 QTX655407:QUI655407 RDT655407:REE655407 RNP655407:ROA655407 RXL655407:RXW655407 SHH655407:SHS655407 SRD655407:SRO655407 TAZ655407:TBK655407 TKV655407:TLG655407 TUR655407:TVC655407 UEN655407:UEY655407 UOJ655407:UOU655407 UYF655407:UYQ655407 VIB655407:VIM655407 VRX655407:VSI655407 WBT655407:WCE655407 WLP655407:WMA655407 WVL655407:WVW655407 D720943:O720943 IZ720943:JK720943 SV720943:TG720943 ACR720943:ADC720943 AMN720943:AMY720943 AWJ720943:AWU720943 BGF720943:BGQ720943 BQB720943:BQM720943 BZX720943:CAI720943 CJT720943:CKE720943 CTP720943:CUA720943 DDL720943:DDW720943 DNH720943:DNS720943 DXD720943:DXO720943 EGZ720943:EHK720943 EQV720943:ERG720943 FAR720943:FBC720943 FKN720943:FKY720943 FUJ720943:FUU720943 GEF720943:GEQ720943 GOB720943:GOM720943 GXX720943:GYI720943 HHT720943:HIE720943 HRP720943:HSA720943 IBL720943:IBW720943 ILH720943:ILS720943 IVD720943:IVO720943 JEZ720943:JFK720943 JOV720943:JPG720943 JYR720943:JZC720943 KIN720943:KIY720943 KSJ720943:KSU720943 LCF720943:LCQ720943 LMB720943:LMM720943 LVX720943:LWI720943 MFT720943:MGE720943 MPP720943:MQA720943 MZL720943:MZW720943 NJH720943:NJS720943 NTD720943:NTO720943 OCZ720943:ODK720943 OMV720943:ONG720943 OWR720943:OXC720943 PGN720943:PGY720943 PQJ720943:PQU720943 QAF720943:QAQ720943 QKB720943:QKM720943 QTX720943:QUI720943 RDT720943:REE720943 RNP720943:ROA720943 RXL720943:RXW720943 SHH720943:SHS720943 SRD720943:SRO720943 TAZ720943:TBK720943 TKV720943:TLG720943 TUR720943:TVC720943 UEN720943:UEY720943 UOJ720943:UOU720943 UYF720943:UYQ720943 VIB720943:VIM720943 VRX720943:VSI720943 WBT720943:WCE720943 WLP720943:WMA720943 WVL720943:WVW720943 D786479:O786479 IZ786479:JK786479 SV786479:TG786479 ACR786479:ADC786479 AMN786479:AMY786479 AWJ786479:AWU786479 BGF786479:BGQ786479 BQB786479:BQM786479 BZX786479:CAI786479 CJT786479:CKE786479 CTP786479:CUA786479 DDL786479:DDW786479 DNH786479:DNS786479 DXD786479:DXO786479 EGZ786479:EHK786479 EQV786479:ERG786479 FAR786479:FBC786479 FKN786479:FKY786479 FUJ786479:FUU786479 GEF786479:GEQ786479 GOB786479:GOM786479 GXX786479:GYI786479 HHT786479:HIE786479 HRP786479:HSA786479 IBL786479:IBW786479 ILH786479:ILS786479 IVD786479:IVO786479 JEZ786479:JFK786479 JOV786479:JPG786479 JYR786479:JZC786479 KIN786479:KIY786479 KSJ786479:KSU786479 LCF786479:LCQ786479 LMB786479:LMM786479 LVX786479:LWI786479 MFT786479:MGE786479 MPP786479:MQA786479 MZL786479:MZW786479 NJH786479:NJS786479 NTD786479:NTO786479 OCZ786479:ODK786479 OMV786479:ONG786479 OWR786479:OXC786479 PGN786479:PGY786479 PQJ786479:PQU786479 QAF786479:QAQ786479 QKB786479:QKM786479 QTX786479:QUI786479 RDT786479:REE786479 RNP786479:ROA786479 RXL786479:RXW786479 SHH786479:SHS786479 SRD786479:SRO786479 TAZ786479:TBK786479 TKV786479:TLG786479 TUR786479:TVC786479 UEN786479:UEY786479 UOJ786479:UOU786479 UYF786479:UYQ786479 VIB786479:VIM786479 VRX786479:VSI786479 WBT786479:WCE786479 WLP786479:WMA786479 WVL786479:WVW786479 D852015:O852015 IZ852015:JK852015 SV852015:TG852015 ACR852015:ADC852015 AMN852015:AMY852015 AWJ852015:AWU852015 BGF852015:BGQ852015 BQB852015:BQM852015 BZX852015:CAI852015 CJT852015:CKE852015 CTP852015:CUA852015 DDL852015:DDW852015 DNH852015:DNS852015 DXD852015:DXO852015 EGZ852015:EHK852015 EQV852015:ERG852015 FAR852015:FBC852015 FKN852015:FKY852015 FUJ852015:FUU852015 GEF852015:GEQ852015 GOB852015:GOM852015 GXX852015:GYI852015 HHT852015:HIE852015 HRP852015:HSA852015 IBL852015:IBW852015 ILH852015:ILS852015 IVD852015:IVO852015 JEZ852015:JFK852015 JOV852015:JPG852015 JYR852015:JZC852015 KIN852015:KIY852015 KSJ852015:KSU852015 LCF852015:LCQ852015 LMB852015:LMM852015 LVX852015:LWI852015 MFT852015:MGE852015 MPP852015:MQA852015 MZL852015:MZW852015 NJH852015:NJS852015 NTD852015:NTO852015 OCZ852015:ODK852015 OMV852015:ONG852015 OWR852015:OXC852015 PGN852015:PGY852015 PQJ852015:PQU852015 QAF852015:QAQ852015 QKB852015:QKM852015 QTX852015:QUI852015 RDT852015:REE852015 RNP852015:ROA852015 RXL852015:RXW852015 SHH852015:SHS852015 SRD852015:SRO852015 TAZ852015:TBK852015 TKV852015:TLG852015 TUR852015:TVC852015 UEN852015:UEY852015 UOJ852015:UOU852015 UYF852015:UYQ852015 VIB852015:VIM852015 VRX852015:VSI852015 WBT852015:WCE852015 WLP852015:WMA852015 WVL852015:WVW852015 D917551:O917551 IZ917551:JK917551 SV917551:TG917551 ACR917551:ADC917551 AMN917551:AMY917551 AWJ917551:AWU917551 BGF917551:BGQ917551 BQB917551:BQM917551 BZX917551:CAI917551 CJT917551:CKE917551 CTP917551:CUA917551 DDL917551:DDW917551 DNH917551:DNS917551 DXD917551:DXO917551 EGZ917551:EHK917551 EQV917551:ERG917551 FAR917551:FBC917551 FKN917551:FKY917551 FUJ917551:FUU917551 GEF917551:GEQ917551 GOB917551:GOM917551 GXX917551:GYI917551 HHT917551:HIE917551 HRP917551:HSA917551 IBL917551:IBW917551 ILH917551:ILS917551 IVD917551:IVO917551 JEZ917551:JFK917551 JOV917551:JPG917551 JYR917551:JZC917551 KIN917551:KIY917551 KSJ917551:KSU917551 LCF917551:LCQ917551 LMB917551:LMM917551 LVX917551:LWI917551 MFT917551:MGE917551 MPP917551:MQA917551 MZL917551:MZW917551 NJH917551:NJS917551 NTD917551:NTO917551 OCZ917551:ODK917551 OMV917551:ONG917551 OWR917551:OXC917551 PGN917551:PGY917551 PQJ917551:PQU917551 QAF917551:QAQ917551 QKB917551:QKM917551 QTX917551:QUI917551 RDT917551:REE917551 RNP917551:ROA917551 RXL917551:RXW917551 SHH917551:SHS917551 SRD917551:SRO917551 TAZ917551:TBK917551 TKV917551:TLG917551 TUR917551:TVC917551 UEN917551:UEY917551 UOJ917551:UOU917551 UYF917551:UYQ917551 VIB917551:VIM917551 VRX917551:VSI917551 WBT917551:WCE917551 WLP917551:WMA917551 WVL917551:WVW917551 D983087:O983087 IZ983087:JK983087 SV983087:TG983087 ACR983087:ADC983087 AMN983087:AMY983087 AWJ983087:AWU983087 BGF983087:BGQ983087 BQB983087:BQM983087 BZX983087:CAI983087 CJT983087:CKE983087 CTP983087:CUA983087 DDL983087:DDW983087 DNH983087:DNS983087 DXD983087:DXO983087 EGZ983087:EHK983087 EQV983087:ERG983087 FAR983087:FBC983087 FKN983087:FKY983087 FUJ983087:FUU983087 GEF983087:GEQ983087 GOB983087:GOM983087 GXX983087:GYI983087 HHT983087:HIE983087 HRP983087:HSA983087 IBL983087:IBW983087 ILH983087:ILS983087 IVD983087:IVO983087 JEZ983087:JFK983087 JOV983087:JPG983087 JYR983087:JZC983087 KIN983087:KIY983087 KSJ983087:KSU983087 LCF983087:LCQ983087 LMB983087:LMM983087 LVX983087:LWI983087 MFT983087:MGE983087 MPP983087:MQA983087 MZL983087:MZW983087 NJH983087:NJS983087 NTD983087:NTO983087 OCZ983087:ODK983087 OMV983087:ONG983087 OWR983087:OXC983087 PGN983087:PGY983087 PQJ983087:PQU983087 QAF983087:QAQ983087 QKB983087:QKM983087 QTX983087:QUI983087 RDT983087:REE983087 RNP983087:ROA983087 RXL983087:RXW983087 SHH983087:SHS983087 SRD983087:SRO983087 TAZ983087:TBK983087 TKV983087:TLG983087 TUR983087:TVC983087 UEN983087:UEY983087 UOJ983087:UOU983087 UYF983087:UYQ983087 VIB983087:VIM983087 VRX983087:VSI983087 WBT983087:WCE983087 WLP983087:WMA983087 WVL983087:WVW983087">
      <formula1>"M,N"</formula1>
    </dataValidation>
    <dataValidation type="whole" allowBlank="1" showErrorMessage="1" errorTitle="Error" error="Enter only whole Rupees" sqref="R23:R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R65559:R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R131095:R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R196631:R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R262167:R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R327703:R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R393239:R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R458775:R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R524311:R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R589847:R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R655383:R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R720919:R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R786455:R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R851991:R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R917527:R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R983063:R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R21:S21 JN21:JO21 TJ21:TK21 ADF21:ADG21 ANB21:ANC21 AWX21:AWY21 BGT21:BGU21 BQP21:BQQ21 CAL21:CAM21 CKH21:CKI21 CUD21:CUE21 DDZ21:DEA21 DNV21:DNW21 DXR21:DXS21 EHN21:EHO21 ERJ21:ERK21 FBF21:FBG21 FLB21:FLC21 FUX21:FUY21 GET21:GEU21 GOP21:GOQ21 GYL21:GYM21 HIH21:HII21 HSD21:HSE21 IBZ21:ICA21 ILV21:ILW21 IVR21:IVS21 JFN21:JFO21 JPJ21:JPK21 JZF21:JZG21 KJB21:KJC21 KSX21:KSY21 LCT21:LCU21 LMP21:LMQ21 LWL21:LWM21 MGH21:MGI21 MQD21:MQE21 MZZ21:NAA21 NJV21:NJW21 NTR21:NTS21 ODN21:ODO21 ONJ21:ONK21 OXF21:OXG21 PHB21:PHC21 PQX21:PQY21 QAT21:QAU21 QKP21:QKQ21 QUL21:QUM21 REH21:REI21 ROD21:ROE21 RXZ21:RYA21 SHV21:SHW21 SRR21:SRS21 TBN21:TBO21 TLJ21:TLK21 TVF21:TVG21 UFB21:UFC21 UOX21:UOY21 UYT21:UYU21 VIP21:VIQ21 VSL21:VSM21 WCH21:WCI21 WMD21:WME21 WVZ21:WWA21 R65557:S65557 JN65557:JO65557 TJ65557:TK65557 ADF65557:ADG65557 ANB65557:ANC65557 AWX65557:AWY65557 BGT65557:BGU65557 BQP65557:BQQ65557 CAL65557:CAM65557 CKH65557:CKI65557 CUD65557:CUE65557 DDZ65557:DEA65557 DNV65557:DNW65557 DXR65557:DXS65557 EHN65557:EHO65557 ERJ65557:ERK65557 FBF65557:FBG65557 FLB65557:FLC65557 FUX65557:FUY65557 GET65557:GEU65557 GOP65557:GOQ65557 GYL65557:GYM65557 HIH65557:HII65557 HSD65557:HSE65557 IBZ65557:ICA65557 ILV65557:ILW65557 IVR65557:IVS65557 JFN65557:JFO65557 JPJ65557:JPK65557 JZF65557:JZG65557 KJB65557:KJC65557 KSX65557:KSY65557 LCT65557:LCU65557 LMP65557:LMQ65557 LWL65557:LWM65557 MGH65557:MGI65557 MQD65557:MQE65557 MZZ65557:NAA65557 NJV65557:NJW65557 NTR65557:NTS65557 ODN65557:ODO65557 ONJ65557:ONK65557 OXF65557:OXG65557 PHB65557:PHC65557 PQX65557:PQY65557 QAT65557:QAU65557 QKP65557:QKQ65557 QUL65557:QUM65557 REH65557:REI65557 ROD65557:ROE65557 RXZ65557:RYA65557 SHV65557:SHW65557 SRR65557:SRS65557 TBN65557:TBO65557 TLJ65557:TLK65557 TVF65557:TVG65557 UFB65557:UFC65557 UOX65557:UOY65557 UYT65557:UYU65557 VIP65557:VIQ65557 VSL65557:VSM65557 WCH65557:WCI65557 WMD65557:WME65557 WVZ65557:WWA65557 R131093:S131093 JN131093:JO131093 TJ131093:TK131093 ADF131093:ADG131093 ANB131093:ANC131093 AWX131093:AWY131093 BGT131093:BGU131093 BQP131093:BQQ131093 CAL131093:CAM131093 CKH131093:CKI131093 CUD131093:CUE131093 DDZ131093:DEA131093 DNV131093:DNW131093 DXR131093:DXS131093 EHN131093:EHO131093 ERJ131093:ERK131093 FBF131093:FBG131093 FLB131093:FLC131093 FUX131093:FUY131093 GET131093:GEU131093 GOP131093:GOQ131093 GYL131093:GYM131093 HIH131093:HII131093 HSD131093:HSE131093 IBZ131093:ICA131093 ILV131093:ILW131093 IVR131093:IVS131093 JFN131093:JFO131093 JPJ131093:JPK131093 JZF131093:JZG131093 KJB131093:KJC131093 KSX131093:KSY131093 LCT131093:LCU131093 LMP131093:LMQ131093 LWL131093:LWM131093 MGH131093:MGI131093 MQD131093:MQE131093 MZZ131093:NAA131093 NJV131093:NJW131093 NTR131093:NTS131093 ODN131093:ODO131093 ONJ131093:ONK131093 OXF131093:OXG131093 PHB131093:PHC131093 PQX131093:PQY131093 QAT131093:QAU131093 QKP131093:QKQ131093 QUL131093:QUM131093 REH131093:REI131093 ROD131093:ROE131093 RXZ131093:RYA131093 SHV131093:SHW131093 SRR131093:SRS131093 TBN131093:TBO131093 TLJ131093:TLK131093 TVF131093:TVG131093 UFB131093:UFC131093 UOX131093:UOY131093 UYT131093:UYU131093 VIP131093:VIQ131093 VSL131093:VSM131093 WCH131093:WCI131093 WMD131093:WME131093 WVZ131093:WWA131093 R196629:S196629 JN196629:JO196629 TJ196629:TK196629 ADF196629:ADG196629 ANB196629:ANC196629 AWX196629:AWY196629 BGT196629:BGU196629 BQP196629:BQQ196629 CAL196629:CAM196629 CKH196629:CKI196629 CUD196629:CUE196629 DDZ196629:DEA196629 DNV196629:DNW196629 DXR196629:DXS196629 EHN196629:EHO196629 ERJ196629:ERK196629 FBF196629:FBG196629 FLB196629:FLC196629 FUX196629:FUY196629 GET196629:GEU196629 GOP196629:GOQ196629 GYL196629:GYM196629 HIH196629:HII196629 HSD196629:HSE196629 IBZ196629:ICA196629 ILV196629:ILW196629 IVR196629:IVS196629 JFN196629:JFO196629 JPJ196629:JPK196629 JZF196629:JZG196629 KJB196629:KJC196629 KSX196629:KSY196629 LCT196629:LCU196629 LMP196629:LMQ196629 LWL196629:LWM196629 MGH196629:MGI196629 MQD196629:MQE196629 MZZ196629:NAA196629 NJV196629:NJW196629 NTR196629:NTS196629 ODN196629:ODO196629 ONJ196629:ONK196629 OXF196629:OXG196629 PHB196629:PHC196629 PQX196629:PQY196629 QAT196629:QAU196629 QKP196629:QKQ196629 QUL196629:QUM196629 REH196629:REI196629 ROD196629:ROE196629 RXZ196629:RYA196629 SHV196629:SHW196629 SRR196629:SRS196629 TBN196629:TBO196629 TLJ196629:TLK196629 TVF196629:TVG196629 UFB196629:UFC196629 UOX196629:UOY196629 UYT196629:UYU196629 VIP196629:VIQ196629 VSL196629:VSM196629 WCH196629:WCI196629 WMD196629:WME196629 WVZ196629:WWA196629 R262165:S262165 JN262165:JO262165 TJ262165:TK262165 ADF262165:ADG262165 ANB262165:ANC262165 AWX262165:AWY262165 BGT262165:BGU262165 BQP262165:BQQ262165 CAL262165:CAM262165 CKH262165:CKI262165 CUD262165:CUE262165 DDZ262165:DEA262165 DNV262165:DNW262165 DXR262165:DXS262165 EHN262165:EHO262165 ERJ262165:ERK262165 FBF262165:FBG262165 FLB262165:FLC262165 FUX262165:FUY262165 GET262165:GEU262165 GOP262165:GOQ262165 GYL262165:GYM262165 HIH262165:HII262165 HSD262165:HSE262165 IBZ262165:ICA262165 ILV262165:ILW262165 IVR262165:IVS262165 JFN262165:JFO262165 JPJ262165:JPK262165 JZF262165:JZG262165 KJB262165:KJC262165 KSX262165:KSY262165 LCT262165:LCU262165 LMP262165:LMQ262165 LWL262165:LWM262165 MGH262165:MGI262165 MQD262165:MQE262165 MZZ262165:NAA262165 NJV262165:NJW262165 NTR262165:NTS262165 ODN262165:ODO262165 ONJ262165:ONK262165 OXF262165:OXG262165 PHB262165:PHC262165 PQX262165:PQY262165 QAT262165:QAU262165 QKP262165:QKQ262165 QUL262165:QUM262165 REH262165:REI262165 ROD262165:ROE262165 RXZ262165:RYA262165 SHV262165:SHW262165 SRR262165:SRS262165 TBN262165:TBO262165 TLJ262165:TLK262165 TVF262165:TVG262165 UFB262165:UFC262165 UOX262165:UOY262165 UYT262165:UYU262165 VIP262165:VIQ262165 VSL262165:VSM262165 WCH262165:WCI262165 WMD262165:WME262165 WVZ262165:WWA262165 R327701:S327701 JN327701:JO327701 TJ327701:TK327701 ADF327701:ADG327701 ANB327701:ANC327701 AWX327701:AWY327701 BGT327701:BGU327701 BQP327701:BQQ327701 CAL327701:CAM327701 CKH327701:CKI327701 CUD327701:CUE327701 DDZ327701:DEA327701 DNV327701:DNW327701 DXR327701:DXS327701 EHN327701:EHO327701 ERJ327701:ERK327701 FBF327701:FBG327701 FLB327701:FLC327701 FUX327701:FUY327701 GET327701:GEU327701 GOP327701:GOQ327701 GYL327701:GYM327701 HIH327701:HII327701 HSD327701:HSE327701 IBZ327701:ICA327701 ILV327701:ILW327701 IVR327701:IVS327701 JFN327701:JFO327701 JPJ327701:JPK327701 JZF327701:JZG327701 KJB327701:KJC327701 KSX327701:KSY327701 LCT327701:LCU327701 LMP327701:LMQ327701 LWL327701:LWM327701 MGH327701:MGI327701 MQD327701:MQE327701 MZZ327701:NAA327701 NJV327701:NJW327701 NTR327701:NTS327701 ODN327701:ODO327701 ONJ327701:ONK327701 OXF327701:OXG327701 PHB327701:PHC327701 PQX327701:PQY327701 QAT327701:QAU327701 QKP327701:QKQ327701 QUL327701:QUM327701 REH327701:REI327701 ROD327701:ROE327701 RXZ327701:RYA327701 SHV327701:SHW327701 SRR327701:SRS327701 TBN327701:TBO327701 TLJ327701:TLK327701 TVF327701:TVG327701 UFB327701:UFC327701 UOX327701:UOY327701 UYT327701:UYU327701 VIP327701:VIQ327701 VSL327701:VSM327701 WCH327701:WCI327701 WMD327701:WME327701 WVZ327701:WWA327701 R393237:S393237 JN393237:JO393237 TJ393237:TK393237 ADF393237:ADG393237 ANB393237:ANC393237 AWX393237:AWY393237 BGT393237:BGU393237 BQP393237:BQQ393237 CAL393237:CAM393237 CKH393237:CKI393237 CUD393237:CUE393237 DDZ393237:DEA393237 DNV393237:DNW393237 DXR393237:DXS393237 EHN393237:EHO393237 ERJ393237:ERK393237 FBF393237:FBG393237 FLB393237:FLC393237 FUX393237:FUY393237 GET393237:GEU393237 GOP393237:GOQ393237 GYL393237:GYM393237 HIH393237:HII393237 HSD393237:HSE393237 IBZ393237:ICA393237 ILV393237:ILW393237 IVR393237:IVS393237 JFN393237:JFO393237 JPJ393237:JPK393237 JZF393237:JZG393237 KJB393237:KJC393237 KSX393237:KSY393237 LCT393237:LCU393237 LMP393237:LMQ393237 LWL393237:LWM393237 MGH393237:MGI393237 MQD393237:MQE393237 MZZ393237:NAA393237 NJV393237:NJW393237 NTR393237:NTS393237 ODN393237:ODO393237 ONJ393237:ONK393237 OXF393237:OXG393237 PHB393237:PHC393237 PQX393237:PQY393237 QAT393237:QAU393237 QKP393237:QKQ393237 QUL393237:QUM393237 REH393237:REI393237 ROD393237:ROE393237 RXZ393237:RYA393237 SHV393237:SHW393237 SRR393237:SRS393237 TBN393237:TBO393237 TLJ393237:TLK393237 TVF393237:TVG393237 UFB393237:UFC393237 UOX393237:UOY393237 UYT393237:UYU393237 VIP393237:VIQ393237 VSL393237:VSM393237 WCH393237:WCI393237 WMD393237:WME393237 WVZ393237:WWA393237 R458773:S458773 JN458773:JO458773 TJ458773:TK458773 ADF458773:ADG458773 ANB458773:ANC458773 AWX458773:AWY458773 BGT458773:BGU458773 BQP458773:BQQ458773 CAL458773:CAM458773 CKH458773:CKI458773 CUD458773:CUE458773 DDZ458773:DEA458773 DNV458773:DNW458773 DXR458773:DXS458773 EHN458773:EHO458773 ERJ458773:ERK458773 FBF458773:FBG458773 FLB458773:FLC458773 FUX458773:FUY458773 GET458773:GEU458773 GOP458773:GOQ458773 GYL458773:GYM458773 HIH458773:HII458773 HSD458773:HSE458773 IBZ458773:ICA458773 ILV458773:ILW458773 IVR458773:IVS458773 JFN458773:JFO458773 JPJ458773:JPK458773 JZF458773:JZG458773 KJB458773:KJC458773 KSX458773:KSY458773 LCT458773:LCU458773 LMP458773:LMQ458773 LWL458773:LWM458773 MGH458773:MGI458773 MQD458773:MQE458773 MZZ458773:NAA458773 NJV458773:NJW458773 NTR458773:NTS458773 ODN458773:ODO458773 ONJ458773:ONK458773 OXF458773:OXG458773 PHB458773:PHC458773 PQX458773:PQY458773 QAT458773:QAU458773 QKP458773:QKQ458773 QUL458773:QUM458773 REH458773:REI458773 ROD458773:ROE458773 RXZ458773:RYA458773 SHV458773:SHW458773 SRR458773:SRS458773 TBN458773:TBO458773 TLJ458773:TLK458773 TVF458773:TVG458773 UFB458773:UFC458773 UOX458773:UOY458773 UYT458773:UYU458773 VIP458773:VIQ458773 VSL458773:VSM458773 WCH458773:WCI458773 WMD458773:WME458773 WVZ458773:WWA458773 R524309:S524309 JN524309:JO524309 TJ524309:TK524309 ADF524309:ADG524309 ANB524309:ANC524309 AWX524309:AWY524309 BGT524309:BGU524309 BQP524309:BQQ524309 CAL524309:CAM524309 CKH524309:CKI524309 CUD524309:CUE524309 DDZ524309:DEA524309 DNV524309:DNW524309 DXR524309:DXS524309 EHN524309:EHO524309 ERJ524309:ERK524309 FBF524309:FBG524309 FLB524309:FLC524309 FUX524309:FUY524309 GET524309:GEU524309 GOP524309:GOQ524309 GYL524309:GYM524309 HIH524309:HII524309 HSD524309:HSE524309 IBZ524309:ICA524309 ILV524309:ILW524309 IVR524309:IVS524309 JFN524309:JFO524309 JPJ524309:JPK524309 JZF524309:JZG524309 KJB524309:KJC524309 KSX524309:KSY524309 LCT524309:LCU524309 LMP524309:LMQ524309 LWL524309:LWM524309 MGH524309:MGI524309 MQD524309:MQE524309 MZZ524309:NAA524309 NJV524309:NJW524309 NTR524309:NTS524309 ODN524309:ODO524309 ONJ524309:ONK524309 OXF524309:OXG524309 PHB524309:PHC524309 PQX524309:PQY524309 QAT524309:QAU524309 QKP524309:QKQ524309 QUL524309:QUM524309 REH524309:REI524309 ROD524309:ROE524309 RXZ524309:RYA524309 SHV524309:SHW524309 SRR524309:SRS524309 TBN524309:TBO524309 TLJ524309:TLK524309 TVF524309:TVG524309 UFB524309:UFC524309 UOX524309:UOY524309 UYT524309:UYU524309 VIP524309:VIQ524309 VSL524309:VSM524309 WCH524309:WCI524309 WMD524309:WME524309 WVZ524309:WWA524309 R589845:S589845 JN589845:JO589845 TJ589845:TK589845 ADF589845:ADG589845 ANB589845:ANC589845 AWX589845:AWY589845 BGT589845:BGU589845 BQP589845:BQQ589845 CAL589845:CAM589845 CKH589845:CKI589845 CUD589845:CUE589845 DDZ589845:DEA589845 DNV589845:DNW589845 DXR589845:DXS589845 EHN589845:EHO589845 ERJ589845:ERK589845 FBF589845:FBG589845 FLB589845:FLC589845 FUX589845:FUY589845 GET589845:GEU589845 GOP589845:GOQ589845 GYL589845:GYM589845 HIH589845:HII589845 HSD589845:HSE589845 IBZ589845:ICA589845 ILV589845:ILW589845 IVR589845:IVS589845 JFN589845:JFO589845 JPJ589845:JPK589845 JZF589845:JZG589845 KJB589845:KJC589845 KSX589845:KSY589845 LCT589845:LCU589845 LMP589845:LMQ589845 LWL589845:LWM589845 MGH589845:MGI589845 MQD589845:MQE589845 MZZ589845:NAA589845 NJV589845:NJW589845 NTR589845:NTS589845 ODN589845:ODO589845 ONJ589845:ONK589845 OXF589845:OXG589845 PHB589845:PHC589845 PQX589845:PQY589845 QAT589845:QAU589845 QKP589845:QKQ589845 QUL589845:QUM589845 REH589845:REI589845 ROD589845:ROE589845 RXZ589845:RYA589845 SHV589845:SHW589845 SRR589845:SRS589845 TBN589845:TBO589845 TLJ589845:TLK589845 TVF589845:TVG589845 UFB589845:UFC589845 UOX589845:UOY589845 UYT589845:UYU589845 VIP589845:VIQ589845 VSL589845:VSM589845 WCH589845:WCI589845 WMD589845:WME589845 WVZ589845:WWA589845 R655381:S655381 JN655381:JO655381 TJ655381:TK655381 ADF655381:ADG655381 ANB655381:ANC655381 AWX655381:AWY655381 BGT655381:BGU655381 BQP655381:BQQ655381 CAL655381:CAM655381 CKH655381:CKI655381 CUD655381:CUE655381 DDZ655381:DEA655381 DNV655381:DNW655381 DXR655381:DXS655381 EHN655381:EHO655381 ERJ655381:ERK655381 FBF655381:FBG655381 FLB655381:FLC655381 FUX655381:FUY655381 GET655381:GEU655381 GOP655381:GOQ655381 GYL655381:GYM655381 HIH655381:HII655381 HSD655381:HSE655381 IBZ655381:ICA655381 ILV655381:ILW655381 IVR655381:IVS655381 JFN655381:JFO655381 JPJ655381:JPK655381 JZF655381:JZG655381 KJB655381:KJC655381 KSX655381:KSY655381 LCT655381:LCU655381 LMP655381:LMQ655381 LWL655381:LWM655381 MGH655381:MGI655381 MQD655381:MQE655381 MZZ655381:NAA655381 NJV655381:NJW655381 NTR655381:NTS655381 ODN655381:ODO655381 ONJ655381:ONK655381 OXF655381:OXG655381 PHB655381:PHC655381 PQX655381:PQY655381 QAT655381:QAU655381 QKP655381:QKQ655381 QUL655381:QUM655381 REH655381:REI655381 ROD655381:ROE655381 RXZ655381:RYA655381 SHV655381:SHW655381 SRR655381:SRS655381 TBN655381:TBO655381 TLJ655381:TLK655381 TVF655381:TVG655381 UFB655381:UFC655381 UOX655381:UOY655381 UYT655381:UYU655381 VIP655381:VIQ655381 VSL655381:VSM655381 WCH655381:WCI655381 WMD655381:WME655381 WVZ655381:WWA655381 R720917:S720917 JN720917:JO720917 TJ720917:TK720917 ADF720917:ADG720917 ANB720917:ANC720917 AWX720917:AWY720917 BGT720917:BGU720917 BQP720917:BQQ720917 CAL720917:CAM720917 CKH720917:CKI720917 CUD720917:CUE720917 DDZ720917:DEA720917 DNV720917:DNW720917 DXR720917:DXS720917 EHN720917:EHO720917 ERJ720917:ERK720917 FBF720917:FBG720917 FLB720917:FLC720917 FUX720917:FUY720917 GET720917:GEU720917 GOP720917:GOQ720917 GYL720917:GYM720917 HIH720917:HII720917 HSD720917:HSE720917 IBZ720917:ICA720917 ILV720917:ILW720917 IVR720917:IVS720917 JFN720917:JFO720917 JPJ720917:JPK720917 JZF720917:JZG720917 KJB720917:KJC720917 KSX720917:KSY720917 LCT720917:LCU720917 LMP720917:LMQ720917 LWL720917:LWM720917 MGH720917:MGI720917 MQD720917:MQE720917 MZZ720917:NAA720917 NJV720917:NJW720917 NTR720917:NTS720917 ODN720917:ODO720917 ONJ720917:ONK720917 OXF720917:OXG720917 PHB720917:PHC720917 PQX720917:PQY720917 QAT720917:QAU720917 QKP720917:QKQ720917 QUL720917:QUM720917 REH720917:REI720917 ROD720917:ROE720917 RXZ720917:RYA720917 SHV720917:SHW720917 SRR720917:SRS720917 TBN720917:TBO720917 TLJ720917:TLK720917 TVF720917:TVG720917 UFB720917:UFC720917 UOX720917:UOY720917 UYT720917:UYU720917 VIP720917:VIQ720917 VSL720917:VSM720917 WCH720917:WCI720917 WMD720917:WME720917 WVZ720917:WWA720917 R786453:S786453 JN786453:JO786453 TJ786453:TK786453 ADF786453:ADG786453 ANB786453:ANC786453 AWX786453:AWY786453 BGT786453:BGU786453 BQP786453:BQQ786453 CAL786453:CAM786453 CKH786453:CKI786453 CUD786453:CUE786453 DDZ786453:DEA786453 DNV786453:DNW786453 DXR786453:DXS786453 EHN786453:EHO786453 ERJ786453:ERK786453 FBF786453:FBG786453 FLB786453:FLC786453 FUX786453:FUY786453 GET786453:GEU786453 GOP786453:GOQ786453 GYL786453:GYM786453 HIH786453:HII786453 HSD786453:HSE786453 IBZ786453:ICA786453 ILV786453:ILW786453 IVR786453:IVS786453 JFN786453:JFO786453 JPJ786453:JPK786453 JZF786453:JZG786453 KJB786453:KJC786453 KSX786453:KSY786453 LCT786453:LCU786453 LMP786453:LMQ786453 LWL786453:LWM786453 MGH786453:MGI786453 MQD786453:MQE786453 MZZ786453:NAA786453 NJV786453:NJW786453 NTR786453:NTS786453 ODN786453:ODO786453 ONJ786453:ONK786453 OXF786453:OXG786453 PHB786453:PHC786453 PQX786453:PQY786453 QAT786453:QAU786453 QKP786453:QKQ786453 QUL786453:QUM786453 REH786453:REI786453 ROD786453:ROE786453 RXZ786453:RYA786453 SHV786453:SHW786453 SRR786453:SRS786453 TBN786453:TBO786453 TLJ786453:TLK786453 TVF786453:TVG786453 UFB786453:UFC786453 UOX786453:UOY786453 UYT786453:UYU786453 VIP786453:VIQ786453 VSL786453:VSM786453 WCH786453:WCI786453 WMD786453:WME786453 WVZ786453:WWA786453 R851989:S851989 JN851989:JO851989 TJ851989:TK851989 ADF851989:ADG851989 ANB851989:ANC851989 AWX851989:AWY851989 BGT851989:BGU851989 BQP851989:BQQ851989 CAL851989:CAM851989 CKH851989:CKI851989 CUD851989:CUE851989 DDZ851989:DEA851989 DNV851989:DNW851989 DXR851989:DXS851989 EHN851989:EHO851989 ERJ851989:ERK851989 FBF851989:FBG851989 FLB851989:FLC851989 FUX851989:FUY851989 GET851989:GEU851989 GOP851989:GOQ851989 GYL851989:GYM851989 HIH851989:HII851989 HSD851989:HSE851989 IBZ851989:ICA851989 ILV851989:ILW851989 IVR851989:IVS851989 JFN851989:JFO851989 JPJ851989:JPK851989 JZF851989:JZG851989 KJB851989:KJC851989 KSX851989:KSY851989 LCT851989:LCU851989 LMP851989:LMQ851989 LWL851989:LWM851989 MGH851989:MGI851989 MQD851989:MQE851989 MZZ851989:NAA851989 NJV851989:NJW851989 NTR851989:NTS851989 ODN851989:ODO851989 ONJ851989:ONK851989 OXF851989:OXG851989 PHB851989:PHC851989 PQX851989:PQY851989 QAT851989:QAU851989 QKP851989:QKQ851989 QUL851989:QUM851989 REH851989:REI851989 ROD851989:ROE851989 RXZ851989:RYA851989 SHV851989:SHW851989 SRR851989:SRS851989 TBN851989:TBO851989 TLJ851989:TLK851989 TVF851989:TVG851989 UFB851989:UFC851989 UOX851989:UOY851989 UYT851989:UYU851989 VIP851989:VIQ851989 VSL851989:VSM851989 WCH851989:WCI851989 WMD851989:WME851989 WVZ851989:WWA851989 R917525:S917525 JN917525:JO917525 TJ917525:TK917525 ADF917525:ADG917525 ANB917525:ANC917525 AWX917525:AWY917525 BGT917525:BGU917525 BQP917525:BQQ917525 CAL917525:CAM917525 CKH917525:CKI917525 CUD917525:CUE917525 DDZ917525:DEA917525 DNV917525:DNW917525 DXR917525:DXS917525 EHN917525:EHO917525 ERJ917525:ERK917525 FBF917525:FBG917525 FLB917525:FLC917525 FUX917525:FUY917525 GET917525:GEU917525 GOP917525:GOQ917525 GYL917525:GYM917525 HIH917525:HII917525 HSD917525:HSE917525 IBZ917525:ICA917525 ILV917525:ILW917525 IVR917525:IVS917525 JFN917525:JFO917525 JPJ917525:JPK917525 JZF917525:JZG917525 KJB917525:KJC917525 KSX917525:KSY917525 LCT917525:LCU917525 LMP917525:LMQ917525 LWL917525:LWM917525 MGH917525:MGI917525 MQD917525:MQE917525 MZZ917525:NAA917525 NJV917525:NJW917525 NTR917525:NTS917525 ODN917525:ODO917525 ONJ917525:ONK917525 OXF917525:OXG917525 PHB917525:PHC917525 PQX917525:PQY917525 QAT917525:QAU917525 QKP917525:QKQ917525 QUL917525:QUM917525 REH917525:REI917525 ROD917525:ROE917525 RXZ917525:RYA917525 SHV917525:SHW917525 SRR917525:SRS917525 TBN917525:TBO917525 TLJ917525:TLK917525 TVF917525:TVG917525 UFB917525:UFC917525 UOX917525:UOY917525 UYT917525:UYU917525 VIP917525:VIQ917525 VSL917525:VSM917525 WCH917525:WCI917525 WMD917525:WME917525 WVZ917525:WWA917525 R983061:S983061 JN983061:JO983061 TJ983061:TK983061 ADF983061:ADG983061 ANB983061:ANC983061 AWX983061:AWY983061 BGT983061:BGU983061 BQP983061:BQQ983061 CAL983061:CAM983061 CKH983061:CKI983061 CUD983061:CUE983061 DDZ983061:DEA983061 DNV983061:DNW983061 DXR983061:DXS983061 EHN983061:EHO983061 ERJ983061:ERK983061 FBF983061:FBG983061 FLB983061:FLC983061 FUX983061:FUY983061 GET983061:GEU983061 GOP983061:GOQ983061 GYL983061:GYM983061 HIH983061:HII983061 HSD983061:HSE983061 IBZ983061:ICA983061 ILV983061:ILW983061 IVR983061:IVS983061 JFN983061:JFO983061 JPJ983061:JPK983061 JZF983061:JZG983061 KJB983061:KJC983061 KSX983061:KSY983061 LCT983061:LCU983061 LMP983061:LMQ983061 LWL983061:LWM983061 MGH983061:MGI983061 MQD983061:MQE983061 MZZ983061:NAA983061 NJV983061:NJW983061 NTR983061:NTS983061 ODN983061:ODO983061 ONJ983061:ONK983061 OXF983061:OXG983061 PHB983061:PHC983061 PQX983061:PQY983061 QAT983061:QAU983061 QKP983061:QKQ983061 QUL983061:QUM983061 REH983061:REI983061 ROD983061:ROE983061 RXZ983061:RYA983061 SHV983061:SHW983061 SRR983061:SRS983061 TBN983061:TBO983061 TLJ983061:TLK983061 TVF983061:TVG983061 UFB983061:UFC983061 UOX983061:UOY983061 UYT983061:UYU983061 VIP983061:VIQ983061 VSL983061:VSM983061 WCH983061:WCI983061 WMD983061:WME983061 WVZ983061:WWA983061">
      <formula1>-9999999</formula1>
      <formula2>9999999</formula2>
    </dataValidation>
    <dataValidation type="whole" showInputMessage="1" showErrorMessage="1" errorTitle="Error!" error="Enter only whole Rupees" sqref="T39:T42 JP39:JP42 TL39:TL42 ADH39:ADH42 AND39:AND42 AWZ39:AWZ42 BGV39:BGV42 BQR39:BQR42 CAN39:CAN42 CKJ39:CKJ42 CUF39:CUF42 DEB39:DEB42 DNX39:DNX42 DXT39:DXT42 EHP39:EHP42 ERL39:ERL42 FBH39:FBH42 FLD39:FLD42 FUZ39:FUZ42 GEV39:GEV42 GOR39:GOR42 GYN39:GYN42 HIJ39:HIJ42 HSF39:HSF42 ICB39:ICB42 ILX39:ILX42 IVT39:IVT42 JFP39:JFP42 JPL39:JPL42 JZH39:JZH42 KJD39:KJD42 KSZ39:KSZ42 LCV39:LCV42 LMR39:LMR42 LWN39:LWN42 MGJ39:MGJ42 MQF39:MQF42 NAB39:NAB42 NJX39:NJX42 NTT39:NTT42 ODP39:ODP42 ONL39:ONL42 OXH39:OXH42 PHD39:PHD42 PQZ39:PQZ42 QAV39:QAV42 QKR39:QKR42 QUN39:QUN42 REJ39:REJ42 ROF39:ROF42 RYB39:RYB42 SHX39:SHX42 SRT39:SRT42 TBP39:TBP42 TLL39:TLL42 TVH39:TVH42 UFD39:UFD42 UOZ39:UOZ42 UYV39:UYV42 VIR39:VIR42 VSN39:VSN42 WCJ39:WCJ42 WMF39:WMF42 WWB39:WWB42 T65575:T65578 JP65575:JP65578 TL65575:TL65578 ADH65575:ADH65578 AND65575:AND65578 AWZ65575:AWZ65578 BGV65575:BGV65578 BQR65575:BQR65578 CAN65575:CAN65578 CKJ65575:CKJ65578 CUF65575:CUF65578 DEB65575:DEB65578 DNX65575:DNX65578 DXT65575:DXT65578 EHP65575:EHP65578 ERL65575:ERL65578 FBH65575:FBH65578 FLD65575:FLD65578 FUZ65575:FUZ65578 GEV65575:GEV65578 GOR65575:GOR65578 GYN65575:GYN65578 HIJ65575:HIJ65578 HSF65575:HSF65578 ICB65575:ICB65578 ILX65575:ILX65578 IVT65575:IVT65578 JFP65575:JFP65578 JPL65575:JPL65578 JZH65575:JZH65578 KJD65575:KJD65578 KSZ65575:KSZ65578 LCV65575:LCV65578 LMR65575:LMR65578 LWN65575:LWN65578 MGJ65575:MGJ65578 MQF65575:MQF65578 NAB65575:NAB65578 NJX65575:NJX65578 NTT65575:NTT65578 ODP65575:ODP65578 ONL65575:ONL65578 OXH65575:OXH65578 PHD65575:PHD65578 PQZ65575:PQZ65578 QAV65575:QAV65578 QKR65575:QKR65578 QUN65575:QUN65578 REJ65575:REJ65578 ROF65575:ROF65578 RYB65575:RYB65578 SHX65575:SHX65578 SRT65575:SRT65578 TBP65575:TBP65578 TLL65575:TLL65578 TVH65575:TVH65578 UFD65575:UFD65578 UOZ65575:UOZ65578 UYV65575:UYV65578 VIR65575:VIR65578 VSN65575:VSN65578 WCJ65575:WCJ65578 WMF65575:WMF65578 WWB65575:WWB65578 T131111:T131114 JP131111:JP131114 TL131111:TL131114 ADH131111:ADH131114 AND131111:AND131114 AWZ131111:AWZ131114 BGV131111:BGV131114 BQR131111:BQR131114 CAN131111:CAN131114 CKJ131111:CKJ131114 CUF131111:CUF131114 DEB131111:DEB131114 DNX131111:DNX131114 DXT131111:DXT131114 EHP131111:EHP131114 ERL131111:ERL131114 FBH131111:FBH131114 FLD131111:FLD131114 FUZ131111:FUZ131114 GEV131111:GEV131114 GOR131111:GOR131114 GYN131111:GYN131114 HIJ131111:HIJ131114 HSF131111:HSF131114 ICB131111:ICB131114 ILX131111:ILX131114 IVT131111:IVT131114 JFP131111:JFP131114 JPL131111:JPL131114 JZH131111:JZH131114 KJD131111:KJD131114 KSZ131111:KSZ131114 LCV131111:LCV131114 LMR131111:LMR131114 LWN131111:LWN131114 MGJ131111:MGJ131114 MQF131111:MQF131114 NAB131111:NAB131114 NJX131111:NJX131114 NTT131111:NTT131114 ODP131111:ODP131114 ONL131111:ONL131114 OXH131111:OXH131114 PHD131111:PHD131114 PQZ131111:PQZ131114 QAV131111:QAV131114 QKR131111:QKR131114 QUN131111:QUN131114 REJ131111:REJ131114 ROF131111:ROF131114 RYB131111:RYB131114 SHX131111:SHX131114 SRT131111:SRT131114 TBP131111:TBP131114 TLL131111:TLL131114 TVH131111:TVH131114 UFD131111:UFD131114 UOZ131111:UOZ131114 UYV131111:UYV131114 VIR131111:VIR131114 VSN131111:VSN131114 WCJ131111:WCJ131114 WMF131111:WMF131114 WWB131111:WWB131114 T196647:T196650 JP196647:JP196650 TL196647:TL196650 ADH196647:ADH196650 AND196647:AND196650 AWZ196647:AWZ196650 BGV196647:BGV196650 BQR196647:BQR196650 CAN196647:CAN196650 CKJ196647:CKJ196650 CUF196647:CUF196650 DEB196647:DEB196650 DNX196647:DNX196650 DXT196647:DXT196650 EHP196647:EHP196650 ERL196647:ERL196650 FBH196647:FBH196650 FLD196647:FLD196650 FUZ196647:FUZ196650 GEV196647:GEV196650 GOR196647:GOR196650 GYN196647:GYN196650 HIJ196647:HIJ196650 HSF196647:HSF196650 ICB196647:ICB196650 ILX196647:ILX196650 IVT196647:IVT196650 JFP196647:JFP196650 JPL196647:JPL196650 JZH196647:JZH196650 KJD196647:KJD196650 KSZ196647:KSZ196650 LCV196647:LCV196650 LMR196647:LMR196650 LWN196647:LWN196650 MGJ196647:MGJ196650 MQF196647:MQF196650 NAB196647:NAB196650 NJX196647:NJX196650 NTT196647:NTT196650 ODP196647:ODP196650 ONL196647:ONL196650 OXH196647:OXH196650 PHD196647:PHD196650 PQZ196647:PQZ196650 QAV196647:QAV196650 QKR196647:QKR196650 QUN196647:QUN196650 REJ196647:REJ196650 ROF196647:ROF196650 RYB196647:RYB196650 SHX196647:SHX196650 SRT196647:SRT196650 TBP196647:TBP196650 TLL196647:TLL196650 TVH196647:TVH196650 UFD196647:UFD196650 UOZ196647:UOZ196650 UYV196647:UYV196650 VIR196647:VIR196650 VSN196647:VSN196650 WCJ196647:WCJ196650 WMF196647:WMF196650 WWB196647:WWB196650 T262183:T262186 JP262183:JP262186 TL262183:TL262186 ADH262183:ADH262186 AND262183:AND262186 AWZ262183:AWZ262186 BGV262183:BGV262186 BQR262183:BQR262186 CAN262183:CAN262186 CKJ262183:CKJ262186 CUF262183:CUF262186 DEB262183:DEB262186 DNX262183:DNX262186 DXT262183:DXT262186 EHP262183:EHP262186 ERL262183:ERL262186 FBH262183:FBH262186 FLD262183:FLD262186 FUZ262183:FUZ262186 GEV262183:GEV262186 GOR262183:GOR262186 GYN262183:GYN262186 HIJ262183:HIJ262186 HSF262183:HSF262186 ICB262183:ICB262186 ILX262183:ILX262186 IVT262183:IVT262186 JFP262183:JFP262186 JPL262183:JPL262186 JZH262183:JZH262186 KJD262183:KJD262186 KSZ262183:KSZ262186 LCV262183:LCV262186 LMR262183:LMR262186 LWN262183:LWN262186 MGJ262183:MGJ262186 MQF262183:MQF262186 NAB262183:NAB262186 NJX262183:NJX262186 NTT262183:NTT262186 ODP262183:ODP262186 ONL262183:ONL262186 OXH262183:OXH262186 PHD262183:PHD262186 PQZ262183:PQZ262186 QAV262183:QAV262186 QKR262183:QKR262186 QUN262183:QUN262186 REJ262183:REJ262186 ROF262183:ROF262186 RYB262183:RYB262186 SHX262183:SHX262186 SRT262183:SRT262186 TBP262183:TBP262186 TLL262183:TLL262186 TVH262183:TVH262186 UFD262183:UFD262186 UOZ262183:UOZ262186 UYV262183:UYV262186 VIR262183:VIR262186 VSN262183:VSN262186 WCJ262183:WCJ262186 WMF262183:WMF262186 WWB262183:WWB262186 T327719:T327722 JP327719:JP327722 TL327719:TL327722 ADH327719:ADH327722 AND327719:AND327722 AWZ327719:AWZ327722 BGV327719:BGV327722 BQR327719:BQR327722 CAN327719:CAN327722 CKJ327719:CKJ327722 CUF327719:CUF327722 DEB327719:DEB327722 DNX327719:DNX327722 DXT327719:DXT327722 EHP327719:EHP327722 ERL327719:ERL327722 FBH327719:FBH327722 FLD327719:FLD327722 FUZ327719:FUZ327722 GEV327719:GEV327722 GOR327719:GOR327722 GYN327719:GYN327722 HIJ327719:HIJ327722 HSF327719:HSF327722 ICB327719:ICB327722 ILX327719:ILX327722 IVT327719:IVT327722 JFP327719:JFP327722 JPL327719:JPL327722 JZH327719:JZH327722 KJD327719:KJD327722 KSZ327719:KSZ327722 LCV327719:LCV327722 LMR327719:LMR327722 LWN327719:LWN327722 MGJ327719:MGJ327722 MQF327719:MQF327722 NAB327719:NAB327722 NJX327719:NJX327722 NTT327719:NTT327722 ODP327719:ODP327722 ONL327719:ONL327722 OXH327719:OXH327722 PHD327719:PHD327722 PQZ327719:PQZ327722 QAV327719:QAV327722 QKR327719:QKR327722 QUN327719:QUN327722 REJ327719:REJ327722 ROF327719:ROF327722 RYB327719:RYB327722 SHX327719:SHX327722 SRT327719:SRT327722 TBP327719:TBP327722 TLL327719:TLL327722 TVH327719:TVH327722 UFD327719:UFD327722 UOZ327719:UOZ327722 UYV327719:UYV327722 VIR327719:VIR327722 VSN327719:VSN327722 WCJ327719:WCJ327722 WMF327719:WMF327722 WWB327719:WWB327722 T393255:T393258 JP393255:JP393258 TL393255:TL393258 ADH393255:ADH393258 AND393255:AND393258 AWZ393255:AWZ393258 BGV393255:BGV393258 BQR393255:BQR393258 CAN393255:CAN393258 CKJ393255:CKJ393258 CUF393255:CUF393258 DEB393255:DEB393258 DNX393255:DNX393258 DXT393255:DXT393258 EHP393255:EHP393258 ERL393255:ERL393258 FBH393255:FBH393258 FLD393255:FLD393258 FUZ393255:FUZ393258 GEV393255:GEV393258 GOR393255:GOR393258 GYN393255:GYN393258 HIJ393255:HIJ393258 HSF393255:HSF393258 ICB393255:ICB393258 ILX393255:ILX393258 IVT393255:IVT393258 JFP393255:JFP393258 JPL393255:JPL393258 JZH393255:JZH393258 KJD393255:KJD393258 KSZ393255:KSZ393258 LCV393255:LCV393258 LMR393255:LMR393258 LWN393255:LWN393258 MGJ393255:MGJ393258 MQF393255:MQF393258 NAB393255:NAB393258 NJX393255:NJX393258 NTT393255:NTT393258 ODP393255:ODP393258 ONL393255:ONL393258 OXH393255:OXH393258 PHD393255:PHD393258 PQZ393255:PQZ393258 QAV393255:QAV393258 QKR393255:QKR393258 QUN393255:QUN393258 REJ393255:REJ393258 ROF393255:ROF393258 RYB393255:RYB393258 SHX393255:SHX393258 SRT393255:SRT393258 TBP393255:TBP393258 TLL393255:TLL393258 TVH393255:TVH393258 UFD393255:UFD393258 UOZ393255:UOZ393258 UYV393255:UYV393258 VIR393255:VIR393258 VSN393255:VSN393258 WCJ393255:WCJ393258 WMF393255:WMF393258 WWB393255:WWB393258 T458791:T458794 JP458791:JP458794 TL458791:TL458794 ADH458791:ADH458794 AND458791:AND458794 AWZ458791:AWZ458794 BGV458791:BGV458794 BQR458791:BQR458794 CAN458791:CAN458794 CKJ458791:CKJ458794 CUF458791:CUF458794 DEB458791:DEB458794 DNX458791:DNX458794 DXT458791:DXT458794 EHP458791:EHP458794 ERL458791:ERL458794 FBH458791:FBH458794 FLD458791:FLD458794 FUZ458791:FUZ458794 GEV458791:GEV458794 GOR458791:GOR458794 GYN458791:GYN458794 HIJ458791:HIJ458794 HSF458791:HSF458794 ICB458791:ICB458794 ILX458791:ILX458794 IVT458791:IVT458794 JFP458791:JFP458794 JPL458791:JPL458794 JZH458791:JZH458794 KJD458791:KJD458794 KSZ458791:KSZ458794 LCV458791:LCV458794 LMR458791:LMR458794 LWN458791:LWN458794 MGJ458791:MGJ458794 MQF458791:MQF458794 NAB458791:NAB458794 NJX458791:NJX458794 NTT458791:NTT458794 ODP458791:ODP458794 ONL458791:ONL458794 OXH458791:OXH458794 PHD458791:PHD458794 PQZ458791:PQZ458794 QAV458791:QAV458794 QKR458791:QKR458794 QUN458791:QUN458794 REJ458791:REJ458794 ROF458791:ROF458794 RYB458791:RYB458794 SHX458791:SHX458794 SRT458791:SRT458794 TBP458791:TBP458794 TLL458791:TLL458794 TVH458791:TVH458794 UFD458791:UFD458794 UOZ458791:UOZ458794 UYV458791:UYV458794 VIR458791:VIR458794 VSN458791:VSN458794 WCJ458791:WCJ458794 WMF458791:WMF458794 WWB458791:WWB458794 T524327:T524330 JP524327:JP524330 TL524327:TL524330 ADH524327:ADH524330 AND524327:AND524330 AWZ524327:AWZ524330 BGV524327:BGV524330 BQR524327:BQR524330 CAN524327:CAN524330 CKJ524327:CKJ524330 CUF524327:CUF524330 DEB524327:DEB524330 DNX524327:DNX524330 DXT524327:DXT524330 EHP524327:EHP524330 ERL524327:ERL524330 FBH524327:FBH524330 FLD524327:FLD524330 FUZ524327:FUZ524330 GEV524327:GEV524330 GOR524327:GOR524330 GYN524327:GYN524330 HIJ524327:HIJ524330 HSF524327:HSF524330 ICB524327:ICB524330 ILX524327:ILX524330 IVT524327:IVT524330 JFP524327:JFP524330 JPL524327:JPL524330 JZH524327:JZH524330 KJD524327:KJD524330 KSZ524327:KSZ524330 LCV524327:LCV524330 LMR524327:LMR524330 LWN524327:LWN524330 MGJ524327:MGJ524330 MQF524327:MQF524330 NAB524327:NAB524330 NJX524327:NJX524330 NTT524327:NTT524330 ODP524327:ODP524330 ONL524327:ONL524330 OXH524327:OXH524330 PHD524327:PHD524330 PQZ524327:PQZ524330 QAV524327:QAV524330 QKR524327:QKR524330 QUN524327:QUN524330 REJ524327:REJ524330 ROF524327:ROF524330 RYB524327:RYB524330 SHX524327:SHX524330 SRT524327:SRT524330 TBP524327:TBP524330 TLL524327:TLL524330 TVH524327:TVH524330 UFD524327:UFD524330 UOZ524327:UOZ524330 UYV524327:UYV524330 VIR524327:VIR524330 VSN524327:VSN524330 WCJ524327:WCJ524330 WMF524327:WMF524330 WWB524327:WWB524330 T589863:T589866 JP589863:JP589866 TL589863:TL589866 ADH589863:ADH589866 AND589863:AND589866 AWZ589863:AWZ589866 BGV589863:BGV589866 BQR589863:BQR589866 CAN589863:CAN589866 CKJ589863:CKJ589866 CUF589863:CUF589866 DEB589863:DEB589866 DNX589863:DNX589866 DXT589863:DXT589866 EHP589863:EHP589866 ERL589863:ERL589866 FBH589863:FBH589866 FLD589863:FLD589866 FUZ589863:FUZ589866 GEV589863:GEV589866 GOR589863:GOR589866 GYN589863:GYN589866 HIJ589863:HIJ589866 HSF589863:HSF589866 ICB589863:ICB589866 ILX589863:ILX589866 IVT589863:IVT589866 JFP589863:JFP589866 JPL589863:JPL589866 JZH589863:JZH589866 KJD589863:KJD589866 KSZ589863:KSZ589866 LCV589863:LCV589866 LMR589863:LMR589866 LWN589863:LWN589866 MGJ589863:MGJ589866 MQF589863:MQF589866 NAB589863:NAB589866 NJX589863:NJX589866 NTT589863:NTT589866 ODP589863:ODP589866 ONL589863:ONL589866 OXH589863:OXH589866 PHD589863:PHD589866 PQZ589863:PQZ589866 QAV589863:QAV589866 QKR589863:QKR589866 QUN589863:QUN589866 REJ589863:REJ589866 ROF589863:ROF589866 RYB589863:RYB589866 SHX589863:SHX589866 SRT589863:SRT589866 TBP589863:TBP589866 TLL589863:TLL589866 TVH589863:TVH589866 UFD589863:UFD589866 UOZ589863:UOZ589866 UYV589863:UYV589866 VIR589863:VIR589866 VSN589863:VSN589866 WCJ589863:WCJ589866 WMF589863:WMF589866 WWB589863:WWB589866 T655399:T655402 JP655399:JP655402 TL655399:TL655402 ADH655399:ADH655402 AND655399:AND655402 AWZ655399:AWZ655402 BGV655399:BGV655402 BQR655399:BQR655402 CAN655399:CAN655402 CKJ655399:CKJ655402 CUF655399:CUF655402 DEB655399:DEB655402 DNX655399:DNX655402 DXT655399:DXT655402 EHP655399:EHP655402 ERL655399:ERL655402 FBH655399:FBH655402 FLD655399:FLD655402 FUZ655399:FUZ655402 GEV655399:GEV655402 GOR655399:GOR655402 GYN655399:GYN655402 HIJ655399:HIJ655402 HSF655399:HSF655402 ICB655399:ICB655402 ILX655399:ILX655402 IVT655399:IVT655402 JFP655399:JFP655402 JPL655399:JPL655402 JZH655399:JZH655402 KJD655399:KJD655402 KSZ655399:KSZ655402 LCV655399:LCV655402 LMR655399:LMR655402 LWN655399:LWN655402 MGJ655399:MGJ655402 MQF655399:MQF655402 NAB655399:NAB655402 NJX655399:NJX655402 NTT655399:NTT655402 ODP655399:ODP655402 ONL655399:ONL655402 OXH655399:OXH655402 PHD655399:PHD655402 PQZ655399:PQZ655402 QAV655399:QAV655402 QKR655399:QKR655402 QUN655399:QUN655402 REJ655399:REJ655402 ROF655399:ROF655402 RYB655399:RYB655402 SHX655399:SHX655402 SRT655399:SRT655402 TBP655399:TBP655402 TLL655399:TLL655402 TVH655399:TVH655402 UFD655399:UFD655402 UOZ655399:UOZ655402 UYV655399:UYV655402 VIR655399:VIR655402 VSN655399:VSN655402 WCJ655399:WCJ655402 WMF655399:WMF655402 WWB655399:WWB655402 T720935:T720938 JP720935:JP720938 TL720935:TL720938 ADH720935:ADH720938 AND720935:AND720938 AWZ720935:AWZ720938 BGV720935:BGV720938 BQR720935:BQR720938 CAN720935:CAN720938 CKJ720935:CKJ720938 CUF720935:CUF720938 DEB720935:DEB720938 DNX720935:DNX720938 DXT720935:DXT720938 EHP720935:EHP720938 ERL720935:ERL720938 FBH720935:FBH720938 FLD720935:FLD720938 FUZ720935:FUZ720938 GEV720935:GEV720938 GOR720935:GOR720938 GYN720935:GYN720938 HIJ720935:HIJ720938 HSF720935:HSF720938 ICB720935:ICB720938 ILX720935:ILX720938 IVT720935:IVT720938 JFP720935:JFP720938 JPL720935:JPL720938 JZH720935:JZH720938 KJD720935:KJD720938 KSZ720935:KSZ720938 LCV720935:LCV720938 LMR720935:LMR720938 LWN720935:LWN720938 MGJ720935:MGJ720938 MQF720935:MQF720938 NAB720935:NAB720938 NJX720935:NJX720938 NTT720935:NTT720938 ODP720935:ODP720938 ONL720935:ONL720938 OXH720935:OXH720938 PHD720935:PHD720938 PQZ720935:PQZ720938 QAV720935:QAV720938 QKR720935:QKR720938 QUN720935:QUN720938 REJ720935:REJ720938 ROF720935:ROF720938 RYB720935:RYB720938 SHX720935:SHX720938 SRT720935:SRT720938 TBP720935:TBP720938 TLL720935:TLL720938 TVH720935:TVH720938 UFD720935:UFD720938 UOZ720935:UOZ720938 UYV720935:UYV720938 VIR720935:VIR720938 VSN720935:VSN720938 WCJ720935:WCJ720938 WMF720935:WMF720938 WWB720935:WWB720938 T786471:T786474 JP786471:JP786474 TL786471:TL786474 ADH786471:ADH786474 AND786471:AND786474 AWZ786471:AWZ786474 BGV786471:BGV786474 BQR786471:BQR786474 CAN786471:CAN786474 CKJ786471:CKJ786474 CUF786471:CUF786474 DEB786471:DEB786474 DNX786471:DNX786474 DXT786471:DXT786474 EHP786471:EHP786474 ERL786471:ERL786474 FBH786471:FBH786474 FLD786471:FLD786474 FUZ786471:FUZ786474 GEV786471:GEV786474 GOR786471:GOR786474 GYN786471:GYN786474 HIJ786471:HIJ786474 HSF786471:HSF786474 ICB786471:ICB786474 ILX786471:ILX786474 IVT786471:IVT786474 JFP786471:JFP786474 JPL786471:JPL786474 JZH786471:JZH786474 KJD786471:KJD786474 KSZ786471:KSZ786474 LCV786471:LCV786474 LMR786471:LMR786474 LWN786471:LWN786474 MGJ786471:MGJ786474 MQF786471:MQF786474 NAB786471:NAB786474 NJX786471:NJX786474 NTT786471:NTT786474 ODP786471:ODP786474 ONL786471:ONL786474 OXH786471:OXH786474 PHD786471:PHD786474 PQZ786471:PQZ786474 QAV786471:QAV786474 QKR786471:QKR786474 QUN786471:QUN786474 REJ786471:REJ786474 ROF786471:ROF786474 RYB786471:RYB786474 SHX786471:SHX786474 SRT786471:SRT786474 TBP786471:TBP786474 TLL786471:TLL786474 TVH786471:TVH786474 UFD786471:UFD786474 UOZ786471:UOZ786474 UYV786471:UYV786474 VIR786471:VIR786474 VSN786471:VSN786474 WCJ786471:WCJ786474 WMF786471:WMF786474 WWB786471:WWB786474 T852007:T852010 JP852007:JP852010 TL852007:TL852010 ADH852007:ADH852010 AND852007:AND852010 AWZ852007:AWZ852010 BGV852007:BGV852010 BQR852007:BQR852010 CAN852007:CAN852010 CKJ852007:CKJ852010 CUF852007:CUF852010 DEB852007:DEB852010 DNX852007:DNX852010 DXT852007:DXT852010 EHP852007:EHP852010 ERL852007:ERL852010 FBH852007:FBH852010 FLD852007:FLD852010 FUZ852007:FUZ852010 GEV852007:GEV852010 GOR852007:GOR852010 GYN852007:GYN852010 HIJ852007:HIJ852010 HSF852007:HSF852010 ICB852007:ICB852010 ILX852007:ILX852010 IVT852007:IVT852010 JFP852007:JFP852010 JPL852007:JPL852010 JZH852007:JZH852010 KJD852007:KJD852010 KSZ852007:KSZ852010 LCV852007:LCV852010 LMR852007:LMR852010 LWN852007:LWN852010 MGJ852007:MGJ852010 MQF852007:MQF852010 NAB852007:NAB852010 NJX852007:NJX852010 NTT852007:NTT852010 ODP852007:ODP852010 ONL852007:ONL852010 OXH852007:OXH852010 PHD852007:PHD852010 PQZ852007:PQZ852010 QAV852007:QAV852010 QKR852007:QKR852010 QUN852007:QUN852010 REJ852007:REJ852010 ROF852007:ROF852010 RYB852007:RYB852010 SHX852007:SHX852010 SRT852007:SRT852010 TBP852007:TBP852010 TLL852007:TLL852010 TVH852007:TVH852010 UFD852007:UFD852010 UOZ852007:UOZ852010 UYV852007:UYV852010 VIR852007:VIR852010 VSN852007:VSN852010 WCJ852007:WCJ852010 WMF852007:WMF852010 WWB852007:WWB852010 T917543:T917546 JP917543:JP917546 TL917543:TL917546 ADH917543:ADH917546 AND917543:AND917546 AWZ917543:AWZ917546 BGV917543:BGV917546 BQR917543:BQR917546 CAN917543:CAN917546 CKJ917543:CKJ917546 CUF917543:CUF917546 DEB917543:DEB917546 DNX917543:DNX917546 DXT917543:DXT917546 EHP917543:EHP917546 ERL917543:ERL917546 FBH917543:FBH917546 FLD917543:FLD917546 FUZ917543:FUZ917546 GEV917543:GEV917546 GOR917543:GOR917546 GYN917543:GYN917546 HIJ917543:HIJ917546 HSF917543:HSF917546 ICB917543:ICB917546 ILX917543:ILX917546 IVT917543:IVT917546 JFP917543:JFP917546 JPL917543:JPL917546 JZH917543:JZH917546 KJD917543:KJD917546 KSZ917543:KSZ917546 LCV917543:LCV917546 LMR917543:LMR917546 LWN917543:LWN917546 MGJ917543:MGJ917546 MQF917543:MQF917546 NAB917543:NAB917546 NJX917543:NJX917546 NTT917543:NTT917546 ODP917543:ODP917546 ONL917543:ONL917546 OXH917543:OXH917546 PHD917543:PHD917546 PQZ917543:PQZ917546 QAV917543:QAV917546 QKR917543:QKR917546 QUN917543:QUN917546 REJ917543:REJ917546 ROF917543:ROF917546 RYB917543:RYB917546 SHX917543:SHX917546 SRT917543:SRT917546 TBP917543:TBP917546 TLL917543:TLL917546 TVH917543:TVH917546 UFD917543:UFD917546 UOZ917543:UOZ917546 UYV917543:UYV917546 VIR917543:VIR917546 VSN917543:VSN917546 WCJ917543:WCJ917546 WMF917543:WMF917546 WWB917543:WWB917546 T983079:T983082 JP983079:JP983082 TL983079:TL983082 ADH983079:ADH983082 AND983079:AND983082 AWZ983079:AWZ983082 BGV983079:BGV983082 BQR983079:BQR983082 CAN983079:CAN983082 CKJ983079:CKJ983082 CUF983079:CUF983082 DEB983079:DEB983082 DNX983079:DNX983082 DXT983079:DXT983082 EHP983079:EHP983082 ERL983079:ERL983082 FBH983079:FBH983082 FLD983079:FLD983082 FUZ983079:FUZ983082 GEV983079:GEV983082 GOR983079:GOR983082 GYN983079:GYN983082 HIJ983079:HIJ983082 HSF983079:HSF983082 ICB983079:ICB983082 ILX983079:ILX983082 IVT983079:IVT983082 JFP983079:JFP983082 JPL983079:JPL983082 JZH983079:JZH983082 KJD983079:KJD983082 KSZ983079:KSZ983082 LCV983079:LCV983082 LMR983079:LMR983082 LWN983079:LWN983082 MGJ983079:MGJ983082 MQF983079:MQF983082 NAB983079:NAB983082 NJX983079:NJX983082 NTT983079:NTT983082 ODP983079:ODP983082 ONL983079:ONL983082 OXH983079:OXH983082 PHD983079:PHD983082 PQZ983079:PQZ983082 QAV983079:QAV983082 QKR983079:QKR983082 QUN983079:QUN983082 REJ983079:REJ983082 ROF983079:ROF983082 RYB983079:RYB983082 SHX983079:SHX983082 SRT983079:SRT983082 TBP983079:TBP983082 TLL983079:TLL983082 TVH983079:TVH983082 UFD983079:UFD983082 UOZ983079:UOZ983082 UYV983079:UYV983082 VIR983079:VIR983082 VSN983079:VSN983082 WCJ983079:WCJ983082 WMF983079:WMF983082 WWB983079:WWB983082 Q25:S42 JM25:JO42 TI25:TK42 ADE25:ADG42 ANA25:ANC42 AWW25:AWY42 BGS25:BGU42 BQO25:BQQ42 CAK25:CAM42 CKG25:CKI42 CUC25:CUE42 DDY25:DEA42 DNU25:DNW42 DXQ25:DXS42 EHM25:EHO42 ERI25:ERK42 FBE25:FBG42 FLA25:FLC42 FUW25:FUY42 GES25:GEU42 GOO25:GOQ42 GYK25:GYM42 HIG25:HII42 HSC25:HSE42 IBY25:ICA42 ILU25:ILW42 IVQ25:IVS42 JFM25:JFO42 JPI25:JPK42 JZE25:JZG42 KJA25:KJC42 KSW25:KSY42 LCS25:LCU42 LMO25:LMQ42 LWK25:LWM42 MGG25:MGI42 MQC25:MQE42 MZY25:NAA42 NJU25:NJW42 NTQ25:NTS42 ODM25:ODO42 ONI25:ONK42 OXE25:OXG42 PHA25:PHC42 PQW25:PQY42 QAS25:QAU42 QKO25:QKQ42 QUK25:QUM42 REG25:REI42 ROC25:ROE42 RXY25:RYA42 SHU25:SHW42 SRQ25:SRS42 TBM25:TBO42 TLI25:TLK42 TVE25:TVG42 UFA25:UFC42 UOW25:UOY42 UYS25:UYU42 VIO25:VIQ42 VSK25:VSM42 WCG25:WCI42 WMC25:WME42 WVY25:WWA42 Q65561:S65578 JM65561:JO65578 TI65561:TK65578 ADE65561:ADG65578 ANA65561:ANC65578 AWW65561:AWY65578 BGS65561:BGU65578 BQO65561:BQQ65578 CAK65561:CAM65578 CKG65561:CKI65578 CUC65561:CUE65578 DDY65561:DEA65578 DNU65561:DNW65578 DXQ65561:DXS65578 EHM65561:EHO65578 ERI65561:ERK65578 FBE65561:FBG65578 FLA65561:FLC65578 FUW65561:FUY65578 GES65561:GEU65578 GOO65561:GOQ65578 GYK65561:GYM65578 HIG65561:HII65578 HSC65561:HSE65578 IBY65561:ICA65578 ILU65561:ILW65578 IVQ65561:IVS65578 JFM65561:JFO65578 JPI65561:JPK65578 JZE65561:JZG65578 KJA65561:KJC65578 KSW65561:KSY65578 LCS65561:LCU65578 LMO65561:LMQ65578 LWK65561:LWM65578 MGG65561:MGI65578 MQC65561:MQE65578 MZY65561:NAA65578 NJU65561:NJW65578 NTQ65561:NTS65578 ODM65561:ODO65578 ONI65561:ONK65578 OXE65561:OXG65578 PHA65561:PHC65578 PQW65561:PQY65578 QAS65561:QAU65578 QKO65561:QKQ65578 QUK65561:QUM65578 REG65561:REI65578 ROC65561:ROE65578 RXY65561:RYA65578 SHU65561:SHW65578 SRQ65561:SRS65578 TBM65561:TBO65578 TLI65561:TLK65578 TVE65561:TVG65578 UFA65561:UFC65578 UOW65561:UOY65578 UYS65561:UYU65578 VIO65561:VIQ65578 VSK65561:VSM65578 WCG65561:WCI65578 WMC65561:WME65578 WVY65561:WWA65578 Q131097:S131114 JM131097:JO131114 TI131097:TK131114 ADE131097:ADG131114 ANA131097:ANC131114 AWW131097:AWY131114 BGS131097:BGU131114 BQO131097:BQQ131114 CAK131097:CAM131114 CKG131097:CKI131114 CUC131097:CUE131114 DDY131097:DEA131114 DNU131097:DNW131114 DXQ131097:DXS131114 EHM131097:EHO131114 ERI131097:ERK131114 FBE131097:FBG131114 FLA131097:FLC131114 FUW131097:FUY131114 GES131097:GEU131114 GOO131097:GOQ131114 GYK131097:GYM131114 HIG131097:HII131114 HSC131097:HSE131114 IBY131097:ICA131114 ILU131097:ILW131114 IVQ131097:IVS131114 JFM131097:JFO131114 JPI131097:JPK131114 JZE131097:JZG131114 KJA131097:KJC131114 KSW131097:KSY131114 LCS131097:LCU131114 LMO131097:LMQ131114 LWK131097:LWM131114 MGG131097:MGI131114 MQC131097:MQE131114 MZY131097:NAA131114 NJU131097:NJW131114 NTQ131097:NTS131114 ODM131097:ODO131114 ONI131097:ONK131114 OXE131097:OXG131114 PHA131097:PHC131114 PQW131097:PQY131114 QAS131097:QAU131114 QKO131097:QKQ131114 QUK131097:QUM131114 REG131097:REI131114 ROC131097:ROE131114 RXY131097:RYA131114 SHU131097:SHW131114 SRQ131097:SRS131114 TBM131097:TBO131114 TLI131097:TLK131114 TVE131097:TVG131114 UFA131097:UFC131114 UOW131097:UOY131114 UYS131097:UYU131114 VIO131097:VIQ131114 VSK131097:VSM131114 WCG131097:WCI131114 WMC131097:WME131114 WVY131097:WWA131114 Q196633:S196650 JM196633:JO196650 TI196633:TK196650 ADE196633:ADG196650 ANA196633:ANC196650 AWW196633:AWY196650 BGS196633:BGU196650 BQO196633:BQQ196650 CAK196633:CAM196650 CKG196633:CKI196650 CUC196633:CUE196650 DDY196633:DEA196650 DNU196633:DNW196650 DXQ196633:DXS196650 EHM196633:EHO196650 ERI196633:ERK196650 FBE196633:FBG196650 FLA196633:FLC196650 FUW196633:FUY196650 GES196633:GEU196650 GOO196633:GOQ196650 GYK196633:GYM196650 HIG196633:HII196650 HSC196633:HSE196650 IBY196633:ICA196650 ILU196633:ILW196650 IVQ196633:IVS196650 JFM196633:JFO196650 JPI196633:JPK196650 JZE196633:JZG196650 KJA196633:KJC196650 KSW196633:KSY196650 LCS196633:LCU196650 LMO196633:LMQ196650 LWK196633:LWM196650 MGG196633:MGI196650 MQC196633:MQE196650 MZY196633:NAA196650 NJU196633:NJW196650 NTQ196633:NTS196650 ODM196633:ODO196650 ONI196633:ONK196650 OXE196633:OXG196650 PHA196633:PHC196650 PQW196633:PQY196650 QAS196633:QAU196650 QKO196633:QKQ196650 QUK196633:QUM196650 REG196633:REI196650 ROC196633:ROE196650 RXY196633:RYA196650 SHU196633:SHW196650 SRQ196633:SRS196650 TBM196633:TBO196650 TLI196633:TLK196650 TVE196633:TVG196650 UFA196633:UFC196650 UOW196633:UOY196650 UYS196633:UYU196650 VIO196633:VIQ196650 VSK196633:VSM196650 WCG196633:WCI196650 WMC196633:WME196650 WVY196633:WWA196650 Q262169:S262186 JM262169:JO262186 TI262169:TK262186 ADE262169:ADG262186 ANA262169:ANC262186 AWW262169:AWY262186 BGS262169:BGU262186 BQO262169:BQQ262186 CAK262169:CAM262186 CKG262169:CKI262186 CUC262169:CUE262186 DDY262169:DEA262186 DNU262169:DNW262186 DXQ262169:DXS262186 EHM262169:EHO262186 ERI262169:ERK262186 FBE262169:FBG262186 FLA262169:FLC262186 FUW262169:FUY262186 GES262169:GEU262186 GOO262169:GOQ262186 GYK262169:GYM262186 HIG262169:HII262186 HSC262169:HSE262186 IBY262169:ICA262186 ILU262169:ILW262186 IVQ262169:IVS262186 JFM262169:JFO262186 JPI262169:JPK262186 JZE262169:JZG262186 KJA262169:KJC262186 KSW262169:KSY262186 LCS262169:LCU262186 LMO262169:LMQ262186 LWK262169:LWM262186 MGG262169:MGI262186 MQC262169:MQE262186 MZY262169:NAA262186 NJU262169:NJW262186 NTQ262169:NTS262186 ODM262169:ODO262186 ONI262169:ONK262186 OXE262169:OXG262186 PHA262169:PHC262186 PQW262169:PQY262186 QAS262169:QAU262186 QKO262169:QKQ262186 QUK262169:QUM262186 REG262169:REI262186 ROC262169:ROE262186 RXY262169:RYA262186 SHU262169:SHW262186 SRQ262169:SRS262186 TBM262169:TBO262186 TLI262169:TLK262186 TVE262169:TVG262186 UFA262169:UFC262186 UOW262169:UOY262186 UYS262169:UYU262186 VIO262169:VIQ262186 VSK262169:VSM262186 WCG262169:WCI262186 WMC262169:WME262186 WVY262169:WWA262186 Q327705:S327722 JM327705:JO327722 TI327705:TK327722 ADE327705:ADG327722 ANA327705:ANC327722 AWW327705:AWY327722 BGS327705:BGU327722 BQO327705:BQQ327722 CAK327705:CAM327722 CKG327705:CKI327722 CUC327705:CUE327722 DDY327705:DEA327722 DNU327705:DNW327722 DXQ327705:DXS327722 EHM327705:EHO327722 ERI327705:ERK327722 FBE327705:FBG327722 FLA327705:FLC327722 FUW327705:FUY327722 GES327705:GEU327722 GOO327705:GOQ327722 GYK327705:GYM327722 HIG327705:HII327722 HSC327705:HSE327722 IBY327705:ICA327722 ILU327705:ILW327722 IVQ327705:IVS327722 JFM327705:JFO327722 JPI327705:JPK327722 JZE327705:JZG327722 KJA327705:KJC327722 KSW327705:KSY327722 LCS327705:LCU327722 LMO327705:LMQ327722 LWK327705:LWM327722 MGG327705:MGI327722 MQC327705:MQE327722 MZY327705:NAA327722 NJU327705:NJW327722 NTQ327705:NTS327722 ODM327705:ODO327722 ONI327705:ONK327722 OXE327705:OXG327722 PHA327705:PHC327722 PQW327705:PQY327722 QAS327705:QAU327722 QKO327705:QKQ327722 QUK327705:QUM327722 REG327705:REI327722 ROC327705:ROE327722 RXY327705:RYA327722 SHU327705:SHW327722 SRQ327705:SRS327722 TBM327705:TBO327722 TLI327705:TLK327722 TVE327705:TVG327722 UFA327705:UFC327722 UOW327705:UOY327722 UYS327705:UYU327722 VIO327705:VIQ327722 VSK327705:VSM327722 WCG327705:WCI327722 WMC327705:WME327722 WVY327705:WWA327722 Q393241:S393258 JM393241:JO393258 TI393241:TK393258 ADE393241:ADG393258 ANA393241:ANC393258 AWW393241:AWY393258 BGS393241:BGU393258 BQO393241:BQQ393258 CAK393241:CAM393258 CKG393241:CKI393258 CUC393241:CUE393258 DDY393241:DEA393258 DNU393241:DNW393258 DXQ393241:DXS393258 EHM393241:EHO393258 ERI393241:ERK393258 FBE393241:FBG393258 FLA393241:FLC393258 FUW393241:FUY393258 GES393241:GEU393258 GOO393241:GOQ393258 GYK393241:GYM393258 HIG393241:HII393258 HSC393241:HSE393258 IBY393241:ICA393258 ILU393241:ILW393258 IVQ393241:IVS393258 JFM393241:JFO393258 JPI393241:JPK393258 JZE393241:JZG393258 KJA393241:KJC393258 KSW393241:KSY393258 LCS393241:LCU393258 LMO393241:LMQ393258 LWK393241:LWM393258 MGG393241:MGI393258 MQC393241:MQE393258 MZY393241:NAA393258 NJU393241:NJW393258 NTQ393241:NTS393258 ODM393241:ODO393258 ONI393241:ONK393258 OXE393241:OXG393258 PHA393241:PHC393258 PQW393241:PQY393258 QAS393241:QAU393258 QKO393241:QKQ393258 QUK393241:QUM393258 REG393241:REI393258 ROC393241:ROE393258 RXY393241:RYA393258 SHU393241:SHW393258 SRQ393241:SRS393258 TBM393241:TBO393258 TLI393241:TLK393258 TVE393241:TVG393258 UFA393241:UFC393258 UOW393241:UOY393258 UYS393241:UYU393258 VIO393241:VIQ393258 VSK393241:VSM393258 WCG393241:WCI393258 WMC393241:WME393258 WVY393241:WWA393258 Q458777:S458794 JM458777:JO458794 TI458777:TK458794 ADE458777:ADG458794 ANA458777:ANC458794 AWW458777:AWY458794 BGS458777:BGU458794 BQO458777:BQQ458794 CAK458777:CAM458794 CKG458777:CKI458794 CUC458777:CUE458794 DDY458777:DEA458794 DNU458777:DNW458794 DXQ458777:DXS458794 EHM458777:EHO458794 ERI458777:ERK458794 FBE458777:FBG458794 FLA458777:FLC458794 FUW458777:FUY458794 GES458777:GEU458794 GOO458777:GOQ458794 GYK458777:GYM458794 HIG458777:HII458794 HSC458777:HSE458794 IBY458777:ICA458794 ILU458777:ILW458794 IVQ458777:IVS458794 JFM458777:JFO458794 JPI458777:JPK458794 JZE458777:JZG458794 KJA458777:KJC458794 KSW458777:KSY458794 LCS458777:LCU458794 LMO458777:LMQ458794 LWK458777:LWM458794 MGG458777:MGI458794 MQC458777:MQE458794 MZY458777:NAA458794 NJU458777:NJW458794 NTQ458777:NTS458794 ODM458777:ODO458794 ONI458777:ONK458794 OXE458777:OXG458794 PHA458777:PHC458794 PQW458777:PQY458794 QAS458777:QAU458794 QKO458777:QKQ458794 QUK458777:QUM458794 REG458777:REI458794 ROC458777:ROE458794 RXY458777:RYA458794 SHU458777:SHW458794 SRQ458777:SRS458794 TBM458777:TBO458794 TLI458777:TLK458794 TVE458777:TVG458794 UFA458777:UFC458794 UOW458777:UOY458794 UYS458777:UYU458794 VIO458777:VIQ458794 VSK458777:VSM458794 WCG458777:WCI458794 WMC458777:WME458794 WVY458777:WWA458794 Q524313:S524330 JM524313:JO524330 TI524313:TK524330 ADE524313:ADG524330 ANA524313:ANC524330 AWW524313:AWY524330 BGS524313:BGU524330 BQO524313:BQQ524330 CAK524313:CAM524330 CKG524313:CKI524330 CUC524313:CUE524330 DDY524313:DEA524330 DNU524313:DNW524330 DXQ524313:DXS524330 EHM524313:EHO524330 ERI524313:ERK524330 FBE524313:FBG524330 FLA524313:FLC524330 FUW524313:FUY524330 GES524313:GEU524330 GOO524313:GOQ524330 GYK524313:GYM524330 HIG524313:HII524330 HSC524313:HSE524330 IBY524313:ICA524330 ILU524313:ILW524330 IVQ524313:IVS524330 JFM524313:JFO524330 JPI524313:JPK524330 JZE524313:JZG524330 KJA524313:KJC524330 KSW524313:KSY524330 LCS524313:LCU524330 LMO524313:LMQ524330 LWK524313:LWM524330 MGG524313:MGI524330 MQC524313:MQE524330 MZY524313:NAA524330 NJU524313:NJW524330 NTQ524313:NTS524330 ODM524313:ODO524330 ONI524313:ONK524330 OXE524313:OXG524330 PHA524313:PHC524330 PQW524313:PQY524330 QAS524313:QAU524330 QKO524313:QKQ524330 QUK524313:QUM524330 REG524313:REI524330 ROC524313:ROE524330 RXY524313:RYA524330 SHU524313:SHW524330 SRQ524313:SRS524330 TBM524313:TBO524330 TLI524313:TLK524330 TVE524313:TVG524330 UFA524313:UFC524330 UOW524313:UOY524330 UYS524313:UYU524330 VIO524313:VIQ524330 VSK524313:VSM524330 WCG524313:WCI524330 WMC524313:WME524330 WVY524313:WWA524330 Q589849:S589866 JM589849:JO589866 TI589849:TK589866 ADE589849:ADG589866 ANA589849:ANC589866 AWW589849:AWY589866 BGS589849:BGU589866 BQO589849:BQQ589866 CAK589849:CAM589866 CKG589849:CKI589866 CUC589849:CUE589866 DDY589849:DEA589866 DNU589849:DNW589866 DXQ589849:DXS589866 EHM589849:EHO589866 ERI589849:ERK589866 FBE589849:FBG589866 FLA589849:FLC589866 FUW589849:FUY589866 GES589849:GEU589866 GOO589849:GOQ589866 GYK589849:GYM589866 HIG589849:HII589866 HSC589849:HSE589866 IBY589849:ICA589866 ILU589849:ILW589866 IVQ589849:IVS589866 JFM589849:JFO589866 JPI589849:JPK589866 JZE589849:JZG589866 KJA589849:KJC589866 KSW589849:KSY589866 LCS589849:LCU589866 LMO589849:LMQ589866 LWK589849:LWM589866 MGG589849:MGI589866 MQC589849:MQE589866 MZY589849:NAA589866 NJU589849:NJW589866 NTQ589849:NTS589866 ODM589849:ODO589866 ONI589849:ONK589866 OXE589849:OXG589866 PHA589849:PHC589866 PQW589849:PQY589866 QAS589849:QAU589866 QKO589849:QKQ589866 QUK589849:QUM589866 REG589849:REI589866 ROC589849:ROE589866 RXY589849:RYA589866 SHU589849:SHW589866 SRQ589849:SRS589866 TBM589849:TBO589866 TLI589849:TLK589866 TVE589849:TVG589866 UFA589849:UFC589866 UOW589849:UOY589866 UYS589849:UYU589866 VIO589849:VIQ589866 VSK589849:VSM589866 WCG589849:WCI589866 WMC589849:WME589866 WVY589849:WWA589866 Q655385:S655402 JM655385:JO655402 TI655385:TK655402 ADE655385:ADG655402 ANA655385:ANC655402 AWW655385:AWY655402 BGS655385:BGU655402 BQO655385:BQQ655402 CAK655385:CAM655402 CKG655385:CKI655402 CUC655385:CUE655402 DDY655385:DEA655402 DNU655385:DNW655402 DXQ655385:DXS655402 EHM655385:EHO655402 ERI655385:ERK655402 FBE655385:FBG655402 FLA655385:FLC655402 FUW655385:FUY655402 GES655385:GEU655402 GOO655385:GOQ655402 GYK655385:GYM655402 HIG655385:HII655402 HSC655385:HSE655402 IBY655385:ICA655402 ILU655385:ILW655402 IVQ655385:IVS655402 JFM655385:JFO655402 JPI655385:JPK655402 JZE655385:JZG655402 KJA655385:KJC655402 KSW655385:KSY655402 LCS655385:LCU655402 LMO655385:LMQ655402 LWK655385:LWM655402 MGG655385:MGI655402 MQC655385:MQE655402 MZY655385:NAA655402 NJU655385:NJW655402 NTQ655385:NTS655402 ODM655385:ODO655402 ONI655385:ONK655402 OXE655385:OXG655402 PHA655385:PHC655402 PQW655385:PQY655402 QAS655385:QAU655402 QKO655385:QKQ655402 QUK655385:QUM655402 REG655385:REI655402 ROC655385:ROE655402 RXY655385:RYA655402 SHU655385:SHW655402 SRQ655385:SRS655402 TBM655385:TBO655402 TLI655385:TLK655402 TVE655385:TVG655402 UFA655385:UFC655402 UOW655385:UOY655402 UYS655385:UYU655402 VIO655385:VIQ655402 VSK655385:VSM655402 WCG655385:WCI655402 WMC655385:WME655402 WVY655385:WWA655402 Q720921:S720938 JM720921:JO720938 TI720921:TK720938 ADE720921:ADG720938 ANA720921:ANC720938 AWW720921:AWY720938 BGS720921:BGU720938 BQO720921:BQQ720938 CAK720921:CAM720938 CKG720921:CKI720938 CUC720921:CUE720938 DDY720921:DEA720938 DNU720921:DNW720938 DXQ720921:DXS720938 EHM720921:EHO720938 ERI720921:ERK720938 FBE720921:FBG720938 FLA720921:FLC720938 FUW720921:FUY720938 GES720921:GEU720938 GOO720921:GOQ720938 GYK720921:GYM720938 HIG720921:HII720938 HSC720921:HSE720938 IBY720921:ICA720938 ILU720921:ILW720938 IVQ720921:IVS720938 JFM720921:JFO720938 JPI720921:JPK720938 JZE720921:JZG720938 KJA720921:KJC720938 KSW720921:KSY720938 LCS720921:LCU720938 LMO720921:LMQ720938 LWK720921:LWM720938 MGG720921:MGI720938 MQC720921:MQE720938 MZY720921:NAA720938 NJU720921:NJW720938 NTQ720921:NTS720938 ODM720921:ODO720938 ONI720921:ONK720938 OXE720921:OXG720938 PHA720921:PHC720938 PQW720921:PQY720938 QAS720921:QAU720938 QKO720921:QKQ720938 QUK720921:QUM720938 REG720921:REI720938 ROC720921:ROE720938 RXY720921:RYA720938 SHU720921:SHW720938 SRQ720921:SRS720938 TBM720921:TBO720938 TLI720921:TLK720938 TVE720921:TVG720938 UFA720921:UFC720938 UOW720921:UOY720938 UYS720921:UYU720938 VIO720921:VIQ720938 VSK720921:VSM720938 WCG720921:WCI720938 WMC720921:WME720938 WVY720921:WWA720938 Q786457:S786474 JM786457:JO786474 TI786457:TK786474 ADE786457:ADG786474 ANA786457:ANC786474 AWW786457:AWY786474 BGS786457:BGU786474 BQO786457:BQQ786474 CAK786457:CAM786474 CKG786457:CKI786474 CUC786457:CUE786474 DDY786457:DEA786474 DNU786457:DNW786474 DXQ786457:DXS786474 EHM786457:EHO786474 ERI786457:ERK786474 FBE786457:FBG786474 FLA786457:FLC786474 FUW786457:FUY786474 GES786457:GEU786474 GOO786457:GOQ786474 GYK786457:GYM786474 HIG786457:HII786474 HSC786457:HSE786474 IBY786457:ICA786474 ILU786457:ILW786474 IVQ786457:IVS786474 JFM786457:JFO786474 JPI786457:JPK786474 JZE786457:JZG786474 KJA786457:KJC786474 KSW786457:KSY786474 LCS786457:LCU786474 LMO786457:LMQ786474 LWK786457:LWM786474 MGG786457:MGI786474 MQC786457:MQE786474 MZY786457:NAA786474 NJU786457:NJW786474 NTQ786457:NTS786474 ODM786457:ODO786474 ONI786457:ONK786474 OXE786457:OXG786474 PHA786457:PHC786474 PQW786457:PQY786474 QAS786457:QAU786474 QKO786457:QKQ786474 QUK786457:QUM786474 REG786457:REI786474 ROC786457:ROE786474 RXY786457:RYA786474 SHU786457:SHW786474 SRQ786457:SRS786474 TBM786457:TBO786474 TLI786457:TLK786474 TVE786457:TVG786474 UFA786457:UFC786474 UOW786457:UOY786474 UYS786457:UYU786474 VIO786457:VIQ786474 VSK786457:VSM786474 WCG786457:WCI786474 WMC786457:WME786474 WVY786457:WWA786474 Q851993:S852010 JM851993:JO852010 TI851993:TK852010 ADE851993:ADG852010 ANA851993:ANC852010 AWW851993:AWY852010 BGS851993:BGU852010 BQO851993:BQQ852010 CAK851993:CAM852010 CKG851993:CKI852010 CUC851993:CUE852010 DDY851993:DEA852010 DNU851993:DNW852010 DXQ851993:DXS852010 EHM851993:EHO852010 ERI851993:ERK852010 FBE851993:FBG852010 FLA851993:FLC852010 FUW851993:FUY852010 GES851993:GEU852010 GOO851993:GOQ852010 GYK851993:GYM852010 HIG851993:HII852010 HSC851993:HSE852010 IBY851993:ICA852010 ILU851993:ILW852010 IVQ851993:IVS852010 JFM851993:JFO852010 JPI851993:JPK852010 JZE851993:JZG852010 KJA851993:KJC852010 KSW851993:KSY852010 LCS851993:LCU852010 LMO851993:LMQ852010 LWK851993:LWM852010 MGG851993:MGI852010 MQC851993:MQE852010 MZY851993:NAA852010 NJU851993:NJW852010 NTQ851993:NTS852010 ODM851993:ODO852010 ONI851993:ONK852010 OXE851993:OXG852010 PHA851993:PHC852010 PQW851993:PQY852010 QAS851993:QAU852010 QKO851993:QKQ852010 QUK851993:QUM852010 REG851993:REI852010 ROC851993:ROE852010 RXY851993:RYA852010 SHU851993:SHW852010 SRQ851993:SRS852010 TBM851993:TBO852010 TLI851993:TLK852010 TVE851993:TVG852010 UFA851993:UFC852010 UOW851993:UOY852010 UYS851993:UYU852010 VIO851993:VIQ852010 VSK851993:VSM852010 WCG851993:WCI852010 WMC851993:WME852010 WVY851993:WWA852010 Q917529:S917546 JM917529:JO917546 TI917529:TK917546 ADE917529:ADG917546 ANA917529:ANC917546 AWW917529:AWY917546 BGS917529:BGU917546 BQO917529:BQQ917546 CAK917529:CAM917546 CKG917529:CKI917546 CUC917529:CUE917546 DDY917529:DEA917546 DNU917529:DNW917546 DXQ917529:DXS917546 EHM917529:EHO917546 ERI917529:ERK917546 FBE917529:FBG917546 FLA917529:FLC917546 FUW917529:FUY917546 GES917529:GEU917546 GOO917529:GOQ917546 GYK917529:GYM917546 HIG917529:HII917546 HSC917529:HSE917546 IBY917529:ICA917546 ILU917529:ILW917546 IVQ917529:IVS917546 JFM917529:JFO917546 JPI917529:JPK917546 JZE917529:JZG917546 KJA917529:KJC917546 KSW917529:KSY917546 LCS917529:LCU917546 LMO917529:LMQ917546 LWK917529:LWM917546 MGG917529:MGI917546 MQC917529:MQE917546 MZY917529:NAA917546 NJU917529:NJW917546 NTQ917529:NTS917546 ODM917529:ODO917546 ONI917529:ONK917546 OXE917529:OXG917546 PHA917529:PHC917546 PQW917529:PQY917546 QAS917529:QAU917546 QKO917529:QKQ917546 QUK917529:QUM917546 REG917529:REI917546 ROC917529:ROE917546 RXY917529:RYA917546 SHU917529:SHW917546 SRQ917529:SRS917546 TBM917529:TBO917546 TLI917529:TLK917546 TVE917529:TVG917546 UFA917529:UFC917546 UOW917529:UOY917546 UYS917529:UYU917546 VIO917529:VIQ917546 VSK917529:VSM917546 WCG917529:WCI917546 WMC917529:WME917546 WVY917529:WWA917546 Q983065:S983082 JM983065:JO983082 TI983065:TK983082 ADE983065:ADG983082 ANA983065:ANC983082 AWW983065:AWY983082 BGS983065:BGU983082 BQO983065:BQQ983082 CAK983065:CAM983082 CKG983065:CKI983082 CUC983065:CUE983082 DDY983065:DEA983082 DNU983065:DNW983082 DXQ983065:DXS983082 EHM983065:EHO983082 ERI983065:ERK983082 FBE983065:FBG983082 FLA983065:FLC983082 FUW983065:FUY983082 GES983065:GEU983082 GOO983065:GOQ983082 GYK983065:GYM983082 HIG983065:HII983082 HSC983065:HSE983082 IBY983065:ICA983082 ILU983065:ILW983082 IVQ983065:IVS983082 JFM983065:JFO983082 JPI983065:JPK983082 JZE983065:JZG983082 KJA983065:KJC983082 KSW983065:KSY983082 LCS983065:LCU983082 LMO983065:LMQ983082 LWK983065:LWM983082 MGG983065:MGI983082 MQC983065:MQE983082 MZY983065:NAA983082 NJU983065:NJW983082 NTQ983065:NTS983082 ODM983065:ODO983082 ONI983065:ONK983082 OXE983065:OXG983082 PHA983065:PHC983082 PQW983065:PQY983082 QAS983065:QAU983082 QKO983065:QKQ983082 QUK983065:QUM983082 REG983065:REI983082 ROC983065:ROE983082 RXY983065:RYA983082 SHU983065:SHW983082 SRQ983065:SRS983082 TBM983065:TBO983082 TLI983065:TLK983082 TVE983065:TVG983082 UFA983065:UFC983082 UOW983065:UOY983082 UYS983065:UYU983082 VIO983065:VIQ983082 VSK983065:VSM983082 WCG983065:WCI983082 WMC983065:WME983082 WVY983065:WWA983082 R4:S20 JN4:JO20 TJ4:TK20 ADF4:ADG20 ANB4:ANC20 AWX4:AWY20 BGT4:BGU20 BQP4:BQQ20 CAL4:CAM20 CKH4:CKI20 CUD4:CUE20 DDZ4:DEA20 DNV4:DNW20 DXR4:DXS20 EHN4:EHO20 ERJ4:ERK20 FBF4:FBG20 FLB4:FLC20 FUX4:FUY20 GET4:GEU20 GOP4:GOQ20 GYL4:GYM20 HIH4:HII20 HSD4:HSE20 IBZ4:ICA20 ILV4:ILW20 IVR4:IVS20 JFN4:JFO20 JPJ4:JPK20 JZF4:JZG20 KJB4:KJC20 KSX4:KSY20 LCT4:LCU20 LMP4:LMQ20 LWL4:LWM20 MGH4:MGI20 MQD4:MQE20 MZZ4:NAA20 NJV4:NJW20 NTR4:NTS20 ODN4:ODO20 ONJ4:ONK20 OXF4:OXG20 PHB4:PHC20 PQX4:PQY20 QAT4:QAU20 QKP4:QKQ20 QUL4:QUM20 REH4:REI20 ROD4:ROE20 RXZ4:RYA20 SHV4:SHW20 SRR4:SRS20 TBN4:TBO20 TLJ4:TLK20 TVF4:TVG20 UFB4:UFC20 UOX4:UOY20 UYT4:UYU20 VIP4:VIQ20 VSL4:VSM20 WCH4:WCI20 WMD4:WME20 WVZ4:WWA20 R65540:S65556 JN65540:JO65556 TJ65540:TK65556 ADF65540:ADG65556 ANB65540:ANC65556 AWX65540:AWY65556 BGT65540:BGU65556 BQP65540:BQQ65556 CAL65540:CAM65556 CKH65540:CKI65556 CUD65540:CUE65556 DDZ65540:DEA65556 DNV65540:DNW65556 DXR65540:DXS65556 EHN65540:EHO65556 ERJ65540:ERK65556 FBF65540:FBG65556 FLB65540:FLC65556 FUX65540:FUY65556 GET65540:GEU65556 GOP65540:GOQ65556 GYL65540:GYM65556 HIH65540:HII65556 HSD65540:HSE65556 IBZ65540:ICA65556 ILV65540:ILW65556 IVR65540:IVS65556 JFN65540:JFO65556 JPJ65540:JPK65556 JZF65540:JZG65556 KJB65540:KJC65556 KSX65540:KSY65556 LCT65540:LCU65556 LMP65540:LMQ65556 LWL65540:LWM65556 MGH65540:MGI65556 MQD65540:MQE65556 MZZ65540:NAA65556 NJV65540:NJW65556 NTR65540:NTS65556 ODN65540:ODO65556 ONJ65540:ONK65556 OXF65540:OXG65556 PHB65540:PHC65556 PQX65540:PQY65556 QAT65540:QAU65556 QKP65540:QKQ65556 QUL65540:QUM65556 REH65540:REI65556 ROD65540:ROE65556 RXZ65540:RYA65556 SHV65540:SHW65556 SRR65540:SRS65556 TBN65540:TBO65556 TLJ65540:TLK65556 TVF65540:TVG65556 UFB65540:UFC65556 UOX65540:UOY65556 UYT65540:UYU65556 VIP65540:VIQ65556 VSL65540:VSM65556 WCH65540:WCI65556 WMD65540:WME65556 WVZ65540:WWA65556 R131076:S131092 JN131076:JO131092 TJ131076:TK131092 ADF131076:ADG131092 ANB131076:ANC131092 AWX131076:AWY131092 BGT131076:BGU131092 BQP131076:BQQ131092 CAL131076:CAM131092 CKH131076:CKI131092 CUD131076:CUE131092 DDZ131076:DEA131092 DNV131076:DNW131092 DXR131076:DXS131092 EHN131076:EHO131092 ERJ131076:ERK131092 FBF131076:FBG131092 FLB131076:FLC131092 FUX131076:FUY131092 GET131076:GEU131092 GOP131076:GOQ131092 GYL131076:GYM131092 HIH131076:HII131092 HSD131076:HSE131092 IBZ131076:ICA131092 ILV131076:ILW131092 IVR131076:IVS131092 JFN131076:JFO131092 JPJ131076:JPK131092 JZF131076:JZG131092 KJB131076:KJC131092 KSX131076:KSY131092 LCT131076:LCU131092 LMP131076:LMQ131092 LWL131076:LWM131092 MGH131076:MGI131092 MQD131076:MQE131092 MZZ131076:NAA131092 NJV131076:NJW131092 NTR131076:NTS131092 ODN131076:ODO131092 ONJ131076:ONK131092 OXF131076:OXG131092 PHB131076:PHC131092 PQX131076:PQY131092 QAT131076:QAU131092 QKP131076:QKQ131092 QUL131076:QUM131092 REH131076:REI131092 ROD131076:ROE131092 RXZ131076:RYA131092 SHV131076:SHW131092 SRR131076:SRS131092 TBN131076:TBO131092 TLJ131076:TLK131092 TVF131076:TVG131092 UFB131076:UFC131092 UOX131076:UOY131092 UYT131076:UYU131092 VIP131076:VIQ131092 VSL131076:VSM131092 WCH131076:WCI131092 WMD131076:WME131092 WVZ131076:WWA131092 R196612:S196628 JN196612:JO196628 TJ196612:TK196628 ADF196612:ADG196628 ANB196612:ANC196628 AWX196612:AWY196628 BGT196612:BGU196628 BQP196612:BQQ196628 CAL196612:CAM196628 CKH196612:CKI196628 CUD196612:CUE196628 DDZ196612:DEA196628 DNV196612:DNW196628 DXR196612:DXS196628 EHN196612:EHO196628 ERJ196612:ERK196628 FBF196612:FBG196628 FLB196612:FLC196628 FUX196612:FUY196628 GET196612:GEU196628 GOP196612:GOQ196628 GYL196612:GYM196628 HIH196612:HII196628 HSD196612:HSE196628 IBZ196612:ICA196628 ILV196612:ILW196628 IVR196612:IVS196628 JFN196612:JFO196628 JPJ196612:JPK196628 JZF196612:JZG196628 KJB196612:KJC196628 KSX196612:KSY196628 LCT196612:LCU196628 LMP196612:LMQ196628 LWL196612:LWM196628 MGH196612:MGI196628 MQD196612:MQE196628 MZZ196612:NAA196628 NJV196612:NJW196628 NTR196612:NTS196628 ODN196612:ODO196628 ONJ196612:ONK196628 OXF196612:OXG196628 PHB196612:PHC196628 PQX196612:PQY196628 QAT196612:QAU196628 QKP196612:QKQ196628 QUL196612:QUM196628 REH196612:REI196628 ROD196612:ROE196628 RXZ196612:RYA196628 SHV196612:SHW196628 SRR196612:SRS196628 TBN196612:TBO196628 TLJ196612:TLK196628 TVF196612:TVG196628 UFB196612:UFC196628 UOX196612:UOY196628 UYT196612:UYU196628 VIP196612:VIQ196628 VSL196612:VSM196628 WCH196612:WCI196628 WMD196612:WME196628 WVZ196612:WWA196628 R262148:S262164 JN262148:JO262164 TJ262148:TK262164 ADF262148:ADG262164 ANB262148:ANC262164 AWX262148:AWY262164 BGT262148:BGU262164 BQP262148:BQQ262164 CAL262148:CAM262164 CKH262148:CKI262164 CUD262148:CUE262164 DDZ262148:DEA262164 DNV262148:DNW262164 DXR262148:DXS262164 EHN262148:EHO262164 ERJ262148:ERK262164 FBF262148:FBG262164 FLB262148:FLC262164 FUX262148:FUY262164 GET262148:GEU262164 GOP262148:GOQ262164 GYL262148:GYM262164 HIH262148:HII262164 HSD262148:HSE262164 IBZ262148:ICA262164 ILV262148:ILW262164 IVR262148:IVS262164 JFN262148:JFO262164 JPJ262148:JPK262164 JZF262148:JZG262164 KJB262148:KJC262164 KSX262148:KSY262164 LCT262148:LCU262164 LMP262148:LMQ262164 LWL262148:LWM262164 MGH262148:MGI262164 MQD262148:MQE262164 MZZ262148:NAA262164 NJV262148:NJW262164 NTR262148:NTS262164 ODN262148:ODO262164 ONJ262148:ONK262164 OXF262148:OXG262164 PHB262148:PHC262164 PQX262148:PQY262164 QAT262148:QAU262164 QKP262148:QKQ262164 QUL262148:QUM262164 REH262148:REI262164 ROD262148:ROE262164 RXZ262148:RYA262164 SHV262148:SHW262164 SRR262148:SRS262164 TBN262148:TBO262164 TLJ262148:TLK262164 TVF262148:TVG262164 UFB262148:UFC262164 UOX262148:UOY262164 UYT262148:UYU262164 VIP262148:VIQ262164 VSL262148:VSM262164 WCH262148:WCI262164 WMD262148:WME262164 WVZ262148:WWA262164 R327684:S327700 JN327684:JO327700 TJ327684:TK327700 ADF327684:ADG327700 ANB327684:ANC327700 AWX327684:AWY327700 BGT327684:BGU327700 BQP327684:BQQ327700 CAL327684:CAM327700 CKH327684:CKI327700 CUD327684:CUE327700 DDZ327684:DEA327700 DNV327684:DNW327700 DXR327684:DXS327700 EHN327684:EHO327700 ERJ327684:ERK327700 FBF327684:FBG327700 FLB327684:FLC327700 FUX327684:FUY327700 GET327684:GEU327700 GOP327684:GOQ327700 GYL327684:GYM327700 HIH327684:HII327700 HSD327684:HSE327700 IBZ327684:ICA327700 ILV327684:ILW327700 IVR327684:IVS327700 JFN327684:JFO327700 JPJ327684:JPK327700 JZF327684:JZG327700 KJB327684:KJC327700 KSX327684:KSY327700 LCT327684:LCU327700 LMP327684:LMQ327700 LWL327684:LWM327700 MGH327684:MGI327700 MQD327684:MQE327700 MZZ327684:NAA327700 NJV327684:NJW327700 NTR327684:NTS327700 ODN327684:ODO327700 ONJ327684:ONK327700 OXF327684:OXG327700 PHB327684:PHC327700 PQX327684:PQY327700 QAT327684:QAU327700 QKP327684:QKQ327700 QUL327684:QUM327700 REH327684:REI327700 ROD327684:ROE327700 RXZ327684:RYA327700 SHV327684:SHW327700 SRR327684:SRS327700 TBN327684:TBO327700 TLJ327684:TLK327700 TVF327684:TVG327700 UFB327684:UFC327700 UOX327684:UOY327700 UYT327684:UYU327700 VIP327684:VIQ327700 VSL327684:VSM327700 WCH327684:WCI327700 WMD327684:WME327700 WVZ327684:WWA327700 R393220:S393236 JN393220:JO393236 TJ393220:TK393236 ADF393220:ADG393236 ANB393220:ANC393236 AWX393220:AWY393236 BGT393220:BGU393236 BQP393220:BQQ393236 CAL393220:CAM393236 CKH393220:CKI393236 CUD393220:CUE393236 DDZ393220:DEA393236 DNV393220:DNW393236 DXR393220:DXS393236 EHN393220:EHO393236 ERJ393220:ERK393236 FBF393220:FBG393236 FLB393220:FLC393236 FUX393220:FUY393236 GET393220:GEU393236 GOP393220:GOQ393236 GYL393220:GYM393236 HIH393220:HII393236 HSD393220:HSE393236 IBZ393220:ICA393236 ILV393220:ILW393236 IVR393220:IVS393236 JFN393220:JFO393236 JPJ393220:JPK393236 JZF393220:JZG393236 KJB393220:KJC393236 KSX393220:KSY393236 LCT393220:LCU393236 LMP393220:LMQ393236 LWL393220:LWM393236 MGH393220:MGI393236 MQD393220:MQE393236 MZZ393220:NAA393236 NJV393220:NJW393236 NTR393220:NTS393236 ODN393220:ODO393236 ONJ393220:ONK393236 OXF393220:OXG393236 PHB393220:PHC393236 PQX393220:PQY393236 QAT393220:QAU393236 QKP393220:QKQ393236 QUL393220:QUM393236 REH393220:REI393236 ROD393220:ROE393236 RXZ393220:RYA393236 SHV393220:SHW393236 SRR393220:SRS393236 TBN393220:TBO393236 TLJ393220:TLK393236 TVF393220:TVG393236 UFB393220:UFC393236 UOX393220:UOY393236 UYT393220:UYU393236 VIP393220:VIQ393236 VSL393220:VSM393236 WCH393220:WCI393236 WMD393220:WME393236 WVZ393220:WWA393236 R458756:S458772 JN458756:JO458772 TJ458756:TK458772 ADF458756:ADG458772 ANB458756:ANC458772 AWX458756:AWY458772 BGT458756:BGU458772 BQP458756:BQQ458772 CAL458756:CAM458772 CKH458756:CKI458772 CUD458756:CUE458772 DDZ458756:DEA458772 DNV458756:DNW458772 DXR458756:DXS458772 EHN458756:EHO458772 ERJ458756:ERK458772 FBF458756:FBG458772 FLB458756:FLC458772 FUX458756:FUY458772 GET458756:GEU458772 GOP458756:GOQ458772 GYL458756:GYM458772 HIH458756:HII458772 HSD458756:HSE458772 IBZ458756:ICA458772 ILV458756:ILW458772 IVR458756:IVS458772 JFN458756:JFO458772 JPJ458756:JPK458772 JZF458756:JZG458772 KJB458756:KJC458772 KSX458756:KSY458772 LCT458756:LCU458772 LMP458756:LMQ458772 LWL458756:LWM458772 MGH458756:MGI458772 MQD458756:MQE458772 MZZ458756:NAA458772 NJV458756:NJW458772 NTR458756:NTS458772 ODN458756:ODO458772 ONJ458756:ONK458772 OXF458756:OXG458772 PHB458756:PHC458772 PQX458756:PQY458772 QAT458756:QAU458772 QKP458756:QKQ458772 QUL458756:QUM458772 REH458756:REI458772 ROD458756:ROE458772 RXZ458756:RYA458772 SHV458756:SHW458772 SRR458756:SRS458772 TBN458756:TBO458772 TLJ458756:TLK458772 TVF458756:TVG458772 UFB458756:UFC458772 UOX458756:UOY458772 UYT458756:UYU458772 VIP458756:VIQ458772 VSL458756:VSM458772 WCH458756:WCI458772 WMD458756:WME458772 WVZ458756:WWA458772 R524292:S524308 JN524292:JO524308 TJ524292:TK524308 ADF524292:ADG524308 ANB524292:ANC524308 AWX524292:AWY524308 BGT524292:BGU524308 BQP524292:BQQ524308 CAL524292:CAM524308 CKH524292:CKI524308 CUD524292:CUE524308 DDZ524292:DEA524308 DNV524292:DNW524308 DXR524292:DXS524308 EHN524292:EHO524308 ERJ524292:ERK524308 FBF524292:FBG524308 FLB524292:FLC524308 FUX524292:FUY524308 GET524292:GEU524308 GOP524292:GOQ524308 GYL524292:GYM524308 HIH524292:HII524308 HSD524292:HSE524308 IBZ524292:ICA524308 ILV524292:ILW524308 IVR524292:IVS524308 JFN524292:JFO524308 JPJ524292:JPK524308 JZF524292:JZG524308 KJB524292:KJC524308 KSX524292:KSY524308 LCT524292:LCU524308 LMP524292:LMQ524308 LWL524292:LWM524308 MGH524292:MGI524308 MQD524292:MQE524308 MZZ524292:NAA524308 NJV524292:NJW524308 NTR524292:NTS524308 ODN524292:ODO524308 ONJ524292:ONK524308 OXF524292:OXG524308 PHB524292:PHC524308 PQX524292:PQY524308 QAT524292:QAU524308 QKP524292:QKQ524308 QUL524292:QUM524308 REH524292:REI524308 ROD524292:ROE524308 RXZ524292:RYA524308 SHV524292:SHW524308 SRR524292:SRS524308 TBN524292:TBO524308 TLJ524292:TLK524308 TVF524292:TVG524308 UFB524292:UFC524308 UOX524292:UOY524308 UYT524292:UYU524308 VIP524292:VIQ524308 VSL524292:VSM524308 WCH524292:WCI524308 WMD524292:WME524308 WVZ524292:WWA524308 R589828:S589844 JN589828:JO589844 TJ589828:TK589844 ADF589828:ADG589844 ANB589828:ANC589844 AWX589828:AWY589844 BGT589828:BGU589844 BQP589828:BQQ589844 CAL589828:CAM589844 CKH589828:CKI589844 CUD589828:CUE589844 DDZ589828:DEA589844 DNV589828:DNW589844 DXR589828:DXS589844 EHN589828:EHO589844 ERJ589828:ERK589844 FBF589828:FBG589844 FLB589828:FLC589844 FUX589828:FUY589844 GET589828:GEU589844 GOP589828:GOQ589844 GYL589828:GYM589844 HIH589828:HII589844 HSD589828:HSE589844 IBZ589828:ICA589844 ILV589828:ILW589844 IVR589828:IVS589844 JFN589828:JFO589844 JPJ589828:JPK589844 JZF589828:JZG589844 KJB589828:KJC589844 KSX589828:KSY589844 LCT589828:LCU589844 LMP589828:LMQ589844 LWL589828:LWM589844 MGH589828:MGI589844 MQD589828:MQE589844 MZZ589828:NAA589844 NJV589828:NJW589844 NTR589828:NTS589844 ODN589828:ODO589844 ONJ589828:ONK589844 OXF589828:OXG589844 PHB589828:PHC589844 PQX589828:PQY589844 QAT589828:QAU589844 QKP589828:QKQ589844 QUL589828:QUM589844 REH589828:REI589844 ROD589828:ROE589844 RXZ589828:RYA589844 SHV589828:SHW589844 SRR589828:SRS589844 TBN589828:TBO589844 TLJ589828:TLK589844 TVF589828:TVG589844 UFB589828:UFC589844 UOX589828:UOY589844 UYT589828:UYU589844 VIP589828:VIQ589844 VSL589828:VSM589844 WCH589828:WCI589844 WMD589828:WME589844 WVZ589828:WWA589844 R655364:S655380 JN655364:JO655380 TJ655364:TK655380 ADF655364:ADG655380 ANB655364:ANC655380 AWX655364:AWY655380 BGT655364:BGU655380 BQP655364:BQQ655380 CAL655364:CAM655380 CKH655364:CKI655380 CUD655364:CUE655380 DDZ655364:DEA655380 DNV655364:DNW655380 DXR655364:DXS655380 EHN655364:EHO655380 ERJ655364:ERK655380 FBF655364:FBG655380 FLB655364:FLC655380 FUX655364:FUY655380 GET655364:GEU655380 GOP655364:GOQ655380 GYL655364:GYM655380 HIH655364:HII655380 HSD655364:HSE655380 IBZ655364:ICA655380 ILV655364:ILW655380 IVR655364:IVS655380 JFN655364:JFO655380 JPJ655364:JPK655380 JZF655364:JZG655380 KJB655364:KJC655380 KSX655364:KSY655380 LCT655364:LCU655380 LMP655364:LMQ655380 LWL655364:LWM655380 MGH655364:MGI655380 MQD655364:MQE655380 MZZ655364:NAA655380 NJV655364:NJW655380 NTR655364:NTS655380 ODN655364:ODO655380 ONJ655364:ONK655380 OXF655364:OXG655380 PHB655364:PHC655380 PQX655364:PQY655380 QAT655364:QAU655380 QKP655364:QKQ655380 QUL655364:QUM655380 REH655364:REI655380 ROD655364:ROE655380 RXZ655364:RYA655380 SHV655364:SHW655380 SRR655364:SRS655380 TBN655364:TBO655380 TLJ655364:TLK655380 TVF655364:TVG655380 UFB655364:UFC655380 UOX655364:UOY655380 UYT655364:UYU655380 VIP655364:VIQ655380 VSL655364:VSM655380 WCH655364:WCI655380 WMD655364:WME655380 WVZ655364:WWA655380 R720900:S720916 JN720900:JO720916 TJ720900:TK720916 ADF720900:ADG720916 ANB720900:ANC720916 AWX720900:AWY720916 BGT720900:BGU720916 BQP720900:BQQ720916 CAL720900:CAM720916 CKH720900:CKI720916 CUD720900:CUE720916 DDZ720900:DEA720916 DNV720900:DNW720916 DXR720900:DXS720916 EHN720900:EHO720916 ERJ720900:ERK720916 FBF720900:FBG720916 FLB720900:FLC720916 FUX720900:FUY720916 GET720900:GEU720916 GOP720900:GOQ720916 GYL720900:GYM720916 HIH720900:HII720916 HSD720900:HSE720916 IBZ720900:ICA720916 ILV720900:ILW720916 IVR720900:IVS720916 JFN720900:JFO720916 JPJ720900:JPK720916 JZF720900:JZG720916 KJB720900:KJC720916 KSX720900:KSY720916 LCT720900:LCU720916 LMP720900:LMQ720916 LWL720900:LWM720916 MGH720900:MGI720916 MQD720900:MQE720916 MZZ720900:NAA720916 NJV720900:NJW720916 NTR720900:NTS720916 ODN720900:ODO720916 ONJ720900:ONK720916 OXF720900:OXG720916 PHB720900:PHC720916 PQX720900:PQY720916 QAT720900:QAU720916 QKP720900:QKQ720916 QUL720900:QUM720916 REH720900:REI720916 ROD720900:ROE720916 RXZ720900:RYA720916 SHV720900:SHW720916 SRR720900:SRS720916 TBN720900:TBO720916 TLJ720900:TLK720916 TVF720900:TVG720916 UFB720900:UFC720916 UOX720900:UOY720916 UYT720900:UYU720916 VIP720900:VIQ720916 VSL720900:VSM720916 WCH720900:WCI720916 WMD720900:WME720916 WVZ720900:WWA720916 R786436:S786452 JN786436:JO786452 TJ786436:TK786452 ADF786436:ADG786452 ANB786436:ANC786452 AWX786436:AWY786452 BGT786436:BGU786452 BQP786436:BQQ786452 CAL786436:CAM786452 CKH786436:CKI786452 CUD786436:CUE786452 DDZ786436:DEA786452 DNV786436:DNW786452 DXR786436:DXS786452 EHN786436:EHO786452 ERJ786436:ERK786452 FBF786436:FBG786452 FLB786436:FLC786452 FUX786436:FUY786452 GET786436:GEU786452 GOP786436:GOQ786452 GYL786436:GYM786452 HIH786436:HII786452 HSD786436:HSE786452 IBZ786436:ICA786452 ILV786436:ILW786452 IVR786436:IVS786452 JFN786436:JFO786452 JPJ786436:JPK786452 JZF786436:JZG786452 KJB786436:KJC786452 KSX786436:KSY786452 LCT786436:LCU786452 LMP786436:LMQ786452 LWL786436:LWM786452 MGH786436:MGI786452 MQD786436:MQE786452 MZZ786436:NAA786452 NJV786436:NJW786452 NTR786436:NTS786452 ODN786436:ODO786452 ONJ786436:ONK786452 OXF786436:OXG786452 PHB786436:PHC786452 PQX786436:PQY786452 QAT786436:QAU786452 QKP786436:QKQ786452 QUL786436:QUM786452 REH786436:REI786452 ROD786436:ROE786452 RXZ786436:RYA786452 SHV786436:SHW786452 SRR786436:SRS786452 TBN786436:TBO786452 TLJ786436:TLK786452 TVF786436:TVG786452 UFB786436:UFC786452 UOX786436:UOY786452 UYT786436:UYU786452 VIP786436:VIQ786452 VSL786436:VSM786452 WCH786436:WCI786452 WMD786436:WME786452 WVZ786436:WWA786452 R851972:S851988 JN851972:JO851988 TJ851972:TK851988 ADF851972:ADG851988 ANB851972:ANC851988 AWX851972:AWY851988 BGT851972:BGU851988 BQP851972:BQQ851988 CAL851972:CAM851988 CKH851972:CKI851988 CUD851972:CUE851988 DDZ851972:DEA851988 DNV851972:DNW851988 DXR851972:DXS851988 EHN851972:EHO851988 ERJ851972:ERK851988 FBF851972:FBG851988 FLB851972:FLC851988 FUX851972:FUY851988 GET851972:GEU851988 GOP851972:GOQ851988 GYL851972:GYM851988 HIH851972:HII851988 HSD851972:HSE851988 IBZ851972:ICA851988 ILV851972:ILW851988 IVR851972:IVS851988 JFN851972:JFO851988 JPJ851972:JPK851988 JZF851972:JZG851988 KJB851972:KJC851988 KSX851972:KSY851988 LCT851972:LCU851988 LMP851972:LMQ851988 LWL851972:LWM851988 MGH851972:MGI851988 MQD851972:MQE851988 MZZ851972:NAA851988 NJV851972:NJW851988 NTR851972:NTS851988 ODN851972:ODO851988 ONJ851972:ONK851988 OXF851972:OXG851988 PHB851972:PHC851988 PQX851972:PQY851988 QAT851972:QAU851988 QKP851972:QKQ851988 QUL851972:QUM851988 REH851972:REI851988 ROD851972:ROE851988 RXZ851972:RYA851988 SHV851972:SHW851988 SRR851972:SRS851988 TBN851972:TBO851988 TLJ851972:TLK851988 TVF851972:TVG851988 UFB851972:UFC851988 UOX851972:UOY851988 UYT851972:UYU851988 VIP851972:VIQ851988 VSL851972:VSM851988 WCH851972:WCI851988 WMD851972:WME851988 WVZ851972:WWA851988 R917508:S917524 JN917508:JO917524 TJ917508:TK917524 ADF917508:ADG917524 ANB917508:ANC917524 AWX917508:AWY917524 BGT917508:BGU917524 BQP917508:BQQ917524 CAL917508:CAM917524 CKH917508:CKI917524 CUD917508:CUE917524 DDZ917508:DEA917524 DNV917508:DNW917524 DXR917508:DXS917524 EHN917508:EHO917524 ERJ917508:ERK917524 FBF917508:FBG917524 FLB917508:FLC917524 FUX917508:FUY917524 GET917508:GEU917524 GOP917508:GOQ917524 GYL917508:GYM917524 HIH917508:HII917524 HSD917508:HSE917524 IBZ917508:ICA917524 ILV917508:ILW917524 IVR917508:IVS917524 JFN917508:JFO917524 JPJ917508:JPK917524 JZF917508:JZG917524 KJB917508:KJC917524 KSX917508:KSY917524 LCT917508:LCU917524 LMP917508:LMQ917524 LWL917508:LWM917524 MGH917508:MGI917524 MQD917508:MQE917524 MZZ917508:NAA917524 NJV917508:NJW917524 NTR917508:NTS917524 ODN917508:ODO917524 ONJ917508:ONK917524 OXF917508:OXG917524 PHB917508:PHC917524 PQX917508:PQY917524 QAT917508:QAU917524 QKP917508:QKQ917524 QUL917508:QUM917524 REH917508:REI917524 ROD917508:ROE917524 RXZ917508:RYA917524 SHV917508:SHW917524 SRR917508:SRS917524 TBN917508:TBO917524 TLJ917508:TLK917524 TVF917508:TVG917524 UFB917508:UFC917524 UOX917508:UOY917524 UYT917508:UYU917524 VIP917508:VIQ917524 VSL917508:VSM917524 WCH917508:WCI917524 WMD917508:WME917524 WVZ917508:WWA917524 R983044:S983060 JN983044:JO983060 TJ983044:TK983060 ADF983044:ADG983060 ANB983044:ANC983060 AWX983044:AWY983060 BGT983044:BGU983060 BQP983044:BQQ983060 CAL983044:CAM983060 CKH983044:CKI983060 CUD983044:CUE983060 DDZ983044:DEA983060 DNV983044:DNW983060 DXR983044:DXS983060 EHN983044:EHO983060 ERJ983044:ERK983060 FBF983044:FBG983060 FLB983044:FLC983060 FUX983044:FUY983060 GET983044:GEU983060 GOP983044:GOQ983060 GYL983044:GYM983060 HIH983044:HII983060 HSD983044:HSE983060 IBZ983044:ICA983060 ILV983044:ILW983060 IVR983044:IVS983060 JFN983044:JFO983060 JPJ983044:JPK983060 JZF983044:JZG983060 KJB983044:KJC983060 KSX983044:KSY983060 LCT983044:LCU983060 LMP983044:LMQ983060 LWL983044:LWM983060 MGH983044:MGI983060 MQD983044:MQE983060 MZZ983044:NAA983060 NJV983044:NJW983060 NTR983044:NTS983060 ODN983044:ODO983060 ONJ983044:ONK983060 OXF983044:OXG983060 PHB983044:PHC983060 PQX983044:PQY983060 QAT983044:QAU983060 QKP983044:QKQ983060 QUL983044:QUM983060 REH983044:REI983060 ROD983044:ROE983060 RXZ983044:RYA983060 SHV983044:SHW983060 SRR983044:SRS983060 TBN983044:TBO983060 TLJ983044:TLK983060 TVF983044:TVG983060 UFB983044:UFC983060 UOX983044:UOY983060 UYT983044:UYU983060 VIP983044:VIQ983060 VSL983044:VSM983060 WCH983044:WCI983060 WMD983044:WME983060 WVZ983044:WWA983060 Q3:Q20 JM3:JM20 TI3:TI20 ADE3:ADE20 ANA3:ANA20 AWW3:AWW20 BGS3:BGS20 BQO3:BQO20 CAK3:CAK20 CKG3:CKG20 CUC3:CUC20 DDY3:DDY20 DNU3:DNU20 DXQ3:DXQ20 EHM3:EHM20 ERI3:ERI20 FBE3:FBE20 FLA3:FLA20 FUW3:FUW20 GES3:GES20 GOO3:GOO20 GYK3:GYK20 HIG3:HIG20 HSC3:HSC20 IBY3:IBY20 ILU3:ILU20 IVQ3:IVQ20 JFM3:JFM20 JPI3:JPI20 JZE3:JZE20 KJA3:KJA20 KSW3:KSW20 LCS3:LCS20 LMO3:LMO20 LWK3:LWK20 MGG3:MGG20 MQC3:MQC20 MZY3:MZY20 NJU3:NJU20 NTQ3:NTQ20 ODM3:ODM20 ONI3:ONI20 OXE3:OXE20 PHA3:PHA20 PQW3:PQW20 QAS3:QAS20 QKO3:QKO20 QUK3:QUK20 REG3:REG20 ROC3:ROC20 RXY3:RXY20 SHU3:SHU20 SRQ3:SRQ20 TBM3:TBM20 TLI3:TLI20 TVE3:TVE20 UFA3:UFA20 UOW3:UOW20 UYS3:UYS20 VIO3:VIO20 VSK3:VSK20 WCG3:WCG20 WMC3:WMC20 WVY3:WVY20 Q65539:Q65556 JM65539:JM65556 TI65539:TI65556 ADE65539:ADE65556 ANA65539:ANA65556 AWW65539:AWW65556 BGS65539:BGS65556 BQO65539:BQO65556 CAK65539:CAK65556 CKG65539:CKG65556 CUC65539:CUC65556 DDY65539:DDY65556 DNU65539:DNU65556 DXQ65539:DXQ65556 EHM65539:EHM65556 ERI65539:ERI65556 FBE65539:FBE65556 FLA65539:FLA65556 FUW65539:FUW65556 GES65539:GES65556 GOO65539:GOO65556 GYK65539:GYK65556 HIG65539:HIG65556 HSC65539:HSC65556 IBY65539:IBY65556 ILU65539:ILU65556 IVQ65539:IVQ65556 JFM65539:JFM65556 JPI65539:JPI65556 JZE65539:JZE65556 KJA65539:KJA65556 KSW65539:KSW65556 LCS65539:LCS65556 LMO65539:LMO65556 LWK65539:LWK65556 MGG65539:MGG65556 MQC65539:MQC65556 MZY65539:MZY65556 NJU65539:NJU65556 NTQ65539:NTQ65556 ODM65539:ODM65556 ONI65539:ONI65556 OXE65539:OXE65556 PHA65539:PHA65556 PQW65539:PQW65556 QAS65539:QAS65556 QKO65539:QKO65556 QUK65539:QUK65556 REG65539:REG65556 ROC65539:ROC65556 RXY65539:RXY65556 SHU65539:SHU65556 SRQ65539:SRQ65556 TBM65539:TBM65556 TLI65539:TLI65556 TVE65539:TVE65556 UFA65539:UFA65556 UOW65539:UOW65556 UYS65539:UYS65556 VIO65539:VIO65556 VSK65539:VSK65556 WCG65539:WCG65556 WMC65539:WMC65556 WVY65539:WVY65556 Q131075:Q131092 JM131075:JM131092 TI131075:TI131092 ADE131075:ADE131092 ANA131075:ANA131092 AWW131075:AWW131092 BGS131075:BGS131092 BQO131075:BQO131092 CAK131075:CAK131092 CKG131075:CKG131092 CUC131075:CUC131092 DDY131075:DDY131092 DNU131075:DNU131092 DXQ131075:DXQ131092 EHM131075:EHM131092 ERI131075:ERI131092 FBE131075:FBE131092 FLA131075:FLA131092 FUW131075:FUW131092 GES131075:GES131092 GOO131075:GOO131092 GYK131075:GYK131092 HIG131075:HIG131092 HSC131075:HSC131092 IBY131075:IBY131092 ILU131075:ILU131092 IVQ131075:IVQ131092 JFM131075:JFM131092 JPI131075:JPI131092 JZE131075:JZE131092 KJA131075:KJA131092 KSW131075:KSW131092 LCS131075:LCS131092 LMO131075:LMO131092 LWK131075:LWK131092 MGG131075:MGG131092 MQC131075:MQC131092 MZY131075:MZY131092 NJU131075:NJU131092 NTQ131075:NTQ131092 ODM131075:ODM131092 ONI131075:ONI131092 OXE131075:OXE131092 PHA131075:PHA131092 PQW131075:PQW131092 QAS131075:QAS131092 QKO131075:QKO131092 QUK131075:QUK131092 REG131075:REG131092 ROC131075:ROC131092 RXY131075:RXY131092 SHU131075:SHU131092 SRQ131075:SRQ131092 TBM131075:TBM131092 TLI131075:TLI131092 TVE131075:TVE131092 UFA131075:UFA131092 UOW131075:UOW131092 UYS131075:UYS131092 VIO131075:VIO131092 VSK131075:VSK131092 WCG131075:WCG131092 WMC131075:WMC131092 WVY131075:WVY131092 Q196611:Q196628 JM196611:JM196628 TI196611:TI196628 ADE196611:ADE196628 ANA196611:ANA196628 AWW196611:AWW196628 BGS196611:BGS196628 BQO196611:BQO196628 CAK196611:CAK196628 CKG196611:CKG196628 CUC196611:CUC196628 DDY196611:DDY196628 DNU196611:DNU196628 DXQ196611:DXQ196628 EHM196611:EHM196628 ERI196611:ERI196628 FBE196611:FBE196628 FLA196611:FLA196628 FUW196611:FUW196628 GES196611:GES196628 GOO196611:GOO196628 GYK196611:GYK196628 HIG196611:HIG196628 HSC196611:HSC196628 IBY196611:IBY196628 ILU196611:ILU196628 IVQ196611:IVQ196628 JFM196611:JFM196628 JPI196611:JPI196628 JZE196611:JZE196628 KJA196611:KJA196628 KSW196611:KSW196628 LCS196611:LCS196628 LMO196611:LMO196628 LWK196611:LWK196628 MGG196611:MGG196628 MQC196611:MQC196628 MZY196611:MZY196628 NJU196611:NJU196628 NTQ196611:NTQ196628 ODM196611:ODM196628 ONI196611:ONI196628 OXE196611:OXE196628 PHA196611:PHA196628 PQW196611:PQW196628 QAS196611:QAS196628 QKO196611:QKO196628 QUK196611:QUK196628 REG196611:REG196628 ROC196611:ROC196628 RXY196611:RXY196628 SHU196611:SHU196628 SRQ196611:SRQ196628 TBM196611:TBM196628 TLI196611:TLI196628 TVE196611:TVE196628 UFA196611:UFA196628 UOW196611:UOW196628 UYS196611:UYS196628 VIO196611:VIO196628 VSK196611:VSK196628 WCG196611:WCG196628 WMC196611:WMC196628 WVY196611:WVY196628 Q262147:Q262164 JM262147:JM262164 TI262147:TI262164 ADE262147:ADE262164 ANA262147:ANA262164 AWW262147:AWW262164 BGS262147:BGS262164 BQO262147:BQO262164 CAK262147:CAK262164 CKG262147:CKG262164 CUC262147:CUC262164 DDY262147:DDY262164 DNU262147:DNU262164 DXQ262147:DXQ262164 EHM262147:EHM262164 ERI262147:ERI262164 FBE262147:FBE262164 FLA262147:FLA262164 FUW262147:FUW262164 GES262147:GES262164 GOO262147:GOO262164 GYK262147:GYK262164 HIG262147:HIG262164 HSC262147:HSC262164 IBY262147:IBY262164 ILU262147:ILU262164 IVQ262147:IVQ262164 JFM262147:JFM262164 JPI262147:JPI262164 JZE262147:JZE262164 KJA262147:KJA262164 KSW262147:KSW262164 LCS262147:LCS262164 LMO262147:LMO262164 LWK262147:LWK262164 MGG262147:MGG262164 MQC262147:MQC262164 MZY262147:MZY262164 NJU262147:NJU262164 NTQ262147:NTQ262164 ODM262147:ODM262164 ONI262147:ONI262164 OXE262147:OXE262164 PHA262147:PHA262164 PQW262147:PQW262164 QAS262147:QAS262164 QKO262147:QKO262164 QUK262147:QUK262164 REG262147:REG262164 ROC262147:ROC262164 RXY262147:RXY262164 SHU262147:SHU262164 SRQ262147:SRQ262164 TBM262147:TBM262164 TLI262147:TLI262164 TVE262147:TVE262164 UFA262147:UFA262164 UOW262147:UOW262164 UYS262147:UYS262164 VIO262147:VIO262164 VSK262147:VSK262164 WCG262147:WCG262164 WMC262147:WMC262164 WVY262147:WVY262164 Q327683:Q327700 JM327683:JM327700 TI327683:TI327700 ADE327683:ADE327700 ANA327683:ANA327700 AWW327683:AWW327700 BGS327683:BGS327700 BQO327683:BQO327700 CAK327683:CAK327700 CKG327683:CKG327700 CUC327683:CUC327700 DDY327683:DDY327700 DNU327683:DNU327700 DXQ327683:DXQ327700 EHM327683:EHM327700 ERI327683:ERI327700 FBE327683:FBE327700 FLA327683:FLA327700 FUW327683:FUW327700 GES327683:GES327700 GOO327683:GOO327700 GYK327683:GYK327700 HIG327683:HIG327700 HSC327683:HSC327700 IBY327683:IBY327700 ILU327683:ILU327700 IVQ327683:IVQ327700 JFM327683:JFM327700 JPI327683:JPI327700 JZE327683:JZE327700 KJA327683:KJA327700 KSW327683:KSW327700 LCS327683:LCS327700 LMO327683:LMO327700 LWK327683:LWK327700 MGG327683:MGG327700 MQC327683:MQC327700 MZY327683:MZY327700 NJU327683:NJU327700 NTQ327683:NTQ327700 ODM327683:ODM327700 ONI327683:ONI327700 OXE327683:OXE327700 PHA327683:PHA327700 PQW327683:PQW327700 QAS327683:QAS327700 QKO327683:QKO327700 QUK327683:QUK327700 REG327683:REG327700 ROC327683:ROC327700 RXY327683:RXY327700 SHU327683:SHU327700 SRQ327683:SRQ327700 TBM327683:TBM327700 TLI327683:TLI327700 TVE327683:TVE327700 UFA327683:UFA327700 UOW327683:UOW327700 UYS327683:UYS327700 VIO327683:VIO327700 VSK327683:VSK327700 WCG327683:WCG327700 WMC327683:WMC327700 WVY327683:WVY327700 Q393219:Q393236 JM393219:JM393236 TI393219:TI393236 ADE393219:ADE393236 ANA393219:ANA393236 AWW393219:AWW393236 BGS393219:BGS393236 BQO393219:BQO393236 CAK393219:CAK393236 CKG393219:CKG393236 CUC393219:CUC393236 DDY393219:DDY393236 DNU393219:DNU393236 DXQ393219:DXQ393236 EHM393219:EHM393236 ERI393219:ERI393236 FBE393219:FBE393236 FLA393219:FLA393236 FUW393219:FUW393236 GES393219:GES393236 GOO393219:GOO393236 GYK393219:GYK393236 HIG393219:HIG393236 HSC393219:HSC393236 IBY393219:IBY393236 ILU393219:ILU393236 IVQ393219:IVQ393236 JFM393219:JFM393236 JPI393219:JPI393236 JZE393219:JZE393236 KJA393219:KJA393236 KSW393219:KSW393236 LCS393219:LCS393236 LMO393219:LMO393236 LWK393219:LWK393236 MGG393219:MGG393236 MQC393219:MQC393236 MZY393219:MZY393236 NJU393219:NJU393236 NTQ393219:NTQ393236 ODM393219:ODM393236 ONI393219:ONI393236 OXE393219:OXE393236 PHA393219:PHA393236 PQW393219:PQW393236 QAS393219:QAS393236 QKO393219:QKO393236 QUK393219:QUK393236 REG393219:REG393236 ROC393219:ROC393236 RXY393219:RXY393236 SHU393219:SHU393236 SRQ393219:SRQ393236 TBM393219:TBM393236 TLI393219:TLI393236 TVE393219:TVE393236 UFA393219:UFA393236 UOW393219:UOW393236 UYS393219:UYS393236 VIO393219:VIO393236 VSK393219:VSK393236 WCG393219:WCG393236 WMC393219:WMC393236 WVY393219:WVY393236 Q458755:Q458772 JM458755:JM458772 TI458755:TI458772 ADE458755:ADE458772 ANA458755:ANA458772 AWW458755:AWW458772 BGS458755:BGS458772 BQO458755:BQO458772 CAK458755:CAK458772 CKG458755:CKG458772 CUC458755:CUC458772 DDY458755:DDY458772 DNU458755:DNU458772 DXQ458755:DXQ458772 EHM458755:EHM458772 ERI458755:ERI458772 FBE458755:FBE458772 FLA458755:FLA458772 FUW458755:FUW458772 GES458755:GES458772 GOO458755:GOO458772 GYK458755:GYK458772 HIG458755:HIG458772 HSC458755:HSC458772 IBY458755:IBY458772 ILU458755:ILU458772 IVQ458755:IVQ458772 JFM458755:JFM458772 JPI458755:JPI458772 JZE458755:JZE458772 KJA458755:KJA458772 KSW458755:KSW458772 LCS458755:LCS458772 LMO458755:LMO458772 LWK458755:LWK458772 MGG458755:MGG458772 MQC458755:MQC458772 MZY458755:MZY458772 NJU458755:NJU458772 NTQ458755:NTQ458772 ODM458755:ODM458772 ONI458755:ONI458772 OXE458755:OXE458772 PHA458755:PHA458772 PQW458755:PQW458772 QAS458755:QAS458772 QKO458755:QKO458772 QUK458755:QUK458772 REG458755:REG458772 ROC458755:ROC458772 RXY458755:RXY458772 SHU458755:SHU458772 SRQ458755:SRQ458772 TBM458755:TBM458772 TLI458755:TLI458772 TVE458755:TVE458772 UFA458755:UFA458772 UOW458755:UOW458772 UYS458755:UYS458772 VIO458755:VIO458772 VSK458755:VSK458772 WCG458755:WCG458772 WMC458755:WMC458772 WVY458755:WVY458772 Q524291:Q524308 JM524291:JM524308 TI524291:TI524308 ADE524291:ADE524308 ANA524291:ANA524308 AWW524291:AWW524308 BGS524291:BGS524308 BQO524291:BQO524308 CAK524291:CAK524308 CKG524291:CKG524308 CUC524291:CUC524308 DDY524291:DDY524308 DNU524291:DNU524308 DXQ524291:DXQ524308 EHM524291:EHM524308 ERI524291:ERI524308 FBE524291:FBE524308 FLA524291:FLA524308 FUW524291:FUW524308 GES524291:GES524308 GOO524291:GOO524308 GYK524291:GYK524308 HIG524291:HIG524308 HSC524291:HSC524308 IBY524291:IBY524308 ILU524291:ILU524308 IVQ524291:IVQ524308 JFM524291:JFM524308 JPI524291:JPI524308 JZE524291:JZE524308 KJA524291:KJA524308 KSW524291:KSW524308 LCS524291:LCS524308 LMO524291:LMO524308 LWK524291:LWK524308 MGG524291:MGG524308 MQC524291:MQC524308 MZY524291:MZY524308 NJU524291:NJU524308 NTQ524291:NTQ524308 ODM524291:ODM524308 ONI524291:ONI524308 OXE524291:OXE524308 PHA524291:PHA524308 PQW524291:PQW524308 QAS524291:QAS524308 QKO524291:QKO524308 QUK524291:QUK524308 REG524291:REG524308 ROC524291:ROC524308 RXY524291:RXY524308 SHU524291:SHU524308 SRQ524291:SRQ524308 TBM524291:TBM524308 TLI524291:TLI524308 TVE524291:TVE524308 UFA524291:UFA524308 UOW524291:UOW524308 UYS524291:UYS524308 VIO524291:VIO524308 VSK524291:VSK524308 WCG524291:WCG524308 WMC524291:WMC524308 WVY524291:WVY524308 Q589827:Q589844 JM589827:JM589844 TI589827:TI589844 ADE589827:ADE589844 ANA589827:ANA589844 AWW589827:AWW589844 BGS589827:BGS589844 BQO589827:BQO589844 CAK589827:CAK589844 CKG589827:CKG589844 CUC589827:CUC589844 DDY589827:DDY589844 DNU589827:DNU589844 DXQ589827:DXQ589844 EHM589827:EHM589844 ERI589827:ERI589844 FBE589827:FBE589844 FLA589827:FLA589844 FUW589827:FUW589844 GES589827:GES589844 GOO589827:GOO589844 GYK589827:GYK589844 HIG589827:HIG589844 HSC589827:HSC589844 IBY589827:IBY589844 ILU589827:ILU589844 IVQ589827:IVQ589844 JFM589827:JFM589844 JPI589827:JPI589844 JZE589827:JZE589844 KJA589827:KJA589844 KSW589827:KSW589844 LCS589827:LCS589844 LMO589827:LMO589844 LWK589827:LWK589844 MGG589827:MGG589844 MQC589827:MQC589844 MZY589827:MZY589844 NJU589827:NJU589844 NTQ589827:NTQ589844 ODM589827:ODM589844 ONI589827:ONI589844 OXE589827:OXE589844 PHA589827:PHA589844 PQW589827:PQW589844 QAS589827:QAS589844 QKO589827:QKO589844 QUK589827:QUK589844 REG589827:REG589844 ROC589827:ROC589844 RXY589827:RXY589844 SHU589827:SHU589844 SRQ589827:SRQ589844 TBM589827:TBM589844 TLI589827:TLI589844 TVE589827:TVE589844 UFA589827:UFA589844 UOW589827:UOW589844 UYS589827:UYS589844 VIO589827:VIO589844 VSK589827:VSK589844 WCG589827:WCG589844 WMC589827:WMC589844 WVY589827:WVY589844 Q655363:Q655380 JM655363:JM655380 TI655363:TI655380 ADE655363:ADE655380 ANA655363:ANA655380 AWW655363:AWW655380 BGS655363:BGS655380 BQO655363:BQO655380 CAK655363:CAK655380 CKG655363:CKG655380 CUC655363:CUC655380 DDY655363:DDY655380 DNU655363:DNU655380 DXQ655363:DXQ655380 EHM655363:EHM655380 ERI655363:ERI655380 FBE655363:FBE655380 FLA655363:FLA655380 FUW655363:FUW655380 GES655363:GES655380 GOO655363:GOO655380 GYK655363:GYK655380 HIG655363:HIG655380 HSC655363:HSC655380 IBY655363:IBY655380 ILU655363:ILU655380 IVQ655363:IVQ655380 JFM655363:JFM655380 JPI655363:JPI655380 JZE655363:JZE655380 KJA655363:KJA655380 KSW655363:KSW655380 LCS655363:LCS655380 LMO655363:LMO655380 LWK655363:LWK655380 MGG655363:MGG655380 MQC655363:MQC655380 MZY655363:MZY655380 NJU655363:NJU655380 NTQ655363:NTQ655380 ODM655363:ODM655380 ONI655363:ONI655380 OXE655363:OXE655380 PHA655363:PHA655380 PQW655363:PQW655380 QAS655363:QAS655380 QKO655363:QKO655380 QUK655363:QUK655380 REG655363:REG655380 ROC655363:ROC655380 RXY655363:RXY655380 SHU655363:SHU655380 SRQ655363:SRQ655380 TBM655363:TBM655380 TLI655363:TLI655380 TVE655363:TVE655380 UFA655363:UFA655380 UOW655363:UOW655380 UYS655363:UYS655380 VIO655363:VIO655380 VSK655363:VSK655380 WCG655363:WCG655380 WMC655363:WMC655380 WVY655363:WVY655380 Q720899:Q720916 JM720899:JM720916 TI720899:TI720916 ADE720899:ADE720916 ANA720899:ANA720916 AWW720899:AWW720916 BGS720899:BGS720916 BQO720899:BQO720916 CAK720899:CAK720916 CKG720899:CKG720916 CUC720899:CUC720916 DDY720899:DDY720916 DNU720899:DNU720916 DXQ720899:DXQ720916 EHM720899:EHM720916 ERI720899:ERI720916 FBE720899:FBE720916 FLA720899:FLA720916 FUW720899:FUW720916 GES720899:GES720916 GOO720899:GOO720916 GYK720899:GYK720916 HIG720899:HIG720916 HSC720899:HSC720916 IBY720899:IBY720916 ILU720899:ILU720916 IVQ720899:IVQ720916 JFM720899:JFM720916 JPI720899:JPI720916 JZE720899:JZE720916 KJA720899:KJA720916 KSW720899:KSW720916 LCS720899:LCS720916 LMO720899:LMO720916 LWK720899:LWK720916 MGG720899:MGG720916 MQC720899:MQC720916 MZY720899:MZY720916 NJU720899:NJU720916 NTQ720899:NTQ720916 ODM720899:ODM720916 ONI720899:ONI720916 OXE720899:OXE720916 PHA720899:PHA720916 PQW720899:PQW720916 QAS720899:QAS720916 QKO720899:QKO720916 QUK720899:QUK720916 REG720899:REG720916 ROC720899:ROC720916 RXY720899:RXY720916 SHU720899:SHU720916 SRQ720899:SRQ720916 TBM720899:TBM720916 TLI720899:TLI720916 TVE720899:TVE720916 UFA720899:UFA720916 UOW720899:UOW720916 UYS720899:UYS720916 VIO720899:VIO720916 VSK720899:VSK720916 WCG720899:WCG720916 WMC720899:WMC720916 WVY720899:WVY720916 Q786435:Q786452 JM786435:JM786452 TI786435:TI786452 ADE786435:ADE786452 ANA786435:ANA786452 AWW786435:AWW786452 BGS786435:BGS786452 BQO786435:BQO786452 CAK786435:CAK786452 CKG786435:CKG786452 CUC786435:CUC786452 DDY786435:DDY786452 DNU786435:DNU786452 DXQ786435:DXQ786452 EHM786435:EHM786452 ERI786435:ERI786452 FBE786435:FBE786452 FLA786435:FLA786452 FUW786435:FUW786452 GES786435:GES786452 GOO786435:GOO786452 GYK786435:GYK786452 HIG786435:HIG786452 HSC786435:HSC786452 IBY786435:IBY786452 ILU786435:ILU786452 IVQ786435:IVQ786452 JFM786435:JFM786452 JPI786435:JPI786452 JZE786435:JZE786452 KJA786435:KJA786452 KSW786435:KSW786452 LCS786435:LCS786452 LMO786435:LMO786452 LWK786435:LWK786452 MGG786435:MGG786452 MQC786435:MQC786452 MZY786435:MZY786452 NJU786435:NJU786452 NTQ786435:NTQ786452 ODM786435:ODM786452 ONI786435:ONI786452 OXE786435:OXE786452 PHA786435:PHA786452 PQW786435:PQW786452 QAS786435:QAS786452 QKO786435:QKO786452 QUK786435:QUK786452 REG786435:REG786452 ROC786435:ROC786452 RXY786435:RXY786452 SHU786435:SHU786452 SRQ786435:SRQ786452 TBM786435:TBM786452 TLI786435:TLI786452 TVE786435:TVE786452 UFA786435:UFA786452 UOW786435:UOW786452 UYS786435:UYS786452 VIO786435:VIO786452 VSK786435:VSK786452 WCG786435:WCG786452 WMC786435:WMC786452 WVY786435:WVY786452 Q851971:Q851988 JM851971:JM851988 TI851971:TI851988 ADE851971:ADE851988 ANA851971:ANA851988 AWW851971:AWW851988 BGS851971:BGS851988 BQO851971:BQO851988 CAK851971:CAK851988 CKG851971:CKG851988 CUC851971:CUC851988 DDY851971:DDY851988 DNU851971:DNU851988 DXQ851971:DXQ851988 EHM851971:EHM851988 ERI851971:ERI851988 FBE851971:FBE851988 FLA851971:FLA851988 FUW851971:FUW851988 GES851971:GES851988 GOO851971:GOO851988 GYK851971:GYK851988 HIG851971:HIG851988 HSC851971:HSC851988 IBY851971:IBY851988 ILU851971:ILU851988 IVQ851971:IVQ851988 JFM851971:JFM851988 JPI851971:JPI851988 JZE851971:JZE851988 KJA851971:KJA851988 KSW851971:KSW851988 LCS851971:LCS851988 LMO851971:LMO851988 LWK851971:LWK851988 MGG851971:MGG851988 MQC851971:MQC851988 MZY851971:MZY851988 NJU851971:NJU851988 NTQ851971:NTQ851988 ODM851971:ODM851988 ONI851971:ONI851988 OXE851971:OXE851988 PHA851971:PHA851988 PQW851971:PQW851988 QAS851971:QAS851988 QKO851971:QKO851988 QUK851971:QUK851988 REG851971:REG851988 ROC851971:ROC851988 RXY851971:RXY851988 SHU851971:SHU851988 SRQ851971:SRQ851988 TBM851971:TBM851988 TLI851971:TLI851988 TVE851971:TVE851988 UFA851971:UFA851988 UOW851971:UOW851988 UYS851971:UYS851988 VIO851971:VIO851988 VSK851971:VSK851988 WCG851971:WCG851988 WMC851971:WMC851988 WVY851971:WVY851988 Q917507:Q917524 JM917507:JM917524 TI917507:TI917524 ADE917507:ADE917524 ANA917507:ANA917524 AWW917507:AWW917524 BGS917507:BGS917524 BQO917507:BQO917524 CAK917507:CAK917524 CKG917507:CKG917524 CUC917507:CUC917524 DDY917507:DDY917524 DNU917507:DNU917524 DXQ917507:DXQ917524 EHM917507:EHM917524 ERI917507:ERI917524 FBE917507:FBE917524 FLA917507:FLA917524 FUW917507:FUW917524 GES917507:GES917524 GOO917507:GOO917524 GYK917507:GYK917524 HIG917507:HIG917524 HSC917507:HSC917524 IBY917507:IBY917524 ILU917507:ILU917524 IVQ917507:IVQ917524 JFM917507:JFM917524 JPI917507:JPI917524 JZE917507:JZE917524 KJA917507:KJA917524 KSW917507:KSW917524 LCS917507:LCS917524 LMO917507:LMO917524 LWK917507:LWK917524 MGG917507:MGG917524 MQC917507:MQC917524 MZY917507:MZY917524 NJU917507:NJU917524 NTQ917507:NTQ917524 ODM917507:ODM917524 ONI917507:ONI917524 OXE917507:OXE917524 PHA917507:PHA917524 PQW917507:PQW917524 QAS917507:QAS917524 QKO917507:QKO917524 QUK917507:QUK917524 REG917507:REG917524 ROC917507:ROC917524 RXY917507:RXY917524 SHU917507:SHU917524 SRQ917507:SRQ917524 TBM917507:TBM917524 TLI917507:TLI917524 TVE917507:TVE917524 UFA917507:UFA917524 UOW917507:UOW917524 UYS917507:UYS917524 VIO917507:VIO917524 VSK917507:VSK917524 WCG917507:WCG917524 WMC917507:WMC917524 WVY917507:WVY917524 Q983043:Q983060 JM983043:JM983060 TI983043:TI983060 ADE983043:ADE983060 ANA983043:ANA983060 AWW983043:AWW983060 BGS983043:BGS983060 BQO983043:BQO983060 CAK983043:CAK983060 CKG983043:CKG983060 CUC983043:CUC983060 DDY983043:DDY983060 DNU983043:DNU983060 DXQ983043:DXQ983060 EHM983043:EHM983060 ERI983043:ERI983060 FBE983043:FBE983060 FLA983043:FLA983060 FUW983043:FUW983060 GES983043:GES983060 GOO983043:GOO983060 GYK983043:GYK983060 HIG983043:HIG983060 HSC983043:HSC983060 IBY983043:IBY983060 ILU983043:ILU983060 IVQ983043:IVQ983060 JFM983043:JFM983060 JPI983043:JPI983060 JZE983043:JZE983060 KJA983043:KJA983060 KSW983043:KSW983060 LCS983043:LCS983060 LMO983043:LMO983060 LWK983043:LWK983060 MGG983043:MGG983060 MQC983043:MQC983060 MZY983043:MZY983060 NJU983043:NJU983060 NTQ983043:NTQ983060 ODM983043:ODM983060 ONI983043:ONI983060 OXE983043:OXE983060 PHA983043:PHA983060 PQW983043:PQW983060 QAS983043:QAS983060 QKO983043:QKO983060 QUK983043:QUK983060 REG983043:REG983060 ROC983043:ROC983060 RXY983043:RXY983060 SHU983043:SHU983060 SRQ983043:SRQ983060 TBM983043:TBM983060 TLI983043:TLI983060 TVE983043:TVE983060 UFA983043:UFA983060 UOW983043:UOW983060 UYS983043:UYS983060 VIO983043:VIO983060 VSK983043:VSK983060 WCG983043:WCG983060 WMC983043:WMC983060 WVY983043:WVY983060 Q22:S22 JM22:JO22 TI22:TK22 ADE22:ADG22 ANA22:ANC22 AWW22:AWY22 BGS22:BGU22 BQO22:BQQ22 CAK22:CAM22 CKG22:CKI22 CUC22:CUE22 DDY22:DEA22 DNU22:DNW22 DXQ22:DXS22 EHM22:EHO22 ERI22:ERK22 FBE22:FBG22 FLA22:FLC22 FUW22:FUY22 GES22:GEU22 GOO22:GOQ22 GYK22:GYM22 HIG22:HII22 HSC22:HSE22 IBY22:ICA22 ILU22:ILW22 IVQ22:IVS22 JFM22:JFO22 JPI22:JPK22 JZE22:JZG22 KJA22:KJC22 KSW22:KSY22 LCS22:LCU22 LMO22:LMQ22 LWK22:LWM22 MGG22:MGI22 MQC22:MQE22 MZY22:NAA22 NJU22:NJW22 NTQ22:NTS22 ODM22:ODO22 ONI22:ONK22 OXE22:OXG22 PHA22:PHC22 PQW22:PQY22 QAS22:QAU22 QKO22:QKQ22 QUK22:QUM22 REG22:REI22 ROC22:ROE22 RXY22:RYA22 SHU22:SHW22 SRQ22:SRS22 TBM22:TBO22 TLI22:TLK22 TVE22:TVG22 UFA22:UFC22 UOW22:UOY22 UYS22:UYU22 VIO22:VIQ22 VSK22:VSM22 WCG22:WCI22 WMC22:WME22 WVY22:WWA22 Q65558:S65558 JM65558:JO65558 TI65558:TK65558 ADE65558:ADG65558 ANA65558:ANC65558 AWW65558:AWY65558 BGS65558:BGU65558 BQO65558:BQQ65558 CAK65558:CAM65558 CKG65558:CKI65558 CUC65558:CUE65558 DDY65558:DEA65558 DNU65558:DNW65558 DXQ65558:DXS65558 EHM65558:EHO65558 ERI65558:ERK65558 FBE65558:FBG65558 FLA65558:FLC65558 FUW65558:FUY65558 GES65558:GEU65558 GOO65558:GOQ65558 GYK65558:GYM65558 HIG65558:HII65558 HSC65558:HSE65558 IBY65558:ICA65558 ILU65558:ILW65558 IVQ65558:IVS65558 JFM65558:JFO65558 JPI65558:JPK65558 JZE65558:JZG65558 KJA65558:KJC65558 KSW65558:KSY65558 LCS65558:LCU65558 LMO65558:LMQ65558 LWK65558:LWM65558 MGG65558:MGI65558 MQC65558:MQE65558 MZY65558:NAA65558 NJU65558:NJW65558 NTQ65558:NTS65558 ODM65558:ODO65558 ONI65558:ONK65558 OXE65558:OXG65558 PHA65558:PHC65558 PQW65558:PQY65558 QAS65558:QAU65558 QKO65558:QKQ65558 QUK65558:QUM65558 REG65558:REI65558 ROC65558:ROE65558 RXY65558:RYA65558 SHU65558:SHW65558 SRQ65558:SRS65558 TBM65558:TBO65558 TLI65558:TLK65558 TVE65558:TVG65558 UFA65558:UFC65558 UOW65558:UOY65558 UYS65558:UYU65558 VIO65558:VIQ65558 VSK65558:VSM65558 WCG65558:WCI65558 WMC65558:WME65558 WVY65558:WWA65558 Q131094:S131094 JM131094:JO131094 TI131094:TK131094 ADE131094:ADG131094 ANA131094:ANC131094 AWW131094:AWY131094 BGS131094:BGU131094 BQO131094:BQQ131094 CAK131094:CAM131094 CKG131094:CKI131094 CUC131094:CUE131094 DDY131094:DEA131094 DNU131094:DNW131094 DXQ131094:DXS131094 EHM131094:EHO131094 ERI131094:ERK131094 FBE131094:FBG131094 FLA131094:FLC131094 FUW131094:FUY131094 GES131094:GEU131094 GOO131094:GOQ131094 GYK131094:GYM131094 HIG131094:HII131094 HSC131094:HSE131094 IBY131094:ICA131094 ILU131094:ILW131094 IVQ131094:IVS131094 JFM131094:JFO131094 JPI131094:JPK131094 JZE131094:JZG131094 KJA131094:KJC131094 KSW131094:KSY131094 LCS131094:LCU131094 LMO131094:LMQ131094 LWK131094:LWM131094 MGG131094:MGI131094 MQC131094:MQE131094 MZY131094:NAA131094 NJU131094:NJW131094 NTQ131094:NTS131094 ODM131094:ODO131094 ONI131094:ONK131094 OXE131094:OXG131094 PHA131094:PHC131094 PQW131094:PQY131094 QAS131094:QAU131094 QKO131094:QKQ131094 QUK131094:QUM131094 REG131094:REI131094 ROC131094:ROE131094 RXY131094:RYA131094 SHU131094:SHW131094 SRQ131094:SRS131094 TBM131094:TBO131094 TLI131094:TLK131094 TVE131094:TVG131094 UFA131094:UFC131094 UOW131094:UOY131094 UYS131094:UYU131094 VIO131094:VIQ131094 VSK131094:VSM131094 WCG131094:WCI131094 WMC131094:WME131094 WVY131094:WWA131094 Q196630:S196630 JM196630:JO196630 TI196630:TK196630 ADE196630:ADG196630 ANA196630:ANC196630 AWW196630:AWY196630 BGS196630:BGU196630 BQO196630:BQQ196630 CAK196630:CAM196630 CKG196630:CKI196630 CUC196630:CUE196630 DDY196630:DEA196630 DNU196630:DNW196630 DXQ196630:DXS196630 EHM196630:EHO196630 ERI196630:ERK196630 FBE196630:FBG196630 FLA196630:FLC196630 FUW196630:FUY196630 GES196630:GEU196630 GOO196630:GOQ196630 GYK196630:GYM196630 HIG196630:HII196630 HSC196630:HSE196630 IBY196630:ICA196630 ILU196630:ILW196630 IVQ196630:IVS196630 JFM196630:JFO196630 JPI196630:JPK196630 JZE196630:JZG196630 KJA196630:KJC196630 KSW196630:KSY196630 LCS196630:LCU196630 LMO196630:LMQ196630 LWK196630:LWM196630 MGG196630:MGI196630 MQC196630:MQE196630 MZY196630:NAA196630 NJU196630:NJW196630 NTQ196630:NTS196630 ODM196630:ODO196630 ONI196630:ONK196630 OXE196630:OXG196630 PHA196630:PHC196630 PQW196630:PQY196630 QAS196630:QAU196630 QKO196630:QKQ196630 QUK196630:QUM196630 REG196630:REI196630 ROC196630:ROE196630 RXY196630:RYA196630 SHU196630:SHW196630 SRQ196630:SRS196630 TBM196630:TBO196630 TLI196630:TLK196630 TVE196630:TVG196630 UFA196630:UFC196630 UOW196630:UOY196630 UYS196630:UYU196630 VIO196630:VIQ196630 VSK196630:VSM196630 WCG196630:WCI196630 WMC196630:WME196630 WVY196630:WWA196630 Q262166:S262166 JM262166:JO262166 TI262166:TK262166 ADE262166:ADG262166 ANA262166:ANC262166 AWW262166:AWY262166 BGS262166:BGU262166 BQO262166:BQQ262166 CAK262166:CAM262166 CKG262166:CKI262166 CUC262166:CUE262166 DDY262166:DEA262166 DNU262166:DNW262166 DXQ262166:DXS262166 EHM262166:EHO262166 ERI262166:ERK262166 FBE262166:FBG262166 FLA262166:FLC262166 FUW262166:FUY262166 GES262166:GEU262166 GOO262166:GOQ262166 GYK262166:GYM262166 HIG262166:HII262166 HSC262166:HSE262166 IBY262166:ICA262166 ILU262166:ILW262166 IVQ262166:IVS262166 JFM262166:JFO262166 JPI262166:JPK262166 JZE262166:JZG262166 KJA262166:KJC262166 KSW262166:KSY262166 LCS262166:LCU262166 LMO262166:LMQ262166 LWK262166:LWM262166 MGG262166:MGI262166 MQC262166:MQE262166 MZY262166:NAA262166 NJU262166:NJW262166 NTQ262166:NTS262166 ODM262166:ODO262166 ONI262166:ONK262166 OXE262166:OXG262166 PHA262166:PHC262166 PQW262166:PQY262166 QAS262166:QAU262166 QKO262166:QKQ262166 QUK262166:QUM262166 REG262166:REI262166 ROC262166:ROE262166 RXY262166:RYA262166 SHU262166:SHW262166 SRQ262166:SRS262166 TBM262166:TBO262166 TLI262166:TLK262166 TVE262166:TVG262166 UFA262166:UFC262166 UOW262166:UOY262166 UYS262166:UYU262166 VIO262166:VIQ262166 VSK262166:VSM262166 WCG262166:WCI262166 WMC262166:WME262166 WVY262166:WWA262166 Q327702:S327702 JM327702:JO327702 TI327702:TK327702 ADE327702:ADG327702 ANA327702:ANC327702 AWW327702:AWY327702 BGS327702:BGU327702 BQO327702:BQQ327702 CAK327702:CAM327702 CKG327702:CKI327702 CUC327702:CUE327702 DDY327702:DEA327702 DNU327702:DNW327702 DXQ327702:DXS327702 EHM327702:EHO327702 ERI327702:ERK327702 FBE327702:FBG327702 FLA327702:FLC327702 FUW327702:FUY327702 GES327702:GEU327702 GOO327702:GOQ327702 GYK327702:GYM327702 HIG327702:HII327702 HSC327702:HSE327702 IBY327702:ICA327702 ILU327702:ILW327702 IVQ327702:IVS327702 JFM327702:JFO327702 JPI327702:JPK327702 JZE327702:JZG327702 KJA327702:KJC327702 KSW327702:KSY327702 LCS327702:LCU327702 LMO327702:LMQ327702 LWK327702:LWM327702 MGG327702:MGI327702 MQC327702:MQE327702 MZY327702:NAA327702 NJU327702:NJW327702 NTQ327702:NTS327702 ODM327702:ODO327702 ONI327702:ONK327702 OXE327702:OXG327702 PHA327702:PHC327702 PQW327702:PQY327702 QAS327702:QAU327702 QKO327702:QKQ327702 QUK327702:QUM327702 REG327702:REI327702 ROC327702:ROE327702 RXY327702:RYA327702 SHU327702:SHW327702 SRQ327702:SRS327702 TBM327702:TBO327702 TLI327702:TLK327702 TVE327702:TVG327702 UFA327702:UFC327702 UOW327702:UOY327702 UYS327702:UYU327702 VIO327702:VIQ327702 VSK327702:VSM327702 WCG327702:WCI327702 WMC327702:WME327702 WVY327702:WWA327702 Q393238:S393238 JM393238:JO393238 TI393238:TK393238 ADE393238:ADG393238 ANA393238:ANC393238 AWW393238:AWY393238 BGS393238:BGU393238 BQO393238:BQQ393238 CAK393238:CAM393238 CKG393238:CKI393238 CUC393238:CUE393238 DDY393238:DEA393238 DNU393238:DNW393238 DXQ393238:DXS393238 EHM393238:EHO393238 ERI393238:ERK393238 FBE393238:FBG393238 FLA393238:FLC393238 FUW393238:FUY393238 GES393238:GEU393238 GOO393238:GOQ393238 GYK393238:GYM393238 HIG393238:HII393238 HSC393238:HSE393238 IBY393238:ICA393238 ILU393238:ILW393238 IVQ393238:IVS393238 JFM393238:JFO393238 JPI393238:JPK393238 JZE393238:JZG393238 KJA393238:KJC393238 KSW393238:KSY393238 LCS393238:LCU393238 LMO393238:LMQ393238 LWK393238:LWM393238 MGG393238:MGI393238 MQC393238:MQE393238 MZY393238:NAA393238 NJU393238:NJW393238 NTQ393238:NTS393238 ODM393238:ODO393238 ONI393238:ONK393238 OXE393238:OXG393238 PHA393238:PHC393238 PQW393238:PQY393238 QAS393238:QAU393238 QKO393238:QKQ393238 QUK393238:QUM393238 REG393238:REI393238 ROC393238:ROE393238 RXY393238:RYA393238 SHU393238:SHW393238 SRQ393238:SRS393238 TBM393238:TBO393238 TLI393238:TLK393238 TVE393238:TVG393238 UFA393238:UFC393238 UOW393238:UOY393238 UYS393238:UYU393238 VIO393238:VIQ393238 VSK393238:VSM393238 WCG393238:WCI393238 WMC393238:WME393238 WVY393238:WWA393238 Q458774:S458774 JM458774:JO458774 TI458774:TK458774 ADE458774:ADG458774 ANA458774:ANC458774 AWW458774:AWY458774 BGS458774:BGU458774 BQO458774:BQQ458774 CAK458774:CAM458774 CKG458774:CKI458774 CUC458774:CUE458774 DDY458774:DEA458774 DNU458774:DNW458774 DXQ458774:DXS458774 EHM458774:EHO458774 ERI458774:ERK458774 FBE458774:FBG458774 FLA458774:FLC458774 FUW458774:FUY458774 GES458774:GEU458774 GOO458774:GOQ458774 GYK458774:GYM458774 HIG458774:HII458774 HSC458774:HSE458774 IBY458774:ICA458774 ILU458774:ILW458774 IVQ458774:IVS458774 JFM458774:JFO458774 JPI458774:JPK458774 JZE458774:JZG458774 KJA458774:KJC458774 KSW458774:KSY458774 LCS458774:LCU458774 LMO458774:LMQ458774 LWK458774:LWM458774 MGG458774:MGI458774 MQC458774:MQE458774 MZY458774:NAA458774 NJU458774:NJW458774 NTQ458774:NTS458774 ODM458774:ODO458774 ONI458774:ONK458774 OXE458774:OXG458774 PHA458774:PHC458774 PQW458774:PQY458774 QAS458774:QAU458774 QKO458774:QKQ458774 QUK458774:QUM458774 REG458774:REI458774 ROC458774:ROE458774 RXY458774:RYA458774 SHU458774:SHW458774 SRQ458774:SRS458774 TBM458774:TBO458774 TLI458774:TLK458774 TVE458774:TVG458774 UFA458774:UFC458774 UOW458774:UOY458774 UYS458774:UYU458774 VIO458774:VIQ458774 VSK458774:VSM458774 WCG458774:WCI458774 WMC458774:WME458774 WVY458774:WWA458774 Q524310:S524310 JM524310:JO524310 TI524310:TK524310 ADE524310:ADG524310 ANA524310:ANC524310 AWW524310:AWY524310 BGS524310:BGU524310 BQO524310:BQQ524310 CAK524310:CAM524310 CKG524310:CKI524310 CUC524310:CUE524310 DDY524310:DEA524310 DNU524310:DNW524310 DXQ524310:DXS524310 EHM524310:EHO524310 ERI524310:ERK524310 FBE524310:FBG524310 FLA524310:FLC524310 FUW524310:FUY524310 GES524310:GEU524310 GOO524310:GOQ524310 GYK524310:GYM524310 HIG524310:HII524310 HSC524310:HSE524310 IBY524310:ICA524310 ILU524310:ILW524310 IVQ524310:IVS524310 JFM524310:JFO524310 JPI524310:JPK524310 JZE524310:JZG524310 KJA524310:KJC524310 KSW524310:KSY524310 LCS524310:LCU524310 LMO524310:LMQ524310 LWK524310:LWM524310 MGG524310:MGI524310 MQC524310:MQE524310 MZY524310:NAA524310 NJU524310:NJW524310 NTQ524310:NTS524310 ODM524310:ODO524310 ONI524310:ONK524310 OXE524310:OXG524310 PHA524310:PHC524310 PQW524310:PQY524310 QAS524310:QAU524310 QKO524310:QKQ524310 QUK524310:QUM524310 REG524310:REI524310 ROC524310:ROE524310 RXY524310:RYA524310 SHU524310:SHW524310 SRQ524310:SRS524310 TBM524310:TBO524310 TLI524310:TLK524310 TVE524310:TVG524310 UFA524310:UFC524310 UOW524310:UOY524310 UYS524310:UYU524310 VIO524310:VIQ524310 VSK524310:VSM524310 WCG524310:WCI524310 WMC524310:WME524310 WVY524310:WWA524310 Q589846:S589846 JM589846:JO589846 TI589846:TK589846 ADE589846:ADG589846 ANA589846:ANC589846 AWW589846:AWY589846 BGS589846:BGU589846 BQO589846:BQQ589846 CAK589846:CAM589846 CKG589846:CKI589846 CUC589846:CUE589846 DDY589846:DEA589846 DNU589846:DNW589846 DXQ589846:DXS589846 EHM589846:EHO589846 ERI589846:ERK589846 FBE589846:FBG589846 FLA589846:FLC589846 FUW589846:FUY589846 GES589846:GEU589846 GOO589846:GOQ589846 GYK589846:GYM589846 HIG589846:HII589846 HSC589846:HSE589846 IBY589846:ICA589846 ILU589846:ILW589846 IVQ589846:IVS589846 JFM589846:JFO589846 JPI589846:JPK589846 JZE589846:JZG589846 KJA589846:KJC589846 KSW589846:KSY589846 LCS589846:LCU589846 LMO589846:LMQ589846 LWK589846:LWM589846 MGG589846:MGI589846 MQC589846:MQE589846 MZY589846:NAA589846 NJU589846:NJW589846 NTQ589846:NTS589846 ODM589846:ODO589846 ONI589846:ONK589846 OXE589846:OXG589846 PHA589846:PHC589846 PQW589846:PQY589846 QAS589846:QAU589846 QKO589846:QKQ589846 QUK589846:QUM589846 REG589846:REI589846 ROC589846:ROE589846 RXY589846:RYA589846 SHU589846:SHW589846 SRQ589846:SRS589846 TBM589846:TBO589846 TLI589846:TLK589846 TVE589846:TVG589846 UFA589846:UFC589846 UOW589846:UOY589846 UYS589846:UYU589846 VIO589846:VIQ589846 VSK589846:VSM589846 WCG589846:WCI589846 WMC589846:WME589846 WVY589846:WWA589846 Q655382:S655382 JM655382:JO655382 TI655382:TK655382 ADE655382:ADG655382 ANA655382:ANC655382 AWW655382:AWY655382 BGS655382:BGU655382 BQO655382:BQQ655382 CAK655382:CAM655382 CKG655382:CKI655382 CUC655382:CUE655382 DDY655382:DEA655382 DNU655382:DNW655382 DXQ655382:DXS655382 EHM655382:EHO655382 ERI655382:ERK655382 FBE655382:FBG655382 FLA655382:FLC655382 FUW655382:FUY655382 GES655382:GEU655382 GOO655382:GOQ655382 GYK655382:GYM655382 HIG655382:HII655382 HSC655382:HSE655382 IBY655382:ICA655382 ILU655382:ILW655382 IVQ655382:IVS655382 JFM655382:JFO655382 JPI655382:JPK655382 JZE655382:JZG655382 KJA655382:KJC655382 KSW655382:KSY655382 LCS655382:LCU655382 LMO655382:LMQ655382 LWK655382:LWM655382 MGG655382:MGI655382 MQC655382:MQE655382 MZY655382:NAA655382 NJU655382:NJW655382 NTQ655382:NTS655382 ODM655382:ODO655382 ONI655382:ONK655382 OXE655382:OXG655382 PHA655382:PHC655382 PQW655382:PQY655382 QAS655382:QAU655382 QKO655382:QKQ655382 QUK655382:QUM655382 REG655382:REI655382 ROC655382:ROE655382 RXY655382:RYA655382 SHU655382:SHW655382 SRQ655382:SRS655382 TBM655382:TBO655382 TLI655382:TLK655382 TVE655382:TVG655382 UFA655382:UFC655382 UOW655382:UOY655382 UYS655382:UYU655382 VIO655382:VIQ655382 VSK655382:VSM655382 WCG655382:WCI655382 WMC655382:WME655382 WVY655382:WWA655382 Q720918:S720918 JM720918:JO720918 TI720918:TK720918 ADE720918:ADG720918 ANA720918:ANC720918 AWW720918:AWY720918 BGS720918:BGU720918 BQO720918:BQQ720918 CAK720918:CAM720918 CKG720918:CKI720918 CUC720918:CUE720918 DDY720918:DEA720918 DNU720918:DNW720918 DXQ720918:DXS720918 EHM720918:EHO720918 ERI720918:ERK720918 FBE720918:FBG720918 FLA720918:FLC720918 FUW720918:FUY720918 GES720918:GEU720918 GOO720918:GOQ720918 GYK720918:GYM720918 HIG720918:HII720918 HSC720918:HSE720918 IBY720918:ICA720918 ILU720918:ILW720918 IVQ720918:IVS720918 JFM720918:JFO720918 JPI720918:JPK720918 JZE720918:JZG720918 KJA720918:KJC720918 KSW720918:KSY720918 LCS720918:LCU720918 LMO720918:LMQ720918 LWK720918:LWM720918 MGG720918:MGI720918 MQC720918:MQE720918 MZY720918:NAA720918 NJU720918:NJW720918 NTQ720918:NTS720918 ODM720918:ODO720918 ONI720918:ONK720918 OXE720918:OXG720918 PHA720918:PHC720918 PQW720918:PQY720918 QAS720918:QAU720918 QKO720918:QKQ720918 QUK720918:QUM720918 REG720918:REI720918 ROC720918:ROE720918 RXY720918:RYA720918 SHU720918:SHW720918 SRQ720918:SRS720918 TBM720918:TBO720918 TLI720918:TLK720918 TVE720918:TVG720918 UFA720918:UFC720918 UOW720918:UOY720918 UYS720918:UYU720918 VIO720918:VIQ720918 VSK720918:VSM720918 WCG720918:WCI720918 WMC720918:WME720918 WVY720918:WWA720918 Q786454:S786454 JM786454:JO786454 TI786454:TK786454 ADE786454:ADG786454 ANA786454:ANC786454 AWW786454:AWY786454 BGS786454:BGU786454 BQO786454:BQQ786454 CAK786454:CAM786454 CKG786454:CKI786454 CUC786454:CUE786454 DDY786454:DEA786454 DNU786454:DNW786454 DXQ786454:DXS786454 EHM786454:EHO786454 ERI786454:ERK786454 FBE786454:FBG786454 FLA786454:FLC786454 FUW786454:FUY786454 GES786454:GEU786454 GOO786454:GOQ786454 GYK786454:GYM786454 HIG786454:HII786454 HSC786454:HSE786454 IBY786454:ICA786454 ILU786454:ILW786454 IVQ786454:IVS786454 JFM786454:JFO786454 JPI786454:JPK786454 JZE786454:JZG786454 KJA786454:KJC786454 KSW786454:KSY786454 LCS786454:LCU786454 LMO786454:LMQ786454 LWK786454:LWM786454 MGG786454:MGI786454 MQC786454:MQE786454 MZY786454:NAA786454 NJU786454:NJW786454 NTQ786454:NTS786454 ODM786454:ODO786454 ONI786454:ONK786454 OXE786454:OXG786454 PHA786454:PHC786454 PQW786454:PQY786454 QAS786454:QAU786454 QKO786454:QKQ786454 QUK786454:QUM786454 REG786454:REI786454 ROC786454:ROE786454 RXY786454:RYA786454 SHU786454:SHW786454 SRQ786454:SRS786454 TBM786454:TBO786454 TLI786454:TLK786454 TVE786454:TVG786454 UFA786454:UFC786454 UOW786454:UOY786454 UYS786454:UYU786454 VIO786454:VIQ786454 VSK786454:VSM786454 WCG786454:WCI786454 WMC786454:WME786454 WVY786454:WWA786454 Q851990:S851990 JM851990:JO851990 TI851990:TK851990 ADE851990:ADG851990 ANA851990:ANC851990 AWW851990:AWY851990 BGS851990:BGU851990 BQO851990:BQQ851990 CAK851990:CAM851990 CKG851990:CKI851990 CUC851990:CUE851990 DDY851990:DEA851990 DNU851990:DNW851990 DXQ851990:DXS851990 EHM851990:EHO851990 ERI851990:ERK851990 FBE851990:FBG851990 FLA851990:FLC851990 FUW851990:FUY851990 GES851990:GEU851990 GOO851990:GOQ851990 GYK851990:GYM851990 HIG851990:HII851990 HSC851990:HSE851990 IBY851990:ICA851990 ILU851990:ILW851990 IVQ851990:IVS851990 JFM851990:JFO851990 JPI851990:JPK851990 JZE851990:JZG851990 KJA851990:KJC851990 KSW851990:KSY851990 LCS851990:LCU851990 LMO851990:LMQ851990 LWK851990:LWM851990 MGG851990:MGI851990 MQC851990:MQE851990 MZY851990:NAA851990 NJU851990:NJW851990 NTQ851990:NTS851990 ODM851990:ODO851990 ONI851990:ONK851990 OXE851990:OXG851990 PHA851990:PHC851990 PQW851990:PQY851990 QAS851990:QAU851990 QKO851990:QKQ851990 QUK851990:QUM851990 REG851990:REI851990 ROC851990:ROE851990 RXY851990:RYA851990 SHU851990:SHW851990 SRQ851990:SRS851990 TBM851990:TBO851990 TLI851990:TLK851990 TVE851990:TVG851990 UFA851990:UFC851990 UOW851990:UOY851990 UYS851990:UYU851990 VIO851990:VIQ851990 VSK851990:VSM851990 WCG851990:WCI851990 WMC851990:WME851990 WVY851990:WWA851990 Q917526:S917526 JM917526:JO917526 TI917526:TK917526 ADE917526:ADG917526 ANA917526:ANC917526 AWW917526:AWY917526 BGS917526:BGU917526 BQO917526:BQQ917526 CAK917526:CAM917526 CKG917526:CKI917526 CUC917526:CUE917526 DDY917526:DEA917526 DNU917526:DNW917526 DXQ917526:DXS917526 EHM917526:EHO917526 ERI917526:ERK917526 FBE917526:FBG917526 FLA917526:FLC917526 FUW917526:FUY917526 GES917526:GEU917526 GOO917526:GOQ917526 GYK917526:GYM917526 HIG917526:HII917526 HSC917526:HSE917526 IBY917526:ICA917526 ILU917526:ILW917526 IVQ917526:IVS917526 JFM917526:JFO917526 JPI917526:JPK917526 JZE917526:JZG917526 KJA917526:KJC917526 KSW917526:KSY917526 LCS917526:LCU917526 LMO917526:LMQ917526 LWK917526:LWM917526 MGG917526:MGI917526 MQC917526:MQE917526 MZY917526:NAA917526 NJU917526:NJW917526 NTQ917526:NTS917526 ODM917526:ODO917526 ONI917526:ONK917526 OXE917526:OXG917526 PHA917526:PHC917526 PQW917526:PQY917526 QAS917526:QAU917526 QKO917526:QKQ917526 QUK917526:QUM917526 REG917526:REI917526 ROC917526:ROE917526 RXY917526:RYA917526 SHU917526:SHW917526 SRQ917526:SRS917526 TBM917526:TBO917526 TLI917526:TLK917526 TVE917526:TVG917526 UFA917526:UFC917526 UOW917526:UOY917526 UYS917526:UYU917526 VIO917526:VIQ917526 VSK917526:VSM917526 WCG917526:WCI917526 WMC917526:WME917526 WVY917526:WWA917526 Q983062:S983062 JM983062:JO983062 TI983062:TK983062 ADE983062:ADG983062 ANA983062:ANC983062 AWW983062:AWY983062 BGS983062:BGU983062 BQO983062:BQQ983062 CAK983062:CAM983062 CKG983062:CKI983062 CUC983062:CUE983062 DDY983062:DEA983062 DNU983062:DNW983062 DXQ983062:DXS983062 EHM983062:EHO983062 ERI983062:ERK983062 FBE983062:FBG983062 FLA983062:FLC983062 FUW983062:FUY983062 GES983062:GEU983062 GOO983062:GOQ983062 GYK983062:GYM983062 HIG983062:HII983062 HSC983062:HSE983062 IBY983062:ICA983062 ILU983062:ILW983062 IVQ983062:IVS983062 JFM983062:JFO983062 JPI983062:JPK983062 JZE983062:JZG983062 KJA983062:KJC983062 KSW983062:KSY983062 LCS983062:LCU983062 LMO983062:LMQ983062 LWK983062:LWM983062 MGG983062:MGI983062 MQC983062:MQE983062 MZY983062:NAA983062 NJU983062:NJW983062 NTQ983062:NTS983062 ODM983062:ODO983062 ONI983062:ONK983062 OXE983062:OXG983062 PHA983062:PHC983062 PQW983062:PQY983062 QAS983062:QAU983062 QKO983062:QKQ983062 QUK983062:QUM983062 REG983062:REI983062 ROC983062:ROE983062 RXY983062:RYA983062 SHU983062:SHW983062 SRQ983062:SRS983062 TBM983062:TBO983062 TLI983062:TLK983062 TVE983062:TVG983062 UFA983062:UFC983062 UOW983062:UOY983062 UYS983062:UYU983062 VIO983062:VIQ983062 VSK983062:VSM983062 WCG983062:WCI983062 WMC983062:WME983062 WVY983062:WWA983062 D3:O20 IZ3:JK20 SV3:TG20 ACR3:ADC20 AMN3:AMY20 AWJ3:AWU20 BGF3:BGQ20 BQB3:BQM20 BZX3:CAI20 CJT3:CKE20 CTP3:CUA20 DDL3:DDW20 DNH3:DNS20 DXD3:DXO20 EGZ3:EHK20 EQV3:ERG20 FAR3:FBC20 FKN3:FKY20 FUJ3:FUU20 GEF3:GEQ20 GOB3:GOM20 GXX3:GYI20 HHT3:HIE20 HRP3:HSA20 IBL3:IBW20 ILH3:ILS20 IVD3:IVO20 JEZ3:JFK20 JOV3:JPG20 JYR3:JZC20 KIN3:KIY20 KSJ3:KSU20 LCF3:LCQ20 LMB3:LMM20 LVX3:LWI20 MFT3:MGE20 MPP3:MQA20 MZL3:MZW20 NJH3:NJS20 NTD3:NTO20 OCZ3:ODK20 OMV3:ONG20 OWR3:OXC20 PGN3:PGY20 PQJ3:PQU20 QAF3:QAQ20 QKB3:QKM20 QTX3:QUI20 RDT3:REE20 RNP3:ROA20 RXL3:RXW20 SHH3:SHS20 SRD3:SRO20 TAZ3:TBK20 TKV3:TLG20 TUR3:TVC20 UEN3:UEY20 UOJ3:UOU20 UYF3:UYQ20 VIB3:VIM20 VRX3:VSI20 WBT3:WCE20 WLP3:WMA20 WVL3:WVW20 D65539:O65556 IZ65539:JK65556 SV65539:TG65556 ACR65539:ADC65556 AMN65539:AMY65556 AWJ65539:AWU65556 BGF65539:BGQ65556 BQB65539:BQM65556 BZX65539:CAI65556 CJT65539:CKE65556 CTP65539:CUA65556 DDL65539:DDW65556 DNH65539:DNS65556 DXD65539:DXO65556 EGZ65539:EHK65556 EQV65539:ERG65556 FAR65539:FBC65556 FKN65539:FKY65556 FUJ65539:FUU65556 GEF65539:GEQ65556 GOB65539:GOM65556 GXX65539:GYI65556 HHT65539:HIE65556 HRP65539:HSA65556 IBL65539:IBW65556 ILH65539:ILS65556 IVD65539:IVO65556 JEZ65539:JFK65556 JOV65539:JPG65556 JYR65539:JZC65556 KIN65539:KIY65556 KSJ65539:KSU65556 LCF65539:LCQ65556 LMB65539:LMM65556 LVX65539:LWI65556 MFT65539:MGE65556 MPP65539:MQA65556 MZL65539:MZW65556 NJH65539:NJS65556 NTD65539:NTO65556 OCZ65539:ODK65556 OMV65539:ONG65556 OWR65539:OXC65556 PGN65539:PGY65556 PQJ65539:PQU65556 QAF65539:QAQ65556 QKB65539:QKM65556 QTX65539:QUI65556 RDT65539:REE65556 RNP65539:ROA65556 RXL65539:RXW65556 SHH65539:SHS65556 SRD65539:SRO65556 TAZ65539:TBK65556 TKV65539:TLG65556 TUR65539:TVC65556 UEN65539:UEY65556 UOJ65539:UOU65556 UYF65539:UYQ65556 VIB65539:VIM65556 VRX65539:VSI65556 WBT65539:WCE65556 WLP65539:WMA65556 WVL65539:WVW65556 D131075:O131092 IZ131075:JK131092 SV131075:TG131092 ACR131075:ADC131092 AMN131075:AMY131092 AWJ131075:AWU131092 BGF131075:BGQ131092 BQB131075:BQM131092 BZX131075:CAI131092 CJT131075:CKE131092 CTP131075:CUA131092 DDL131075:DDW131092 DNH131075:DNS131092 DXD131075:DXO131092 EGZ131075:EHK131092 EQV131075:ERG131092 FAR131075:FBC131092 FKN131075:FKY131092 FUJ131075:FUU131092 GEF131075:GEQ131092 GOB131075:GOM131092 GXX131075:GYI131092 HHT131075:HIE131092 HRP131075:HSA131092 IBL131075:IBW131092 ILH131075:ILS131092 IVD131075:IVO131092 JEZ131075:JFK131092 JOV131075:JPG131092 JYR131075:JZC131092 KIN131075:KIY131092 KSJ131075:KSU131092 LCF131075:LCQ131092 LMB131075:LMM131092 LVX131075:LWI131092 MFT131075:MGE131092 MPP131075:MQA131092 MZL131075:MZW131092 NJH131075:NJS131092 NTD131075:NTO131092 OCZ131075:ODK131092 OMV131075:ONG131092 OWR131075:OXC131092 PGN131075:PGY131092 PQJ131075:PQU131092 QAF131075:QAQ131092 QKB131075:QKM131092 QTX131075:QUI131092 RDT131075:REE131092 RNP131075:ROA131092 RXL131075:RXW131092 SHH131075:SHS131092 SRD131075:SRO131092 TAZ131075:TBK131092 TKV131075:TLG131092 TUR131075:TVC131092 UEN131075:UEY131092 UOJ131075:UOU131092 UYF131075:UYQ131092 VIB131075:VIM131092 VRX131075:VSI131092 WBT131075:WCE131092 WLP131075:WMA131092 WVL131075:WVW131092 D196611:O196628 IZ196611:JK196628 SV196611:TG196628 ACR196611:ADC196628 AMN196611:AMY196628 AWJ196611:AWU196628 BGF196611:BGQ196628 BQB196611:BQM196628 BZX196611:CAI196628 CJT196611:CKE196628 CTP196611:CUA196628 DDL196611:DDW196628 DNH196611:DNS196628 DXD196611:DXO196628 EGZ196611:EHK196628 EQV196611:ERG196628 FAR196611:FBC196628 FKN196611:FKY196628 FUJ196611:FUU196628 GEF196611:GEQ196628 GOB196611:GOM196628 GXX196611:GYI196628 HHT196611:HIE196628 HRP196611:HSA196628 IBL196611:IBW196628 ILH196611:ILS196628 IVD196611:IVO196628 JEZ196611:JFK196628 JOV196611:JPG196628 JYR196611:JZC196628 KIN196611:KIY196628 KSJ196611:KSU196628 LCF196611:LCQ196628 LMB196611:LMM196628 LVX196611:LWI196628 MFT196611:MGE196628 MPP196611:MQA196628 MZL196611:MZW196628 NJH196611:NJS196628 NTD196611:NTO196628 OCZ196611:ODK196628 OMV196611:ONG196628 OWR196611:OXC196628 PGN196611:PGY196628 PQJ196611:PQU196628 QAF196611:QAQ196628 QKB196611:QKM196628 QTX196611:QUI196628 RDT196611:REE196628 RNP196611:ROA196628 RXL196611:RXW196628 SHH196611:SHS196628 SRD196611:SRO196628 TAZ196611:TBK196628 TKV196611:TLG196628 TUR196611:TVC196628 UEN196611:UEY196628 UOJ196611:UOU196628 UYF196611:UYQ196628 VIB196611:VIM196628 VRX196611:VSI196628 WBT196611:WCE196628 WLP196611:WMA196628 WVL196611:WVW196628 D262147:O262164 IZ262147:JK262164 SV262147:TG262164 ACR262147:ADC262164 AMN262147:AMY262164 AWJ262147:AWU262164 BGF262147:BGQ262164 BQB262147:BQM262164 BZX262147:CAI262164 CJT262147:CKE262164 CTP262147:CUA262164 DDL262147:DDW262164 DNH262147:DNS262164 DXD262147:DXO262164 EGZ262147:EHK262164 EQV262147:ERG262164 FAR262147:FBC262164 FKN262147:FKY262164 FUJ262147:FUU262164 GEF262147:GEQ262164 GOB262147:GOM262164 GXX262147:GYI262164 HHT262147:HIE262164 HRP262147:HSA262164 IBL262147:IBW262164 ILH262147:ILS262164 IVD262147:IVO262164 JEZ262147:JFK262164 JOV262147:JPG262164 JYR262147:JZC262164 KIN262147:KIY262164 KSJ262147:KSU262164 LCF262147:LCQ262164 LMB262147:LMM262164 LVX262147:LWI262164 MFT262147:MGE262164 MPP262147:MQA262164 MZL262147:MZW262164 NJH262147:NJS262164 NTD262147:NTO262164 OCZ262147:ODK262164 OMV262147:ONG262164 OWR262147:OXC262164 PGN262147:PGY262164 PQJ262147:PQU262164 QAF262147:QAQ262164 QKB262147:QKM262164 QTX262147:QUI262164 RDT262147:REE262164 RNP262147:ROA262164 RXL262147:RXW262164 SHH262147:SHS262164 SRD262147:SRO262164 TAZ262147:TBK262164 TKV262147:TLG262164 TUR262147:TVC262164 UEN262147:UEY262164 UOJ262147:UOU262164 UYF262147:UYQ262164 VIB262147:VIM262164 VRX262147:VSI262164 WBT262147:WCE262164 WLP262147:WMA262164 WVL262147:WVW262164 D327683:O327700 IZ327683:JK327700 SV327683:TG327700 ACR327683:ADC327700 AMN327683:AMY327700 AWJ327683:AWU327700 BGF327683:BGQ327700 BQB327683:BQM327700 BZX327683:CAI327700 CJT327683:CKE327700 CTP327683:CUA327700 DDL327683:DDW327700 DNH327683:DNS327700 DXD327683:DXO327700 EGZ327683:EHK327700 EQV327683:ERG327700 FAR327683:FBC327700 FKN327683:FKY327700 FUJ327683:FUU327700 GEF327683:GEQ327700 GOB327683:GOM327700 GXX327683:GYI327700 HHT327683:HIE327700 HRP327683:HSA327700 IBL327683:IBW327700 ILH327683:ILS327700 IVD327683:IVO327700 JEZ327683:JFK327700 JOV327683:JPG327700 JYR327683:JZC327700 KIN327683:KIY327700 KSJ327683:KSU327700 LCF327683:LCQ327700 LMB327683:LMM327700 LVX327683:LWI327700 MFT327683:MGE327700 MPP327683:MQA327700 MZL327683:MZW327700 NJH327683:NJS327700 NTD327683:NTO327700 OCZ327683:ODK327700 OMV327683:ONG327700 OWR327683:OXC327700 PGN327683:PGY327700 PQJ327683:PQU327700 QAF327683:QAQ327700 QKB327683:QKM327700 QTX327683:QUI327700 RDT327683:REE327700 RNP327683:ROA327700 RXL327683:RXW327700 SHH327683:SHS327700 SRD327683:SRO327700 TAZ327683:TBK327700 TKV327683:TLG327700 TUR327683:TVC327700 UEN327683:UEY327700 UOJ327683:UOU327700 UYF327683:UYQ327700 VIB327683:VIM327700 VRX327683:VSI327700 WBT327683:WCE327700 WLP327683:WMA327700 WVL327683:WVW327700 D393219:O393236 IZ393219:JK393236 SV393219:TG393236 ACR393219:ADC393236 AMN393219:AMY393236 AWJ393219:AWU393236 BGF393219:BGQ393236 BQB393219:BQM393236 BZX393219:CAI393236 CJT393219:CKE393236 CTP393219:CUA393236 DDL393219:DDW393236 DNH393219:DNS393236 DXD393219:DXO393236 EGZ393219:EHK393236 EQV393219:ERG393236 FAR393219:FBC393236 FKN393219:FKY393236 FUJ393219:FUU393236 GEF393219:GEQ393236 GOB393219:GOM393236 GXX393219:GYI393236 HHT393219:HIE393236 HRP393219:HSA393236 IBL393219:IBW393236 ILH393219:ILS393236 IVD393219:IVO393236 JEZ393219:JFK393236 JOV393219:JPG393236 JYR393219:JZC393236 KIN393219:KIY393236 KSJ393219:KSU393236 LCF393219:LCQ393236 LMB393219:LMM393236 LVX393219:LWI393236 MFT393219:MGE393236 MPP393219:MQA393236 MZL393219:MZW393236 NJH393219:NJS393236 NTD393219:NTO393236 OCZ393219:ODK393236 OMV393219:ONG393236 OWR393219:OXC393236 PGN393219:PGY393236 PQJ393219:PQU393236 QAF393219:QAQ393236 QKB393219:QKM393236 QTX393219:QUI393236 RDT393219:REE393236 RNP393219:ROA393236 RXL393219:RXW393236 SHH393219:SHS393236 SRD393219:SRO393236 TAZ393219:TBK393236 TKV393219:TLG393236 TUR393219:TVC393236 UEN393219:UEY393236 UOJ393219:UOU393236 UYF393219:UYQ393236 VIB393219:VIM393236 VRX393219:VSI393236 WBT393219:WCE393236 WLP393219:WMA393236 WVL393219:WVW393236 D458755:O458772 IZ458755:JK458772 SV458755:TG458772 ACR458755:ADC458772 AMN458755:AMY458772 AWJ458755:AWU458772 BGF458755:BGQ458772 BQB458755:BQM458772 BZX458755:CAI458772 CJT458755:CKE458772 CTP458755:CUA458772 DDL458755:DDW458772 DNH458755:DNS458772 DXD458755:DXO458772 EGZ458755:EHK458772 EQV458755:ERG458772 FAR458755:FBC458772 FKN458755:FKY458772 FUJ458755:FUU458772 GEF458755:GEQ458772 GOB458755:GOM458772 GXX458755:GYI458772 HHT458755:HIE458772 HRP458755:HSA458772 IBL458755:IBW458772 ILH458755:ILS458772 IVD458755:IVO458772 JEZ458755:JFK458772 JOV458755:JPG458772 JYR458755:JZC458772 KIN458755:KIY458772 KSJ458755:KSU458772 LCF458755:LCQ458772 LMB458755:LMM458772 LVX458755:LWI458772 MFT458755:MGE458772 MPP458755:MQA458772 MZL458755:MZW458772 NJH458755:NJS458772 NTD458755:NTO458772 OCZ458755:ODK458772 OMV458755:ONG458772 OWR458755:OXC458772 PGN458755:PGY458772 PQJ458755:PQU458772 QAF458755:QAQ458772 QKB458755:QKM458772 QTX458755:QUI458772 RDT458755:REE458772 RNP458755:ROA458772 RXL458755:RXW458772 SHH458755:SHS458772 SRD458755:SRO458772 TAZ458755:TBK458772 TKV458755:TLG458772 TUR458755:TVC458772 UEN458755:UEY458772 UOJ458755:UOU458772 UYF458755:UYQ458772 VIB458755:VIM458772 VRX458755:VSI458772 WBT458755:WCE458772 WLP458755:WMA458772 WVL458755:WVW458772 D524291:O524308 IZ524291:JK524308 SV524291:TG524308 ACR524291:ADC524308 AMN524291:AMY524308 AWJ524291:AWU524308 BGF524291:BGQ524308 BQB524291:BQM524308 BZX524291:CAI524308 CJT524291:CKE524308 CTP524291:CUA524308 DDL524291:DDW524308 DNH524291:DNS524308 DXD524291:DXO524308 EGZ524291:EHK524308 EQV524291:ERG524308 FAR524291:FBC524308 FKN524291:FKY524308 FUJ524291:FUU524308 GEF524291:GEQ524308 GOB524291:GOM524308 GXX524291:GYI524308 HHT524291:HIE524308 HRP524291:HSA524308 IBL524291:IBW524308 ILH524291:ILS524308 IVD524291:IVO524308 JEZ524291:JFK524308 JOV524291:JPG524308 JYR524291:JZC524308 KIN524291:KIY524308 KSJ524291:KSU524308 LCF524291:LCQ524308 LMB524291:LMM524308 LVX524291:LWI524308 MFT524291:MGE524308 MPP524291:MQA524308 MZL524291:MZW524308 NJH524291:NJS524308 NTD524291:NTO524308 OCZ524291:ODK524308 OMV524291:ONG524308 OWR524291:OXC524308 PGN524291:PGY524308 PQJ524291:PQU524308 QAF524291:QAQ524308 QKB524291:QKM524308 QTX524291:QUI524308 RDT524291:REE524308 RNP524291:ROA524308 RXL524291:RXW524308 SHH524291:SHS524308 SRD524291:SRO524308 TAZ524291:TBK524308 TKV524291:TLG524308 TUR524291:TVC524308 UEN524291:UEY524308 UOJ524291:UOU524308 UYF524291:UYQ524308 VIB524291:VIM524308 VRX524291:VSI524308 WBT524291:WCE524308 WLP524291:WMA524308 WVL524291:WVW524308 D589827:O589844 IZ589827:JK589844 SV589827:TG589844 ACR589827:ADC589844 AMN589827:AMY589844 AWJ589827:AWU589844 BGF589827:BGQ589844 BQB589827:BQM589844 BZX589827:CAI589844 CJT589827:CKE589844 CTP589827:CUA589844 DDL589827:DDW589844 DNH589827:DNS589844 DXD589827:DXO589844 EGZ589827:EHK589844 EQV589827:ERG589844 FAR589827:FBC589844 FKN589827:FKY589844 FUJ589827:FUU589844 GEF589827:GEQ589844 GOB589827:GOM589844 GXX589827:GYI589844 HHT589827:HIE589844 HRP589827:HSA589844 IBL589827:IBW589844 ILH589827:ILS589844 IVD589827:IVO589844 JEZ589827:JFK589844 JOV589827:JPG589844 JYR589827:JZC589844 KIN589827:KIY589844 KSJ589827:KSU589844 LCF589827:LCQ589844 LMB589827:LMM589844 LVX589827:LWI589844 MFT589827:MGE589844 MPP589827:MQA589844 MZL589827:MZW589844 NJH589827:NJS589844 NTD589827:NTO589844 OCZ589827:ODK589844 OMV589827:ONG589844 OWR589827:OXC589844 PGN589827:PGY589844 PQJ589827:PQU589844 QAF589827:QAQ589844 QKB589827:QKM589844 QTX589827:QUI589844 RDT589827:REE589844 RNP589827:ROA589844 RXL589827:RXW589844 SHH589827:SHS589844 SRD589827:SRO589844 TAZ589827:TBK589844 TKV589827:TLG589844 TUR589827:TVC589844 UEN589827:UEY589844 UOJ589827:UOU589844 UYF589827:UYQ589844 VIB589827:VIM589844 VRX589827:VSI589844 WBT589827:WCE589844 WLP589827:WMA589844 WVL589827:WVW589844 D655363:O655380 IZ655363:JK655380 SV655363:TG655380 ACR655363:ADC655380 AMN655363:AMY655380 AWJ655363:AWU655380 BGF655363:BGQ655380 BQB655363:BQM655380 BZX655363:CAI655380 CJT655363:CKE655380 CTP655363:CUA655380 DDL655363:DDW655380 DNH655363:DNS655380 DXD655363:DXO655380 EGZ655363:EHK655380 EQV655363:ERG655380 FAR655363:FBC655380 FKN655363:FKY655380 FUJ655363:FUU655380 GEF655363:GEQ655380 GOB655363:GOM655380 GXX655363:GYI655380 HHT655363:HIE655380 HRP655363:HSA655380 IBL655363:IBW655380 ILH655363:ILS655380 IVD655363:IVO655380 JEZ655363:JFK655380 JOV655363:JPG655380 JYR655363:JZC655380 KIN655363:KIY655380 KSJ655363:KSU655380 LCF655363:LCQ655380 LMB655363:LMM655380 LVX655363:LWI655380 MFT655363:MGE655380 MPP655363:MQA655380 MZL655363:MZW655380 NJH655363:NJS655380 NTD655363:NTO655380 OCZ655363:ODK655380 OMV655363:ONG655380 OWR655363:OXC655380 PGN655363:PGY655380 PQJ655363:PQU655380 QAF655363:QAQ655380 QKB655363:QKM655380 QTX655363:QUI655380 RDT655363:REE655380 RNP655363:ROA655380 RXL655363:RXW655380 SHH655363:SHS655380 SRD655363:SRO655380 TAZ655363:TBK655380 TKV655363:TLG655380 TUR655363:TVC655380 UEN655363:UEY655380 UOJ655363:UOU655380 UYF655363:UYQ655380 VIB655363:VIM655380 VRX655363:VSI655380 WBT655363:WCE655380 WLP655363:WMA655380 WVL655363:WVW655380 D720899:O720916 IZ720899:JK720916 SV720899:TG720916 ACR720899:ADC720916 AMN720899:AMY720916 AWJ720899:AWU720916 BGF720899:BGQ720916 BQB720899:BQM720916 BZX720899:CAI720916 CJT720899:CKE720916 CTP720899:CUA720916 DDL720899:DDW720916 DNH720899:DNS720916 DXD720899:DXO720916 EGZ720899:EHK720916 EQV720899:ERG720916 FAR720899:FBC720916 FKN720899:FKY720916 FUJ720899:FUU720916 GEF720899:GEQ720916 GOB720899:GOM720916 GXX720899:GYI720916 HHT720899:HIE720916 HRP720899:HSA720916 IBL720899:IBW720916 ILH720899:ILS720916 IVD720899:IVO720916 JEZ720899:JFK720916 JOV720899:JPG720916 JYR720899:JZC720916 KIN720899:KIY720916 KSJ720899:KSU720916 LCF720899:LCQ720916 LMB720899:LMM720916 LVX720899:LWI720916 MFT720899:MGE720916 MPP720899:MQA720916 MZL720899:MZW720916 NJH720899:NJS720916 NTD720899:NTO720916 OCZ720899:ODK720916 OMV720899:ONG720916 OWR720899:OXC720916 PGN720899:PGY720916 PQJ720899:PQU720916 QAF720899:QAQ720916 QKB720899:QKM720916 QTX720899:QUI720916 RDT720899:REE720916 RNP720899:ROA720916 RXL720899:RXW720916 SHH720899:SHS720916 SRD720899:SRO720916 TAZ720899:TBK720916 TKV720899:TLG720916 TUR720899:TVC720916 UEN720899:UEY720916 UOJ720899:UOU720916 UYF720899:UYQ720916 VIB720899:VIM720916 VRX720899:VSI720916 WBT720899:WCE720916 WLP720899:WMA720916 WVL720899:WVW720916 D786435:O786452 IZ786435:JK786452 SV786435:TG786452 ACR786435:ADC786452 AMN786435:AMY786452 AWJ786435:AWU786452 BGF786435:BGQ786452 BQB786435:BQM786452 BZX786435:CAI786452 CJT786435:CKE786452 CTP786435:CUA786452 DDL786435:DDW786452 DNH786435:DNS786452 DXD786435:DXO786452 EGZ786435:EHK786452 EQV786435:ERG786452 FAR786435:FBC786452 FKN786435:FKY786452 FUJ786435:FUU786452 GEF786435:GEQ786452 GOB786435:GOM786452 GXX786435:GYI786452 HHT786435:HIE786452 HRP786435:HSA786452 IBL786435:IBW786452 ILH786435:ILS786452 IVD786435:IVO786452 JEZ786435:JFK786452 JOV786435:JPG786452 JYR786435:JZC786452 KIN786435:KIY786452 KSJ786435:KSU786452 LCF786435:LCQ786452 LMB786435:LMM786452 LVX786435:LWI786452 MFT786435:MGE786452 MPP786435:MQA786452 MZL786435:MZW786452 NJH786435:NJS786452 NTD786435:NTO786452 OCZ786435:ODK786452 OMV786435:ONG786452 OWR786435:OXC786452 PGN786435:PGY786452 PQJ786435:PQU786452 QAF786435:QAQ786452 QKB786435:QKM786452 QTX786435:QUI786452 RDT786435:REE786452 RNP786435:ROA786452 RXL786435:RXW786452 SHH786435:SHS786452 SRD786435:SRO786452 TAZ786435:TBK786452 TKV786435:TLG786452 TUR786435:TVC786452 UEN786435:UEY786452 UOJ786435:UOU786452 UYF786435:UYQ786452 VIB786435:VIM786452 VRX786435:VSI786452 WBT786435:WCE786452 WLP786435:WMA786452 WVL786435:WVW786452 D851971:O851988 IZ851971:JK851988 SV851971:TG851988 ACR851971:ADC851988 AMN851971:AMY851988 AWJ851971:AWU851988 BGF851971:BGQ851988 BQB851971:BQM851988 BZX851971:CAI851988 CJT851971:CKE851988 CTP851971:CUA851988 DDL851971:DDW851988 DNH851971:DNS851988 DXD851971:DXO851988 EGZ851971:EHK851988 EQV851971:ERG851988 FAR851971:FBC851988 FKN851971:FKY851988 FUJ851971:FUU851988 GEF851971:GEQ851988 GOB851971:GOM851988 GXX851971:GYI851988 HHT851971:HIE851988 HRP851971:HSA851988 IBL851971:IBW851988 ILH851971:ILS851988 IVD851971:IVO851988 JEZ851971:JFK851988 JOV851971:JPG851988 JYR851971:JZC851988 KIN851971:KIY851988 KSJ851971:KSU851988 LCF851971:LCQ851988 LMB851971:LMM851988 LVX851971:LWI851988 MFT851971:MGE851988 MPP851971:MQA851988 MZL851971:MZW851988 NJH851971:NJS851988 NTD851971:NTO851988 OCZ851971:ODK851988 OMV851971:ONG851988 OWR851971:OXC851988 PGN851971:PGY851988 PQJ851971:PQU851988 QAF851971:QAQ851988 QKB851971:QKM851988 QTX851971:QUI851988 RDT851971:REE851988 RNP851971:ROA851988 RXL851971:RXW851988 SHH851971:SHS851988 SRD851971:SRO851988 TAZ851971:TBK851988 TKV851971:TLG851988 TUR851971:TVC851988 UEN851971:UEY851988 UOJ851971:UOU851988 UYF851971:UYQ851988 VIB851971:VIM851988 VRX851971:VSI851988 WBT851971:WCE851988 WLP851971:WMA851988 WVL851971:WVW851988 D917507:O917524 IZ917507:JK917524 SV917507:TG917524 ACR917507:ADC917524 AMN917507:AMY917524 AWJ917507:AWU917524 BGF917507:BGQ917524 BQB917507:BQM917524 BZX917507:CAI917524 CJT917507:CKE917524 CTP917507:CUA917524 DDL917507:DDW917524 DNH917507:DNS917524 DXD917507:DXO917524 EGZ917507:EHK917524 EQV917507:ERG917524 FAR917507:FBC917524 FKN917507:FKY917524 FUJ917507:FUU917524 GEF917507:GEQ917524 GOB917507:GOM917524 GXX917507:GYI917524 HHT917507:HIE917524 HRP917507:HSA917524 IBL917507:IBW917524 ILH917507:ILS917524 IVD917507:IVO917524 JEZ917507:JFK917524 JOV917507:JPG917524 JYR917507:JZC917524 KIN917507:KIY917524 KSJ917507:KSU917524 LCF917507:LCQ917524 LMB917507:LMM917524 LVX917507:LWI917524 MFT917507:MGE917524 MPP917507:MQA917524 MZL917507:MZW917524 NJH917507:NJS917524 NTD917507:NTO917524 OCZ917507:ODK917524 OMV917507:ONG917524 OWR917507:OXC917524 PGN917507:PGY917524 PQJ917507:PQU917524 QAF917507:QAQ917524 QKB917507:QKM917524 QTX917507:QUI917524 RDT917507:REE917524 RNP917507:ROA917524 RXL917507:RXW917524 SHH917507:SHS917524 SRD917507:SRO917524 TAZ917507:TBK917524 TKV917507:TLG917524 TUR917507:TVC917524 UEN917507:UEY917524 UOJ917507:UOU917524 UYF917507:UYQ917524 VIB917507:VIM917524 VRX917507:VSI917524 WBT917507:WCE917524 WLP917507:WMA917524 WVL917507:WVW917524 D983043:O983060 IZ983043:JK983060 SV983043:TG983060 ACR983043:ADC983060 AMN983043:AMY983060 AWJ983043:AWU983060 BGF983043:BGQ983060 BQB983043:BQM983060 BZX983043:CAI983060 CJT983043:CKE983060 CTP983043:CUA983060 DDL983043:DDW983060 DNH983043:DNS983060 DXD983043:DXO983060 EGZ983043:EHK983060 EQV983043:ERG983060 FAR983043:FBC983060 FKN983043:FKY983060 FUJ983043:FUU983060 GEF983043:GEQ983060 GOB983043:GOM983060 GXX983043:GYI983060 HHT983043:HIE983060 HRP983043:HSA983060 IBL983043:IBW983060 ILH983043:ILS983060 IVD983043:IVO983060 JEZ983043:JFK983060 JOV983043:JPG983060 JYR983043:JZC983060 KIN983043:KIY983060 KSJ983043:KSU983060 LCF983043:LCQ983060 LMB983043:LMM983060 LVX983043:LWI983060 MFT983043:MGE983060 MPP983043:MQA983060 MZL983043:MZW983060 NJH983043:NJS983060 NTD983043:NTO983060 OCZ983043:ODK983060 OMV983043:ONG983060 OWR983043:OXC983060 PGN983043:PGY983060 PQJ983043:PQU983060 QAF983043:QAQ983060 QKB983043:QKM983060 QTX983043:QUI983060 RDT983043:REE983060 RNP983043:ROA983060 RXL983043:RXW983060 SHH983043:SHS983060 SRD983043:SRO983060 TAZ983043:TBK983060 TKV983043:TLG983060 TUR983043:TVC983060 UEN983043:UEY983060 UOJ983043:UOU983060 UYF983043:UYQ983060 VIB983043:VIM983060 VRX983043:VSI983060 WBT983043:WCE983060 WLP983043:WMA983060 WVL983043:WVW983060 D25:O36 IZ25:JK36 SV25:TG36 ACR25:ADC36 AMN25:AMY36 AWJ25:AWU36 BGF25:BGQ36 BQB25:BQM36 BZX25:CAI36 CJT25:CKE36 CTP25:CUA36 DDL25:DDW36 DNH25:DNS36 DXD25:DXO36 EGZ25:EHK36 EQV25:ERG36 FAR25:FBC36 FKN25:FKY36 FUJ25:FUU36 GEF25:GEQ36 GOB25:GOM36 GXX25:GYI36 HHT25:HIE36 HRP25:HSA36 IBL25:IBW36 ILH25:ILS36 IVD25:IVO36 JEZ25:JFK36 JOV25:JPG36 JYR25:JZC36 KIN25:KIY36 KSJ25:KSU36 LCF25:LCQ36 LMB25:LMM36 LVX25:LWI36 MFT25:MGE36 MPP25:MQA36 MZL25:MZW36 NJH25:NJS36 NTD25:NTO36 OCZ25:ODK36 OMV25:ONG36 OWR25:OXC36 PGN25:PGY36 PQJ25:PQU36 QAF25:QAQ36 QKB25:QKM36 QTX25:QUI36 RDT25:REE36 RNP25:ROA36 RXL25:RXW36 SHH25:SHS36 SRD25:SRO36 TAZ25:TBK36 TKV25:TLG36 TUR25:TVC36 UEN25:UEY36 UOJ25:UOU36 UYF25:UYQ36 VIB25:VIM36 VRX25:VSI36 WBT25:WCE36 WLP25:WMA36 WVL25:WVW36 D65561:O65572 IZ65561:JK65572 SV65561:TG65572 ACR65561:ADC65572 AMN65561:AMY65572 AWJ65561:AWU65572 BGF65561:BGQ65572 BQB65561:BQM65572 BZX65561:CAI65572 CJT65561:CKE65572 CTP65561:CUA65572 DDL65561:DDW65572 DNH65561:DNS65572 DXD65561:DXO65572 EGZ65561:EHK65572 EQV65561:ERG65572 FAR65561:FBC65572 FKN65561:FKY65572 FUJ65561:FUU65572 GEF65561:GEQ65572 GOB65561:GOM65572 GXX65561:GYI65572 HHT65561:HIE65572 HRP65561:HSA65572 IBL65561:IBW65572 ILH65561:ILS65572 IVD65561:IVO65572 JEZ65561:JFK65572 JOV65561:JPG65572 JYR65561:JZC65572 KIN65561:KIY65572 KSJ65561:KSU65572 LCF65561:LCQ65572 LMB65561:LMM65572 LVX65561:LWI65572 MFT65561:MGE65572 MPP65561:MQA65572 MZL65561:MZW65572 NJH65561:NJS65572 NTD65561:NTO65572 OCZ65561:ODK65572 OMV65561:ONG65572 OWR65561:OXC65572 PGN65561:PGY65572 PQJ65561:PQU65572 QAF65561:QAQ65572 QKB65561:QKM65572 QTX65561:QUI65572 RDT65561:REE65572 RNP65561:ROA65572 RXL65561:RXW65572 SHH65561:SHS65572 SRD65561:SRO65572 TAZ65561:TBK65572 TKV65561:TLG65572 TUR65561:TVC65572 UEN65561:UEY65572 UOJ65561:UOU65572 UYF65561:UYQ65572 VIB65561:VIM65572 VRX65561:VSI65572 WBT65561:WCE65572 WLP65561:WMA65572 WVL65561:WVW65572 D131097:O131108 IZ131097:JK131108 SV131097:TG131108 ACR131097:ADC131108 AMN131097:AMY131108 AWJ131097:AWU131108 BGF131097:BGQ131108 BQB131097:BQM131108 BZX131097:CAI131108 CJT131097:CKE131108 CTP131097:CUA131108 DDL131097:DDW131108 DNH131097:DNS131108 DXD131097:DXO131108 EGZ131097:EHK131108 EQV131097:ERG131108 FAR131097:FBC131108 FKN131097:FKY131108 FUJ131097:FUU131108 GEF131097:GEQ131108 GOB131097:GOM131108 GXX131097:GYI131108 HHT131097:HIE131108 HRP131097:HSA131108 IBL131097:IBW131108 ILH131097:ILS131108 IVD131097:IVO131108 JEZ131097:JFK131108 JOV131097:JPG131108 JYR131097:JZC131108 KIN131097:KIY131108 KSJ131097:KSU131108 LCF131097:LCQ131108 LMB131097:LMM131108 LVX131097:LWI131108 MFT131097:MGE131108 MPP131097:MQA131108 MZL131097:MZW131108 NJH131097:NJS131108 NTD131097:NTO131108 OCZ131097:ODK131108 OMV131097:ONG131108 OWR131097:OXC131108 PGN131097:PGY131108 PQJ131097:PQU131108 QAF131097:QAQ131108 QKB131097:QKM131108 QTX131097:QUI131108 RDT131097:REE131108 RNP131097:ROA131108 RXL131097:RXW131108 SHH131097:SHS131108 SRD131097:SRO131108 TAZ131097:TBK131108 TKV131097:TLG131108 TUR131097:TVC131108 UEN131097:UEY131108 UOJ131097:UOU131108 UYF131097:UYQ131108 VIB131097:VIM131108 VRX131097:VSI131108 WBT131097:WCE131108 WLP131097:WMA131108 WVL131097:WVW131108 D196633:O196644 IZ196633:JK196644 SV196633:TG196644 ACR196633:ADC196644 AMN196633:AMY196644 AWJ196633:AWU196644 BGF196633:BGQ196644 BQB196633:BQM196644 BZX196633:CAI196644 CJT196633:CKE196644 CTP196633:CUA196644 DDL196633:DDW196644 DNH196633:DNS196644 DXD196633:DXO196644 EGZ196633:EHK196644 EQV196633:ERG196644 FAR196633:FBC196644 FKN196633:FKY196644 FUJ196633:FUU196644 GEF196633:GEQ196644 GOB196633:GOM196644 GXX196633:GYI196644 HHT196633:HIE196644 HRP196633:HSA196644 IBL196633:IBW196644 ILH196633:ILS196644 IVD196633:IVO196644 JEZ196633:JFK196644 JOV196633:JPG196644 JYR196633:JZC196644 KIN196633:KIY196644 KSJ196633:KSU196644 LCF196633:LCQ196644 LMB196633:LMM196644 LVX196633:LWI196644 MFT196633:MGE196644 MPP196633:MQA196644 MZL196633:MZW196644 NJH196633:NJS196644 NTD196633:NTO196644 OCZ196633:ODK196644 OMV196633:ONG196644 OWR196633:OXC196644 PGN196633:PGY196644 PQJ196633:PQU196644 QAF196633:QAQ196644 QKB196633:QKM196644 QTX196633:QUI196644 RDT196633:REE196644 RNP196633:ROA196644 RXL196633:RXW196644 SHH196633:SHS196644 SRD196633:SRO196644 TAZ196633:TBK196644 TKV196633:TLG196644 TUR196633:TVC196644 UEN196633:UEY196644 UOJ196633:UOU196644 UYF196633:UYQ196644 VIB196633:VIM196644 VRX196633:VSI196644 WBT196633:WCE196644 WLP196633:WMA196644 WVL196633:WVW196644 D262169:O262180 IZ262169:JK262180 SV262169:TG262180 ACR262169:ADC262180 AMN262169:AMY262180 AWJ262169:AWU262180 BGF262169:BGQ262180 BQB262169:BQM262180 BZX262169:CAI262180 CJT262169:CKE262180 CTP262169:CUA262180 DDL262169:DDW262180 DNH262169:DNS262180 DXD262169:DXO262180 EGZ262169:EHK262180 EQV262169:ERG262180 FAR262169:FBC262180 FKN262169:FKY262180 FUJ262169:FUU262180 GEF262169:GEQ262180 GOB262169:GOM262180 GXX262169:GYI262180 HHT262169:HIE262180 HRP262169:HSA262180 IBL262169:IBW262180 ILH262169:ILS262180 IVD262169:IVO262180 JEZ262169:JFK262180 JOV262169:JPG262180 JYR262169:JZC262180 KIN262169:KIY262180 KSJ262169:KSU262180 LCF262169:LCQ262180 LMB262169:LMM262180 LVX262169:LWI262180 MFT262169:MGE262180 MPP262169:MQA262180 MZL262169:MZW262180 NJH262169:NJS262180 NTD262169:NTO262180 OCZ262169:ODK262180 OMV262169:ONG262180 OWR262169:OXC262180 PGN262169:PGY262180 PQJ262169:PQU262180 QAF262169:QAQ262180 QKB262169:QKM262180 QTX262169:QUI262180 RDT262169:REE262180 RNP262169:ROA262180 RXL262169:RXW262180 SHH262169:SHS262180 SRD262169:SRO262180 TAZ262169:TBK262180 TKV262169:TLG262180 TUR262169:TVC262180 UEN262169:UEY262180 UOJ262169:UOU262180 UYF262169:UYQ262180 VIB262169:VIM262180 VRX262169:VSI262180 WBT262169:WCE262180 WLP262169:WMA262180 WVL262169:WVW262180 D327705:O327716 IZ327705:JK327716 SV327705:TG327716 ACR327705:ADC327716 AMN327705:AMY327716 AWJ327705:AWU327716 BGF327705:BGQ327716 BQB327705:BQM327716 BZX327705:CAI327716 CJT327705:CKE327716 CTP327705:CUA327716 DDL327705:DDW327716 DNH327705:DNS327716 DXD327705:DXO327716 EGZ327705:EHK327716 EQV327705:ERG327716 FAR327705:FBC327716 FKN327705:FKY327716 FUJ327705:FUU327716 GEF327705:GEQ327716 GOB327705:GOM327716 GXX327705:GYI327716 HHT327705:HIE327716 HRP327705:HSA327716 IBL327705:IBW327716 ILH327705:ILS327716 IVD327705:IVO327716 JEZ327705:JFK327716 JOV327705:JPG327716 JYR327705:JZC327716 KIN327705:KIY327716 KSJ327705:KSU327716 LCF327705:LCQ327716 LMB327705:LMM327716 LVX327705:LWI327716 MFT327705:MGE327716 MPP327705:MQA327716 MZL327705:MZW327716 NJH327705:NJS327716 NTD327705:NTO327716 OCZ327705:ODK327716 OMV327705:ONG327716 OWR327705:OXC327716 PGN327705:PGY327716 PQJ327705:PQU327716 QAF327705:QAQ327716 QKB327705:QKM327716 QTX327705:QUI327716 RDT327705:REE327716 RNP327705:ROA327716 RXL327705:RXW327716 SHH327705:SHS327716 SRD327705:SRO327716 TAZ327705:TBK327716 TKV327705:TLG327716 TUR327705:TVC327716 UEN327705:UEY327716 UOJ327705:UOU327716 UYF327705:UYQ327716 VIB327705:VIM327716 VRX327705:VSI327716 WBT327705:WCE327716 WLP327705:WMA327716 WVL327705:WVW327716 D393241:O393252 IZ393241:JK393252 SV393241:TG393252 ACR393241:ADC393252 AMN393241:AMY393252 AWJ393241:AWU393252 BGF393241:BGQ393252 BQB393241:BQM393252 BZX393241:CAI393252 CJT393241:CKE393252 CTP393241:CUA393252 DDL393241:DDW393252 DNH393241:DNS393252 DXD393241:DXO393252 EGZ393241:EHK393252 EQV393241:ERG393252 FAR393241:FBC393252 FKN393241:FKY393252 FUJ393241:FUU393252 GEF393241:GEQ393252 GOB393241:GOM393252 GXX393241:GYI393252 HHT393241:HIE393252 HRP393241:HSA393252 IBL393241:IBW393252 ILH393241:ILS393252 IVD393241:IVO393252 JEZ393241:JFK393252 JOV393241:JPG393252 JYR393241:JZC393252 KIN393241:KIY393252 KSJ393241:KSU393252 LCF393241:LCQ393252 LMB393241:LMM393252 LVX393241:LWI393252 MFT393241:MGE393252 MPP393241:MQA393252 MZL393241:MZW393252 NJH393241:NJS393252 NTD393241:NTO393252 OCZ393241:ODK393252 OMV393241:ONG393252 OWR393241:OXC393252 PGN393241:PGY393252 PQJ393241:PQU393252 QAF393241:QAQ393252 QKB393241:QKM393252 QTX393241:QUI393252 RDT393241:REE393252 RNP393241:ROA393252 RXL393241:RXW393252 SHH393241:SHS393252 SRD393241:SRO393252 TAZ393241:TBK393252 TKV393241:TLG393252 TUR393241:TVC393252 UEN393241:UEY393252 UOJ393241:UOU393252 UYF393241:UYQ393252 VIB393241:VIM393252 VRX393241:VSI393252 WBT393241:WCE393252 WLP393241:WMA393252 WVL393241:WVW393252 D458777:O458788 IZ458777:JK458788 SV458777:TG458788 ACR458777:ADC458788 AMN458777:AMY458788 AWJ458777:AWU458788 BGF458777:BGQ458788 BQB458777:BQM458788 BZX458777:CAI458788 CJT458777:CKE458788 CTP458777:CUA458788 DDL458777:DDW458788 DNH458777:DNS458788 DXD458777:DXO458788 EGZ458777:EHK458788 EQV458777:ERG458788 FAR458777:FBC458788 FKN458777:FKY458788 FUJ458777:FUU458788 GEF458777:GEQ458788 GOB458777:GOM458788 GXX458777:GYI458788 HHT458777:HIE458788 HRP458777:HSA458788 IBL458777:IBW458788 ILH458777:ILS458788 IVD458777:IVO458788 JEZ458777:JFK458788 JOV458777:JPG458788 JYR458777:JZC458788 KIN458777:KIY458788 KSJ458777:KSU458788 LCF458777:LCQ458788 LMB458777:LMM458788 LVX458777:LWI458788 MFT458777:MGE458788 MPP458777:MQA458788 MZL458777:MZW458788 NJH458777:NJS458788 NTD458777:NTO458788 OCZ458777:ODK458788 OMV458777:ONG458788 OWR458777:OXC458788 PGN458777:PGY458788 PQJ458777:PQU458788 QAF458777:QAQ458788 QKB458777:QKM458788 QTX458777:QUI458788 RDT458777:REE458788 RNP458777:ROA458788 RXL458777:RXW458788 SHH458777:SHS458788 SRD458777:SRO458788 TAZ458777:TBK458788 TKV458777:TLG458788 TUR458777:TVC458788 UEN458777:UEY458788 UOJ458777:UOU458788 UYF458777:UYQ458788 VIB458777:VIM458788 VRX458777:VSI458788 WBT458777:WCE458788 WLP458777:WMA458788 WVL458777:WVW458788 D524313:O524324 IZ524313:JK524324 SV524313:TG524324 ACR524313:ADC524324 AMN524313:AMY524324 AWJ524313:AWU524324 BGF524313:BGQ524324 BQB524313:BQM524324 BZX524313:CAI524324 CJT524313:CKE524324 CTP524313:CUA524324 DDL524313:DDW524324 DNH524313:DNS524324 DXD524313:DXO524324 EGZ524313:EHK524324 EQV524313:ERG524324 FAR524313:FBC524324 FKN524313:FKY524324 FUJ524313:FUU524324 GEF524313:GEQ524324 GOB524313:GOM524324 GXX524313:GYI524324 HHT524313:HIE524324 HRP524313:HSA524324 IBL524313:IBW524324 ILH524313:ILS524324 IVD524313:IVO524324 JEZ524313:JFK524324 JOV524313:JPG524324 JYR524313:JZC524324 KIN524313:KIY524324 KSJ524313:KSU524324 LCF524313:LCQ524324 LMB524313:LMM524324 LVX524313:LWI524324 MFT524313:MGE524324 MPP524313:MQA524324 MZL524313:MZW524324 NJH524313:NJS524324 NTD524313:NTO524324 OCZ524313:ODK524324 OMV524313:ONG524324 OWR524313:OXC524324 PGN524313:PGY524324 PQJ524313:PQU524324 QAF524313:QAQ524324 QKB524313:QKM524324 QTX524313:QUI524324 RDT524313:REE524324 RNP524313:ROA524324 RXL524313:RXW524324 SHH524313:SHS524324 SRD524313:SRO524324 TAZ524313:TBK524324 TKV524313:TLG524324 TUR524313:TVC524324 UEN524313:UEY524324 UOJ524313:UOU524324 UYF524313:UYQ524324 VIB524313:VIM524324 VRX524313:VSI524324 WBT524313:WCE524324 WLP524313:WMA524324 WVL524313:WVW524324 D589849:O589860 IZ589849:JK589860 SV589849:TG589860 ACR589849:ADC589860 AMN589849:AMY589860 AWJ589849:AWU589860 BGF589849:BGQ589860 BQB589849:BQM589860 BZX589849:CAI589860 CJT589849:CKE589860 CTP589849:CUA589860 DDL589849:DDW589860 DNH589849:DNS589860 DXD589849:DXO589860 EGZ589849:EHK589860 EQV589849:ERG589860 FAR589849:FBC589860 FKN589849:FKY589860 FUJ589849:FUU589860 GEF589849:GEQ589860 GOB589849:GOM589860 GXX589849:GYI589860 HHT589849:HIE589860 HRP589849:HSA589860 IBL589849:IBW589860 ILH589849:ILS589860 IVD589849:IVO589860 JEZ589849:JFK589860 JOV589849:JPG589860 JYR589849:JZC589860 KIN589849:KIY589860 KSJ589849:KSU589860 LCF589849:LCQ589860 LMB589849:LMM589860 LVX589849:LWI589860 MFT589849:MGE589860 MPP589849:MQA589860 MZL589849:MZW589860 NJH589849:NJS589860 NTD589849:NTO589860 OCZ589849:ODK589860 OMV589849:ONG589860 OWR589849:OXC589860 PGN589849:PGY589860 PQJ589849:PQU589860 QAF589849:QAQ589860 QKB589849:QKM589860 QTX589849:QUI589860 RDT589849:REE589860 RNP589849:ROA589860 RXL589849:RXW589860 SHH589849:SHS589860 SRD589849:SRO589860 TAZ589849:TBK589860 TKV589849:TLG589860 TUR589849:TVC589860 UEN589849:UEY589860 UOJ589849:UOU589860 UYF589849:UYQ589860 VIB589849:VIM589860 VRX589849:VSI589860 WBT589849:WCE589860 WLP589849:WMA589860 WVL589849:WVW589860 D655385:O655396 IZ655385:JK655396 SV655385:TG655396 ACR655385:ADC655396 AMN655385:AMY655396 AWJ655385:AWU655396 BGF655385:BGQ655396 BQB655385:BQM655396 BZX655385:CAI655396 CJT655385:CKE655396 CTP655385:CUA655396 DDL655385:DDW655396 DNH655385:DNS655396 DXD655385:DXO655396 EGZ655385:EHK655396 EQV655385:ERG655396 FAR655385:FBC655396 FKN655385:FKY655396 FUJ655385:FUU655396 GEF655385:GEQ655396 GOB655385:GOM655396 GXX655385:GYI655396 HHT655385:HIE655396 HRP655385:HSA655396 IBL655385:IBW655396 ILH655385:ILS655396 IVD655385:IVO655396 JEZ655385:JFK655396 JOV655385:JPG655396 JYR655385:JZC655396 KIN655385:KIY655396 KSJ655385:KSU655396 LCF655385:LCQ655396 LMB655385:LMM655396 LVX655385:LWI655396 MFT655385:MGE655396 MPP655385:MQA655396 MZL655385:MZW655396 NJH655385:NJS655396 NTD655385:NTO655396 OCZ655385:ODK655396 OMV655385:ONG655396 OWR655385:OXC655396 PGN655385:PGY655396 PQJ655385:PQU655396 QAF655385:QAQ655396 QKB655385:QKM655396 QTX655385:QUI655396 RDT655385:REE655396 RNP655385:ROA655396 RXL655385:RXW655396 SHH655385:SHS655396 SRD655385:SRO655396 TAZ655385:TBK655396 TKV655385:TLG655396 TUR655385:TVC655396 UEN655385:UEY655396 UOJ655385:UOU655396 UYF655385:UYQ655396 VIB655385:VIM655396 VRX655385:VSI655396 WBT655385:WCE655396 WLP655385:WMA655396 WVL655385:WVW655396 D720921:O720932 IZ720921:JK720932 SV720921:TG720932 ACR720921:ADC720932 AMN720921:AMY720932 AWJ720921:AWU720932 BGF720921:BGQ720932 BQB720921:BQM720932 BZX720921:CAI720932 CJT720921:CKE720932 CTP720921:CUA720932 DDL720921:DDW720932 DNH720921:DNS720932 DXD720921:DXO720932 EGZ720921:EHK720932 EQV720921:ERG720932 FAR720921:FBC720932 FKN720921:FKY720932 FUJ720921:FUU720932 GEF720921:GEQ720932 GOB720921:GOM720932 GXX720921:GYI720932 HHT720921:HIE720932 HRP720921:HSA720932 IBL720921:IBW720932 ILH720921:ILS720932 IVD720921:IVO720932 JEZ720921:JFK720932 JOV720921:JPG720932 JYR720921:JZC720932 KIN720921:KIY720932 KSJ720921:KSU720932 LCF720921:LCQ720932 LMB720921:LMM720932 LVX720921:LWI720932 MFT720921:MGE720932 MPP720921:MQA720932 MZL720921:MZW720932 NJH720921:NJS720932 NTD720921:NTO720932 OCZ720921:ODK720932 OMV720921:ONG720932 OWR720921:OXC720932 PGN720921:PGY720932 PQJ720921:PQU720932 QAF720921:QAQ720932 QKB720921:QKM720932 QTX720921:QUI720932 RDT720921:REE720932 RNP720921:ROA720932 RXL720921:RXW720932 SHH720921:SHS720932 SRD720921:SRO720932 TAZ720921:TBK720932 TKV720921:TLG720932 TUR720921:TVC720932 UEN720921:UEY720932 UOJ720921:UOU720932 UYF720921:UYQ720932 VIB720921:VIM720932 VRX720921:VSI720932 WBT720921:WCE720932 WLP720921:WMA720932 WVL720921:WVW720932 D786457:O786468 IZ786457:JK786468 SV786457:TG786468 ACR786457:ADC786468 AMN786457:AMY786468 AWJ786457:AWU786468 BGF786457:BGQ786468 BQB786457:BQM786468 BZX786457:CAI786468 CJT786457:CKE786468 CTP786457:CUA786468 DDL786457:DDW786468 DNH786457:DNS786468 DXD786457:DXO786468 EGZ786457:EHK786468 EQV786457:ERG786468 FAR786457:FBC786468 FKN786457:FKY786468 FUJ786457:FUU786468 GEF786457:GEQ786468 GOB786457:GOM786468 GXX786457:GYI786468 HHT786457:HIE786468 HRP786457:HSA786468 IBL786457:IBW786468 ILH786457:ILS786468 IVD786457:IVO786468 JEZ786457:JFK786468 JOV786457:JPG786468 JYR786457:JZC786468 KIN786457:KIY786468 KSJ786457:KSU786468 LCF786457:LCQ786468 LMB786457:LMM786468 LVX786457:LWI786468 MFT786457:MGE786468 MPP786457:MQA786468 MZL786457:MZW786468 NJH786457:NJS786468 NTD786457:NTO786468 OCZ786457:ODK786468 OMV786457:ONG786468 OWR786457:OXC786468 PGN786457:PGY786468 PQJ786457:PQU786468 QAF786457:QAQ786468 QKB786457:QKM786468 QTX786457:QUI786468 RDT786457:REE786468 RNP786457:ROA786468 RXL786457:RXW786468 SHH786457:SHS786468 SRD786457:SRO786468 TAZ786457:TBK786468 TKV786457:TLG786468 TUR786457:TVC786468 UEN786457:UEY786468 UOJ786457:UOU786468 UYF786457:UYQ786468 VIB786457:VIM786468 VRX786457:VSI786468 WBT786457:WCE786468 WLP786457:WMA786468 WVL786457:WVW786468 D851993:O852004 IZ851993:JK852004 SV851993:TG852004 ACR851993:ADC852004 AMN851993:AMY852004 AWJ851993:AWU852004 BGF851993:BGQ852004 BQB851993:BQM852004 BZX851993:CAI852004 CJT851993:CKE852004 CTP851993:CUA852004 DDL851993:DDW852004 DNH851993:DNS852004 DXD851993:DXO852004 EGZ851993:EHK852004 EQV851993:ERG852004 FAR851993:FBC852004 FKN851993:FKY852004 FUJ851993:FUU852004 GEF851993:GEQ852004 GOB851993:GOM852004 GXX851993:GYI852004 HHT851993:HIE852004 HRP851993:HSA852004 IBL851993:IBW852004 ILH851993:ILS852004 IVD851993:IVO852004 JEZ851993:JFK852004 JOV851993:JPG852004 JYR851993:JZC852004 KIN851993:KIY852004 KSJ851993:KSU852004 LCF851993:LCQ852004 LMB851993:LMM852004 LVX851993:LWI852004 MFT851993:MGE852004 MPP851993:MQA852004 MZL851993:MZW852004 NJH851993:NJS852004 NTD851993:NTO852004 OCZ851993:ODK852004 OMV851993:ONG852004 OWR851993:OXC852004 PGN851993:PGY852004 PQJ851993:PQU852004 QAF851993:QAQ852004 QKB851993:QKM852004 QTX851993:QUI852004 RDT851993:REE852004 RNP851993:ROA852004 RXL851993:RXW852004 SHH851993:SHS852004 SRD851993:SRO852004 TAZ851993:TBK852004 TKV851993:TLG852004 TUR851993:TVC852004 UEN851993:UEY852004 UOJ851993:UOU852004 UYF851993:UYQ852004 VIB851993:VIM852004 VRX851993:VSI852004 WBT851993:WCE852004 WLP851993:WMA852004 WVL851993:WVW852004 D917529:O917540 IZ917529:JK917540 SV917529:TG917540 ACR917529:ADC917540 AMN917529:AMY917540 AWJ917529:AWU917540 BGF917529:BGQ917540 BQB917529:BQM917540 BZX917529:CAI917540 CJT917529:CKE917540 CTP917529:CUA917540 DDL917529:DDW917540 DNH917529:DNS917540 DXD917529:DXO917540 EGZ917529:EHK917540 EQV917529:ERG917540 FAR917529:FBC917540 FKN917529:FKY917540 FUJ917529:FUU917540 GEF917529:GEQ917540 GOB917529:GOM917540 GXX917529:GYI917540 HHT917529:HIE917540 HRP917529:HSA917540 IBL917529:IBW917540 ILH917529:ILS917540 IVD917529:IVO917540 JEZ917529:JFK917540 JOV917529:JPG917540 JYR917529:JZC917540 KIN917529:KIY917540 KSJ917529:KSU917540 LCF917529:LCQ917540 LMB917529:LMM917540 LVX917529:LWI917540 MFT917529:MGE917540 MPP917529:MQA917540 MZL917529:MZW917540 NJH917529:NJS917540 NTD917529:NTO917540 OCZ917529:ODK917540 OMV917529:ONG917540 OWR917529:OXC917540 PGN917529:PGY917540 PQJ917529:PQU917540 QAF917529:QAQ917540 QKB917529:QKM917540 QTX917529:QUI917540 RDT917529:REE917540 RNP917529:ROA917540 RXL917529:RXW917540 SHH917529:SHS917540 SRD917529:SRO917540 TAZ917529:TBK917540 TKV917529:TLG917540 TUR917529:TVC917540 UEN917529:UEY917540 UOJ917529:UOU917540 UYF917529:UYQ917540 VIB917529:VIM917540 VRX917529:VSI917540 WBT917529:WCE917540 WLP917529:WMA917540 WVL917529:WVW917540 D983065:O983076 IZ983065:JK983076 SV983065:TG983076 ACR983065:ADC983076 AMN983065:AMY983076 AWJ983065:AWU983076 BGF983065:BGQ983076 BQB983065:BQM983076 BZX983065:CAI983076 CJT983065:CKE983076 CTP983065:CUA983076 DDL983065:DDW983076 DNH983065:DNS983076 DXD983065:DXO983076 EGZ983065:EHK983076 EQV983065:ERG983076 FAR983065:FBC983076 FKN983065:FKY983076 FUJ983065:FUU983076 GEF983065:GEQ983076 GOB983065:GOM983076 GXX983065:GYI983076 HHT983065:HIE983076 HRP983065:HSA983076 IBL983065:IBW983076 ILH983065:ILS983076 IVD983065:IVO983076 JEZ983065:JFK983076 JOV983065:JPG983076 JYR983065:JZC983076 KIN983065:KIY983076 KSJ983065:KSU983076 LCF983065:LCQ983076 LMB983065:LMM983076 LVX983065:LWI983076 MFT983065:MGE983076 MPP983065:MQA983076 MZL983065:MZW983076 NJH983065:NJS983076 NTD983065:NTO983076 OCZ983065:ODK983076 OMV983065:ONG983076 OWR983065:OXC983076 PGN983065:PGY983076 PQJ983065:PQU983076 QAF983065:QAQ983076 QKB983065:QKM983076 QTX983065:QUI983076 RDT983065:REE983076 RNP983065:ROA983076 RXL983065:RXW983076 SHH983065:SHS983076 SRD983065:SRO983076 TAZ983065:TBK983076 TKV983065:TLG983076 TUR983065:TVC983076 UEN983065:UEY983076 UOJ983065:UOU983076 UYF983065:UYQ983076 VIB983065:VIM983076 VRX983065:VSI983076 WBT983065:WCE983076 WLP983065:WMA983076 WVL983065:WVW983076 D22:O22 IZ22:JK22 SV22:TG22 ACR22:ADC22 AMN22:AMY22 AWJ22:AWU22 BGF22:BGQ22 BQB22:BQM22 BZX22:CAI22 CJT22:CKE22 CTP22:CUA22 DDL22:DDW22 DNH22:DNS22 DXD22:DXO22 EGZ22:EHK22 EQV22:ERG22 FAR22:FBC22 FKN22:FKY22 FUJ22:FUU22 GEF22:GEQ22 GOB22:GOM22 GXX22:GYI22 HHT22:HIE22 HRP22:HSA22 IBL22:IBW22 ILH22:ILS22 IVD22:IVO22 JEZ22:JFK22 JOV22:JPG22 JYR22:JZC22 KIN22:KIY22 KSJ22:KSU22 LCF22:LCQ22 LMB22:LMM22 LVX22:LWI22 MFT22:MGE22 MPP22:MQA22 MZL22:MZW22 NJH22:NJS22 NTD22:NTO22 OCZ22:ODK22 OMV22:ONG22 OWR22:OXC22 PGN22:PGY22 PQJ22:PQU22 QAF22:QAQ22 QKB22:QKM22 QTX22:QUI22 RDT22:REE22 RNP22:ROA22 RXL22:RXW22 SHH22:SHS22 SRD22:SRO22 TAZ22:TBK22 TKV22:TLG22 TUR22:TVC22 UEN22:UEY22 UOJ22:UOU22 UYF22:UYQ22 VIB22:VIM22 VRX22:VSI22 WBT22:WCE22 WLP22:WMA22 WVL22:WVW22 D65558:O65558 IZ65558:JK65558 SV65558:TG65558 ACR65558:ADC65558 AMN65558:AMY65558 AWJ65558:AWU65558 BGF65558:BGQ65558 BQB65558:BQM65558 BZX65558:CAI65558 CJT65558:CKE65558 CTP65558:CUA65558 DDL65558:DDW65558 DNH65558:DNS65558 DXD65558:DXO65558 EGZ65558:EHK65558 EQV65558:ERG65558 FAR65558:FBC65558 FKN65558:FKY65558 FUJ65558:FUU65558 GEF65558:GEQ65558 GOB65558:GOM65558 GXX65558:GYI65558 HHT65558:HIE65558 HRP65558:HSA65558 IBL65558:IBW65558 ILH65558:ILS65558 IVD65558:IVO65558 JEZ65558:JFK65558 JOV65558:JPG65558 JYR65558:JZC65558 KIN65558:KIY65558 KSJ65558:KSU65558 LCF65558:LCQ65558 LMB65558:LMM65558 LVX65558:LWI65558 MFT65558:MGE65558 MPP65558:MQA65558 MZL65558:MZW65558 NJH65558:NJS65558 NTD65558:NTO65558 OCZ65558:ODK65558 OMV65558:ONG65558 OWR65558:OXC65558 PGN65558:PGY65558 PQJ65558:PQU65558 QAF65558:QAQ65558 QKB65558:QKM65558 QTX65558:QUI65558 RDT65558:REE65558 RNP65558:ROA65558 RXL65558:RXW65558 SHH65558:SHS65558 SRD65558:SRO65558 TAZ65558:TBK65558 TKV65558:TLG65558 TUR65558:TVC65558 UEN65558:UEY65558 UOJ65558:UOU65558 UYF65558:UYQ65558 VIB65558:VIM65558 VRX65558:VSI65558 WBT65558:WCE65558 WLP65558:WMA65558 WVL65558:WVW65558 D131094:O131094 IZ131094:JK131094 SV131094:TG131094 ACR131094:ADC131094 AMN131094:AMY131094 AWJ131094:AWU131094 BGF131094:BGQ131094 BQB131094:BQM131094 BZX131094:CAI131094 CJT131094:CKE131094 CTP131094:CUA131094 DDL131094:DDW131094 DNH131094:DNS131094 DXD131094:DXO131094 EGZ131094:EHK131094 EQV131094:ERG131094 FAR131094:FBC131094 FKN131094:FKY131094 FUJ131094:FUU131094 GEF131094:GEQ131094 GOB131094:GOM131094 GXX131094:GYI131094 HHT131094:HIE131094 HRP131094:HSA131094 IBL131094:IBW131094 ILH131094:ILS131094 IVD131094:IVO131094 JEZ131094:JFK131094 JOV131094:JPG131094 JYR131094:JZC131094 KIN131094:KIY131094 KSJ131094:KSU131094 LCF131094:LCQ131094 LMB131094:LMM131094 LVX131094:LWI131094 MFT131094:MGE131094 MPP131094:MQA131094 MZL131094:MZW131094 NJH131094:NJS131094 NTD131094:NTO131094 OCZ131094:ODK131094 OMV131094:ONG131094 OWR131094:OXC131094 PGN131094:PGY131094 PQJ131094:PQU131094 QAF131094:QAQ131094 QKB131094:QKM131094 QTX131094:QUI131094 RDT131094:REE131094 RNP131094:ROA131094 RXL131094:RXW131094 SHH131094:SHS131094 SRD131094:SRO131094 TAZ131094:TBK131094 TKV131094:TLG131094 TUR131094:TVC131094 UEN131094:UEY131094 UOJ131094:UOU131094 UYF131094:UYQ131094 VIB131094:VIM131094 VRX131094:VSI131094 WBT131094:WCE131094 WLP131094:WMA131094 WVL131094:WVW131094 D196630:O196630 IZ196630:JK196630 SV196630:TG196630 ACR196630:ADC196630 AMN196630:AMY196630 AWJ196630:AWU196630 BGF196630:BGQ196630 BQB196630:BQM196630 BZX196630:CAI196630 CJT196630:CKE196630 CTP196630:CUA196630 DDL196630:DDW196630 DNH196630:DNS196630 DXD196630:DXO196630 EGZ196630:EHK196630 EQV196630:ERG196630 FAR196630:FBC196630 FKN196630:FKY196630 FUJ196630:FUU196630 GEF196630:GEQ196630 GOB196630:GOM196630 GXX196630:GYI196630 HHT196630:HIE196630 HRP196630:HSA196630 IBL196630:IBW196630 ILH196630:ILS196630 IVD196630:IVO196630 JEZ196630:JFK196630 JOV196630:JPG196630 JYR196630:JZC196630 KIN196630:KIY196630 KSJ196630:KSU196630 LCF196630:LCQ196630 LMB196630:LMM196630 LVX196630:LWI196630 MFT196630:MGE196630 MPP196630:MQA196630 MZL196630:MZW196630 NJH196630:NJS196630 NTD196630:NTO196630 OCZ196630:ODK196630 OMV196630:ONG196630 OWR196630:OXC196630 PGN196630:PGY196630 PQJ196630:PQU196630 QAF196630:QAQ196630 QKB196630:QKM196630 QTX196630:QUI196630 RDT196630:REE196630 RNP196630:ROA196630 RXL196630:RXW196630 SHH196630:SHS196630 SRD196630:SRO196630 TAZ196630:TBK196630 TKV196630:TLG196630 TUR196630:TVC196630 UEN196630:UEY196630 UOJ196630:UOU196630 UYF196630:UYQ196630 VIB196630:VIM196630 VRX196630:VSI196630 WBT196630:WCE196630 WLP196630:WMA196630 WVL196630:WVW196630 D262166:O262166 IZ262166:JK262166 SV262166:TG262166 ACR262166:ADC262166 AMN262166:AMY262166 AWJ262166:AWU262166 BGF262166:BGQ262166 BQB262166:BQM262166 BZX262166:CAI262166 CJT262166:CKE262166 CTP262166:CUA262166 DDL262166:DDW262166 DNH262166:DNS262166 DXD262166:DXO262166 EGZ262166:EHK262166 EQV262166:ERG262166 FAR262166:FBC262166 FKN262166:FKY262166 FUJ262166:FUU262166 GEF262166:GEQ262166 GOB262166:GOM262166 GXX262166:GYI262166 HHT262166:HIE262166 HRP262166:HSA262166 IBL262166:IBW262166 ILH262166:ILS262166 IVD262166:IVO262166 JEZ262166:JFK262166 JOV262166:JPG262166 JYR262166:JZC262166 KIN262166:KIY262166 KSJ262166:KSU262166 LCF262166:LCQ262166 LMB262166:LMM262166 LVX262166:LWI262166 MFT262166:MGE262166 MPP262166:MQA262166 MZL262166:MZW262166 NJH262166:NJS262166 NTD262166:NTO262166 OCZ262166:ODK262166 OMV262166:ONG262166 OWR262166:OXC262166 PGN262166:PGY262166 PQJ262166:PQU262166 QAF262166:QAQ262166 QKB262166:QKM262166 QTX262166:QUI262166 RDT262166:REE262166 RNP262166:ROA262166 RXL262166:RXW262166 SHH262166:SHS262166 SRD262166:SRO262166 TAZ262166:TBK262166 TKV262166:TLG262166 TUR262166:TVC262166 UEN262166:UEY262166 UOJ262166:UOU262166 UYF262166:UYQ262166 VIB262166:VIM262166 VRX262166:VSI262166 WBT262166:WCE262166 WLP262166:WMA262166 WVL262166:WVW262166 D327702:O327702 IZ327702:JK327702 SV327702:TG327702 ACR327702:ADC327702 AMN327702:AMY327702 AWJ327702:AWU327702 BGF327702:BGQ327702 BQB327702:BQM327702 BZX327702:CAI327702 CJT327702:CKE327702 CTP327702:CUA327702 DDL327702:DDW327702 DNH327702:DNS327702 DXD327702:DXO327702 EGZ327702:EHK327702 EQV327702:ERG327702 FAR327702:FBC327702 FKN327702:FKY327702 FUJ327702:FUU327702 GEF327702:GEQ327702 GOB327702:GOM327702 GXX327702:GYI327702 HHT327702:HIE327702 HRP327702:HSA327702 IBL327702:IBW327702 ILH327702:ILS327702 IVD327702:IVO327702 JEZ327702:JFK327702 JOV327702:JPG327702 JYR327702:JZC327702 KIN327702:KIY327702 KSJ327702:KSU327702 LCF327702:LCQ327702 LMB327702:LMM327702 LVX327702:LWI327702 MFT327702:MGE327702 MPP327702:MQA327702 MZL327702:MZW327702 NJH327702:NJS327702 NTD327702:NTO327702 OCZ327702:ODK327702 OMV327702:ONG327702 OWR327702:OXC327702 PGN327702:PGY327702 PQJ327702:PQU327702 QAF327702:QAQ327702 QKB327702:QKM327702 QTX327702:QUI327702 RDT327702:REE327702 RNP327702:ROA327702 RXL327702:RXW327702 SHH327702:SHS327702 SRD327702:SRO327702 TAZ327702:TBK327702 TKV327702:TLG327702 TUR327702:TVC327702 UEN327702:UEY327702 UOJ327702:UOU327702 UYF327702:UYQ327702 VIB327702:VIM327702 VRX327702:VSI327702 WBT327702:WCE327702 WLP327702:WMA327702 WVL327702:WVW327702 D393238:O393238 IZ393238:JK393238 SV393238:TG393238 ACR393238:ADC393238 AMN393238:AMY393238 AWJ393238:AWU393238 BGF393238:BGQ393238 BQB393238:BQM393238 BZX393238:CAI393238 CJT393238:CKE393238 CTP393238:CUA393238 DDL393238:DDW393238 DNH393238:DNS393238 DXD393238:DXO393238 EGZ393238:EHK393238 EQV393238:ERG393238 FAR393238:FBC393238 FKN393238:FKY393238 FUJ393238:FUU393238 GEF393238:GEQ393238 GOB393238:GOM393238 GXX393238:GYI393238 HHT393238:HIE393238 HRP393238:HSA393238 IBL393238:IBW393238 ILH393238:ILS393238 IVD393238:IVO393238 JEZ393238:JFK393238 JOV393238:JPG393238 JYR393238:JZC393238 KIN393238:KIY393238 KSJ393238:KSU393238 LCF393238:LCQ393238 LMB393238:LMM393238 LVX393238:LWI393238 MFT393238:MGE393238 MPP393238:MQA393238 MZL393238:MZW393238 NJH393238:NJS393238 NTD393238:NTO393238 OCZ393238:ODK393238 OMV393238:ONG393238 OWR393238:OXC393238 PGN393238:PGY393238 PQJ393238:PQU393238 QAF393238:QAQ393238 QKB393238:QKM393238 QTX393238:QUI393238 RDT393238:REE393238 RNP393238:ROA393238 RXL393238:RXW393238 SHH393238:SHS393238 SRD393238:SRO393238 TAZ393238:TBK393238 TKV393238:TLG393238 TUR393238:TVC393238 UEN393238:UEY393238 UOJ393238:UOU393238 UYF393238:UYQ393238 VIB393238:VIM393238 VRX393238:VSI393238 WBT393238:WCE393238 WLP393238:WMA393238 WVL393238:WVW393238 D458774:O458774 IZ458774:JK458774 SV458774:TG458774 ACR458774:ADC458774 AMN458774:AMY458774 AWJ458774:AWU458774 BGF458774:BGQ458774 BQB458774:BQM458774 BZX458774:CAI458774 CJT458774:CKE458774 CTP458774:CUA458774 DDL458774:DDW458774 DNH458774:DNS458774 DXD458774:DXO458774 EGZ458774:EHK458774 EQV458774:ERG458774 FAR458774:FBC458774 FKN458774:FKY458774 FUJ458774:FUU458774 GEF458774:GEQ458774 GOB458774:GOM458774 GXX458774:GYI458774 HHT458774:HIE458774 HRP458774:HSA458774 IBL458774:IBW458774 ILH458774:ILS458774 IVD458774:IVO458774 JEZ458774:JFK458774 JOV458774:JPG458774 JYR458774:JZC458774 KIN458774:KIY458774 KSJ458774:KSU458774 LCF458774:LCQ458774 LMB458774:LMM458774 LVX458774:LWI458774 MFT458774:MGE458774 MPP458774:MQA458774 MZL458774:MZW458774 NJH458774:NJS458774 NTD458774:NTO458774 OCZ458774:ODK458774 OMV458774:ONG458774 OWR458774:OXC458774 PGN458774:PGY458774 PQJ458774:PQU458774 QAF458774:QAQ458774 QKB458774:QKM458774 QTX458774:QUI458774 RDT458774:REE458774 RNP458774:ROA458774 RXL458774:RXW458774 SHH458774:SHS458774 SRD458774:SRO458774 TAZ458774:TBK458774 TKV458774:TLG458774 TUR458774:TVC458774 UEN458774:UEY458774 UOJ458774:UOU458774 UYF458774:UYQ458774 VIB458774:VIM458774 VRX458774:VSI458774 WBT458774:WCE458774 WLP458774:WMA458774 WVL458774:WVW458774 D524310:O524310 IZ524310:JK524310 SV524310:TG524310 ACR524310:ADC524310 AMN524310:AMY524310 AWJ524310:AWU524310 BGF524310:BGQ524310 BQB524310:BQM524310 BZX524310:CAI524310 CJT524310:CKE524310 CTP524310:CUA524310 DDL524310:DDW524310 DNH524310:DNS524310 DXD524310:DXO524310 EGZ524310:EHK524310 EQV524310:ERG524310 FAR524310:FBC524310 FKN524310:FKY524310 FUJ524310:FUU524310 GEF524310:GEQ524310 GOB524310:GOM524310 GXX524310:GYI524310 HHT524310:HIE524310 HRP524310:HSA524310 IBL524310:IBW524310 ILH524310:ILS524310 IVD524310:IVO524310 JEZ524310:JFK524310 JOV524310:JPG524310 JYR524310:JZC524310 KIN524310:KIY524310 KSJ524310:KSU524310 LCF524310:LCQ524310 LMB524310:LMM524310 LVX524310:LWI524310 MFT524310:MGE524310 MPP524310:MQA524310 MZL524310:MZW524310 NJH524310:NJS524310 NTD524310:NTO524310 OCZ524310:ODK524310 OMV524310:ONG524310 OWR524310:OXC524310 PGN524310:PGY524310 PQJ524310:PQU524310 QAF524310:QAQ524310 QKB524310:QKM524310 QTX524310:QUI524310 RDT524310:REE524310 RNP524310:ROA524310 RXL524310:RXW524310 SHH524310:SHS524310 SRD524310:SRO524310 TAZ524310:TBK524310 TKV524310:TLG524310 TUR524310:TVC524310 UEN524310:UEY524310 UOJ524310:UOU524310 UYF524310:UYQ524310 VIB524310:VIM524310 VRX524310:VSI524310 WBT524310:WCE524310 WLP524310:WMA524310 WVL524310:WVW524310 D589846:O589846 IZ589846:JK589846 SV589846:TG589846 ACR589846:ADC589846 AMN589846:AMY589846 AWJ589846:AWU589846 BGF589846:BGQ589846 BQB589846:BQM589846 BZX589846:CAI589846 CJT589846:CKE589846 CTP589846:CUA589846 DDL589846:DDW589846 DNH589846:DNS589846 DXD589846:DXO589846 EGZ589846:EHK589846 EQV589846:ERG589846 FAR589846:FBC589846 FKN589846:FKY589846 FUJ589846:FUU589846 GEF589846:GEQ589846 GOB589846:GOM589846 GXX589846:GYI589846 HHT589846:HIE589846 HRP589846:HSA589846 IBL589846:IBW589846 ILH589846:ILS589846 IVD589846:IVO589846 JEZ589846:JFK589846 JOV589846:JPG589846 JYR589846:JZC589846 KIN589846:KIY589846 KSJ589846:KSU589846 LCF589846:LCQ589846 LMB589846:LMM589846 LVX589846:LWI589846 MFT589846:MGE589846 MPP589846:MQA589846 MZL589846:MZW589846 NJH589846:NJS589846 NTD589846:NTO589846 OCZ589846:ODK589846 OMV589846:ONG589846 OWR589846:OXC589846 PGN589846:PGY589846 PQJ589846:PQU589846 QAF589846:QAQ589846 QKB589846:QKM589846 QTX589846:QUI589846 RDT589846:REE589846 RNP589846:ROA589846 RXL589846:RXW589846 SHH589846:SHS589846 SRD589846:SRO589846 TAZ589846:TBK589846 TKV589846:TLG589846 TUR589846:TVC589846 UEN589846:UEY589846 UOJ589846:UOU589846 UYF589846:UYQ589846 VIB589846:VIM589846 VRX589846:VSI589846 WBT589846:WCE589846 WLP589846:WMA589846 WVL589846:WVW589846 D655382:O655382 IZ655382:JK655382 SV655382:TG655382 ACR655382:ADC655382 AMN655382:AMY655382 AWJ655382:AWU655382 BGF655382:BGQ655382 BQB655382:BQM655382 BZX655382:CAI655382 CJT655382:CKE655382 CTP655382:CUA655382 DDL655382:DDW655382 DNH655382:DNS655382 DXD655382:DXO655382 EGZ655382:EHK655382 EQV655382:ERG655382 FAR655382:FBC655382 FKN655382:FKY655382 FUJ655382:FUU655382 GEF655382:GEQ655382 GOB655382:GOM655382 GXX655382:GYI655382 HHT655382:HIE655382 HRP655382:HSA655382 IBL655382:IBW655382 ILH655382:ILS655382 IVD655382:IVO655382 JEZ655382:JFK655382 JOV655382:JPG655382 JYR655382:JZC655382 KIN655382:KIY655382 KSJ655382:KSU655382 LCF655382:LCQ655382 LMB655382:LMM655382 LVX655382:LWI655382 MFT655382:MGE655382 MPP655382:MQA655382 MZL655382:MZW655382 NJH655382:NJS655382 NTD655382:NTO655382 OCZ655382:ODK655382 OMV655382:ONG655382 OWR655382:OXC655382 PGN655382:PGY655382 PQJ655382:PQU655382 QAF655382:QAQ655382 QKB655382:QKM655382 QTX655382:QUI655382 RDT655382:REE655382 RNP655382:ROA655382 RXL655382:RXW655382 SHH655382:SHS655382 SRD655382:SRO655382 TAZ655382:TBK655382 TKV655382:TLG655382 TUR655382:TVC655382 UEN655382:UEY655382 UOJ655382:UOU655382 UYF655382:UYQ655382 VIB655382:VIM655382 VRX655382:VSI655382 WBT655382:WCE655382 WLP655382:WMA655382 WVL655382:WVW655382 D720918:O720918 IZ720918:JK720918 SV720918:TG720918 ACR720918:ADC720918 AMN720918:AMY720918 AWJ720918:AWU720918 BGF720918:BGQ720918 BQB720918:BQM720918 BZX720918:CAI720918 CJT720918:CKE720918 CTP720918:CUA720918 DDL720918:DDW720918 DNH720918:DNS720918 DXD720918:DXO720918 EGZ720918:EHK720918 EQV720918:ERG720918 FAR720918:FBC720918 FKN720918:FKY720918 FUJ720918:FUU720918 GEF720918:GEQ720918 GOB720918:GOM720918 GXX720918:GYI720918 HHT720918:HIE720918 HRP720918:HSA720918 IBL720918:IBW720918 ILH720918:ILS720918 IVD720918:IVO720918 JEZ720918:JFK720918 JOV720918:JPG720918 JYR720918:JZC720918 KIN720918:KIY720918 KSJ720918:KSU720918 LCF720918:LCQ720918 LMB720918:LMM720918 LVX720918:LWI720918 MFT720918:MGE720918 MPP720918:MQA720918 MZL720918:MZW720918 NJH720918:NJS720918 NTD720918:NTO720918 OCZ720918:ODK720918 OMV720918:ONG720918 OWR720918:OXC720918 PGN720918:PGY720918 PQJ720918:PQU720918 QAF720918:QAQ720918 QKB720918:QKM720918 QTX720918:QUI720918 RDT720918:REE720918 RNP720918:ROA720918 RXL720918:RXW720918 SHH720918:SHS720918 SRD720918:SRO720918 TAZ720918:TBK720918 TKV720918:TLG720918 TUR720918:TVC720918 UEN720918:UEY720918 UOJ720918:UOU720918 UYF720918:UYQ720918 VIB720918:VIM720918 VRX720918:VSI720918 WBT720918:WCE720918 WLP720918:WMA720918 WVL720918:WVW720918 D786454:O786454 IZ786454:JK786454 SV786454:TG786454 ACR786454:ADC786454 AMN786454:AMY786454 AWJ786454:AWU786454 BGF786454:BGQ786454 BQB786454:BQM786454 BZX786454:CAI786454 CJT786454:CKE786454 CTP786454:CUA786454 DDL786454:DDW786454 DNH786454:DNS786454 DXD786454:DXO786454 EGZ786454:EHK786454 EQV786454:ERG786454 FAR786454:FBC786454 FKN786454:FKY786454 FUJ786454:FUU786454 GEF786454:GEQ786454 GOB786454:GOM786454 GXX786454:GYI786454 HHT786454:HIE786454 HRP786454:HSA786454 IBL786454:IBW786454 ILH786454:ILS786454 IVD786454:IVO786454 JEZ786454:JFK786454 JOV786454:JPG786454 JYR786454:JZC786454 KIN786454:KIY786454 KSJ786454:KSU786454 LCF786454:LCQ786454 LMB786454:LMM786454 LVX786454:LWI786454 MFT786454:MGE786454 MPP786454:MQA786454 MZL786454:MZW786454 NJH786454:NJS786454 NTD786454:NTO786454 OCZ786454:ODK786454 OMV786454:ONG786454 OWR786454:OXC786454 PGN786454:PGY786454 PQJ786454:PQU786454 QAF786454:QAQ786454 QKB786454:QKM786454 QTX786454:QUI786454 RDT786454:REE786454 RNP786454:ROA786454 RXL786454:RXW786454 SHH786454:SHS786454 SRD786454:SRO786454 TAZ786454:TBK786454 TKV786454:TLG786454 TUR786454:TVC786454 UEN786454:UEY786454 UOJ786454:UOU786454 UYF786454:UYQ786454 VIB786454:VIM786454 VRX786454:VSI786454 WBT786454:WCE786454 WLP786454:WMA786454 WVL786454:WVW786454 D851990:O851990 IZ851990:JK851990 SV851990:TG851990 ACR851990:ADC851990 AMN851990:AMY851990 AWJ851990:AWU851990 BGF851990:BGQ851990 BQB851990:BQM851990 BZX851990:CAI851990 CJT851990:CKE851990 CTP851990:CUA851990 DDL851990:DDW851990 DNH851990:DNS851990 DXD851990:DXO851990 EGZ851990:EHK851990 EQV851990:ERG851990 FAR851990:FBC851990 FKN851990:FKY851990 FUJ851990:FUU851990 GEF851990:GEQ851990 GOB851990:GOM851990 GXX851990:GYI851990 HHT851990:HIE851990 HRP851990:HSA851990 IBL851990:IBW851990 ILH851990:ILS851990 IVD851990:IVO851990 JEZ851990:JFK851990 JOV851990:JPG851990 JYR851990:JZC851990 KIN851990:KIY851990 KSJ851990:KSU851990 LCF851990:LCQ851990 LMB851990:LMM851990 LVX851990:LWI851990 MFT851990:MGE851990 MPP851990:MQA851990 MZL851990:MZW851990 NJH851990:NJS851990 NTD851990:NTO851990 OCZ851990:ODK851990 OMV851990:ONG851990 OWR851990:OXC851990 PGN851990:PGY851990 PQJ851990:PQU851990 QAF851990:QAQ851990 QKB851990:QKM851990 QTX851990:QUI851990 RDT851990:REE851990 RNP851990:ROA851990 RXL851990:RXW851990 SHH851990:SHS851990 SRD851990:SRO851990 TAZ851990:TBK851990 TKV851990:TLG851990 TUR851990:TVC851990 UEN851990:UEY851990 UOJ851990:UOU851990 UYF851990:UYQ851990 VIB851990:VIM851990 VRX851990:VSI851990 WBT851990:WCE851990 WLP851990:WMA851990 WVL851990:WVW851990 D917526:O917526 IZ917526:JK917526 SV917526:TG917526 ACR917526:ADC917526 AMN917526:AMY917526 AWJ917526:AWU917526 BGF917526:BGQ917526 BQB917526:BQM917526 BZX917526:CAI917526 CJT917526:CKE917526 CTP917526:CUA917526 DDL917526:DDW917526 DNH917526:DNS917526 DXD917526:DXO917526 EGZ917526:EHK917526 EQV917526:ERG917526 FAR917526:FBC917526 FKN917526:FKY917526 FUJ917526:FUU917526 GEF917526:GEQ917526 GOB917526:GOM917526 GXX917526:GYI917526 HHT917526:HIE917526 HRP917526:HSA917526 IBL917526:IBW917526 ILH917526:ILS917526 IVD917526:IVO917526 JEZ917526:JFK917526 JOV917526:JPG917526 JYR917526:JZC917526 KIN917526:KIY917526 KSJ917526:KSU917526 LCF917526:LCQ917526 LMB917526:LMM917526 LVX917526:LWI917526 MFT917526:MGE917526 MPP917526:MQA917526 MZL917526:MZW917526 NJH917526:NJS917526 NTD917526:NTO917526 OCZ917526:ODK917526 OMV917526:ONG917526 OWR917526:OXC917526 PGN917526:PGY917526 PQJ917526:PQU917526 QAF917526:QAQ917526 QKB917526:QKM917526 QTX917526:QUI917526 RDT917526:REE917526 RNP917526:ROA917526 RXL917526:RXW917526 SHH917526:SHS917526 SRD917526:SRO917526 TAZ917526:TBK917526 TKV917526:TLG917526 TUR917526:TVC917526 UEN917526:UEY917526 UOJ917526:UOU917526 UYF917526:UYQ917526 VIB917526:VIM917526 VRX917526:VSI917526 WBT917526:WCE917526 WLP917526:WMA917526 WVL917526:WVW917526 D983062:O983062 IZ983062:JK983062 SV983062:TG983062 ACR983062:ADC983062 AMN983062:AMY983062 AWJ983062:AWU983062 BGF983062:BGQ983062 BQB983062:BQM983062 BZX983062:CAI983062 CJT983062:CKE983062 CTP983062:CUA983062 DDL983062:DDW983062 DNH983062:DNS983062 DXD983062:DXO983062 EGZ983062:EHK983062 EQV983062:ERG983062 FAR983062:FBC983062 FKN983062:FKY983062 FUJ983062:FUU983062 GEF983062:GEQ983062 GOB983062:GOM983062 GXX983062:GYI983062 HHT983062:HIE983062 HRP983062:HSA983062 IBL983062:IBW983062 ILH983062:ILS983062 IVD983062:IVO983062 JEZ983062:JFK983062 JOV983062:JPG983062 JYR983062:JZC983062 KIN983062:KIY983062 KSJ983062:KSU983062 LCF983062:LCQ983062 LMB983062:LMM983062 LVX983062:LWI983062 MFT983062:MGE983062 MPP983062:MQA983062 MZL983062:MZW983062 NJH983062:NJS983062 NTD983062:NTO983062 OCZ983062:ODK983062 OMV983062:ONG983062 OWR983062:OXC983062 PGN983062:PGY983062 PQJ983062:PQU983062 QAF983062:QAQ983062 QKB983062:QKM983062 QTX983062:QUI983062 RDT983062:REE983062 RNP983062:ROA983062 RXL983062:RXW983062 SHH983062:SHS983062 SRD983062:SRO983062 TAZ983062:TBK983062 TKV983062:TLG983062 TUR983062:TVC983062 UEN983062:UEY983062 UOJ983062:UOU983062 UYF983062:UYQ983062 VIB983062:VIM983062 VRX983062:VSI983062 WBT983062:WCE983062 WLP983062:WMA983062 WVL983062:WVW983062 D39:O39 IZ39:JK39 SV39:TG39 ACR39:ADC39 AMN39:AMY39 AWJ39:AWU39 BGF39:BGQ39 BQB39:BQM39 BZX39:CAI39 CJT39:CKE39 CTP39:CUA39 DDL39:DDW39 DNH39:DNS39 DXD39:DXO39 EGZ39:EHK39 EQV39:ERG39 FAR39:FBC39 FKN39:FKY39 FUJ39:FUU39 GEF39:GEQ39 GOB39:GOM39 GXX39:GYI39 HHT39:HIE39 HRP39:HSA39 IBL39:IBW39 ILH39:ILS39 IVD39:IVO39 JEZ39:JFK39 JOV39:JPG39 JYR39:JZC39 KIN39:KIY39 KSJ39:KSU39 LCF39:LCQ39 LMB39:LMM39 LVX39:LWI39 MFT39:MGE39 MPP39:MQA39 MZL39:MZW39 NJH39:NJS39 NTD39:NTO39 OCZ39:ODK39 OMV39:ONG39 OWR39:OXC39 PGN39:PGY39 PQJ39:PQU39 QAF39:QAQ39 QKB39:QKM39 QTX39:QUI39 RDT39:REE39 RNP39:ROA39 RXL39:RXW39 SHH39:SHS39 SRD39:SRO39 TAZ39:TBK39 TKV39:TLG39 TUR39:TVC39 UEN39:UEY39 UOJ39:UOU39 UYF39:UYQ39 VIB39:VIM39 VRX39:VSI39 WBT39:WCE39 WLP39:WMA39 WVL39:WVW39 D65575:O65575 IZ65575:JK65575 SV65575:TG65575 ACR65575:ADC65575 AMN65575:AMY65575 AWJ65575:AWU65575 BGF65575:BGQ65575 BQB65575:BQM65575 BZX65575:CAI65575 CJT65575:CKE65575 CTP65575:CUA65575 DDL65575:DDW65575 DNH65575:DNS65575 DXD65575:DXO65575 EGZ65575:EHK65575 EQV65575:ERG65575 FAR65575:FBC65575 FKN65575:FKY65575 FUJ65575:FUU65575 GEF65575:GEQ65575 GOB65575:GOM65575 GXX65575:GYI65575 HHT65575:HIE65575 HRP65575:HSA65575 IBL65575:IBW65575 ILH65575:ILS65575 IVD65575:IVO65575 JEZ65575:JFK65575 JOV65575:JPG65575 JYR65575:JZC65575 KIN65575:KIY65575 KSJ65575:KSU65575 LCF65575:LCQ65575 LMB65575:LMM65575 LVX65575:LWI65575 MFT65575:MGE65575 MPP65575:MQA65575 MZL65575:MZW65575 NJH65575:NJS65575 NTD65575:NTO65575 OCZ65575:ODK65575 OMV65575:ONG65575 OWR65575:OXC65575 PGN65575:PGY65575 PQJ65575:PQU65575 QAF65575:QAQ65575 QKB65575:QKM65575 QTX65575:QUI65575 RDT65575:REE65575 RNP65575:ROA65575 RXL65575:RXW65575 SHH65575:SHS65575 SRD65575:SRO65575 TAZ65575:TBK65575 TKV65575:TLG65575 TUR65575:TVC65575 UEN65575:UEY65575 UOJ65575:UOU65575 UYF65575:UYQ65575 VIB65575:VIM65575 VRX65575:VSI65575 WBT65575:WCE65575 WLP65575:WMA65575 WVL65575:WVW65575 D131111:O131111 IZ131111:JK131111 SV131111:TG131111 ACR131111:ADC131111 AMN131111:AMY131111 AWJ131111:AWU131111 BGF131111:BGQ131111 BQB131111:BQM131111 BZX131111:CAI131111 CJT131111:CKE131111 CTP131111:CUA131111 DDL131111:DDW131111 DNH131111:DNS131111 DXD131111:DXO131111 EGZ131111:EHK131111 EQV131111:ERG131111 FAR131111:FBC131111 FKN131111:FKY131111 FUJ131111:FUU131111 GEF131111:GEQ131111 GOB131111:GOM131111 GXX131111:GYI131111 HHT131111:HIE131111 HRP131111:HSA131111 IBL131111:IBW131111 ILH131111:ILS131111 IVD131111:IVO131111 JEZ131111:JFK131111 JOV131111:JPG131111 JYR131111:JZC131111 KIN131111:KIY131111 KSJ131111:KSU131111 LCF131111:LCQ131111 LMB131111:LMM131111 LVX131111:LWI131111 MFT131111:MGE131111 MPP131111:MQA131111 MZL131111:MZW131111 NJH131111:NJS131111 NTD131111:NTO131111 OCZ131111:ODK131111 OMV131111:ONG131111 OWR131111:OXC131111 PGN131111:PGY131111 PQJ131111:PQU131111 QAF131111:QAQ131111 QKB131111:QKM131111 QTX131111:QUI131111 RDT131111:REE131111 RNP131111:ROA131111 RXL131111:RXW131111 SHH131111:SHS131111 SRD131111:SRO131111 TAZ131111:TBK131111 TKV131111:TLG131111 TUR131111:TVC131111 UEN131111:UEY131111 UOJ131111:UOU131111 UYF131111:UYQ131111 VIB131111:VIM131111 VRX131111:VSI131111 WBT131111:WCE131111 WLP131111:WMA131111 WVL131111:WVW131111 D196647:O196647 IZ196647:JK196647 SV196647:TG196647 ACR196647:ADC196647 AMN196647:AMY196647 AWJ196647:AWU196647 BGF196647:BGQ196647 BQB196647:BQM196647 BZX196647:CAI196647 CJT196647:CKE196647 CTP196647:CUA196647 DDL196647:DDW196647 DNH196647:DNS196647 DXD196647:DXO196647 EGZ196647:EHK196647 EQV196647:ERG196647 FAR196647:FBC196647 FKN196647:FKY196647 FUJ196647:FUU196647 GEF196647:GEQ196647 GOB196647:GOM196647 GXX196647:GYI196647 HHT196647:HIE196647 HRP196647:HSA196647 IBL196647:IBW196647 ILH196647:ILS196647 IVD196647:IVO196647 JEZ196647:JFK196647 JOV196647:JPG196647 JYR196647:JZC196647 KIN196647:KIY196647 KSJ196647:KSU196647 LCF196647:LCQ196647 LMB196647:LMM196647 LVX196647:LWI196647 MFT196647:MGE196647 MPP196647:MQA196647 MZL196647:MZW196647 NJH196647:NJS196647 NTD196647:NTO196647 OCZ196647:ODK196647 OMV196647:ONG196647 OWR196647:OXC196647 PGN196647:PGY196647 PQJ196647:PQU196647 QAF196647:QAQ196647 QKB196647:QKM196647 QTX196647:QUI196647 RDT196647:REE196647 RNP196647:ROA196647 RXL196647:RXW196647 SHH196647:SHS196647 SRD196647:SRO196647 TAZ196647:TBK196647 TKV196647:TLG196647 TUR196647:TVC196647 UEN196647:UEY196647 UOJ196647:UOU196647 UYF196647:UYQ196647 VIB196647:VIM196647 VRX196647:VSI196647 WBT196647:WCE196647 WLP196647:WMA196647 WVL196647:WVW196647 D262183:O262183 IZ262183:JK262183 SV262183:TG262183 ACR262183:ADC262183 AMN262183:AMY262183 AWJ262183:AWU262183 BGF262183:BGQ262183 BQB262183:BQM262183 BZX262183:CAI262183 CJT262183:CKE262183 CTP262183:CUA262183 DDL262183:DDW262183 DNH262183:DNS262183 DXD262183:DXO262183 EGZ262183:EHK262183 EQV262183:ERG262183 FAR262183:FBC262183 FKN262183:FKY262183 FUJ262183:FUU262183 GEF262183:GEQ262183 GOB262183:GOM262183 GXX262183:GYI262183 HHT262183:HIE262183 HRP262183:HSA262183 IBL262183:IBW262183 ILH262183:ILS262183 IVD262183:IVO262183 JEZ262183:JFK262183 JOV262183:JPG262183 JYR262183:JZC262183 KIN262183:KIY262183 KSJ262183:KSU262183 LCF262183:LCQ262183 LMB262183:LMM262183 LVX262183:LWI262183 MFT262183:MGE262183 MPP262183:MQA262183 MZL262183:MZW262183 NJH262183:NJS262183 NTD262183:NTO262183 OCZ262183:ODK262183 OMV262183:ONG262183 OWR262183:OXC262183 PGN262183:PGY262183 PQJ262183:PQU262183 QAF262183:QAQ262183 QKB262183:QKM262183 QTX262183:QUI262183 RDT262183:REE262183 RNP262183:ROA262183 RXL262183:RXW262183 SHH262183:SHS262183 SRD262183:SRO262183 TAZ262183:TBK262183 TKV262183:TLG262183 TUR262183:TVC262183 UEN262183:UEY262183 UOJ262183:UOU262183 UYF262183:UYQ262183 VIB262183:VIM262183 VRX262183:VSI262183 WBT262183:WCE262183 WLP262183:WMA262183 WVL262183:WVW262183 D327719:O327719 IZ327719:JK327719 SV327719:TG327719 ACR327719:ADC327719 AMN327719:AMY327719 AWJ327719:AWU327719 BGF327719:BGQ327719 BQB327719:BQM327719 BZX327719:CAI327719 CJT327719:CKE327719 CTP327719:CUA327719 DDL327719:DDW327719 DNH327719:DNS327719 DXD327719:DXO327719 EGZ327719:EHK327719 EQV327719:ERG327719 FAR327719:FBC327719 FKN327719:FKY327719 FUJ327719:FUU327719 GEF327719:GEQ327719 GOB327719:GOM327719 GXX327719:GYI327719 HHT327719:HIE327719 HRP327719:HSA327719 IBL327719:IBW327719 ILH327719:ILS327719 IVD327719:IVO327719 JEZ327719:JFK327719 JOV327719:JPG327719 JYR327719:JZC327719 KIN327719:KIY327719 KSJ327719:KSU327719 LCF327719:LCQ327719 LMB327719:LMM327719 LVX327719:LWI327719 MFT327719:MGE327719 MPP327719:MQA327719 MZL327719:MZW327719 NJH327719:NJS327719 NTD327719:NTO327719 OCZ327719:ODK327719 OMV327719:ONG327719 OWR327719:OXC327719 PGN327719:PGY327719 PQJ327719:PQU327719 QAF327719:QAQ327719 QKB327719:QKM327719 QTX327719:QUI327719 RDT327719:REE327719 RNP327719:ROA327719 RXL327719:RXW327719 SHH327719:SHS327719 SRD327719:SRO327719 TAZ327719:TBK327719 TKV327719:TLG327719 TUR327719:TVC327719 UEN327719:UEY327719 UOJ327719:UOU327719 UYF327719:UYQ327719 VIB327719:VIM327719 VRX327719:VSI327719 WBT327719:WCE327719 WLP327719:WMA327719 WVL327719:WVW327719 D393255:O393255 IZ393255:JK393255 SV393255:TG393255 ACR393255:ADC393255 AMN393255:AMY393255 AWJ393255:AWU393255 BGF393255:BGQ393255 BQB393255:BQM393255 BZX393255:CAI393255 CJT393255:CKE393255 CTP393255:CUA393255 DDL393255:DDW393255 DNH393255:DNS393255 DXD393255:DXO393255 EGZ393255:EHK393255 EQV393255:ERG393255 FAR393255:FBC393255 FKN393255:FKY393255 FUJ393255:FUU393255 GEF393255:GEQ393255 GOB393255:GOM393255 GXX393255:GYI393255 HHT393255:HIE393255 HRP393255:HSA393255 IBL393255:IBW393255 ILH393255:ILS393255 IVD393255:IVO393255 JEZ393255:JFK393255 JOV393255:JPG393255 JYR393255:JZC393255 KIN393255:KIY393255 KSJ393255:KSU393255 LCF393255:LCQ393255 LMB393255:LMM393255 LVX393255:LWI393255 MFT393255:MGE393255 MPP393255:MQA393255 MZL393255:MZW393255 NJH393255:NJS393255 NTD393255:NTO393255 OCZ393255:ODK393255 OMV393255:ONG393255 OWR393255:OXC393255 PGN393255:PGY393255 PQJ393255:PQU393255 QAF393255:QAQ393255 QKB393255:QKM393255 QTX393255:QUI393255 RDT393255:REE393255 RNP393255:ROA393255 RXL393255:RXW393255 SHH393255:SHS393255 SRD393255:SRO393255 TAZ393255:TBK393255 TKV393255:TLG393255 TUR393255:TVC393255 UEN393255:UEY393255 UOJ393255:UOU393255 UYF393255:UYQ393255 VIB393255:VIM393255 VRX393255:VSI393255 WBT393255:WCE393255 WLP393255:WMA393255 WVL393255:WVW393255 D458791:O458791 IZ458791:JK458791 SV458791:TG458791 ACR458791:ADC458791 AMN458791:AMY458791 AWJ458791:AWU458791 BGF458791:BGQ458791 BQB458791:BQM458791 BZX458791:CAI458791 CJT458791:CKE458791 CTP458791:CUA458791 DDL458791:DDW458791 DNH458791:DNS458791 DXD458791:DXO458791 EGZ458791:EHK458791 EQV458791:ERG458791 FAR458791:FBC458791 FKN458791:FKY458791 FUJ458791:FUU458791 GEF458791:GEQ458791 GOB458791:GOM458791 GXX458791:GYI458791 HHT458791:HIE458791 HRP458791:HSA458791 IBL458791:IBW458791 ILH458791:ILS458791 IVD458791:IVO458791 JEZ458791:JFK458791 JOV458791:JPG458791 JYR458791:JZC458791 KIN458791:KIY458791 KSJ458791:KSU458791 LCF458791:LCQ458791 LMB458791:LMM458791 LVX458791:LWI458791 MFT458791:MGE458791 MPP458791:MQA458791 MZL458791:MZW458791 NJH458791:NJS458791 NTD458791:NTO458791 OCZ458791:ODK458791 OMV458791:ONG458791 OWR458791:OXC458791 PGN458791:PGY458791 PQJ458791:PQU458791 QAF458791:QAQ458791 QKB458791:QKM458791 QTX458791:QUI458791 RDT458791:REE458791 RNP458791:ROA458791 RXL458791:RXW458791 SHH458791:SHS458791 SRD458791:SRO458791 TAZ458791:TBK458791 TKV458791:TLG458791 TUR458791:TVC458791 UEN458791:UEY458791 UOJ458791:UOU458791 UYF458791:UYQ458791 VIB458791:VIM458791 VRX458791:VSI458791 WBT458791:WCE458791 WLP458791:WMA458791 WVL458791:WVW458791 D524327:O524327 IZ524327:JK524327 SV524327:TG524327 ACR524327:ADC524327 AMN524327:AMY524327 AWJ524327:AWU524327 BGF524327:BGQ524327 BQB524327:BQM524327 BZX524327:CAI524327 CJT524327:CKE524327 CTP524327:CUA524327 DDL524327:DDW524327 DNH524327:DNS524327 DXD524327:DXO524327 EGZ524327:EHK524327 EQV524327:ERG524327 FAR524327:FBC524327 FKN524327:FKY524327 FUJ524327:FUU524327 GEF524327:GEQ524327 GOB524327:GOM524327 GXX524327:GYI524327 HHT524327:HIE524327 HRP524327:HSA524327 IBL524327:IBW524327 ILH524327:ILS524327 IVD524327:IVO524327 JEZ524327:JFK524327 JOV524327:JPG524327 JYR524327:JZC524327 KIN524327:KIY524327 KSJ524327:KSU524327 LCF524327:LCQ524327 LMB524327:LMM524327 LVX524327:LWI524327 MFT524327:MGE524327 MPP524327:MQA524327 MZL524327:MZW524327 NJH524327:NJS524327 NTD524327:NTO524327 OCZ524327:ODK524327 OMV524327:ONG524327 OWR524327:OXC524327 PGN524327:PGY524327 PQJ524327:PQU524327 QAF524327:QAQ524327 QKB524327:QKM524327 QTX524327:QUI524327 RDT524327:REE524327 RNP524327:ROA524327 RXL524327:RXW524327 SHH524327:SHS524327 SRD524327:SRO524327 TAZ524327:TBK524327 TKV524327:TLG524327 TUR524327:TVC524327 UEN524327:UEY524327 UOJ524327:UOU524327 UYF524327:UYQ524327 VIB524327:VIM524327 VRX524327:VSI524327 WBT524327:WCE524327 WLP524327:WMA524327 WVL524327:WVW524327 D589863:O589863 IZ589863:JK589863 SV589863:TG589863 ACR589863:ADC589863 AMN589863:AMY589863 AWJ589863:AWU589863 BGF589863:BGQ589863 BQB589863:BQM589863 BZX589863:CAI589863 CJT589863:CKE589863 CTP589863:CUA589863 DDL589863:DDW589863 DNH589863:DNS589863 DXD589863:DXO589863 EGZ589863:EHK589863 EQV589863:ERG589863 FAR589863:FBC589863 FKN589863:FKY589863 FUJ589863:FUU589863 GEF589863:GEQ589863 GOB589863:GOM589863 GXX589863:GYI589863 HHT589863:HIE589863 HRP589863:HSA589863 IBL589863:IBW589863 ILH589863:ILS589863 IVD589863:IVO589863 JEZ589863:JFK589863 JOV589863:JPG589863 JYR589863:JZC589863 KIN589863:KIY589863 KSJ589863:KSU589863 LCF589863:LCQ589863 LMB589863:LMM589863 LVX589863:LWI589863 MFT589863:MGE589863 MPP589863:MQA589863 MZL589863:MZW589863 NJH589863:NJS589863 NTD589863:NTO589863 OCZ589863:ODK589863 OMV589863:ONG589863 OWR589863:OXC589863 PGN589863:PGY589863 PQJ589863:PQU589863 QAF589863:QAQ589863 QKB589863:QKM589863 QTX589863:QUI589863 RDT589863:REE589863 RNP589863:ROA589863 RXL589863:RXW589863 SHH589863:SHS589863 SRD589863:SRO589863 TAZ589863:TBK589863 TKV589863:TLG589863 TUR589863:TVC589863 UEN589863:UEY589863 UOJ589863:UOU589863 UYF589863:UYQ589863 VIB589863:VIM589863 VRX589863:VSI589863 WBT589863:WCE589863 WLP589863:WMA589863 WVL589863:WVW589863 D655399:O655399 IZ655399:JK655399 SV655399:TG655399 ACR655399:ADC655399 AMN655399:AMY655399 AWJ655399:AWU655399 BGF655399:BGQ655399 BQB655399:BQM655399 BZX655399:CAI655399 CJT655399:CKE655399 CTP655399:CUA655399 DDL655399:DDW655399 DNH655399:DNS655399 DXD655399:DXO655399 EGZ655399:EHK655399 EQV655399:ERG655399 FAR655399:FBC655399 FKN655399:FKY655399 FUJ655399:FUU655399 GEF655399:GEQ655399 GOB655399:GOM655399 GXX655399:GYI655399 HHT655399:HIE655399 HRP655399:HSA655399 IBL655399:IBW655399 ILH655399:ILS655399 IVD655399:IVO655399 JEZ655399:JFK655399 JOV655399:JPG655399 JYR655399:JZC655399 KIN655399:KIY655399 KSJ655399:KSU655399 LCF655399:LCQ655399 LMB655399:LMM655399 LVX655399:LWI655399 MFT655399:MGE655399 MPP655399:MQA655399 MZL655399:MZW655399 NJH655399:NJS655399 NTD655399:NTO655399 OCZ655399:ODK655399 OMV655399:ONG655399 OWR655399:OXC655399 PGN655399:PGY655399 PQJ655399:PQU655399 QAF655399:QAQ655399 QKB655399:QKM655399 QTX655399:QUI655399 RDT655399:REE655399 RNP655399:ROA655399 RXL655399:RXW655399 SHH655399:SHS655399 SRD655399:SRO655399 TAZ655399:TBK655399 TKV655399:TLG655399 TUR655399:TVC655399 UEN655399:UEY655399 UOJ655399:UOU655399 UYF655399:UYQ655399 VIB655399:VIM655399 VRX655399:VSI655399 WBT655399:WCE655399 WLP655399:WMA655399 WVL655399:WVW655399 D720935:O720935 IZ720935:JK720935 SV720935:TG720935 ACR720935:ADC720935 AMN720935:AMY720935 AWJ720935:AWU720935 BGF720935:BGQ720935 BQB720935:BQM720935 BZX720935:CAI720935 CJT720935:CKE720935 CTP720935:CUA720935 DDL720935:DDW720935 DNH720935:DNS720935 DXD720935:DXO720935 EGZ720935:EHK720935 EQV720935:ERG720935 FAR720935:FBC720935 FKN720935:FKY720935 FUJ720935:FUU720935 GEF720935:GEQ720935 GOB720935:GOM720935 GXX720935:GYI720935 HHT720935:HIE720935 HRP720935:HSA720935 IBL720935:IBW720935 ILH720935:ILS720935 IVD720935:IVO720935 JEZ720935:JFK720935 JOV720935:JPG720935 JYR720935:JZC720935 KIN720935:KIY720935 KSJ720935:KSU720935 LCF720935:LCQ720935 LMB720935:LMM720935 LVX720935:LWI720935 MFT720935:MGE720935 MPP720935:MQA720935 MZL720935:MZW720935 NJH720935:NJS720935 NTD720935:NTO720935 OCZ720935:ODK720935 OMV720935:ONG720935 OWR720935:OXC720935 PGN720935:PGY720935 PQJ720935:PQU720935 QAF720935:QAQ720935 QKB720935:QKM720935 QTX720935:QUI720935 RDT720935:REE720935 RNP720935:ROA720935 RXL720935:RXW720935 SHH720935:SHS720935 SRD720935:SRO720935 TAZ720935:TBK720935 TKV720935:TLG720935 TUR720935:TVC720935 UEN720935:UEY720935 UOJ720935:UOU720935 UYF720935:UYQ720935 VIB720935:VIM720935 VRX720935:VSI720935 WBT720935:WCE720935 WLP720935:WMA720935 WVL720935:WVW720935 D786471:O786471 IZ786471:JK786471 SV786471:TG786471 ACR786471:ADC786471 AMN786471:AMY786471 AWJ786471:AWU786471 BGF786471:BGQ786471 BQB786471:BQM786471 BZX786471:CAI786471 CJT786471:CKE786471 CTP786471:CUA786471 DDL786471:DDW786471 DNH786471:DNS786471 DXD786471:DXO786471 EGZ786471:EHK786471 EQV786471:ERG786471 FAR786471:FBC786471 FKN786471:FKY786471 FUJ786471:FUU786471 GEF786471:GEQ786471 GOB786471:GOM786471 GXX786471:GYI786471 HHT786471:HIE786471 HRP786471:HSA786471 IBL786471:IBW786471 ILH786471:ILS786471 IVD786471:IVO786471 JEZ786471:JFK786471 JOV786471:JPG786471 JYR786471:JZC786471 KIN786471:KIY786471 KSJ786471:KSU786471 LCF786471:LCQ786471 LMB786471:LMM786471 LVX786471:LWI786471 MFT786471:MGE786471 MPP786471:MQA786471 MZL786471:MZW786471 NJH786471:NJS786471 NTD786471:NTO786471 OCZ786471:ODK786471 OMV786471:ONG786471 OWR786471:OXC786471 PGN786471:PGY786471 PQJ786471:PQU786471 QAF786471:QAQ786471 QKB786471:QKM786471 QTX786471:QUI786471 RDT786471:REE786471 RNP786471:ROA786471 RXL786471:RXW786471 SHH786471:SHS786471 SRD786471:SRO786471 TAZ786471:TBK786471 TKV786471:TLG786471 TUR786471:TVC786471 UEN786471:UEY786471 UOJ786471:UOU786471 UYF786471:UYQ786471 VIB786471:VIM786471 VRX786471:VSI786471 WBT786471:WCE786471 WLP786471:WMA786471 WVL786471:WVW786471 D852007:O852007 IZ852007:JK852007 SV852007:TG852007 ACR852007:ADC852007 AMN852007:AMY852007 AWJ852007:AWU852007 BGF852007:BGQ852007 BQB852007:BQM852007 BZX852007:CAI852007 CJT852007:CKE852007 CTP852007:CUA852007 DDL852007:DDW852007 DNH852007:DNS852007 DXD852007:DXO852007 EGZ852007:EHK852007 EQV852007:ERG852007 FAR852007:FBC852007 FKN852007:FKY852007 FUJ852007:FUU852007 GEF852007:GEQ852007 GOB852007:GOM852007 GXX852007:GYI852007 HHT852007:HIE852007 HRP852007:HSA852007 IBL852007:IBW852007 ILH852007:ILS852007 IVD852007:IVO852007 JEZ852007:JFK852007 JOV852007:JPG852007 JYR852007:JZC852007 KIN852007:KIY852007 KSJ852007:KSU852007 LCF852007:LCQ852007 LMB852007:LMM852007 LVX852007:LWI852007 MFT852007:MGE852007 MPP852007:MQA852007 MZL852007:MZW852007 NJH852007:NJS852007 NTD852007:NTO852007 OCZ852007:ODK852007 OMV852007:ONG852007 OWR852007:OXC852007 PGN852007:PGY852007 PQJ852007:PQU852007 QAF852007:QAQ852007 QKB852007:QKM852007 QTX852007:QUI852007 RDT852007:REE852007 RNP852007:ROA852007 RXL852007:RXW852007 SHH852007:SHS852007 SRD852007:SRO852007 TAZ852007:TBK852007 TKV852007:TLG852007 TUR852007:TVC852007 UEN852007:UEY852007 UOJ852007:UOU852007 UYF852007:UYQ852007 VIB852007:VIM852007 VRX852007:VSI852007 WBT852007:WCE852007 WLP852007:WMA852007 WVL852007:WVW852007 D917543:O917543 IZ917543:JK917543 SV917543:TG917543 ACR917543:ADC917543 AMN917543:AMY917543 AWJ917543:AWU917543 BGF917543:BGQ917543 BQB917543:BQM917543 BZX917543:CAI917543 CJT917543:CKE917543 CTP917543:CUA917543 DDL917543:DDW917543 DNH917543:DNS917543 DXD917543:DXO917543 EGZ917543:EHK917543 EQV917543:ERG917543 FAR917543:FBC917543 FKN917543:FKY917543 FUJ917543:FUU917543 GEF917543:GEQ917543 GOB917543:GOM917543 GXX917543:GYI917543 HHT917543:HIE917543 HRP917543:HSA917543 IBL917543:IBW917543 ILH917543:ILS917543 IVD917543:IVO917543 JEZ917543:JFK917543 JOV917543:JPG917543 JYR917543:JZC917543 KIN917543:KIY917543 KSJ917543:KSU917543 LCF917543:LCQ917543 LMB917543:LMM917543 LVX917543:LWI917543 MFT917543:MGE917543 MPP917543:MQA917543 MZL917543:MZW917543 NJH917543:NJS917543 NTD917543:NTO917543 OCZ917543:ODK917543 OMV917543:ONG917543 OWR917543:OXC917543 PGN917543:PGY917543 PQJ917543:PQU917543 QAF917543:QAQ917543 QKB917543:QKM917543 QTX917543:QUI917543 RDT917543:REE917543 RNP917543:ROA917543 RXL917543:RXW917543 SHH917543:SHS917543 SRD917543:SRO917543 TAZ917543:TBK917543 TKV917543:TLG917543 TUR917543:TVC917543 UEN917543:UEY917543 UOJ917543:UOU917543 UYF917543:UYQ917543 VIB917543:VIM917543 VRX917543:VSI917543 WBT917543:WCE917543 WLP917543:WMA917543 WVL917543:WVW917543 D983079:O983079 IZ983079:JK983079 SV983079:TG983079 ACR983079:ADC983079 AMN983079:AMY983079 AWJ983079:AWU983079 BGF983079:BGQ983079 BQB983079:BQM983079 BZX983079:CAI983079 CJT983079:CKE983079 CTP983079:CUA983079 DDL983079:DDW983079 DNH983079:DNS983079 DXD983079:DXO983079 EGZ983079:EHK983079 EQV983079:ERG983079 FAR983079:FBC983079 FKN983079:FKY983079 FUJ983079:FUU983079 GEF983079:GEQ983079 GOB983079:GOM983079 GXX983079:GYI983079 HHT983079:HIE983079 HRP983079:HSA983079 IBL983079:IBW983079 ILH983079:ILS983079 IVD983079:IVO983079 JEZ983079:JFK983079 JOV983079:JPG983079 JYR983079:JZC983079 KIN983079:KIY983079 KSJ983079:KSU983079 LCF983079:LCQ983079 LMB983079:LMM983079 LVX983079:LWI983079 MFT983079:MGE983079 MPP983079:MQA983079 MZL983079:MZW983079 NJH983079:NJS983079 NTD983079:NTO983079 OCZ983079:ODK983079 OMV983079:ONG983079 OWR983079:OXC983079 PGN983079:PGY983079 PQJ983079:PQU983079 QAF983079:QAQ983079 QKB983079:QKM983079 QTX983079:QUI983079 RDT983079:REE983079 RNP983079:ROA983079 RXL983079:RXW983079 SHH983079:SHS983079 SRD983079:SRO983079 TAZ983079:TBK983079 TKV983079:TLG983079 TUR983079:TVC983079 UEN983079:UEY983079 UOJ983079:UOU983079 UYF983079:UYQ983079 VIB983079:VIM983079 VRX983079:VSI983079 WBT983079:WCE983079 WLP983079:WMA983079 WVL983079:WVW983079">
      <formula1>-9999999</formula1>
      <formula2>9999999</formula2>
    </dataValidation>
    <dataValidation showErrorMessage="1" errorTitle="Error" error="VPF percentage should be between 0% and 99%" sqref="D99:O99 IZ99:JK99 SV99:TG99 ACR99:ADC99 AMN99:AMY99 AWJ99:AWU99 BGF99:BGQ99 BQB99:BQM99 BZX99:CAI99 CJT99:CKE99 CTP99:CUA99 DDL99:DDW99 DNH99:DNS99 DXD99:DXO99 EGZ99:EHK99 EQV99:ERG99 FAR99:FBC99 FKN99:FKY99 FUJ99:FUU99 GEF99:GEQ99 GOB99:GOM99 GXX99:GYI99 HHT99:HIE99 HRP99:HSA99 IBL99:IBW99 ILH99:ILS99 IVD99:IVO99 JEZ99:JFK99 JOV99:JPG99 JYR99:JZC99 KIN99:KIY99 KSJ99:KSU99 LCF99:LCQ99 LMB99:LMM99 LVX99:LWI99 MFT99:MGE99 MPP99:MQA99 MZL99:MZW99 NJH99:NJS99 NTD99:NTO99 OCZ99:ODK99 OMV99:ONG99 OWR99:OXC99 PGN99:PGY99 PQJ99:PQU99 QAF99:QAQ99 QKB99:QKM99 QTX99:QUI99 RDT99:REE99 RNP99:ROA99 RXL99:RXW99 SHH99:SHS99 SRD99:SRO99 TAZ99:TBK99 TKV99:TLG99 TUR99:TVC99 UEN99:UEY99 UOJ99:UOU99 UYF99:UYQ99 VIB99:VIM99 VRX99:VSI99 WBT99:WCE99 WLP99:WMA99 WVL99:WVW99 D65635:O65635 IZ65635:JK65635 SV65635:TG65635 ACR65635:ADC65635 AMN65635:AMY65635 AWJ65635:AWU65635 BGF65635:BGQ65635 BQB65635:BQM65635 BZX65635:CAI65635 CJT65635:CKE65635 CTP65635:CUA65635 DDL65635:DDW65635 DNH65635:DNS65635 DXD65635:DXO65635 EGZ65635:EHK65635 EQV65635:ERG65635 FAR65635:FBC65635 FKN65635:FKY65635 FUJ65635:FUU65635 GEF65635:GEQ65635 GOB65635:GOM65635 GXX65635:GYI65635 HHT65635:HIE65635 HRP65635:HSA65635 IBL65635:IBW65635 ILH65635:ILS65635 IVD65635:IVO65635 JEZ65635:JFK65635 JOV65635:JPG65635 JYR65635:JZC65635 KIN65635:KIY65635 KSJ65635:KSU65635 LCF65635:LCQ65635 LMB65635:LMM65635 LVX65635:LWI65635 MFT65635:MGE65635 MPP65635:MQA65635 MZL65635:MZW65635 NJH65635:NJS65635 NTD65635:NTO65635 OCZ65635:ODK65635 OMV65635:ONG65635 OWR65635:OXC65635 PGN65635:PGY65635 PQJ65635:PQU65635 QAF65635:QAQ65635 QKB65635:QKM65635 QTX65635:QUI65635 RDT65635:REE65635 RNP65635:ROA65635 RXL65635:RXW65635 SHH65635:SHS65635 SRD65635:SRO65635 TAZ65635:TBK65635 TKV65635:TLG65635 TUR65635:TVC65635 UEN65635:UEY65635 UOJ65635:UOU65635 UYF65635:UYQ65635 VIB65635:VIM65635 VRX65635:VSI65635 WBT65635:WCE65635 WLP65635:WMA65635 WVL65635:WVW65635 D131171:O131171 IZ131171:JK131171 SV131171:TG131171 ACR131171:ADC131171 AMN131171:AMY131171 AWJ131171:AWU131171 BGF131171:BGQ131171 BQB131171:BQM131171 BZX131171:CAI131171 CJT131171:CKE131171 CTP131171:CUA131171 DDL131171:DDW131171 DNH131171:DNS131171 DXD131171:DXO131171 EGZ131171:EHK131171 EQV131171:ERG131171 FAR131171:FBC131171 FKN131171:FKY131171 FUJ131171:FUU131171 GEF131171:GEQ131171 GOB131171:GOM131171 GXX131171:GYI131171 HHT131171:HIE131171 HRP131171:HSA131171 IBL131171:IBW131171 ILH131171:ILS131171 IVD131171:IVO131171 JEZ131171:JFK131171 JOV131171:JPG131171 JYR131171:JZC131171 KIN131171:KIY131171 KSJ131171:KSU131171 LCF131171:LCQ131171 LMB131171:LMM131171 LVX131171:LWI131171 MFT131171:MGE131171 MPP131171:MQA131171 MZL131171:MZW131171 NJH131171:NJS131171 NTD131171:NTO131171 OCZ131171:ODK131171 OMV131171:ONG131171 OWR131171:OXC131171 PGN131171:PGY131171 PQJ131171:PQU131171 QAF131171:QAQ131171 QKB131171:QKM131171 QTX131171:QUI131171 RDT131171:REE131171 RNP131171:ROA131171 RXL131171:RXW131171 SHH131171:SHS131171 SRD131171:SRO131171 TAZ131171:TBK131171 TKV131171:TLG131171 TUR131171:TVC131171 UEN131171:UEY131171 UOJ131171:UOU131171 UYF131171:UYQ131171 VIB131171:VIM131171 VRX131171:VSI131171 WBT131171:WCE131171 WLP131171:WMA131171 WVL131171:WVW131171 D196707:O196707 IZ196707:JK196707 SV196707:TG196707 ACR196707:ADC196707 AMN196707:AMY196707 AWJ196707:AWU196707 BGF196707:BGQ196707 BQB196707:BQM196707 BZX196707:CAI196707 CJT196707:CKE196707 CTP196707:CUA196707 DDL196707:DDW196707 DNH196707:DNS196707 DXD196707:DXO196707 EGZ196707:EHK196707 EQV196707:ERG196707 FAR196707:FBC196707 FKN196707:FKY196707 FUJ196707:FUU196707 GEF196707:GEQ196707 GOB196707:GOM196707 GXX196707:GYI196707 HHT196707:HIE196707 HRP196707:HSA196707 IBL196707:IBW196707 ILH196707:ILS196707 IVD196707:IVO196707 JEZ196707:JFK196707 JOV196707:JPG196707 JYR196707:JZC196707 KIN196707:KIY196707 KSJ196707:KSU196707 LCF196707:LCQ196707 LMB196707:LMM196707 LVX196707:LWI196707 MFT196707:MGE196707 MPP196707:MQA196707 MZL196707:MZW196707 NJH196707:NJS196707 NTD196707:NTO196707 OCZ196707:ODK196707 OMV196707:ONG196707 OWR196707:OXC196707 PGN196707:PGY196707 PQJ196707:PQU196707 QAF196707:QAQ196707 QKB196707:QKM196707 QTX196707:QUI196707 RDT196707:REE196707 RNP196707:ROA196707 RXL196707:RXW196707 SHH196707:SHS196707 SRD196707:SRO196707 TAZ196707:TBK196707 TKV196707:TLG196707 TUR196707:TVC196707 UEN196707:UEY196707 UOJ196707:UOU196707 UYF196707:UYQ196707 VIB196707:VIM196707 VRX196707:VSI196707 WBT196707:WCE196707 WLP196707:WMA196707 WVL196707:WVW196707 D262243:O262243 IZ262243:JK262243 SV262243:TG262243 ACR262243:ADC262243 AMN262243:AMY262243 AWJ262243:AWU262243 BGF262243:BGQ262243 BQB262243:BQM262243 BZX262243:CAI262243 CJT262243:CKE262243 CTP262243:CUA262243 DDL262243:DDW262243 DNH262243:DNS262243 DXD262243:DXO262243 EGZ262243:EHK262243 EQV262243:ERG262243 FAR262243:FBC262243 FKN262243:FKY262243 FUJ262243:FUU262243 GEF262243:GEQ262243 GOB262243:GOM262243 GXX262243:GYI262243 HHT262243:HIE262243 HRP262243:HSA262243 IBL262243:IBW262243 ILH262243:ILS262243 IVD262243:IVO262243 JEZ262243:JFK262243 JOV262243:JPG262243 JYR262243:JZC262243 KIN262243:KIY262243 KSJ262243:KSU262243 LCF262243:LCQ262243 LMB262243:LMM262243 LVX262243:LWI262243 MFT262243:MGE262243 MPP262243:MQA262243 MZL262243:MZW262243 NJH262243:NJS262243 NTD262243:NTO262243 OCZ262243:ODK262243 OMV262243:ONG262243 OWR262243:OXC262243 PGN262243:PGY262243 PQJ262243:PQU262243 QAF262243:QAQ262243 QKB262243:QKM262243 QTX262243:QUI262243 RDT262243:REE262243 RNP262243:ROA262243 RXL262243:RXW262243 SHH262243:SHS262243 SRD262243:SRO262243 TAZ262243:TBK262243 TKV262243:TLG262243 TUR262243:TVC262243 UEN262243:UEY262243 UOJ262243:UOU262243 UYF262243:UYQ262243 VIB262243:VIM262243 VRX262243:VSI262243 WBT262243:WCE262243 WLP262243:WMA262243 WVL262243:WVW262243 D327779:O327779 IZ327779:JK327779 SV327779:TG327779 ACR327779:ADC327779 AMN327779:AMY327779 AWJ327779:AWU327779 BGF327779:BGQ327779 BQB327779:BQM327779 BZX327779:CAI327779 CJT327779:CKE327779 CTP327779:CUA327779 DDL327779:DDW327779 DNH327779:DNS327779 DXD327779:DXO327779 EGZ327779:EHK327779 EQV327779:ERG327779 FAR327779:FBC327779 FKN327779:FKY327779 FUJ327779:FUU327779 GEF327779:GEQ327779 GOB327779:GOM327779 GXX327779:GYI327779 HHT327779:HIE327779 HRP327779:HSA327779 IBL327779:IBW327779 ILH327779:ILS327779 IVD327779:IVO327779 JEZ327779:JFK327779 JOV327779:JPG327779 JYR327779:JZC327779 KIN327779:KIY327779 KSJ327779:KSU327779 LCF327779:LCQ327779 LMB327779:LMM327779 LVX327779:LWI327779 MFT327779:MGE327779 MPP327779:MQA327779 MZL327779:MZW327779 NJH327779:NJS327779 NTD327779:NTO327779 OCZ327779:ODK327779 OMV327779:ONG327779 OWR327779:OXC327779 PGN327779:PGY327779 PQJ327779:PQU327779 QAF327779:QAQ327779 QKB327779:QKM327779 QTX327779:QUI327779 RDT327779:REE327779 RNP327779:ROA327779 RXL327779:RXW327779 SHH327779:SHS327779 SRD327779:SRO327779 TAZ327779:TBK327779 TKV327779:TLG327779 TUR327779:TVC327779 UEN327779:UEY327779 UOJ327779:UOU327779 UYF327779:UYQ327779 VIB327779:VIM327779 VRX327779:VSI327779 WBT327779:WCE327779 WLP327779:WMA327779 WVL327779:WVW327779 D393315:O393315 IZ393315:JK393315 SV393315:TG393315 ACR393315:ADC393315 AMN393315:AMY393315 AWJ393315:AWU393315 BGF393315:BGQ393315 BQB393315:BQM393315 BZX393315:CAI393315 CJT393315:CKE393315 CTP393315:CUA393315 DDL393315:DDW393315 DNH393315:DNS393315 DXD393315:DXO393315 EGZ393315:EHK393315 EQV393315:ERG393315 FAR393315:FBC393315 FKN393315:FKY393315 FUJ393315:FUU393315 GEF393315:GEQ393315 GOB393315:GOM393315 GXX393315:GYI393315 HHT393315:HIE393315 HRP393315:HSA393315 IBL393315:IBW393315 ILH393315:ILS393315 IVD393315:IVO393315 JEZ393315:JFK393315 JOV393315:JPG393315 JYR393315:JZC393315 KIN393315:KIY393315 KSJ393315:KSU393315 LCF393315:LCQ393315 LMB393315:LMM393315 LVX393315:LWI393315 MFT393315:MGE393315 MPP393315:MQA393315 MZL393315:MZW393315 NJH393315:NJS393315 NTD393315:NTO393315 OCZ393315:ODK393315 OMV393315:ONG393315 OWR393315:OXC393315 PGN393315:PGY393315 PQJ393315:PQU393315 QAF393315:QAQ393315 QKB393315:QKM393315 QTX393315:QUI393315 RDT393315:REE393315 RNP393315:ROA393315 RXL393315:RXW393315 SHH393315:SHS393315 SRD393315:SRO393315 TAZ393315:TBK393315 TKV393315:TLG393315 TUR393315:TVC393315 UEN393315:UEY393315 UOJ393315:UOU393315 UYF393315:UYQ393315 VIB393315:VIM393315 VRX393315:VSI393315 WBT393315:WCE393315 WLP393315:WMA393315 WVL393315:WVW393315 D458851:O458851 IZ458851:JK458851 SV458851:TG458851 ACR458851:ADC458851 AMN458851:AMY458851 AWJ458851:AWU458851 BGF458851:BGQ458851 BQB458851:BQM458851 BZX458851:CAI458851 CJT458851:CKE458851 CTP458851:CUA458851 DDL458851:DDW458851 DNH458851:DNS458851 DXD458851:DXO458851 EGZ458851:EHK458851 EQV458851:ERG458851 FAR458851:FBC458851 FKN458851:FKY458851 FUJ458851:FUU458851 GEF458851:GEQ458851 GOB458851:GOM458851 GXX458851:GYI458851 HHT458851:HIE458851 HRP458851:HSA458851 IBL458851:IBW458851 ILH458851:ILS458851 IVD458851:IVO458851 JEZ458851:JFK458851 JOV458851:JPG458851 JYR458851:JZC458851 KIN458851:KIY458851 KSJ458851:KSU458851 LCF458851:LCQ458851 LMB458851:LMM458851 LVX458851:LWI458851 MFT458851:MGE458851 MPP458851:MQA458851 MZL458851:MZW458851 NJH458851:NJS458851 NTD458851:NTO458851 OCZ458851:ODK458851 OMV458851:ONG458851 OWR458851:OXC458851 PGN458851:PGY458851 PQJ458851:PQU458851 QAF458851:QAQ458851 QKB458851:QKM458851 QTX458851:QUI458851 RDT458851:REE458851 RNP458851:ROA458851 RXL458851:RXW458851 SHH458851:SHS458851 SRD458851:SRO458851 TAZ458851:TBK458851 TKV458851:TLG458851 TUR458851:TVC458851 UEN458851:UEY458851 UOJ458851:UOU458851 UYF458851:UYQ458851 VIB458851:VIM458851 VRX458851:VSI458851 WBT458851:WCE458851 WLP458851:WMA458851 WVL458851:WVW458851 D524387:O524387 IZ524387:JK524387 SV524387:TG524387 ACR524387:ADC524387 AMN524387:AMY524387 AWJ524387:AWU524387 BGF524387:BGQ524387 BQB524387:BQM524387 BZX524387:CAI524387 CJT524387:CKE524387 CTP524387:CUA524387 DDL524387:DDW524387 DNH524387:DNS524387 DXD524387:DXO524387 EGZ524387:EHK524387 EQV524387:ERG524387 FAR524387:FBC524387 FKN524387:FKY524387 FUJ524387:FUU524387 GEF524387:GEQ524387 GOB524387:GOM524387 GXX524387:GYI524387 HHT524387:HIE524387 HRP524387:HSA524387 IBL524387:IBW524387 ILH524387:ILS524387 IVD524387:IVO524387 JEZ524387:JFK524387 JOV524387:JPG524387 JYR524387:JZC524387 KIN524387:KIY524387 KSJ524387:KSU524387 LCF524387:LCQ524387 LMB524387:LMM524387 LVX524387:LWI524387 MFT524387:MGE524387 MPP524387:MQA524387 MZL524387:MZW524387 NJH524387:NJS524387 NTD524387:NTO524387 OCZ524387:ODK524387 OMV524387:ONG524387 OWR524387:OXC524387 PGN524387:PGY524387 PQJ524387:PQU524387 QAF524387:QAQ524387 QKB524387:QKM524387 QTX524387:QUI524387 RDT524387:REE524387 RNP524387:ROA524387 RXL524387:RXW524387 SHH524387:SHS524387 SRD524387:SRO524387 TAZ524387:TBK524387 TKV524387:TLG524387 TUR524387:TVC524387 UEN524387:UEY524387 UOJ524387:UOU524387 UYF524387:UYQ524387 VIB524387:VIM524387 VRX524387:VSI524387 WBT524387:WCE524387 WLP524387:WMA524387 WVL524387:WVW524387 D589923:O589923 IZ589923:JK589923 SV589923:TG589923 ACR589923:ADC589923 AMN589923:AMY589923 AWJ589923:AWU589923 BGF589923:BGQ589923 BQB589923:BQM589923 BZX589923:CAI589923 CJT589923:CKE589923 CTP589923:CUA589923 DDL589923:DDW589923 DNH589923:DNS589923 DXD589923:DXO589923 EGZ589923:EHK589923 EQV589923:ERG589923 FAR589923:FBC589923 FKN589923:FKY589923 FUJ589923:FUU589923 GEF589923:GEQ589923 GOB589923:GOM589923 GXX589923:GYI589923 HHT589923:HIE589923 HRP589923:HSA589923 IBL589923:IBW589923 ILH589923:ILS589923 IVD589923:IVO589923 JEZ589923:JFK589923 JOV589923:JPG589923 JYR589923:JZC589923 KIN589923:KIY589923 KSJ589923:KSU589923 LCF589923:LCQ589923 LMB589923:LMM589923 LVX589923:LWI589923 MFT589923:MGE589923 MPP589923:MQA589923 MZL589923:MZW589923 NJH589923:NJS589923 NTD589923:NTO589923 OCZ589923:ODK589923 OMV589923:ONG589923 OWR589923:OXC589923 PGN589923:PGY589923 PQJ589923:PQU589923 QAF589923:QAQ589923 QKB589923:QKM589923 QTX589923:QUI589923 RDT589923:REE589923 RNP589923:ROA589923 RXL589923:RXW589923 SHH589923:SHS589923 SRD589923:SRO589923 TAZ589923:TBK589923 TKV589923:TLG589923 TUR589923:TVC589923 UEN589923:UEY589923 UOJ589923:UOU589923 UYF589923:UYQ589923 VIB589923:VIM589923 VRX589923:VSI589923 WBT589923:WCE589923 WLP589923:WMA589923 WVL589923:WVW589923 D655459:O655459 IZ655459:JK655459 SV655459:TG655459 ACR655459:ADC655459 AMN655459:AMY655459 AWJ655459:AWU655459 BGF655459:BGQ655459 BQB655459:BQM655459 BZX655459:CAI655459 CJT655459:CKE655459 CTP655459:CUA655459 DDL655459:DDW655459 DNH655459:DNS655459 DXD655459:DXO655459 EGZ655459:EHK655459 EQV655459:ERG655459 FAR655459:FBC655459 FKN655459:FKY655459 FUJ655459:FUU655459 GEF655459:GEQ655459 GOB655459:GOM655459 GXX655459:GYI655459 HHT655459:HIE655459 HRP655459:HSA655459 IBL655459:IBW655459 ILH655459:ILS655459 IVD655459:IVO655459 JEZ655459:JFK655459 JOV655459:JPG655459 JYR655459:JZC655459 KIN655459:KIY655459 KSJ655459:KSU655459 LCF655459:LCQ655459 LMB655459:LMM655459 LVX655459:LWI655459 MFT655459:MGE655459 MPP655459:MQA655459 MZL655459:MZW655459 NJH655459:NJS655459 NTD655459:NTO655459 OCZ655459:ODK655459 OMV655459:ONG655459 OWR655459:OXC655459 PGN655459:PGY655459 PQJ655459:PQU655459 QAF655459:QAQ655459 QKB655459:QKM655459 QTX655459:QUI655459 RDT655459:REE655459 RNP655459:ROA655459 RXL655459:RXW655459 SHH655459:SHS655459 SRD655459:SRO655459 TAZ655459:TBK655459 TKV655459:TLG655459 TUR655459:TVC655459 UEN655459:UEY655459 UOJ655459:UOU655459 UYF655459:UYQ655459 VIB655459:VIM655459 VRX655459:VSI655459 WBT655459:WCE655459 WLP655459:WMA655459 WVL655459:WVW655459 D720995:O720995 IZ720995:JK720995 SV720995:TG720995 ACR720995:ADC720995 AMN720995:AMY720995 AWJ720995:AWU720995 BGF720995:BGQ720995 BQB720995:BQM720995 BZX720995:CAI720995 CJT720995:CKE720995 CTP720995:CUA720995 DDL720995:DDW720995 DNH720995:DNS720995 DXD720995:DXO720995 EGZ720995:EHK720995 EQV720995:ERG720995 FAR720995:FBC720995 FKN720995:FKY720995 FUJ720995:FUU720995 GEF720995:GEQ720995 GOB720995:GOM720995 GXX720995:GYI720995 HHT720995:HIE720995 HRP720995:HSA720995 IBL720995:IBW720995 ILH720995:ILS720995 IVD720995:IVO720995 JEZ720995:JFK720995 JOV720995:JPG720995 JYR720995:JZC720995 KIN720995:KIY720995 KSJ720995:KSU720995 LCF720995:LCQ720995 LMB720995:LMM720995 LVX720995:LWI720995 MFT720995:MGE720995 MPP720995:MQA720995 MZL720995:MZW720995 NJH720995:NJS720995 NTD720995:NTO720995 OCZ720995:ODK720995 OMV720995:ONG720995 OWR720995:OXC720995 PGN720995:PGY720995 PQJ720995:PQU720995 QAF720995:QAQ720995 QKB720995:QKM720995 QTX720995:QUI720995 RDT720995:REE720995 RNP720995:ROA720995 RXL720995:RXW720995 SHH720995:SHS720995 SRD720995:SRO720995 TAZ720995:TBK720995 TKV720995:TLG720995 TUR720995:TVC720995 UEN720995:UEY720995 UOJ720995:UOU720995 UYF720995:UYQ720995 VIB720995:VIM720995 VRX720995:VSI720995 WBT720995:WCE720995 WLP720995:WMA720995 WVL720995:WVW720995 D786531:O786531 IZ786531:JK786531 SV786531:TG786531 ACR786531:ADC786531 AMN786531:AMY786531 AWJ786531:AWU786531 BGF786531:BGQ786531 BQB786531:BQM786531 BZX786531:CAI786531 CJT786531:CKE786531 CTP786531:CUA786531 DDL786531:DDW786531 DNH786531:DNS786531 DXD786531:DXO786531 EGZ786531:EHK786531 EQV786531:ERG786531 FAR786531:FBC786531 FKN786531:FKY786531 FUJ786531:FUU786531 GEF786531:GEQ786531 GOB786531:GOM786531 GXX786531:GYI786531 HHT786531:HIE786531 HRP786531:HSA786531 IBL786531:IBW786531 ILH786531:ILS786531 IVD786531:IVO786531 JEZ786531:JFK786531 JOV786531:JPG786531 JYR786531:JZC786531 KIN786531:KIY786531 KSJ786531:KSU786531 LCF786531:LCQ786531 LMB786531:LMM786531 LVX786531:LWI786531 MFT786531:MGE786531 MPP786531:MQA786531 MZL786531:MZW786531 NJH786531:NJS786531 NTD786531:NTO786531 OCZ786531:ODK786531 OMV786531:ONG786531 OWR786531:OXC786531 PGN786531:PGY786531 PQJ786531:PQU786531 QAF786531:QAQ786531 QKB786531:QKM786531 QTX786531:QUI786531 RDT786531:REE786531 RNP786531:ROA786531 RXL786531:RXW786531 SHH786531:SHS786531 SRD786531:SRO786531 TAZ786531:TBK786531 TKV786531:TLG786531 TUR786531:TVC786531 UEN786531:UEY786531 UOJ786531:UOU786531 UYF786531:UYQ786531 VIB786531:VIM786531 VRX786531:VSI786531 WBT786531:WCE786531 WLP786531:WMA786531 WVL786531:WVW786531 D852067:O852067 IZ852067:JK852067 SV852067:TG852067 ACR852067:ADC852067 AMN852067:AMY852067 AWJ852067:AWU852067 BGF852067:BGQ852067 BQB852067:BQM852067 BZX852067:CAI852067 CJT852067:CKE852067 CTP852067:CUA852067 DDL852067:DDW852067 DNH852067:DNS852067 DXD852067:DXO852067 EGZ852067:EHK852067 EQV852067:ERG852067 FAR852067:FBC852067 FKN852067:FKY852067 FUJ852067:FUU852067 GEF852067:GEQ852067 GOB852067:GOM852067 GXX852067:GYI852067 HHT852067:HIE852067 HRP852067:HSA852067 IBL852067:IBW852067 ILH852067:ILS852067 IVD852067:IVO852067 JEZ852067:JFK852067 JOV852067:JPG852067 JYR852067:JZC852067 KIN852067:KIY852067 KSJ852067:KSU852067 LCF852067:LCQ852067 LMB852067:LMM852067 LVX852067:LWI852067 MFT852067:MGE852067 MPP852067:MQA852067 MZL852067:MZW852067 NJH852067:NJS852067 NTD852067:NTO852067 OCZ852067:ODK852067 OMV852067:ONG852067 OWR852067:OXC852067 PGN852067:PGY852067 PQJ852067:PQU852067 QAF852067:QAQ852067 QKB852067:QKM852067 QTX852067:QUI852067 RDT852067:REE852067 RNP852067:ROA852067 RXL852067:RXW852067 SHH852067:SHS852067 SRD852067:SRO852067 TAZ852067:TBK852067 TKV852067:TLG852067 TUR852067:TVC852067 UEN852067:UEY852067 UOJ852067:UOU852067 UYF852067:UYQ852067 VIB852067:VIM852067 VRX852067:VSI852067 WBT852067:WCE852067 WLP852067:WMA852067 WVL852067:WVW852067 D917603:O917603 IZ917603:JK917603 SV917603:TG917603 ACR917603:ADC917603 AMN917603:AMY917603 AWJ917603:AWU917603 BGF917603:BGQ917603 BQB917603:BQM917603 BZX917603:CAI917603 CJT917603:CKE917603 CTP917603:CUA917603 DDL917603:DDW917603 DNH917603:DNS917603 DXD917603:DXO917603 EGZ917603:EHK917603 EQV917603:ERG917603 FAR917603:FBC917603 FKN917603:FKY917603 FUJ917603:FUU917603 GEF917603:GEQ917603 GOB917603:GOM917603 GXX917603:GYI917603 HHT917603:HIE917603 HRP917603:HSA917603 IBL917603:IBW917603 ILH917603:ILS917603 IVD917603:IVO917603 JEZ917603:JFK917603 JOV917603:JPG917603 JYR917603:JZC917603 KIN917603:KIY917603 KSJ917603:KSU917603 LCF917603:LCQ917603 LMB917603:LMM917603 LVX917603:LWI917603 MFT917603:MGE917603 MPP917603:MQA917603 MZL917603:MZW917603 NJH917603:NJS917603 NTD917603:NTO917603 OCZ917603:ODK917603 OMV917603:ONG917603 OWR917603:OXC917603 PGN917603:PGY917603 PQJ917603:PQU917603 QAF917603:QAQ917603 QKB917603:QKM917603 QTX917603:QUI917603 RDT917603:REE917603 RNP917603:ROA917603 RXL917603:RXW917603 SHH917603:SHS917603 SRD917603:SRO917603 TAZ917603:TBK917603 TKV917603:TLG917603 TUR917603:TVC917603 UEN917603:UEY917603 UOJ917603:UOU917603 UYF917603:UYQ917603 VIB917603:VIM917603 VRX917603:VSI917603 WBT917603:WCE917603 WLP917603:WMA917603 WVL917603:WVW917603 D983139:O983139 IZ983139:JK983139 SV983139:TG983139 ACR983139:ADC983139 AMN983139:AMY983139 AWJ983139:AWU983139 BGF983139:BGQ983139 BQB983139:BQM983139 BZX983139:CAI983139 CJT983139:CKE983139 CTP983139:CUA983139 DDL983139:DDW983139 DNH983139:DNS983139 DXD983139:DXO983139 EGZ983139:EHK983139 EQV983139:ERG983139 FAR983139:FBC983139 FKN983139:FKY983139 FUJ983139:FUU983139 GEF983139:GEQ983139 GOB983139:GOM983139 GXX983139:GYI983139 HHT983139:HIE983139 HRP983139:HSA983139 IBL983139:IBW983139 ILH983139:ILS983139 IVD983139:IVO983139 JEZ983139:JFK983139 JOV983139:JPG983139 JYR983139:JZC983139 KIN983139:KIY983139 KSJ983139:KSU983139 LCF983139:LCQ983139 LMB983139:LMM983139 LVX983139:LWI983139 MFT983139:MGE983139 MPP983139:MQA983139 MZL983139:MZW983139 NJH983139:NJS983139 NTD983139:NTO983139 OCZ983139:ODK983139 OMV983139:ONG983139 OWR983139:OXC983139 PGN983139:PGY983139 PQJ983139:PQU983139 QAF983139:QAQ983139 QKB983139:QKM983139 QTX983139:QUI983139 RDT983139:REE983139 RNP983139:ROA983139 RXL983139:RXW983139 SHH983139:SHS983139 SRD983139:SRO983139 TAZ983139:TBK983139 TKV983139:TLG983139 TUR983139:TVC983139 UEN983139:UEY983139 UOJ983139:UOU983139 UYF983139:UYQ983139 VIB983139:VIM983139 VRX983139:VSI983139 WBT983139:WCE983139 WLP983139:WMA983139 WVL983139:WVW983139 D43:O43 IZ43:JK43 SV43:TG43 ACR43:ADC43 AMN43:AMY43 AWJ43:AWU43 BGF43:BGQ43 BQB43:BQM43 BZX43:CAI43 CJT43:CKE43 CTP43:CUA43 DDL43:DDW43 DNH43:DNS43 DXD43:DXO43 EGZ43:EHK43 EQV43:ERG43 FAR43:FBC43 FKN43:FKY43 FUJ43:FUU43 GEF43:GEQ43 GOB43:GOM43 GXX43:GYI43 HHT43:HIE43 HRP43:HSA43 IBL43:IBW43 ILH43:ILS43 IVD43:IVO43 JEZ43:JFK43 JOV43:JPG43 JYR43:JZC43 KIN43:KIY43 KSJ43:KSU43 LCF43:LCQ43 LMB43:LMM43 LVX43:LWI43 MFT43:MGE43 MPP43:MQA43 MZL43:MZW43 NJH43:NJS43 NTD43:NTO43 OCZ43:ODK43 OMV43:ONG43 OWR43:OXC43 PGN43:PGY43 PQJ43:PQU43 QAF43:QAQ43 QKB43:QKM43 QTX43:QUI43 RDT43:REE43 RNP43:ROA43 RXL43:RXW43 SHH43:SHS43 SRD43:SRO43 TAZ43:TBK43 TKV43:TLG43 TUR43:TVC43 UEN43:UEY43 UOJ43:UOU43 UYF43:UYQ43 VIB43:VIM43 VRX43:VSI43 WBT43:WCE43 WLP43:WMA43 WVL43:WVW43 D65579:O65579 IZ65579:JK65579 SV65579:TG65579 ACR65579:ADC65579 AMN65579:AMY65579 AWJ65579:AWU65579 BGF65579:BGQ65579 BQB65579:BQM65579 BZX65579:CAI65579 CJT65579:CKE65579 CTP65579:CUA65579 DDL65579:DDW65579 DNH65579:DNS65579 DXD65579:DXO65579 EGZ65579:EHK65579 EQV65579:ERG65579 FAR65579:FBC65579 FKN65579:FKY65579 FUJ65579:FUU65579 GEF65579:GEQ65579 GOB65579:GOM65579 GXX65579:GYI65579 HHT65579:HIE65579 HRP65579:HSA65579 IBL65579:IBW65579 ILH65579:ILS65579 IVD65579:IVO65579 JEZ65579:JFK65579 JOV65579:JPG65579 JYR65579:JZC65579 KIN65579:KIY65579 KSJ65579:KSU65579 LCF65579:LCQ65579 LMB65579:LMM65579 LVX65579:LWI65579 MFT65579:MGE65579 MPP65579:MQA65579 MZL65579:MZW65579 NJH65579:NJS65579 NTD65579:NTO65579 OCZ65579:ODK65579 OMV65579:ONG65579 OWR65579:OXC65579 PGN65579:PGY65579 PQJ65579:PQU65579 QAF65579:QAQ65579 QKB65579:QKM65579 QTX65579:QUI65579 RDT65579:REE65579 RNP65579:ROA65579 RXL65579:RXW65579 SHH65579:SHS65579 SRD65579:SRO65579 TAZ65579:TBK65579 TKV65579:TLG65579 TUR65579:TVC65579 UEN65579:UEY65579 UOJ65579:UOU65579 UYF65579:UYQ65579 VIB65579:VIM65579 VRX65579:VSI65579 WBT65579:WCE65579 WLP65579:WMA65579 WVL65579:WVW65579 D131115:O131115 IZ131115:JK131115 SV131115:TG131115 ACR131115:ADC131115 AMN131115:AMY131115 AWJ131115:AWU131115 BGF131115:BGQ131115 BQB131115:BQM131115 BZX131115:CAI131115 CJT131115:CKE131115 CTP131115:CUA131115 DDL131115:DDW131115 DNH131115:DNS131115 DXD131115:DXO131115 EGZ131115:EHK131115 EQV131115:ERG131115 FAR131115:FBC131115 FKN131115:FKY131115 FUJ131115:FUU131115 GEF131115:GEQ131115 GOB131115:GOM131115 GXX131115:GYI131115 HHT131115:HIE131115 HRP131115:HSA131115 IBL131115:IBW131115 ILH131115:ILS131115 IVD131115:IVO131115 JEZ131115:JFK131115 JOV131115:JPG131115 JYR131115:JZC131115 KIN131115:KIY131115 KSJ131115:KSU131115 LCF131115:LCQ131115 LMB131115:LMM131115 LVX131115:LWI131115 MFT131115:MGE131115 MPP131115:MQA131115 MZL131115:MZW131115 NJH131115:NJS131115 NTD131115:NTO131115 OCZ131115:ODK131115 OMV131115:ONG131115 OWR131115:OXC131115 PGN131115:PGY131115 PQJ131115:PQU131115 QAF131115:QAQ131115 QKB131115:QKM131115 QTX131115:QUI131115 RDT131115:REE131115 RNP131115:ROA131115 RXL131115:RXW131115 SHH131115:SHS131115 SRD131115:SRO131115 TAZ131115:TBK131115 TKV131115:TLG131115 TUR131115:TVC131115 UEN131115:UEY131115 UOJ131115:UOU131115 UYF131115:UYQ131115 VIB131115:VIM131115 VRX131115:VSI131115 WBT131115:WCE131115 WLP131115:WMA131115 WVL131115:WVW131115 D196651:O196651 IZ196651:JK196651 SV196651:TG196651 ACR196651:ADC196651 AMN196651:AMY196651 AWJ196651:AWU196651 BGF196651:BGQ196651 BQB196651:BQM196651 BZX196651:CAI196651 CJT196651:CKE196651 CTP196651:CUA196651 DDL196651:DDW196651 DNH196651:DNS196651 DXD196651:DXO196651 EGZ196651:EHK196651 EQV196651:ERG196651 FAR196651:FBC196651 FKN196651:FKY196651 FUJ196651:FUU196651 GEF196651:GEQ196651 GOB196651:GOM196651 GXX196651:GYI196651 HHT196651:HIE196651 HRP196651:HSA196651 IBL196651:IBW196651 ILH196651:ILS196651 IVD196651:IVO196651 JEZ196651:JFK196651 JOV196651:JPG196651 JYR196651:JZC196651 KIN196651:KIY196651 KSJ196651:KSU196651 LCF196651:LCQ196651 LMB196651:LMM196651 LVX196651:LWI196651 MFT196651:MGE196651 MPP196651:MQA196651 MZL196651:MZW196651 NJH196651:NJS196651 NTD196651:NTO196651 OCZ196651:ODK196651 OMV196651:ONG196651 OWR196651:OXC196651 PGN196651:PGY196651 PQJ196651:PQU196651 QAF196651:QAQ196651 QKB196651:QKM196651 QTX196651:QUI196651 RDT196651:REE196651 RNP196651:ROA196651 RXL196651:RXW196651 SHH196651:SHS196651 SRD196651:SRO196651 TAZ196651:TBK196651 TKV196651:TLG196651 TUR196651:TVC196651 UEN196651:UEY196651 UOJ196651:UOU196651 UYF196651:UYQ196651 VIB196651:VIM196651 VRX196651:VSI196651 WBT196651:WCE196651 WLP196651:WMA196651 WVL196651:WVW196651 D262187:O262187 IZ262187:JK262187 SV262187:TG262187 ACR262187:ADC262187 AMN262187:AMY262187 AWJ262187:AWU262187 BGF262187:BGQ262187 BQB262187:BQM262187 BZX262187:CAI262187 CJT262187:CKE262187 CTP262187:CUA262187 DDL262187:DDW262187 DNH262187:DNS262187 DXD262187:DXO262187 EGZ262187:EHK262187 EQV262187:ERG262187 FAR262187:FBC262187 FKN262187:FKY262187 FUJ262187:FUU262187 GEF262187:GEQ262187 GOB262187:GOM262187 GXX262187:GYI262187 HHT262187:HIE262187 HRP262187:HSA262187 IBL262187:IBW262187 ILH262187:ILS262187 IVD262187:IVO262187 JEZ262187:JFK262187 JOV262187:JPG262187 JYR262187:JZC262187 KIN262187:KIY262187 KSJ262187:KSU262187 LCF262187:LCQ262187 LMB262187:LMM262187 LVX262187:LWI262187 MFT262187:MGE262187 MPP262187:MQA262187 MZL262187:MZW262187 NJH262187:NJS262187 NTD262187:NTO262187 OCZ262187:ODK262187 OMV262187:ONG262187 OWR262187:OXC262187 PGN262187:PGY262187 PQJ262187:PQU262187 QAF262187:QAQ262187 QKB262187:QKM262187 QTX262187:QUI262187 RDT262187:REE262187 RNP262187:ROA262187 RXL262187:RXW262187 SHH262187:SHS262187 SRD262187:SRO262187 TAZ262187:TBK262187 TKV262187:TLG262187 TUR262187:TVC262187 UEN262187:UEY262187 UOJ262187:UOU262187 UYF262187:UYQ262187 VIB262187:VIM262187 VRX262187:VSI262187 WBT262187:WCE262187 WLP262187:WMA262187 WVL262187:WVW262187 D327723:O327723 IZ327723:JK327723 SV327723:TG327723 ACR327723:ADC327723 AMN327723:AMY327723 AWJ327723:AWU327723 BGF327723:BGQ327723 BQB327723:BQM327723 BZX327723:CAI327723 CJT327723:CKE327723 CTP327723:CUA327723 DDL327723:DDW327723 DNH327723:DNS327723 DXD327723:DXO327723 EGZ327723:EHK327723 EQV327723:ERG327723 FAR327723:FBC327723 FKN327723:FKY327723 FUJ327723:FUU327723 GEF327723:GEQ327723 GOB327723:GOM327723 GXX327723:GYI327723 HHT327723:HIE327723 HRP327723:HSA327723 IBL327723:IBW327723 ILH327723:ILS327723 IVD327723:IVO327723 JEZ327723:JFK327723 JOV327723:JPG327723 JYR327723:JZC327723 KIN327723:KIY327723 KSJ327723:KSU327723 LCF327723:LCQ327723 LMB327723:LMM327723 LVX327723:LWI327723 MFT327723:MGE327723 MPP327723:MQA327723 MZL327723:MZW327723 NJH327723:NJS327723 NTD327723:NTO327723 OCZ327723:ODK327723 OMV327723:ONG327723 OWR327723:OXC327723 PGN327723:PGY327723 PQJ327723:PQU327723 QAF327723:QAQ327723 QKB327723:QKM327723 QTX327723:QUI327723 RDT327723:REE327723 RNP327723:ROA327723 RXL327723:RXW327723 SHH327723:SHS327723 SRD327723:SRO327723 TAZ327723:TBK327723 TKV327723:TLG327723 TUR327723:TVC327723 UEN327723:UEY327723 UOJ327723:UOU327723 UYF327723:UYQ327723 VIB327723:VIM327723 VRX327723:VSI327723 WBT327723:WCE327723 WLP327723:WMA327723 WVL327723:WVW327723 D393259:O393259 IZ393259:JK393259 SV393259:TG393259 ACR393259:ADC393259 AMN393259:AMY393259 AWJ393259:AWU393259 BGF393259:BGQ393259 BQB393259:BQM393259 BZX393259:CAI393259 CJT393259:CKE393259 CTP393259:CUA393259 DDL393259:DDW393259 DNH393259:DNS393259 DXD393259:DXO393259 EGZ393259:EHK393259 EQV393259:ERG393259 FAR393259:FBC393259 FKN393259:FKY393259 FUJ393259:FUU393259 GEF393259:GEQ393259 GOB393259:GOM393259 GXX393259:GYI393259 HHT393259:HIE393259 HRP393259:HSA393259 IBL393259:IBW393259 ILH393259:ILS393259 IVD393259:IVO393259 JEZ393259:JFK393259 JOV393259:JPG393259 JYR393259:JZC393259 KIN393259:KIY393259 KSJ393259:KSU393259 LCF393259:LCQ393259 LMB393259:LMM393259 LVX393259:LWI393259 MFT393259:MGE393259 MPP393259:MQA393259 MZL393259:MZW393259 NJH393259:NJS393259 NTD393259:NTO393259 OCZ393259:ODK393259 OMV393259:ONG393259 OWR393259:OXC393259 PGN393259:PGY393259 PQJ393259:PQU393259 QAF393259:QAQ393259 QKB393259:QKM393259 QTX393259:QUI393259 RDT393259:REE393259 RNP393259:ROA393259 RXL393259:RXW393259 SHH393259:SHS393259 SRD393259:SRO393259 TAZ393259:TBK393259 TKV393259:TLG393259 TUR393259:TVC393259 UEN393259:UEY393259 UOJ393259:UOU393259 UYF393259:UYQ393259 VIB393259:VIM393259 VRX393259:VSI393259 WBT393259:WCE393259 WLP393259:WMA393259 WVL393259:WVW393259 D458795:O458795 IZ458795:JK458795 SV458795:TG458795 ACR458795:ADC458795 AMN458795:AMY458795 AWJ458795:AWU458795 BGF458795:BGQ458795 BQB458795:BQM458795 BZX458795:CAI458795 CJT458795:CKE458795 CTP458795:CUA458795 DDL458795:DDW458795 DNH458795:DNS458795 DXD458795:DXO458795 EGZ458795:EHK458795 EQV458795:ERG458795 FAR458795:FBC458795 FKN458795:FKY458795 FUJ458795:FUU458795 GEF458795:GEQ458795 GOB458795:GOM458795 GXX458795:GYI458795 HHT458795:HIE458795 HRP458795:HSA458795 IBL458795:IBW458795 ILH458795:ILS458795 IVD458795:IVO458795 JEZ458795:JFK458795 JOV458795:JPG458795 JYR458795:JZC458795 KIN458795:KIY458795 KSJ458795:KSU458795 LCF458795:LCQ458795 LMB458795:LMM458795 LVX458795:LWI458795 MFT458795:MGE458795 MPP458795:MQA458795 MZL458795:MZW458795 NJH458795:NJS458795 NTD458795:NTO458795 OCZ458795:ODK458795 OMV458795:ONG458795 OWR458795:OXC458795 PGN458795:PGY458795 PQJ458795:PQU458795 QAF458795:QAQ458795 QKB458795:QKM458795 QTX458795:QUI458795 RDT458795:REE458795 RNP458795:ROA458795 RXL458795:RXW458795 SHH458795:SHS458795 SRD458795:SRO458795 TAZ458795:TBK458795 TKV458795:TLG458795 TUR458795:TVC458795 UEN458795:UEY458795 UOJ458795:UOU458795 UYF458795:UYQ458795 VIB458795:VIM458795 VRX458795:VSI458795 WBT458795:WCE458795 WLP458795:WMA458795 WVL458795:WVW458795 D524331:O524331 IZ524331:JK524331 SV524331:TG524331 ACR524331:ADC524331 AMN524331:AMY524331 AWJ524331:AWU524331 BGF524331:BGQ524331 BQB524331:BQM524331 BZX524331:CAI524331 CJT524331:CKE524331 CTP524331:CUA524331 DDL524331:DDW524331 DNH524331:DNS524331 DXD524331:DXO524331 EGZ524331:EHK524331 EQV524331:ERG524331 FAR524331:FBC524331 FKN524331:FKY524331 FUJ524331:FUU524331 GEF524331:GEQ524331 GOB524331:GOM524331 GXX524331:GYI524331 HHT524331:HIE524331 HRP524331:HSA524331 IBL524331:IBW524331 ILH524331:ILS524331 IVD524331:IVO524331 JEZ524331:JFK524331 JOV524331:JPG524331 JYR524331:JZC524331 KIN524331:KIY524331 KSJ524331:KSU524331 LCF524331:LCQ524331 LMB524331:LMM524331 LVX524331:LWI524331 MFT524331:MGE524331 MPP524331:MQA524331 MZL524331:MZW524331 NJH524331:NJS524331 NTD524331:NTO524331 OCZ524331:ODK524331 OMV524331:ONG524331 OWR524331:OXC524331 PGN524331:PGY524331 PQJ524331:PQU524331 QAF524331:QAQ524331 QKB524331:QKM524331 QTX524331:QUI524331 RDT524331:REE524331 RNP524331:ROA524331 RXL524331:RXW524331 SHH524331:SHS524331 SRD524331:SRO524331 TAZ524331:TBK524331 TKV524331:TLG524331 TUR524331:TVC524331 UEN524331:UEY524331 UOJ524331:UOU524331 UYF524331:UYQ524331 VIB524331:VIM524331 VRX524331:VSI524331 WBT524331:WCE524331 WLP524331:WMA524331 WVL524331:WVW524331 D589867:O589867 IZ589867:JK589867 SV589867:TG589867 ACR589867:ADC589867 AMN589867:AMY589867 AWJ589867:AWU589867 BGF589867:BGQ589867 BQB589867:BQM589867 BZX589867:CAI589867 CJT589867:CKE589867 CTP589867:CUA589867 DDL589867:DDW589867 DNH589867:DNS589867 DXD589867:DXO589867 EGZ589867:EHK589867 EQV589867:ERG589867 FAR589867:FBC589867 FKN589867:FKY589867 FUJ589867:FUU589867 GEF589867:GEQ589867 GOB589867:GOM589867 GXX589867:GYI589867 HHT589867:HIE589867 HRP589867:HSA589867 IBL589867:IBW589867 ILH589867:ILS589867 IVD589867:IVO589867 JEZ589867:JFK589867 JOV589867:JPG589867 JYR589867:JZC589867 KIN589867:KIY589867 KSJ589867:KSU589867 LCF589867:LCQ589867 LMB589867:LMM589867 LVX589867:LWI589867 MFT589867:MGE589867 MPP589867:MQA589867 MZL589867:MZW589867 NJH589867:NJS589867 NTD589867:NTO589867 OCZ589867:ODK589867 OMV589867:ONG589867 OWR589867:OXC589867 PGN589867:PGY589867 PQJ589867:PQU589867 QAF589867:QAQ589867 QKB589867:QKM589867 QTX589867:QUI589867 RDT589867:REE589867 RNP589867:ROA589867 RXL589867:RXW589867 SHH589867:SHS589867 SRD589867:SRO589867 TAZ589867:TBK589867 TKV589867:TLG589867 TUR589867:TVC589867 UEN589867:UEY589867 UOJ589867:UOU589867 UYF589867:UYQ589867 VIB589867:VIM589867 VRX589867:VSI589867 WBT589867:WCE589867 WLP589867:WMA589867 WVL589867:WVW589867 D655403:O655403 IZ655403:JK655403 SV655403:TG655403 ACR655403:ADC655403 AMN655403:AMY655403 AWJ655403:AWU655403 BGF655403:BGQ655403 BQB655403:BQM655403 BZX655403:CAI655403 CJT655403:CKE655403 CTP655403:CUA655403 DDL655403:DDW655403 DNH655403:DNS655403 DXD655403:DXO655403 EGZ655403:EHK655403 EQV655403:ERG655403 FAR655403:FBC655403 FKN655403:FKY655403 FUJ655403:FUU655403 GEF655403:GEQ655403 GOB655403:GOM655403 GXX655403:GYI655403 HHT655403:HIE655403 HRP655403:HSA655403 IBL655403:IBW655403 ILH655403:ILS655403 IVD655403:IVO655403 JEZ655403:JFK655403 JOV655403:JPG655403 JYR655403:JZC655403 KIN655403:KIY655403 KSJ655403:KSU655403 LCF655403:LCQ655403 LMB655403:LMM655403 LVX655403:LWI655403 MFT655403:MGE655403 MPP655403:MQA655403 MZL655403:MZW655403 NJH655403:NJS655403 NTD655403:NTO655403 OCZ655403:ODK655403 OMV655403:ONG655403 OWR655403:OXC655403 PGN655403:PGY655403 PQJ655403:PQU655403 QAF655403:QAQ655403 QKB655403:QKM655403 QTX655403:QUI655403 RDT655403:REE655403 RNP655403:ROA655403 RXL655403:RXW655403 SHH655403:SHS655403 SRD655403:SRO655403 TAZ655403:TBK655403 TKV655403:TLG655403 TUR655403:TVC655403 UEN655403:UEY655403 UOJ655403:UOU655403 UYF655403:UYQ655403 VIB655403:VIM655403 VRX655403:VSI655403 WBT655403:WCE655403 WLP655403:WMA655403 WVL655403:WVW655403 D720939:O720939 IZ720939:JK720939 SV720939:TG720939 ACR720939:ADC720939 AMN720939:AMY720939 AWJ720939:AWU720939 BGF720939:BGQ720939 BQB720939:BQM720939 BZX720939:CAI720939 CJT720939:CKE720939 CTP720939:CUA720939 DDL720939:DDW720939 DNH720939:DNS720939 DXD720939:DXO720939 EGZ720939:EHK720939 EQV720939:ERG720939 FAR720939:FBC720939 FKN720939:FKY720939 FUJ720939:FUU720939 GEF720939:GEQ720939 GOB720939:GOM720939 GXX720939:GYI720939 HHT720939:HIE720939 HRP720939:HSA720939 IBL720939:IBW720939 ILH720939:ILS720939 IVD720939:IVO720939 JEZ720939:JFK720939 JOV720939:JPG720939 JYR720939:JZC720939 KIN720939:KIY720939 KSJ720939:KSU720939 LCF720939:LCQ720939 LMB720939:LMM720939 LVX720939:LWI720939 MFT720939:MGE720939 MPP720939:MQA720939 MZL720939:MZW720939 NJH720939:NJS720939 NTD720939:NTO720939 OCZ720939:ODK720939 OMV720939:ONG720939 OWR720939:OXC720939 PGN720939:PGY720939 PQJ720939:PQU720939 QAF720939:QAQ720939 QKB720939:QKM720939 QTX720939:QUI720939 RDT720939:REE720939 RNP720939:ROA720939 RXL720939:RXW720939 SHH720939:SHS720939 SRD720939:SRO720939 TAZ720939:TBK720939 TKV720939:TLG720939 TUR720939:TVC720939 UEN720939:UEY720939 UOJ720939:UOU720939 UYF720939:UYQ720939 VIB720939:VIM720939 VRX720939:VSI720939 WBT720939:WCE720939 WLP720939:WMA720939 WVL720939:WVW720939 D786475:O786475 IZ786475:JK786475 SV786475:TG786475 ACR786475:ADC786475 AMN786475:AMY786475 AWJ786475:AWU786475 BGF786475:BGQ786475 BQB786475:BQM786475 BZX786475:CAI786475 CJT786475:CKE786475 CTP786475:CUA786475 DDL786475:DDW786475 DNH786475:DNS786475 DXD786475:DXO786475 EGZ786475:EHK786475 EQV786475:ERG786475 FAR786475:FBC786475 FKN786475:FKY786475 FUJ786475:FUU786475 GEF786475:GEQ786475 GOB786475:GOM786475 GXX786475:GYI786475 HHT786475:HIE786475 HRP786475:HSA786475 IBL786475:IBW786475 ILH786475:ILS786475 IVD786475:IVO786475 JEZ786475:JFK786475 JOV786475:JPG786475 JYR786475:JZC786475 KIN786475:KIY786475 KSJ786475:KSU786475 LCF786475:LCQ786475 LMB786475:LMM786475 LVX786475:LWI786475 MFT786475:MGE786475 MPP786475:MQA786475 MZL786475:MZW786475 NJH786475:NJS786475 NTD786475:NTO786475 OCZ786475:ODK786475 OMV786475:ONG786475 OWR786475:OXC786475 PGN786475:PGY786475 PQJ786475:PQU786475 QAF786475:QAQ786475 QKB786475:QKM786475 QTX786475:QUI786475 RDT786475:REE786475 RNP786475:ROA786475 RXL786475:RXW786475 SHH786475:SHS786475 SRD786475:SRO786475 TAZ786475:TBK786475 TKV786475:TLG786475 TUR786475:TVC786475 UEN786475:UEY786475 UOJ786475:UOU786475 UYF786475:UYQ786475 VIB786475:VIM786475 VRX786475:VSI786475 WBT786475:WCE786475 WLP786475:WMA786475 WVL786475:WVW786475 D852011:O852011 IZ852011:JK852011 SV852011:TG852011 ACR852011:ADC852011 AMN852011:AMY852011 AWJ852011:AWU852011 BGF852011:BGQ852011 BQB852011:BQM852011 BZX852011:CAI852011 CJT852011:CKE852011 CTP852011:CUA852011 DDL852011:DDW852011 DNH852011:DNS852011 DXD852011:DXO852011 EGZ852011:EHK852011 EQV852011:ERG852011 FAR852011:FBC852011 FKN852011:FKY852011 FUJ852011:FUU852011 GEF852011:GEQ852011 GOB852011:GOM852011 GXX852011:GYI852011 HHT852011:HIE852011 HRP852011:HSA852011 IBL852011:IBW852011 ILH852011:ILS852011 IVD852011:IVO852011 JEZ852011:JFK852011 JOV852011:JPG852011 JYR852011:JZC852011 KIN852011:KIY852011 KSJ852011:KSU852011 LCF852011:LCQ852011 LMB852011:LMM852011 LVX852011:LWI852011 MFT852011:MGE852011 MPP852011:MQA852011 MZL852011:MZW852011 NJH852011:NJS852011 NTD852011:NTO852011 OCZ852011:ODK852011 OMV852011:ONG852011 OWR852011:OXC852011 PGN852011:PGY852011 PQJ852011:PQU852011 QAF852011:QAQ852011 QKB852011:QKM852011 QTX852011:QUI852011 RDT852011:REE852011 RNP852011:ROA852011 RXL852011:RXW852011 SHH852011:SHS852011 SRD852011:SRO852011 TAZ852011:TBK852011 TKV852011:TLG852011 TUR852011:TVC852011 UEN852011:UEY852011 UOJ852011:UOU852011 UYF852011:UYQ852011 VIB852011:VIM852011 VRX852011:VSI852011 WBT852011:WCE852011 WLP852011:WMA852011 WVL852011:WVW852011 D917547:O917547 IZ917547:JK917547 SV917547:TG917547 ACR917547:ADC917547 AMN917547:AMY917547 AWJ917547:AWU917547 BGF917547:BGQ917547 BQB917547:BQM917547 BZX917547:CAI917547 CJT917547:CKE917547 CTP917547:CUA917547 DDL917547:DDW917547 DNH917547:DNS917547 DXD917547:DXO917547 EGZ917547:EHK917547 EQV917547:ERG917547 FAR917547:FBC917547 FKN917547:FKY917547 FUJ917547:FUU917547 GEF917547:GEQ917547 GOB917547:GOM917547 GXX917547:GYI917547 HHT917547:HIE917547 HRP917547:HSA917547 IBL917547:IBW917547 ILH917547:ILS917547 IVD917547:IVO917547 JEZ917547:JFK917547 JOV917547:JPG917547 JYR917547:JZC917547 KIN917547:KIY917547 KSJ917547:KSU917547 LCF917547:LCQ917547 LMB917547:LMM917547 LVX917547:LWI917547 MFT917547:MGE917547 MPP917547:MQA917547 MZL917547:MZW917547 NJH917547:NJS917547 NTD917547:NTO917547 OCZ917547:ODK917547 OMV917547:ONG917547 OWR917547:OXC917547 PGN917547:PGY917547 PQJ917547:PQU917547 QAF917547:QAQ917547 QKB917547:QKM917547 QTX917547:QUI917547 RDT917547:REE917547 RNP917547:ROA917547 RXL917547:RXW917547 SHH917547:SHS917547 SRD917547:SRO917547 TAZ917547:TBK917547 TKV917547:TLG917547 TUR917547:TVC917547 UEN917547:UEY917547 UOJ917547:UOU917547 UYF917547:UYQ917547 VIB917547:VIM917547 VRX917547:VSI917547 WBT917547:WCE917547 WLP917547:WMA917547 WVL917547:WVW917547 D983083:O983083 IZ983083:JK983083 SV983083:TG983083 ACR983083:ADC983083 AMN983083:AMY983083 AWJ983083:AWU983083 BGF983083:BGQ983083 BQB983083:BQM983083 BZX983083:CAI983083 CJT983083:CKE983083 CTP983083:CUA983083 DDL983083:DDW983083 DNH983083:DNS983083 DXD983083:DXO983083 EGZ983083:EHK983083 EQV983083:ERG983083 FAR983083:FBC983083 FKN983083:FKY983083 FUJ983083:FUU983083 GEF983083:GEQ983083 GOB983083:GOM983083 GXX983083:GYI983083 HHT983083:HIE983083 HRP983083:HSA983083 IBL983083:IBW983083 ILH983083:ILS983083 IVD983083:IVO983083 JEZ983083:JFK983083 JOV983083:JPG983083 JYR983083:JZC983083 KIN983083:KIY983083 KSJ983083:KSU983083 LCF983083:LCQ983083 LMB983083:LMM983083 LVX983083:LWI983083 MFT983083:MGE983083 MPP983083:MQA983083 MZL983083:MZW983083 NJH983083:NJS983083 NTD983083:NTO983083 OCZ983083:ODK983083 OMV983083:ONG983083 OWR983083:OXC983083 PGN983083:PGY983083 PQJ983083:PQU983083 QAF983083:QAQ983083 QKB983083:QKM983083 QTX983083:QUI983083 RDT983083:REE983083 RNP983083:ROA983083 RXL983083:RXW983083 SHH983083:SHS983083 SRD983083:SRO983083 TAZ983083:TBK983083 TKV983083:TLG983083 TUR983083:TVC983083 UEN983083:UEY983083 UOJ983083:UOU983083 UYF983083:UYQ983083 VIB983083:VIM983083 VRX983083:VSI983083 WBT983083:WCE983083 WLP983083:WMA983083 WVL983083:WVW983083 D48:O48 IZ48:JK48 SV48:TG48 ACR48:ADC48 AMN48:AMY48 AWJ48:AWU48 BGF48:BGQ48 BQB48:BQM48 BZX48:CAI48 CJT48:CKE48 CTP48:CUA48 DDL48:DDW48 DNH48:DNS48 DXD48:DXO48 EGZ48:EHK48 EQV48:ERG48 FAR48:FBC48 FKN48:FKY48 FUJ48:FUU48 GEF48:GEQ48 GOB48:GOM48 GXX48:GYI48 HHT48:HIE48 HRP48:HSA48 IBL48:IBW48 ILH48:ILS48 IVD48:IVO48 JEZ48:JFK48 JOV48:JPG48 JYR48:JZC48 KIN48:KIY48 KSJ48:KSU48 LCF48:LCQ48 LMB48:LMM48 LVX48:LWI48 MFT48:MGE48 MPP48:MQA48 MZL48:MZW48 NJH48:NJS48 NTD48:NTO48 OCZ48:ODK48 OMV48:ONG48 OWR48:OXC48 PGN48:PGY48 PQJ48:PQU48 QAF48:QAQ48 QKB48:QKM48 QTX48:QUI48 RDT48:REE48 RNP48:ROA48 RXL48:RXW48 SHH48:SHS48 SRD48:SRO48 TAZ48:TBK48 TKV48:TLG48 TUR48:TVC48 UEN48:UEY48 UOJ48:UOU48 UYF48:UYQ48 VIB48:VIM48 VRX48:VSI48 WBT48:WCE48 WLP48:WMA48 WVL48:WVW48 D65584:O65584 IZ65584:JK65584 SV65584:TG65584 ACR65584:ADC65584 AMN65584:AMY65584 AWJ65584:AWU65584 BGF65584:BGQ65584 BQB65584:BQM65584 BZX65584:CAI65584 CJT65584:CKE65584 CTP65584:CUA65584 DDL65584:DDW65584 DNH65584:DNS65584 DXD65584:DXO65584 EGZ65584:EHK65584 EQV65584:ERG65584 FAR65584:FBC65584 FKN65584:FKY65584 FUJ65584:FUU65584 GEF65584:GEQ65584 GOB65584:GOM65584 GXX65584:GYI65584 HHT65584:HIE65584 HRP65584:HSA65584 IBL65584:IBW65584 ILH65584:ILS65584 IVD65584:IVO65584 JEZ65584:JFK65584 JOV65584:JPG65584 JYR65584:JZC65584 KIN65584:KIY65584 KSJ65584:KSU65584 LCF65584:LCQ65584 LMB65584:LMM65584 LVX65584:LWI65584 MFT65584:MGE65584 MPP65584:MQA65584 MZL65584:MZW65584 NJH65584:NJS65584 NTD65584:NTO65584 OCZ65584:ODK65584 OMV65584:ONG65584 OWR65584:OXC65584 PGN65584:PGY65584 PQJ65584:PQU65584 QAF65584:QAQ65584 QKB65584:QKM65584 QTX65584:QUI65584 RDT65584:REE65584 RNP65584:ROA65584 RXL65584:RXW65584 SHH65584:SHS65584 SRD65584:SRO65584 TAZ65584:TBK65584 TKV65584:TLG65584 TUR65584:TVC65584 UEN65584:UEY65584 UOJ65584:UOU65584 UYF65584:UYQ65584 VIB65584:VIM65584 VRX65584:VSI65584 WBT65584:WCE65584 WLP65584:WMA65584 WVL65584:WVW65584 D131120:O131120 IZ131120:JK131120 SV131120:TG131120 ACR131120:ADC131120 AMN131120:AMY131120 AWJ131120:AWU131120 BGF131120:BGQ131120 BQB131120:BQM131120 BZX131120:CAI131120 CJT131120:CKE131120 CTP131120:CUA131120 DDL131120:DDW131120 DNH131120:DNS131120 DXD131120:DXO131120 EGZ131120:EHK131120 EQV131120:ERG131120 FAR131120:FBC131120 FKN131120:FKY131120 FUJ131120:FUU131120 GEF131120:GEQ131120 GOB131120:GOM131120 GXX131120:GYI131120 HHT131120:HIE131120 HRP131120:HSA131120 IBL131120:IBW131120 ILH131120:ILS131120 IVD131120:IVO131120 JEZ131120:JFK131120 JOV131120:JPG131120 JYR131120:JZC131120 KIN131120:KIY131120 KSJ131120:KSU131120 LCF131120:LCQ131120 LMB131120:LMM131120 LVX131120:LWI131120 MFT131120:MGE131120 MPP131120:MQA131120 MZL131120:MZW131120 NJH131120:NJS131120 NTD131120:NTO131120 OCZ131120:ODK131120 OMV131120:ONG131120 OWR131120:OXC131120 PGN131120:PGY131120 PQJ131120:PQU131120 QAF131120:QAQ131120 QKB131120:QKM131120 QTX131120:QUI131120 RDT131120:REE131120 RNP131120:ROA131120 RXL131120:RXW131120 SHH131120:SHS131120 SRD131120:SRO131120 TAZ131120:TBK131120 TKV131120:TLG131120 TUR131120:TVC131120 UEN131120:UEY131120 UOJ131120:UOU131120 UYF131120:UYQ131120 VIB131120:VIM131120 VRX131120:VSI131120 WBT131120:WCE131120 WLP131120:WMA131120 WVL131120:WVW131120 D196656:O196656 IZ196656:JK196656 SV196656:TG196656 ACR196656:ADC196656 AMN196656:AMY196656 AWJ196656:AWU196656 BGF196656:BGQ196656 BQB196656:BQM196656 BZX196656:CAI196656 CJT196656:CKE196656 CTP196656:CUA196656 DDL196656:DDW196656 DNH196656:DNS196656 DXD196656:DXO196656 EGZ196656:EHK196656 EQV196656:ERG196656 FAR196656:FBC196656 FKN196656:FKY196656 FUJ196656:FUU196656 GEF196656:GEQ196656 GOB196656:GOM196656 GXX196656:GYI196656 HHT196656:HIE196656 HRP196656:HSA196656 IBL196656:IBW196656 ILH196656:ILS196656 IVD196656:IVO196656 JEZ196656:JFK196656 JOV196656:JPG196656 JYR196656:JZC196656 KIN196656:KIY196656 KSJ196656:KSU196656 LCF196656:LCQ196656 LMB196656:LMM196656 LVX196656:LWI196656 MFT196656:MGE196656 MPP196656:MQA196656 MZL196656:MZW196656 NJH196656:NJS196656 NTD196656:NTO196656 OCZ196656:ODK196656 OMV196656:ONG196656 OWR196656:OXC196656 PGN196656:PGY196656 PQJ196656:PQU196656 QAF196656:QAQ196656 QKB196656:QKM196656 QTX196656:QUI196656 RDT196656:REE196656 RNP196656:ROA196656 RXL196656:RXW196656 SHH196656:SHS196656 SRD196656:SRO196656 TAZ196656:TBK196656 TKV196656:TLG196656 TUR196656:TVC196656 UEN196656:UEY196656 UOJ196656:UOU196656 UYF196656:UYQ196656 VIB196656:VIM196656 VRX196656:VSI196656 WBT196656:WCE196656 WLP196656:WMA196656 WVL196656:WVW196656 D262192:O262192 IZ262192:JK262192 SV262192:TG262192 ACR262192:ADC262192 AMN262192:AMY262192 AWJ262192:AWU262192 BGF262192:BGQ262192 BQB262192:BQM262192 BZX262192:CAI262192 CJT262192:CKE262192 CTP262192:CUA262192 DDL262192:DDW262192 DNH262192:DNS262192 DXD262192:DXO262192 EGZ262192:EHK262192 EQV262192:ERG262192 FAR262192:FBC262192 FKN262192:FKY262192 FUJ262192:FUU262192 GEF262192:GEQ262192 GOB262192:GOM262192 GXX262192:GYI262192 HHT262192:HIE262192 HRP262192:HSA262192 IBL262192:IBW262192 ILH262192:ILS262192 IVD262192:IVO262192 JEZ262192:JFK262192 JOV262192:JPG262192 JYR262192:JZC262192 KIN262192:KIY262192 KSJ262192:KSU262192 LCF262192:LCQ262192 LMB262192:LMM262192 LVX262192:LWI262192 MFT262192:MGE262192 MPP262192:MQA262192 MZL262192:MZW262192 NJH262192:NJS262192 NTD262192:NTO262192 OCZ262192:ODK262192 OMV262192:ONG262192 OWR262192:OXC262192 PGN262192:PGY262192 PQJ262192:PQU262192 QAF262192:QAQ262192 QKB262192:QKM262192 QTX262192:QUI262192 RDT262192:REE262192 RNP262192:ROA262192 RXL262192:RXW262192 SHH262192:SHS262192 SRD262192:SRO262192 TAZ262192:TBK262192 TKV262192:TLG262192 TUR262192:TVC262192 UEN262192:UEY262192 UOJ262192:UOU262192 UYF262192:UYQ262192 VIB262192:VIM262192 VRX262192:VSI262192 WBT262192:WCE262192 WLP262192:WMA262192 WVL262192:WVW262192 D327728:O327728 IZ327728:JK327728 SV327728:TG327728 ACR327728:ADC327728 AMN327728:AMY327728 AWJ327728:AWU327728 BGF327728:BGQ327728 BQB327728:BQM327728 BZX327728:CAI327728 CJT327728:CKE327728 CTP327728:CUA327728 DDL327728:DDW327728 DNH327728:DNS327728 DXD327728:DXO327728 EGZ327728:EHK327728 EQV327728:ERG327728 FAR327728:FBC327728 FKN327728:FKY327728 FUJ327728:FUU327728 GEF327728:GEQ327728 GOB327728:GOM327728 GXX327728:GYI327728 HHT327728:HIE327728 HRP327728:HSA327728 IBL327728:IBW327728 ILH327728:ILS327728 IVD327728:IVO327728 JEZ327728:JFK327728 JOV327728:JPG327728 JYR327728:JZC327728 KIN327728:KIY327728 KSJ327728:KSU327728 LCF327728:LCQ327728 LMB327728:LMM327728 LVX327728:LWI327728 MFT327728:MGE327728 MPP327728:MQA327728 MZL327728:MZW327728 NJH327728:NJS327728 NTD327728:NTO327728 OCZ327728:ODK327728 OMV327728:ONG327728 OWR327728:OXC327728 PGN327728:PGY327728 PQJ327728:PQU327728 QAF327728:QAQ327728 QKB327728:QKM327728 QTX327728:QUI327728 RDT327728:REE327728 RNP327728:ROA327728 RXL327728:RXW327728 SHH327728:SHS327728 SRD327728:SRO327728 TAZ327728:TBK327728 TKV327728:TLG327728 TUR327728:TVC327728 UEN327728:UEY327728 UOJ327728:UOU327728 UYF327728:UYQ327728 VIB327728:VIM327728 VRX327728:VSI327728 WBT327728:WCE327728 WLP327728:WMA327728 WVL327728:WVW327728 D393264:O393264 IZ393264:JK393264 SV393264:TG393264 ACR393264:ADC393264 AMN393264:AMY393264 AWJ393264:AWU393264 BGF393264:BGQ393264 BQB393264:BQM393264 BZX393264:CAI393264 CJT393264:CKE393264 CTP393264:CUA393264 DDL393264:DDW393264 DNH393264:DNS393264 DXD393264:DXO393264 EGZ393264:EHK393264 EQV393264:ERG393264 FAR393264:FBC393264 FKN393264:FKY393264 FUJ393264:FUU393264 GEF393264:GEQ393264 GOB393264:GOM393264 GXX393264:GYI393264 HHT393264:HIE393264 HRP393264:HSA393264 IBL393264:IBW393264 ILH393264:ILS393264 IVD393264:IVO393264 JEZ393264:JFK393264 JOV393264:JPG393264 JYR393264:JZC393264 KIN393264:KIY393264 KSJ393264:KSU393264 LCF393264:LCQ393264 LMB393264:LMM393264 LVX393264:LWI393264 MFT393264:MGE393264 MPP393264:MQA393264 MZL393264:MZW393264 NJH393264:NJS393264 NTD393264:NTO393264 OCZ393264:ODK393264 OMV393264:ONG393264 OWR393264:OXC393264 PGN393264:PGY393264 PQJ393264:PQU393264 QAF393264:QAQ393264 QKB393264:QKM393264 QTX393264:QUI393264 RDT393264:REE393264 RNP393264:ROA393264 RXL393264:RXW393264 SHH393264:SHS393264 SRD393264:SRO393264 TAZ393264:TBK393264 TKV393264:TLG393264 TUR393264:TVC393264 UEN393264:UEY393264 UOJ393264:UOU393264 UYF393264:UYQ393264 VIB393264:VIM393264 VRX393264:VSI393264 WBT393264:WCE393264 WLP393264:WMA393264 WVL393264:WVW393264 D458800:O458800 IZ458800:JK458800 SV458800:TG458800 ACR458800:ADC458800 AMN458800:AMY458800 AWJ458800:AWU458800 BGF458800:BGQ458800 BQB458800:BQM458800 BZX458800:CAI458800 CJT458800:CKE458800 CTP458800:CUA458800 DDL458800:DDW458800 DNH458800:DNS458800 DXD458800:DXO458800 EGZ458800:EHK458800 EQV458800:ERG458800 FAR458800:FBC458800 FKN458800:FKY458800 FUJ458800:FUU458800 GEF458800:GEQ458800 GOB458800:GOM458800 GXX458800:GYI458800 HHT458800:HIE458800 HRP458800:HSA458800 IBL458800:IBW458800 ILH458800:ILS458800 IVD458800:IVO458800 JEZ458800:JFK458800 JOV458800:JPG458800 JYR458800:JZC458800 KIN458800:KIY458800 KSJ458800:KSU458800 LCF458800:LCQ458800 LMB458800:LMM458800 LVX458800:LWI458800 MFT458800:MGE458800 MPP458800:MQA458800 MZL458800:MZW458800 NJH458800:NJS458800 NTD458800:NTO458800 OCZ458800:ODK458800 OMV458800:ONG458800 OWR458800:OXC458800 PGN458800:PGY458800 PQJ458800:PQU458800 QAF458800:QAQ458800 QKB458800:QKM458800 QTX458800:QUI458800 RDT458800:REE458800 RNP458800:ROA458800 RXL458800:RXW458800 SHH458800:SHS458800 SRD458800:SRO458800 TAZ458800:TBK458800 TKV458800:TLG458800 TUR458800:TVC458800 UEN458800:UEY458800 UOJ458800:UOU458800 UYF458800:UYQ458800 VIB458800:VIM458800 VRX458800:VSI458800 WBT458800:WCE458800 WLP458800:WMA458800 WVL458800:WVW458800 D524336:O524336 IZ524336:JK524336 SV524336:TG524336 ACR524336:ADC524336 AMN524336:AMY524336 AWJ524336:AWU524336 BGF524336:BGQ524336 BQB524336:BQM524336 BZX524336:CAI524336 CJT524336:CKE524336 CTP524336:CUA524336 DDL524336:DDW524336 DNH524336:DNS524336 DXD524336:DXO524336 EGZ524336:EHK524336 EQV524336:ERG524336 FAR524336:FBC524336 FKN524336:FKY524336 FUJ524336:FUU524336 GEF524336:GEQ524336 GOB524336:GOM524336 GXX524336:GYI524336 HHT524336:HIE524336 HRP524336:HSA524336 IBL524336:IBW524336 ILH524336:ILS524336 IVD524336:IVO524336 JEZ524336:JFK524336 JOV524336:JPG524336 JYR524336:JZC524336 KIN524336:KIY524336 KSJ524336:KSU524336 LCF524336:LCQ524336 LMB524336:LMM524336 LVX524336:LWI524336 MFT524336:MGE524336 MPP524336:MQA524336 MZL524336:MZW524336 NJH524336:NJS524336 NTD524336:NTO524336 OCZ524336:ODK524336 OMV524336:ONG524336 OWR524336:OXC524336 PGN524336:PGY524336 PQJ524336:PQU524336 QAF524336:QAQ524336 QKB524336:QKM524336 QTX524336:QUI524336 RDT524336:REE524336 RNP524336:ROA524336 RXL524336:RXW524336 SHH524336:SHS524336 SRD524336:SRO524336 TAZ524336:TBK524336 TKV524336:TLG524336 TUR524336:TVC524336 UEN524336:UEY524336 UOJ524336:UOU524336 UYF524336:UYQ524336 VIB524336:VIM524336 VRX524336:VSI524336 WBT524336:WCE524336 WLP524336:WMA524336 WVL524336:WVW524336 D589872:O589872 IZ589872:JK589872 SV589872:TG589872 ACR589872:ADC589872 AMN589872:AMY589872 AWJ589872:AWU589872 BGF589872:BGQ589872 BQB589872:BQM589872 BZX589872:CAI589872 CJT589872:CKE589872 CTP589872:CUA589872 DDL589872:DDW589872 DNH589872:DNS589872 DXD589872:DXO589872 EGZ589872:EHK589872 EQV589872:ERG589872 FAR589872:FBC589872 FKN589872:FKY589872 FUJ589872:FUU589872 GEF589872:GEQ589872 GOB589872:GOM589872 GXX589872:GYI589872 HHT589872:HIE589872 HRP589872:HSA589872 IBL589872:IBW589872 ILH589872:ILS589872 IVD589872:IVO589872 JEZ589872:JFK589872 JOV589872:JPG589872 JYR589872:JZC589872 KIN589872:KIY589872 KSJ589872:KSU589872 LCF589872:LCQ589872 LMB589872:LMM589872 LVX589872:LWI589872 MFT589872:MGE589872 MPP589872:MQA589872 MZL589872:MZW589872 NJH589872:NJS589872 NTD589872:NTO589872 OCZ589872:ODK589872 OMV589872:ONG589872 OWR589872:OXC589872 PGN589872:PGY589872 PQJ589872:PQU589872 QAF589872:QAQ589872 QKB589872:QKM589872 QTX589872:QUI589872 RDT589872:REE589872 RNP589872:ROA589872 RXL589872:RXW589872 SHH589872:SHS589872 SRD589872:SRO589872 TAZ589872:TBK589872 TKV589872:TLG589872 TUR589872:TVC589872 UEN589872:UEY589872 UOJ589872:UOU589872 UYF589872:UYQ589872 VIB589872:VIM589872 VRX589872:VSI589872 WBT589872:WCE589872 WLP589872:WMA589872 WVL589872:WVW589872 D655408:O655408 IZ655408:JK655408 SV655408:TG655408 ACR655408:ADC655408 AMN655408:AMY655408 AWJ655408:AWU655408 BGF655408:BGQ655408 BQB655408:BQM655408 BZX655408:CAI655408 CJT655408:CKE655408 CTP655408:CUA655408 DDL655408:DDW655408 DNH655408:DNS655408 DXD655408:DXO655408 EGZ655408:EHK655408 EQV655408:ERG655408 FAR655408:FBC655408 FKN655408:FKY655408 FUJ655408:FUU655408 GEF655408:GEQ655408 GOB655408:GOM655408 GXX655408:GYI655408 HHT655408:HIE655408 HRP655408:HSA655408 IBL655408:IBW655408 ILH655408:ILS655408 IVD655408:IVO655408 JEZ655408:JFK655408 JOV655408:JPG655408 JYR655408:JZC655408 KIN655408:KIY655408 KSJ655408:KSU655408 LCF655408:LCQ655408 LMB655408:LMM655408 LVX655408:LWI655408 MFT655408:MGE655408 MPP655408:MQA655408 MZL655408:MZW655408 NJH655408:NJS655408 NTD655408:NTO655408 OCZ655408:ODK655408 OMV655408:ONG655408 OWR655408:OXC655408 PGN655408:PGY655408 PQJ655408:PQU655408 QAF655408:QAQ655408 QKB655408:QKM655408 QTX655408:QUI655408 RDT655408:REE655408 RNP655408:ROA655408 RXL655408:RXW655408 SHH655408:SHS655408 SRD655408:SRO655408 TAZ655408:TBK655408 TKV655408:TLG655408 TUR655408:TVC655408 UEN655408:UEY655408 UOJ655408:UOU655408 UYF655408:UYQ655408 VIB655408:VIM655408 VRX655408:VSI655408 WBT655408:WCE655408 WLP655408:WMA655408 WVL655408:WVW655408 D720944:O720944 IZ720944:JK720944 SV720944:TG720944 ACR720944:ADC720944 AMN720944:AMY720944 AWJ720944:AWU720944 BGF720944:BGQ720944 BQB720944:BQM720944 BZX720944:CAI720944 CJT720944:CKE720944 CTP720944:CUA720944 DDL720944:DDW720944 DNH720944:DNS720944 DXD720944:DXO720944 EGZ720944:EHK720944 EQV720944:ERG720944 FAR720944:FBC720944 FKN720944:FKY720944 FUJ720944:FUU720944 GEF720944:GEQ720944 GOB720944:GOM720944 GXX720944:GYI720944 HHT720944:HIE720944 HRP720944:HSA720944 IBL720944:IBW720944 ILH720944:ILS720944 IVD720944:IVO720944 JEZ720944:JFK720944 JOV720944:JPG720944 JYR720944:JZC720944 KIN720944:KIY720944 KSJ720944:KSU720944 LCF720944:LCQ720944 LMB720944:LMM720944 LVX720944:LWI720944 MFT720944:MGE720944 MPP720944:MQA720944 MZL720944:MZW720944 NJH720944:NJS720944 NTD720944:NTO720944 OCZ720944:ODK720944 OMV720944:ONG720944 OWR720944:OXC720944 PGN720944:PGY720944 PQJ720944:PQU720944 QAF720944:QAQ720944 QKB720944:QKM720944 QTX720944:QUI720944 RDT720944:REE720944 RNP720944:ROA720944 RXL720944:RXW720944 SHH720944:SHS720944 SRD720944:SRO720944 TAZ720944:TBK720944 TKV720944:TLG720944 TUR720944:TVC720944 UEN720944:UEY720944 UOJ720944:UOU720944 UYF720944:UYQ720944 VIB720944:VIM720944 VRX720944:VSI720944 WBT720944:WCE720944 WLP720944:WMA720944 WVL720944:WVW720944 D786480:O786480 IZ786480:JK786480 SV786480:TG786480 ACR786480:ADC786480 AMN786480:AMY786480 AWJ786480:AWU786480 BGF786480:BGQ786480 BQB786480:BQM786480 BZX786480:CAI786480 CJT786480:CKE786480 CTP786480:CUA786480 DDL786480:DDW786480 DNH786480:DNS786480 DXD786480:DXO786480 EGZ786480:EHK786480 EQV786480:ERG786480 FAR786480:FBC786480 FKN786480:FKY786480 FUJ786480:FUU786480 GEF786480:GEQ786480 GOB786480:GOM786480 GXX786480:GYI786480 HHT786480:HIE786480 HRP786480:HSA786480 IBL786480:IBW786480 ILH786480:ILS786480 IVD786480:IVO786480 JEZ786480:JFK786480 JOV786480:JPG786480 JYR786480:JZC786480 KIN786480:KIY786480 KSJ786480:KSU786480 LCF786480:LCQ786480 LMB786480:LMM786480 LVX786480:LWI786480 MFT786480:MGE786480 MPP786480:MQA786480 MZL786480:MZW786480 NJH786480:NJS786480 NTD786480:NTO786480 OCZ786480:ODK786480 OMV786480:ONG786480 OWR786480:OXC786480 PGN786480:PGY786480 PQJ786480:PQU786480 QAF786480:QAQ786480 QKB786480:QKM786480 QTX786480:QUI786480 RDT786480:REE786480 RNP786480:ROA786480 RXL786480:RXW786480 SHH786480:SHS786480 SRD786480:SRO786480 TAZ786480:TBK786480 TKV786480:TLG786480 TUR786480:TVC786480 UEN786480:UEY786480 UOJ786480:UOU786480 UYF786480:UYQ786480 VIB786480:VIM786480 VRX786480:VSI786480 WBT786480:WCE786480 WLP786480:WMA786480 WVL786480:WVW786480 D852016:O852016 IZ852016:JK852016 SV852016:TG852016 ACR852016:ADC852016 AMN852016:AMY852016 AWJ852016:AWU852016 BGF852016:BGQ852016 BQB852016:BQM852016 BZX852016:CAI852016 CJT852016:CKE852016 CTP852016:CUA852016 DDL852016:DDW852016 DNH852016:DNS852016 DXD852016:DXO852016 EGZ852016:EHK852016 EQV852016:ERG852016 FAR852016:FBC852016 FKN852016:FKY852016 FUJ852016:FUU852016 GEF852016:GEQ852016 GOB852016:GOM852016 GXX852016:GYI852016 HHT852016:HIE852016 HRP852016:HSA852016 IBL852016:IBW852016 ILH852016:ILS852016 IVD852016:IVO852016 JEZ852016:JFK852016 JOV852016:JPG852016 JYR852016:JZC852016 KIN852016:KIY852016 KSJ852016:KSU852016 LCF852016:LCQ852016 LMB852016:LMM852016 LVX852016:LWI852016 MFT852016:MGE852016 MPP852016:MQA852016 MZL852016:MZW852016 NJH852016:NJS852016 NTD852016:NTO852016 OCZ852016:ODK852016 OMV852016:ONG852016 OWR852016:OXC852016 PGN852016:PGY852016 PQJ852016:PQU852016 QAF852016:QAQ852016 QKB852016:QKM852016 QTX852016:QUI852016 RDT852016:REE852016 RNP852016:ROA852016 RXL852016:RXW852016 SHH852016:SHS852016 SRD852016:SRO852016 TAZ852016:TBK852016 TKV852016:TLG852016 TUR852016:TVC852016 UEN852016:UEY852016 UOJ852016:UOU852016 UYF852016:UYQ852016 VIB852016:VIM852016 VRX852016:VSI852016 WBT852016:WCE852016 WLP852016:WMA852016 WVL852016:WVW852016 D917552:O917552 IZ917552:JK917552 SV917552:TG917552 ACR917552:ADC917552 AMN917552:AMY917552 AWJ917552:AWU917552 BGF917552:BGQ917552 BQB917552:BQM917552 BZX917552:CAI917552 CJT917552:CKE917552 CTP917552:CUA917552 DDL917552:DDW917552 DNH917552:DNS917552 DXD917552:DXO917552 EGZ917552:EHK917552 EQV917552:ERG917552 FAR917552:FBC917552 FKN917552:FKY917552 FUJ917552:FUU917552 GEF917552:GEQ917552 GOB917552:GOM917552 GXX917552:GYI917552 HHT917552:HIE917552 HRP917552:HSA917552 IBL917552:IBW917552 ILH917552:ILS917552 IVD917552:IVO917552 JEZ917552:JFK917552 JOV917552:JPG917552 JYR917552:JZC917552 KIN917552:KIY917552 KSJ917552:KSU917552 LCF917552:LCQ917552 LMB917552:LMM917552 LVX917552:LWI917552 MFT917552:MGE917552 MPP917552:MQA917552 MZL917552:MZW917552 NJH917552:NJS917552 NTD917552:NTO917552 OCZ917552:ODK917552 OMV917552:ONG917552 OWR917552:OXC917552 PGN917552:PGY917552 PQJ917552:PQU917552 QAF917552:QAQ917552 QKB917552:QKM917552 QTX917552:QUI917552 RDT917552:REE917552 RNP917552:ROA917552 RXL917552:RXW917552 SHH917552:SHS917552 SRD917552:SRO917552 TAZ917552:TBK917552 TKV917552:TLG917552 TUR917552:TVC917552 UEN917552:UEY917552 UOJ917552:UOU917552 UYF917552:UYQ917552 VIB917552:VIM917552 VRX917552:VSI917552 WBT917552:WCE917552 WLP917552:WMA917552 WVL917552:WVW917552 D983088:O983088 IZ983088:JK983088 SV983088:TG983088 ACR983088:ADC983088 AMN983088:AMY983088 AWJ983088:AWU983088 BGF983088:BGQ983088 BQB983088:BQM983088 BZX983088:CAI983088 CJT983088:CKE983088 CTP983088:CUA983088 DDL983088:DDW983088 DNH983088:DNS983088 DXD983088:DXO983088 EGZ983088:EHK983088 EQV983088:ERG983088 FAR983088:FBC983088 FKN983088:FKY983088 FUJ983088:FUU983088 GEF983088:GEQ983088 GOB983088:GOM983088 GXX983088:GYI983088 HHT983088:HIE983088 HRP983088:HSA983088 IBL983088:IBW983088 ILH983088:ILS983088 IVD983088:IVO983088 JEZ983088:JFK983088 JOV983088:JPG983088 JYR983088:JZC983088 KIN983088:KIY983088 KSJ983088:KSU983088 LCF983088:LCQ983088 LMB983088:LMM983088 LVX983088:LWI983088 MFT983088:MGE983088 MPP983088:MQA983088 MZL983088:MZW983088 NJH983088:NJS983088 NTD983088:NTO983088 OCZ983088:ODK983088 OMV983088:ONG983088 OWR983088:OXC983088 PGN983088:PGY983088 PQJ983088:PQU983088 QAF983088:QAQ983088 QKB983088:QKM983088 QTX983088:QUI983088 RDT983088:REE983088 RNP983088:ROA983088 RXL983088:RXW983088 SHH983088:SHS983088 SRD983088:SRO983088 TAZ983088:TBK983088 TKV983088:TLG983088 TUR983088:TVC983088 UEN983088:UEY983088 UOJ983088:UOU983088 UYF983088:UYQ983088 VIB983088:VIM983088 VRX983088:VSI983088 WBT983088:WCE983088 WLP983088:WMA983088 WVL983088:WVW983088"/>
    <dataValidation type="list" showErrorMessage="1" errorTitle="Error!" error="Enter Y if house is self-occupied; Enter N if house is rented out" sqref="AA60 JW60 TS60 ADO60 ANK60 AXG60 BHC60 BQY60 CAU60 CKQ60 CUM60 DEI60 DOE60 DYA60 EHW60 ERS60 FBO60 FLK60 FVG60 GFC60 GOY60 GYU60 HIQ60 HSM60 ICI60 IME60 IWA60 JFW60 JPS60 JZO60 KJK60 KTG60 LDC60 LMY60 LWU60 MGQ60 MQM60 NAI60 NKE60 NUA60 ODW60 ONS60 OXO60 PHK60 PRG60 QBC60 QKY60 QUU60 REQ60 ROM60 RYI60 SIE60 SSA60 TBW60 TLS60 TVO60 UFK60 UPG60 UZC60 VIY60 VSU60 WCQ60 WMM60 WWI60 AA65596 JW65596 TS65596 ADO65596 ANK65596 AXG65596 BHC65596 BQY65596 CAU65596 CKQ65596 CUM65596 DEI65596 DOE65596 DYA65596 EHW65596 ERS65596 FBO65596 FLK65596 FVG65596 GFC65596 GOY65596 GYU65596 HIQ65596 HSM65596 ICI65596 IME65596 IWA65596 JFW65596 JPS65596 JZO65596 KJK65596 KTG65596 LDC65596 LMY65596 LWU65596 MGQ65596 MQM65596 NAI65596 NKE65596 NUA65596 ODW65596 ONS65596 OXO65596 PHK65596 PRG65596 QBC65596 QKY65596 QUU65596 REQ65596 ROM65596 RYI65596 SIE65596 SSA65596 TBW65596 TLS65596 TVO65596 UFK65596 UPG65596 UZC65596 VIY65596 VSU65596 WCQ65596 WMM65596 WWI65596 AA131132 JW131132 TS131132 ADO131132 ANK131132 AXG131132 BHC131132 BQY131132 CAU131132 CKQ131132 CUM131132 DEI131132 DOE131132 DYA131132 EHW131132 ERS131132 FBO131132 FLK131132 FVG131132 GFC131132 GOY131132 GYU131132 HIQ131132 HSM131132 ICI131132 IME131132 IWA131132 JFW131132 JPS131132 JZO131132 KJK131132 KTG131132 LDC131132 LMY131132 LWU131132 MGQ131132 MQM131132 NAI131132 NKE131132 NUA131132 ODW131132 ONS131132 OXO131132 PHK131132 PRG131132 QBC131132 QKY131132 QUU131132 REQ131132 ROM131132 RYI131132 SIE131132 SSA131132 TBW131132 TLS131132 TVO131132 UFK131132 UPG131132 UZC131132 VIY131132 VSU131132 WCQ131132 WMM131132 WWI131132 AA196668 JW196668 TS196668 ADO196668 ANK196668 AXG196668 BHC196668 BQY196668 CAU196668 CKQ196668 CUM196668 DEI196668 DOE196668 DYA196668 EHW196668 ERS196668 FBO196668 FLK196668 FVG196668 GFC196668 GOY196668 GYU196668 HIQ196668 HSM196668 ICI196668 IME196668 IWA196668 JFW196668 JPS196668 JZO196668 KJK196668 KTG196668 LDC196668 LMY196668 LWU196668 MGQ196668 MQM196668 NAI196668 NKE196668 NUA196668 ODW196668 ONS196668 OXO196668 PHK196668 PRG196668 QBC196668 QKY196668 QUU196668 REQ196668 ROM196668 RYI196668 SIE196668 SSA196668 TBW196668 TLS196668 TVO196668 UFK196668 UPG196668 UZC196668 VIY196668 VSU196668 WCQ196668 WMM196668 WWI196668 AA262204 JW262204 TS262204 ADO262204 ANK262204 AXG262204 BHC262204 BQY262204 CAU262204 CKQ262204 CUM262204 DEI262204 DOE262204 DYA262204 EHW262204 ERS262204 FBO262204 FLK262204 FVG262204 GFC262204 GOY262204 GYU262204 HIQ262204 HSM262204 ICI262204 IME262204 IWA262204 JFW262204 JPS262204 JZO262204 KJK262204 KTG262204 LDC262204 LMY262204 LWU262204 MGQ262204 MQM262204 NAI262204 NKE262204 NUA262204 ODW262204 ONS262204 OXO262204 PHK262204 PRG262204 QBC262204 QKY262204 QUU262204 REQ262204 ROM262204 RYI262204 SIE262204 SSA262204 TBW262204 TLS262204 TVO262204 UFK262204 UPG262204 UZC262204 VIY262204 VSU262204 WCQ262204 WMM262204 WWI262204 AA327740 JW327740 TS327740 ADO327740 ANK327740 AXG327740 BHC327740 BQY327740 CAU327740 CKQ327740 CUM327740 DEI327740 DOE327740 DYA327740 EHW327740 ERS327740 FBO327740 FLK327740 FVG327740 GFC327740 GOY327740 GYU327740 HIQ327740 HSM327740 ICI327740 IME327740 IWA327740 JFW327740 JPS327740 JZO327740 KJK327740 KTG327740 LDC327740 LMY327740 LWU327740 MGQ327740 MQM327740 NAI327740 NKE327740 NUA327740 ODW327740 ONS327740 OXO327740 PHK327740 PRG327740 QBC327740 QKY327740 QUU327740 REQ327740 ROM327740 RYI327740 SIE327740 SSA327740 TBW327740 TLS327740 TVO327740 UFK327740 UPG327740 UZC327740 VIY327740 VSU327740 WCQ327740 WMM327740 WWI327740 AA393276 JW393276 TS393276 ADO393276 ANK393276 AXG393276 BHC393276 BQY393276 CAU393276 CKQ393276 CUM393276 DEI393276 DOE393276 DYA393276 EHW393276 ERS393276 FBO393276 FLK393276 FVG393276 GFC393276 GOY393276 GYU393276 HIQ393276 HSM393276 ICI393276 IME393276 IWA393276 JFW393276 JPS393276 JZO393276 KJK393276 KTG393276 LDC393276 LMY393276 LWU393276 MGQ393276 MQM393276 NAI393276 NKE393276 NUA393276 ODW393276 ONS393276 OXO393276 PHK393276 PRG393276 QBC393276 QKY393276 QUU393276 REQ393276 ROM393276 RYI393276 SIE393276 SSA393276 TBW393276 TLS393276 TVO393276 UFK393276 UPG393276 UZC393276 VIY393276 VSU393276 WCQ393276 WMM393276 WWI393276 AA458812 JW458812 TS458812 ADO458812 ANK458812 AXG458812 BHC458812 BQY458812 CAU458812 CKQ458812 CUM458812 DEI458812 DOE458812 DYA458812 EHW458812 ERS458812 FBO458812 FLK458812 FVG458812 GFC458812 GOY458812 GYU458812 HIQ458812 HSM458812 ICI458812 IME458812 IWA458812 JFW458812 JPS458812 JZO458812 KJK458812 KTG458812 LDC458812 LMY458812 LWU458812 MGQ458812 MQM458812 NAI458812 NKE458812 NUA458812 ODW458812 ONS458812 OXO458812 PHK458812 PRG458812 QBC458812 QKY458812 QUU458812 REQ458812 ROM458812 RYI458812 SIE458812 SSA458812 TBW458812 TLS458812 TVO458812 UFK458812 UPG458812 UZC458812 VIY458812 VSU458812 WCQ458812 WMM458812 WWI458812 AA524348 JW524348 TS524348 ADO524348 ANK524348 AXG524348 BHC524348 BQY524348 CAU524348 CKQ524348 CUM524348 DEI524348 DOE524348 DYA524348 EHW524348 ERS524348 FBO524348 FLK524348 FVG524348 GFC524348 GOY524348 GYU524348 HIQ524348 HSM524348 ICI524348 IME524348 IWA524348 JFW524348 JPS524348 JZO524348 KJK524348 KTG524348 LDC524348 LMY524348 LWU524348 MGQ524348 MQM524348 NAI524348 NKE524348 NUA524348 ODW524348 ONS524348 OXO524348 PHK524348 PRG524348 QBC524348 QKY524348 QUU524348 REQ524348 ROM524348 RYI524348 SIE524348 SSA524348 TBW524348 TLS524348 TVO524348 UFK524348 UPG524348 UZC524348 VIY524348 VSU524348 WCQ524348 WMM524348 WWI524348 AA589884 JW589884 TS589884 ADO589884 ANK589884 AXG589884 BHC589884 BQY589884 CAU589884 CKQ589884 CUM589884 DEI589884 DOE589884 DYA589884 EHW589884 ERS589884 FBO589884 FLK589884 FVG589884 GFC589884 GOY589884 GYU589884 HIQ589884 HSM589884 ICI589884 IME589884 IWA589884 JFW589884 JPS589884 JZO589884 KJK589884 KTG589884 LDC589884 LMY589884 LWU589884 MGQ589884 MQM589884 NAI589884 NKE589884 NUA589884 ODW589884 ONS589884 OXO589884 PHK589884 PRG589884 QBC589884 QKY589884 QUU589884 REQ589884 ROM589884 RYI589884 SIE589884 SSA589884 TBW589884 TLS589884 TVO589884 UFK589884 UPG589884 UZC589884 VIY589884 VSU589884 WCQ589884 WMM589884 WWI589884 AA655420 JW655420 TS655420 ADO655420 ANK655420 AXG655420 BHC655420 BQY655420 CAU655420 CKQ655420 CUM655420 DEI655420 DOE655420 DYA655420 EHW655420 ERS655420 FBO655420 FLK655420 FVG655420 GFC655420 GOY655420 GYU655420 HIQ655420 HSM655420 ICI655420 IME655420 IWA655420 JFW655420 JPS655420 JZO655420 KJK655420 KTG655420 LDC655420 LMY655420 LWU655420 MGQ655420 MQM655420 NAI655420 NKE655420 NUA655420 ODW655420 ONS655420 OXO655420 PHK655420 PRG655420 QBC655420 QKY655420 QUU655420 REQ655420 ROM655420 RYI655420 SIE655420 SSA655420 TBW655420 TLS655420 TVO655420 UFK655420 UPG655420 UZC655420 VIY655420 VSU655420 WCQ655420 WMM655420 WWI655420 AA720956 JW720956 TS720956 ADO720956 ANK720956 AXG720956 BHC720956 BQY720956 CAU720956 CKQ720956 CUM720956 DEI720956 DOE720956 DYA720956 EHW720956 ERS720956 FBO720956 FLK720956 FVG720956 GFC720956 GOY720956 GYU720956 HIQ720956 HSM720956 ICI720956 IME720956 IWA720956 JFW720956 JPS720956 JZO720956 KJK720956 KTG720956 LDC720956 LMY720956 LWU720956 MGQ720956 MQM720956 NAI720956 NKE720956 NUA720956 ODW720956 ONS720956 OXO720956 PHK720956 PRG720956 QBC720956 QKY720956 QUU720956 REQ720956 ROM720956 RYI720956 SIE720956 SSA720956 TBW720956 TLS720956 TVO720956 UFK720956 UPG720956 UZC720956 VIY720956 VSU720956 WCQ720956 WMM720956 WWI720956 AA786492 JW786492 TS786492 ADO786492 ANK786492 AXG786492 BHC786492 BQY786492 CAU786492 CKQ786492 CUM786492 DEI786492 DOE786492 DYA786492 EHW786492 ERS786492 FBO786492 FLK786492 FVG786492 GFC786492 GOY786492 GYU786492 HIQ786492 HSM786492 ICI786492 IME786492 IWA786492 JFW786492 JPS786492 JZO786492 KJK786492 KTG786492 LDC786492 LMY786492 LWU786492 MGQ786492 MQM786492 NAI786492 NKE786492 NUA786492 ODW786492 ONS786492 OXO786492 PHK786492 PRG786492 QBC786492 QKY786492 QUU786492 REQ786492 ROM786492 RYI786492 SIE786492 SSA786492 TBW786492 TLS786492 TVO786492 UFK786492 UPG786492 UZC786492 VIY786492 VSU786492 WCQ786492 WMM786492 WWI786492 AA852028 JW852028 TS852028 ADO852028 ANK852028 AXG852028 BHC852028 BQY852028 CAU852028 CKQ852028 CUM852028 DEI852028 DOE852028 DYA852028 EHW852028 ERS852028 FBO852028 FLK852028 FVG852028 GFC852028 GOY852028 GYU852028 HIQ852028 HSM852028 ICI852028 IME852028 IWA852028 JFW852028 JPS852028 JZO852028 KJK852028 KTG852028 LDC852028 LMY852028 LWU852028 MGQ852028 MQM852028 NAI852028 NKE852028 NUA852028 ODW852028 ONS852028 OXO852028 PHK852028 PRG852028 QBC852028 QKY852028 QUU852028 REQ852028 ROM852028 RYI852028 SIE852028 SSA852028 TBW852028 TLS852028 TVO852028 UFK852028 UPG852028 UZC852028 VIY852028 VSU852028 WCQ852028 WMM852028 WWI852028 AA917564 JW917564 TS917564 ADO917564 ANK917564 AXG917564 BHC917564 BQY917564 CAU917564 CKQ917564 CUM917564 DEI917564 DOE917564 DYA917564 EHW917564 ERS917564 FBO917564 FLK917564 FVG917564 GFC917564 GOY917564 GYU917564 HIQ917564 HSM917564 ICI917564 IME917564 IWA917564 JFW917564 JPS917564 JZO917564 KJK917564 KTG917564 LDC917564 LMY917564 LWU917564 MGQ917564 MQM917564 NAI917564 NKE917564 NUA917564 ODW917564 ONS917564 OXO917564 PHK917564 PRG917564 QBC917564 QKY917564 QUU917564 REQ917564 ROM917564 RYI917564 SIE917564 SSA917564 TBW917564 TLS917564 TVO917564 UFK917564 UPG917564 UZC917564 VIY917564 VSU917564 WCQ917564 WMM917564 WWI917564 AA983100 JW983100 TS983100 ADO983100 ANK983100 AXG983100 BHC983100 BQY983100 CAU983100 CKQ983100 CUM983100 DEI983100 DOE983100 DYA983100 EHW983100 ERS983100 FBO983100 FLK983100 FVG983100 GFC983100 GOY983100 GYU983100 HIQ983100 HSM983100 ICI983100 IME983100 IWA983100 JFW983100 JPS983100 JZO983100 KJK983100 KTG983100 LDC983100 LMY983100 LWU983100 MGQ983100 MQM983100 NAI983100 NKE983100 NUA983100 ODW983100 ONS983100 OXO983100 PHK983100 PRG983100 QBC983100 QKY983100 QUU983100 REQ983100 ROM983100 RYI983100 SIE983100 SSA983100 TBW983100 TLS983100 TVO983100 UFK983100 UPG983100 UZC983100 VIY983100 VSU983100 WCQ983100 WMM983100 WWI983100">
      <formula1>"Y,N"</formula1>
    </dataValidation>
    <dataValidation type="list" showErrorMessage="1" errorTitle="Error!" error="Enter Y if the housing loan was taken after April 1, 1999; Enter N if taken before this date" sqref="AA61 JW61 TS61 ADO61 ANK61 AXG61 BHC61 BQY61 CAU61 CKQ61 CUM61 DEI61 DOE61 DYA61 EHW61 ERS61 FBO61 FLK61 FVG61 GFC61 GOY61 GYU61 HIQ61 HSM61 ICI61 IME61 IWA61 JFW61 JPS61 JZO61 KJK61 KTG61 LDC61 LMY61 LWU61 MGQ61 MQM61 NAI61 NKE61 NUA61 ODW61 ONS61 OXO61 PHK61 PRG61 QBC61 QKY61 QUU61 REQ61 ROM61 RYI61 SIE61 SSA61 TBW61 TLS61 TVO61 UFK61 UPG61 UZC61 VIY61 VSU61 WCQ61 WMM61 WWI61 AA65597 JW65597 TS65597 ADO65597 ANK65597 AXG65597 BHC65597 BQY65597 CAU65597 CKQ65597 CUM65597 DEI65597 DOE65597 DYA65597 EHW65597 ERS65597 FBO65597 FLK65597 FVG65597 GFC65597 GOY65597 GYU65597 HIQ65597 HSM65597 ICI65597 IME65597 IWA65597 JFW65597 JPS65597 JZO65597 KJK65597 KTG65597 LDC65597 LMY65597 LWU65597 MGQ65597 MQM65597 NAI65597 NKE65597 NUA65597 ODW65597 ONS65597 OXO65597 PHK65597 PRG65597 QBC65597 QKY65597 QUU65597 REQ65597 ROM65597 RYI65597 SIE65597 SSA65597 TBW65597 TLS65597 TVO65597 UFK65597 UPG65597 UZC65597 VIY65597 VSU65597 WCQ65597 WMM65597 WWI65597 AA131133 JW131133 TS131133 ADO131133 ANK131133 AXG131133 BHC131133 BQY131133 CAU131133 CKQ131133 CUM131133 DEI131133 DOE131133 DYA131133 EHW131133 ERS131133 FBO131133 FLK131133 FVG131133 GFC131133 GOY131133 GYU131133 HIQ131133 HSM131133 ICI131133 IME131133 IWA131133 JFW131133 JPS131133 JZO131133 KJK131133 KTG131133 LDC131133 LMY131133 LWU131133 MGQ131133 MQM131133 NAI131133 NKE131133 NUA131133 ODW131133 ONS131133 OXO131133 PHK131133 PRG131133 QBC131133 QKY131133 QUU131133 REQ131133 ROM131133 RYI131133 SIE131133 SSA131133 TBW131133 TLS131133 TVO131133 UFK131133 UPG131133 UZC131133 VIY131133 VSU131133 WCQ131133 WMM131133 WWI131133 AA196669 JW196669 TS196669 ADO196669 ANK196669 AXG196669 BHC196669 BQY196669 CAU196669 CKQ196669 CUM196669 DEI196669 DOE196669 DYA196669 EHW196669 ERS196669 FBO196669 FLK196669 FVG196669 GFC196669 GOY196669 GYU196669 HIQ196669 HSM196669 ICI196669 IME196669 IWA196669 JFW196669 JPS196669 JZO196669 KJK196669 KTG196669 LDC196669 LMY196669 LWU196669 MGQ196669 MQM196669 NAI196669 NKE196669 NUA196669 ODW196669 ONS196669 OXO196669 PHK196669 PRG196669 QBC196669 QKY196669 QUU196669 REQ196669 ROM196669 RYI196669 SIE196669 SSA196669 TBW196669 TLS196669 TVO196669 UFK196669 UPG196669 UZC196669 VIY196669 VSU196669 WCQ196669 WMM196669 WWI196669 AA262205 JW262205 TS262205 ADO262205 ANK262205 AXG262205 BHC262205 BQY262205 CAU262205 CKQ262205 CUM262205 DEI262205 DOE262205 DYA262205 EHW262205 ERS262205 FBO262205 FLK262205 FVG262205 GFC262205 GOY262205 GYU262205 HIQ262205 HSM262205 ICI262205 IME262205 IWA262205 JFW262205 JPS262205 JZO262205 KJK262205 KTG262205 LDC262205 LMY262205 LWU262205 MGQ262205 MQM262205 NAI262205 NKE262205 NUA262205 ODW262205 ONS262205 OXO262205 PHK262205 PRG262205 QBC262205 QKY262205 QUU262205 REQ262205 ROM262205 RYI262205 SIE262205 SSA262205 TBW262205 TLS262205 TVO262205 UFK262205 UPG262205 UZC262205 VIY262205 VSU262205 WCQ262205 WMM262205 WWI262205 AA327741 JW327741 TS327741 ADO327741 ANK327741 AXG327741 BHC327741 BQY327741 CAU327741 CKQ327741 CUM327741 DEI327741 DOE327741 DYA327741 EHW327741 ERS327741 FBO327741 FLK327741 FVG327741 GFC327741 GOY327741 GYU327741 HIQ327741 HSM327741 ICI327741 IME327741 IWA327741 JFW327741 JPS327741 JZO327741 KJK327741 KTG327741 LDC327741 LMY327741 LWU327741 MGQ327741 MQM327741 NAI327741 NKE327741 NUA327741 ODW327741 ONS327741 OXO327741 PHK327741 PRG327741 QBC327741 QKY327741 QUU327741 REQ327741 ROM327741 RYI327741 SIE327741 SSA327741 TBW327741 TLS327741 TVO327741 UFK327741 UPG327741 UZC327741 VIY327741 VSU327741 WCQ327741 WMM327741 WWI327741 AA393277 JW393277 TS393277 ADO393277 ANK393277 AXG393277 BHC393277 BQY393277 CAU393277 CKQ393277 CUM393277 DEI393277 DOE393277 DYA393277 EHW393277 ERS393277 FBO393277 FLK393277 FVG393277 GFC393277 GOY393277 GYU393277 HIQ393277 HSM393277 ICI393277 IME393277 IWA393277 JFW393277 JPS393277 JZO393277 KJK393277 KTG393277 LDC393277 LMY393277 LWU393277 MGQ393277 MQM393277 NAI393277 NKE393277 NUA393277 ODW393277 ONS393277 OXO393277 PHK393277 PRG393277 QBC393277 QKY393277 QUU393277 REQ393277 ROM393277 RYI393277 SIE393277 SSA393277 TBW393277 TLS393277 TVO393277 UFK393277 UPG393277 UZC393277 VIY393277 VSU393277 WCQ393277 WMM393277 WWI393277 AA458813 JW458813 TS458813 ADO458813 ANK458813 AXG458813 BHC458813 BQY458813 CAU458813 CKQ458813 CUM458813 DEI458813 DOE458813 DYA458813 EHW458813 ERS458813 FBO458813 FLK458813 FVG458813 GFC458813 GOY458813 GYU458813 HIQ458813 HSM458813 ICI458813 IME458813 IWA458813 JFW458813 JPS458813 JZO458813 KJK458813 KTG458813 LDC458813 LMY458813 LWU458813 MGQ458813 MQM458813 NAI458813 NKE458813 NUA458813 ODW458813 ONS458813 OXO458813 PHK458813 PRG458813 QBC458813 QKY458813 QUU458813 REQ458813 ROM458813 RYI458813 SIE458813 SSA458813 TBW458813 TLS458813 TVO458813 UFK458813 UPG458813 UZC458813 VIY458813 VSU458813 WCQ458813 WMM458813 WWI458813 AA524349 JW524349 TS524349 ADO524349 ANK524349 AXG524349 BHC524349 BQY524349 CAU524349 CKQ524349 CUM524349 DEI524349 DOE524349 DYA524349 EHW524349 ERS524349 FBO524349 FLK524349 FVG524349 GFC524349 GOY524349 GYU524349 HIQ524349 HSM524349 ICI524349 IME524349 IWA524349 JFW524349 JPS524349 JZO524349 KJK524349 KTG524349 LDC524349 LMY524349 LWU524349 MGQ524349 MQM524349 NAI524349 NKE524349 NUA524349 ODW524349 ONS524349 OXO524349 PHK524349 PRG524349 QBC524349 QKY524349 QUU524349 REQ524349 ROM524349 RYI524349 SIE524349 SSA524349 TBW524349 TLS524349 TVO524349 UFK524349 UPG524349 UZC524349 VIY524349 VSU524349 WCQ524349 WMM524349 WWI524349 AA589885 JW589885 TS589885 ADO589885 ANK589885 AXG589885 BHC589885 BQY589885 CAU589885 CKQ589885 CUM589885 DEI589885 DOE589885 DYA589885 EHW589885 ERS589885 FBO589885 FLK589885 FVG589885 GFC589885 GOY589885 GYU589885 HIQ589885 HSM589885 ICI589885 IME589885 IWA589885 JFW589885 JPS589885 JZO589885 KJK589885 KTG589885 LDC589885 LMY589885 LWU589885 MGQ589885 MQM589885 NAI589885 NKE589885 NUA589885 ODW589885 ONS589885 OXO589885 PHK589885 PRG589885 QBC589885 QKY589885 QUU589885 REQ589885 ROM589885 RYI589885 SIE589885 SSA589885 TBW589885 TLS589885 TVO589885 UFK589885 UPG589885 UZC589885 VIY589885 VSU589885 WCQ589885 WMM589885 WWI589885 AA655421 JW655421 TS655421 ADO655421 ANK655421 AXG655421 BHC655421 BQY655421 CAU655421 CKQ655421 CUM655421 DEI655421 DOE655421 DYA655421 EHW655421 ERS655421 FBO655421 FLK655421 FVG655421 GFC655421 GOY655421 GYU655421 HIQ655421 HSM655421 ICI655421 IME655421 IWA655421 JFW655421 JPS655421 JZO655421 KJK655421 KTG655421 LDC655421 LMY655421 LWU655421 MGQ655421 MQM655421 NAI655421 NKE655421 NUA655421 ODW655421 ONS655421 OXO655421 PHK655421 PRG655421 QBC655421 QKY655421 QUU655421 REQ655421 ROM655421 RYI655421 SIE655421 SSA655421 TBW655421 TLS655421 TVO655421 UFK655421 UPG655421 UZC655421 VIY655421 VSU655421 WCQ655421 WMM655421 WWI655421 AA720957 JW720957 TS720957 ADO720957 ANK720957 AXG720957 BHC720957 BQY720957 CAU720957 CKQ720957 CUM720957 DEI720957 DOE720957 DYA720957 EHW720957 ERS720957 FBO720957 FLK720957 FVG720957 GFC720957 GOY720957 GYU720957 HIQ720957 HSM720957 ICI720957 IME720957 IWA720957 JFW720957 JPS720957 JZO720957 KJK720957 KTG720957 LDC720957 LMY720957 LWU720957 MGQ720957 MQM720957 NAI720957 NKE720957 NUA720957 ODW720957 ONS720957 OXO720957 PHK720957 PRG720957 QBC720957 QKY720957 QUU720957 REQ720957 ROM720957 RYI720957 SIE720957 SSA720957 TBW720957 TLS720957 TVO720957 UFK720957 UPG720957 UZC720957 VIY720957 VSU720957 WCQ720957 WMM720957 WWI720957 AA786493 JW786493 TS786493 ADO786493 ANK786493 AXG786493 BHC786493 BQY786493 CAU786493 CKQ786493 CUM786493 DEI786493 DOE786493 DYA786493 EHW786493 ERS786493 FBO786493 FLK786493 FVG786493 GFC786493 GOY786493 GYU786493 HIQ786493 HSM786493 ICI786493 IME786493 IWA786493 JFW786493 JPS786493 JZO786493 KJK786493 KTG786493 LDC786493 LMY786493 LWU786493 MGQ786493 MQM786493 NAI786493 NKE786493 NUA786493 ODW786493 ONS786493 OXO786493 PHK786493 PRG786493 QBC786493 QKY786493 QUU786493 REQ786493 ROM786493 RYI786493 SIE786493 SSA786493 TBW786493 TLS786493 TVO786493 UFK786493 UPG786493 UZC786493 VIY786493 VSU786493 WCQ786493 WMM786493 WWI786493 AA852029 JW852029 TS852029 ADO852029 ANK852029 AXG852029 BHC852029 BQY852029 CAU852029 CKQ852029 CUM852029 DEI852029 DOE852029 DYA852029 EHW852029 ERS852029 FBO852029 FLK852029 FVG852029 GFC852029 GOY852029 GYU852029 HIQ852029 HSM852029 ICI852029 IME852029 IWA852029 JFW852029 JPS852029 JZO852029 KJK852029 KTG852029 LDC852029 LMY852029 LWU852029 MGQ852029 MQM852029 NAI852029 NKE852029 NUA852029 ODW852029 ONS852029 OXO852029 PHK852029 PRG852029 QBC852029 QKY852029 QUU852029 REQ852029 ROM852029 RYI852029 SIE852029 SSA852029 TBW852029 TLS852029 TVO852029 UFK852029 UPG852029 UZC852029 VIY852029 VSU852029 WCQ852029 WMM852029 WWI852029 AA917565 JW917565 TS917565 ADO917565 ANK917565 AXG917565 BHC917565 BQY917565 CAU917565 CKQ917565 CUM917565 DEI917565 DOE917565 DYA917565 EHW917565 ERS917565 FBO917565 FLK917565 FVG917565 GFC917565 GOY917565 GYU917565 HIQ917565 HSM917565 ICI917565 IME917565 IWA917565 JFW917565 JPS917565 JZO917565 KJK917565 KTG917565 LDC917565 LMY917565 LWU917565 MGQ917565 MQM917565 NAI917565 NKE917565 NUA917565 ODW917565 ONS917565 OXO917565 PHK917565 PRG917565 QBC917565 QKY917565 QUU917565 REQ917565 ROM917565 RYI917565 SIE917565 SSA917565 TBW917565 TLS917565 TVO917565 UFK917565 UPG917565 UZC917565 VIY917565 VSU917565 WCQ917565 WMM917565 WWI917565 AA983101 JW983101 TS983101 ADO983101 ANK983101 AXG983101 BHC983101 BQY983101 CAU983101 CKQ983101 CUM983101 DEI983101 DOE983101 DYA983101 EHW983101 ERS983101 FBO983101 FLK983101 FVG983101 GFC983101 GOY983101 GYU983101 HIQ983101 HSM983101 ICI983101 IME983101 IWA983101 JFW983101 JPS983101 JZO983101 KJK983101 KTG983101 LDC983101 LMY983101 LWU983101 MGQ983101 MQM983101 NAI983101 NKE983101 NUA983101 ODW983101 ONS983101 OXO983101 PHK983101 PRG983101 QBC983101 QKY983101 QUU983101 REQ983101 ROM983101 RYI983101 SIE983101 SSA983101 TBW983101 TLS983101 TVO983101 UFK983101 UPG983101 UZC983101 VIY983101 VSU983101 WCQ983101 WMM983101 WWI983101">
      <formula1>"Y,N"</formula1>
    </dataValidation>
    <dataValidation type="list" showErrorMessage="1" errorTitle="Error!" error="Enter Y if a senior citizen is included in Medical Insurance premium; Enter N if not" sqref="AA63 JW63 TS63 ADO63 ANK63 AXG63 BHC63 BQY63 CAU63 CKQ63 CUM63 DEI63 DOE63 DYA63 EHW63 ERS63 FBO63 FLK63 FVG63 GFC63 GOY63 GYU63 HIQ63 HSM63 ICI63 IME63 IWA63 JFW63 JPS63 JZO63 KJK63 KTG63 LDC63 LMY63 LWU63 MGQ63 MQM63 NAI63 NKE63 NUA63 ODW63 ONS63 OXO63 PHK63 PRG63 QBC63 QKY63 QUU63 REQ63 ROM63 RYI63 SIE63 SSA63 TBW63 TLS63 TVO63 UFK63 UPG63 UZC63 VIY63 VSU63 WCQ63 WMM63 WWI63 AA65599 JW65599 TS65599 ADO65599 ANK65599 AXG65599 BHC65599 BQY65599 CAU65599 CKQ65599 CUM65599 DEI65599 DOE65599 DYA65599 EHW65599 ERS65599 FBO65599 FLK65599 FVG65599 GFC65599 GOY65599 GYU65599 HIQ65599 HSM65599 ICI65599 IME65599 IWA65599 JFW65599 JPS65599 JZO65599 KJK65599 KTG65599 LDC65599 LMY65599 LWU65599 MGQ65599 MQM65599 NAI65599 NKE65599 NUA65599 ODW65599 ONS65599 OXO65599 PHK65599 PRG65599 QBC65599 QKY65599 QUU65599 REQ65599 ROM65599 RYI65599 SIE65599 SSA65599 TBW65599 TLS65599 TVO65599 UFK65599 UPG65599 UZC65599 VIY65599 VSU65599 WCQ65599 WMM65599 WWI65599 AA131135 JW131135 TS131135 ADO131135 ANK131135 AXG131135 BHC131135 BQY131135 CAU131135 CKQ131135 CUM131135 DEI131135 DOE131135 DYA131135 EHW131135 ERS131135 FBO131135 FLK131135 FVG131135 GFC131135 GOY131135 GYU131135 HIQ131135 HSM131135 ICI131135 IME131135 IWA131135 JFW131135 JPS131135 JZO131135 KJK131135 KTG131135 LDC131135 LMY131135 LWU131135 MGQ131135 MQM131135 NAI131135 NKE131135 NUA131135 ODW131135 ONS131135 OXO131135 PHK131135 PRG131135 QBC131135 QKY131135 QUU131135 REQ131135 ROM131135 RYI131135 SIE131135 SSA131135 TBW131135 TLS131135 TVO131135 UFK131135 UPG131135 UZC131135 VIY131135 VSU131135 WCQ131135 WMM131135 WWI131135 AA196671 JW196671 TS196671 ADO196671 ANK196671 AXG196671 BHC196671 BQY196671 CAU196671 CKQ196671 CUM196671 DEI196671 DOE196671 DYA196671 EHW196671 ERS196671 FBO196671 FLK196671 FVG196671 GFC196671 GOY196671 GYU196671 HIQ196671 HSM196671 ICI196671 IME196671 IWA196671 JFW196671 JPS196671 JZO196671 KJK196671 KTG196671 LDC196671 LMY196671 LWU196671 MGQ196671 MQM196671 NAI196671 NKE196671 NUA196671 ODW196671 ONS196671 OXO196671 PHK196671 PRG196671 QBC196671 QKY196671 QUU196671 REQ196671 ROM196671 RYI196671 SIE196671 SSA196671 TBW196671 TLS196671 TVO196671 UFK196671 UPG196671 UZC196671 VIY196671 VSU196671 WCQ196671 WMM196671 WWI196671 AA262207 JW262207 TS262207 ADO262207 ANK262207 AXG262207 BHC262207 BQY262207 CAU262207 CKQ262207 CUM262207 DEI262207 DOE262207 DYA262207 EHW262207 ERS262207 FBO262207 FLK262207 FVG262207 GFC262207 GOY262207 GYU262207 HIQ262207 HSM262207 ICI262207 IME262207 IWA262207 JFW262207 JPS262207 JZO262207 KJK262207 KTG262207 LDC262207 LMY262207 LWU262207 MGQ262207 MQM262207 NAI262207 NKE262207 NUA262207 ODW262207 ONS262207 OXO262207 PHK262207 PRG262207 QBC262207 QKY262207 QUU262207 REQ262207 ROM262207 RYI262207 SIE262207 SSA262207 TBW262207 TLS262207 TVO262207 UFK262207 UPG262207 UZC262207 VIY262207 VSU262207 WCQ262207 WMM262207 WWI262207 AA327743 JW327743 TS327743 ADO327743 ANK327743 AXG327743 BHC327743 BQY327743 CAU327743 CKQ327743 CUM327743 DEI327743 DOE327743 DYA327743 EHW327743 ERS327743 FBO327743 FLK327743 FVG327743 GFC327743 GOY327743 GYU327743 HIQ327743 HSM327743 ICI327743 IME327743 IWA327743 JFW327743 JPS327743 JZO327743 KJK327743 KTG327743 LDC327743 LMY327743 LWU327743 MGQ327743 MQM327743 NAI327743 NKE327743 NUA327743 ODW327743 ONS327743 OXO327743 PHK327743 PRG327743 QBC327743 QKY327743 QUU327743 REQ327743 ROM327743 RYI327743 SIE327743 SSA327743 TBW327743 TLS327743 TVO327743 UFK327743 UPG327743 UZC327743 VIY327743 VSU327743 WCQ327743 WMM327743 WWI327743 AA393279 JW393279 TS393279 ADO393279 ANK393279 AXG393279 BHC393279 BQY393279 CAU393279 CKQ393279 CUM393279 DEI393279 DOE393279 DYA393279 EHW393279 ERS393279 FBO393279 FLK393279 FVG393279 GFC393279 GOY393279 GYU393279 HIQ393279 HSM393279 ICI393279 IME393279 IWA393279 JFW393279 JPS393279 JZO393279 KJK393279 KTG393279 LDC393279 LMY393279 LWU393279 MGQ393279 MQM393279 NAI393279 NKE393279 NUA393279 ODW393279 ONS393279 OXO393279 PHK393279 PRG393279 QBC393279 QKY393279 QUU393279 REQ393279 ROM393279 RYI393279 SIE393279 SSA393279 TBW393279 TLS393279 TVO393279 UFK393279 UPG393279 UZC393279 VIY393279 VSU393279 WCQ393279 WMM393279 WWI393279 AA458815 JW458815 TS458815 ADO458815 ANK458815 AXG458815 BHC458815 BQY458815 CAU458815 CKQ458815 CUM458815 DEI458815 DOE458815 DYA458815 EHW458815 ERS458815 FBO458815 FLK458815 FVG458815 GFC458815 GOY458815 GYU458815 HIQ458815 HSM458815 ICI458815 IME458815 IWA458815 JFW458815 JPS458815 JZO458815 KJK458815 KTG458815 LDC458815 LMY458815 LWU458815 MGQ458815 MQM458815 NAI458815 NKE458815 NUA458815 ODW458815 ONS458815 OXO458815 PHK458815 PRG458815 QBC458815 QKY458815 QUU458815 REQ458815 ROM458815 RYI458815 SIE458815 SSA458815 TBW458815 TLS458815 TVO458815 UFK458815 UPG458815 UZC458815 VIY458815 VSU458815 WCQ458815 WMM458815 WWI458815 AA524351 JW524351 TS524351 ADO524351 ANK524351 AXG524351 BHC524351 BQY524351 CAU524351 CKQ524351 CUM524351 DEI524351 DOE524351 DYA524351 EHW524351 ERS524351 FBO524351 FLK524351 FVG524351 GFC524351 GOY524351 GYU524351 HIQ524351 HSM524351 ICI524351 IME524351 IWA524351 JFW524351 JPS524351 JZO524351 KJK524351 KTG524351 LDC524351 LMY524351 LWU524351 MGQ524351 MQM524351 NAI524351 NKE524351 NUA524351 ODW524351 ONS524351 OXO524351 PHK524351 PRG524351 QBC524351 QKY524351 QUU524351 REQ524351 ROM524351 RYI524351 SIE524351 SSA524351 TBW524351 TLS524351 TVO524351 UFK524351 UPG524351 UZC524351 VIY524351 VSU524351 WCQ524351 WMM524351 WWI524351 AA589887 JW589887 TS589887 ADO589887 ANK589887 AXG589887 BHC589887 BQY589887 CAU589887 CKQ589887 CUM589887 DEI589887 DOE589887 DYA589887 EHW589887 ERS589887 FBO589887 FLK589887 FVG589887 GFC589887 GOY589887 GYU589887 HIQ589887 HSM589887 ICI589887 IME589887 IWA589887 JFW589887 JPS589887 JZO589887 KJK589887 KTG589887 LDC589887 LMY589887 LWU589887 MGQ589887 MQM589887 NAI589887 NKE589887 NUA589887 ODW589887 ONS589887 OXO589887 PHK589887 PRG589887 QBC589887 QKY589887 QUU589887 REQ589887 ROM589887 RYI589887 SIE589887 SSA589887 TBW589887 TLS589887 TVO589887 UFK589887 UPG589887 UZC589887 VIY589887 VSU589887 WCQ589887 WMM589887 WWI589887 AA655423 JW655423 TS655423 ADO655423 ANK655423 AXG655423 BHC655423 BQY655423 CAU655423 CKQ655423 CUM655423 DEI655423 DOE655423 DYA655423 EHW655423 ERS655423 FBO655423 FLK655423 FVG655423 GFC655423 GOY655423 GYU655423 HIQ655423 HSM655423 ICI655423 IME655423 IWA655423 JFW655423 JPS655423 JZO655423 KJK655423 KTG655423 LDC655423 LMY655423 LWU655423 MGQ655423 MQM655423 NAI655423 NKE655423 NUA655423 ODW655423 ONS655423 OXO655423 PHK655423 PRG655423 QBC655423 QKY655423 QUU655423 REQ655423 ROM655423 RYI655423 SIE655423 SSA655423 TBW655423 TLS655423 TVO655423 UFK655423 UPG655423 UZC655423 VIY655423 VSU655423 WCQ655423 WMM655423 WWI655423 AA720959 JW720959 TS720959 ADO720959 ANK720959 AXG720959 BHC720959 BQY720959 CAU720959 CKQ720959 CUM720959 DEI720959 DOE720959 DYA720959 EHW720959 ERS720959 FBO720959 FLK720959 FVG720959 GFC720959 GOY720959 GYU720959 HIQ720959 HSM720959 ICI720959 IME720959 IWA720959 JFW720959 JPS720959 JZO720959 KJK720959 KTG720959 LDC720959 LMY720959 LWU720959 MGQ720959 MQM720959 NAI720959 NKE720959 NUA720959 ODW720959 ONS720959 OXO720959 PHK720959 PRG720959 QBC720959 QKY720959 QUU720959 REQ720959 ROM720959 RYI720959 SIE720959 SSA720959 TBW720959 TLS720959 TVO720959 UFK720959 UPG720959 UZC720959 VIY720959 VSU720959 WCQ720959 WMM720959 WWI720959 AA786495 JW786495 TS786495 ADO786495 ANK786495 AXG786495 BHC786495 BQY786495 CAU786495 CKQ786495 CUM786495 DEI786495 DOE786495 DYA786495 EHW786495 ERS786495 FBO786495 FLK786495 FVG786495 GFC786495 GOY786495 GYU786495 HIQ786495 HSM786495 ICI786495 IME786495 IWA786495 JFW786495 JPS786495 JZO786495 KJK786495 KTG786495 LDC786495 LMY786495 LWU786495 MGQ786495 MQM786495 NAI786495 NKE786495 NUA786495 ODW786495 ONS786495 OXO786495 PHK786495 PRG786495 QBC786495 QKY786495 QUU786495 REQ786495 ROM786495 RYI786495 SIE786495 SSA786495 TBW786495 TLS786495 TVO786495 UFK786495 UPG786495 UZC786495 VIY786495 VSU786495 WCQ786495 WMM786495 WWI786495 AA852031 JW852031 TS852031 ADO852031 ANK852031 AXG852031 BHC852031 BQY852031 CAU852031 CKQ852031 CUM852031 DEI852031 DOE852031 DYA852031 EHW852031 ERS852031 FBO852031 FLK852031 FVG852031 GFC852031 GOY852031 GYU852031 HIQ852031 HSM852031 ICI852031 IME852031 IWA852031 JFW852031 JPS852031 JZO852031 KJK852031 KTG852031 LDC852031 LMY852031 LWU852031 MGQ852031 MQM852031 NAI852031 NKE852031 NUA852031 ODW852031 ONS852031 OXO852031 PHK852031 PRG852031 QBC852031 QKY852031 QUU852031 REQ852031 ROM852031 RYI852031 SIE852031 SSA852031 TBW852031 TLS852031 TVO852031 UFK852031 UPG852031 UZC852031 VIY852031 VSU852031 WCQ852031 WMM852031 WWI852031 AA917567 JW917567 TS917567 ADO917567 ANK917567 AXG917567 BHC917567 BQY917567 CAU917567 CKQ917567 CUM917567 DEI917567 DOE917567 DYA917567 EHW917567 ERS917567 FBO917567 FLK917567 FVG917567 GFC917567 GOY917567 GYU917567 HIQ917567 HSM917567 ICI917567 IME917567 IWA917567 JFW917567 JPS917567 JZO917567 KJK917567 KTG917567 LDC917567 LMY917567 LWU917567 MGQ917567 MQM917567 NAI917567 NKE917567 NUA917567 ODW917567 ONS917567 OXO917567 PHK917567 PRG917567 QBC917567 QKY917567 QUU917567 REQ917567 ROM917567 RYI917567 SIE917567 SSA917567 TBW917567 TLS917567 TVO917567 UFK917567 UPG917567 UZC917567 VIY917567 VSU917567 WCQ917567 WMM917567 WWI917567 AA983103 JW983103 TS983103 ADO983103 ANK983103 AXG983103 BHC983103 BQY983103 CAU983103 CKQ983103 CUM983103 DEI983103 DOE983103 DYA983103 EHW983103 ERS983103 FBO983103 FLK983103 FVG983103 GFC983103 GOY983103 GYU983103 HIQ983103 HSM983103 ICI983103 IME983103 IWA983103 JFW983103 JPS983103 JZO983103 KJK983103 KTG983103 LDC983103 LMY983103 LWU983103 MGQ983103 MQM983103 NAI983103 NKE983103 NUA983103 ODW983103 ONS983103 OXO983103 PHK983103 PRG983103 QBC983103 QKY983103 QUU983103 REQ983103 ROM983103 RYI983103 SIE983103 SSA983103 TBW983103 TLS983103 TVO983103 UFK983103 UPG983103 UZC983103 VIY983103 VSU983103 WCQ983103 WMM983103 WWI983103">
      <formula1>"Y,N"</formula1>
    </dataValidation>
    <dataValidation type="decimal" showErrorMessage="1" errorTitle="Error" error="PF percentage should be between 0% and 99%" sqref="AA54 JW54 TS54 ADO54 ANK54 AXG54 BHC54 BQY54 CAU54 CKQ54 CUM54 DEI54 DOE54 DYA54 EHW54 ERS54 FBO54 FLK54 FVG54 GFC54 GOY54 GYU54 HIQ54 HSM54 ICI54 IME54 IWA54 JFW54 JPS54 JZO54 KJK54 KTG54 LDC54 LMY54 LWU54 MGQ54 MQM54 NAI54 NKE54 NUA54 ODW54 ONS54 OXO54 PHK54 PRG54 QBC54 QKY54 QUU54 REQ54 ROM54 RYI54 SIE54 SSA54 TBW54 TLS54 TVO54 UFK54 UPG54 UZC54 VIY54 VSU54 WCQ54 WMM54 WWI54 AA65590 JW65590 TS65590 ADO65590 ANK65590 AXG65590 BHC65590 BQY65590 CAU65590 CKQ65590 CUM65590 DEI65590 DOE65590 DYA65590 EHW65590 ERS65590 FBO65590 FLK65590 FVG65590 GFC65590 GOY65590 GYU65590 HIQ65590 HSM65590 ICI65590 IME65590 IWA65590 JFW65590 JPS65590 JZO65590 KJK65590 KTG65590 LDC65590 LMY65590 LWU65590 MGQ65590 MQM65590 NAI65590 NKE65590 NUA65590 ODW65590 ONS65590 OXO65590 PHK65590 PRG65590 QBC65590 QKY65590 QUU65590 REQ65590 ROM65590 RYI65590 SIE65590 SSA65590 TBW65590 TLS65590 TVO65590 UFK65590 UPG65590 UZC65590 VIY65590 VSU65590 WCQ65590 WMM65590 WWI65590 AA131126 JW131126 TS131126 ADO131126 ANK131126 AXG131126 BHC131126 BQY131126 CAU131126 CKQ131126 CUM131126 DEI131126 DOE131126 DYA131126 EHW131126 ERS131126 FBO131126 FLK131126 FVG131126 GFC131126 GOY131126 GYU131126 HIQ131126 HSM131126 ICI131126 IME131126 IWA131126 JFW131126 JPS131126 JZO131126 KJK131126 KTG131126 LDC131126 LMY131126 LWU131126 MGQ131126 MQM131126 NAI131126 NKE131126 NUA131126 ODW131126 ONS131126 OXO131126 PHK131126 PRG131126 QBC131126 QKY131126 QUU131126 REQ131126 ROM131126 RYI131126 SIE131126 SSA131126 TBW131126 TLS131126 TVO131126 UFK131126 UPG131126 UZC131126 VIY131126 VSU131126 WCQ131126 WMM131126 WWI131126 AA196662 JW196662 TS196662 ADO196662 ANK196662 AXG196662 BHC196662 BQY196662 CAU196662 CKQ196662 CUM196662 DEI196662 DOE196662 DYA196662 EHW196662 ERS196662 FBO196662 FLK196662 FVG196662 GFC196662 GOY196662 GYU196662 HIQ196662 HSM196662 ICI196662 IME196662 IWA196662 JFW196662 JPS196662 JZO196662 KJK196662 KTG196662 LDC196662 LMY196662 LWU196662 MGQ196662 MQM196662 NAI196662 NKE196662 NUA196662 ODW196662 ONS196662 OXO196662 PHK196662 PRG196662 QBC196662 QKY196662 QUU196662 REQ196662 ROM196662 RYI196662 SIE196662 SSA196662 TBW196662 TLS196662 TVO196662 UFK196662 UPG196662 UZC196662 VIY196662 VSU196662 WCQ196662 WMM196662 WWI196662 AA262198 JW262198 TS262198 ADO262198 ANK262198 AXG262198 BHC262198 BQY262198 CAU262198 CKQ262198 CUM262198 DEI262198 DOE262198 DYA262198 EHW262198 ERS262198 FBO262198 FLK262198 FVG262198 GFC262198 GOY262198 GYU262198 HIQ262198 HSM262198 ICI262198 IME262198 IWA262198 JFW262198 JPS262198 JZO262198 KJK262198 KTG262198 LDC262198 LMY262198 LWU262198 MGQ262198 MQM262198 NAI262198 NKE262198 NUA262198 ODW262198 ONS262198 OXO262198 PHK262198 PRG262198 QBC262198 QKY262198 QUU262198 REQ262198 ROM262198 RYI262198 SIE262198 SSA262198 TBW262198 TLS262198 TVO262198 UFK262198 UPG262198 UZC262198 VIY262198 VSU262198 WCQ262198 WMM262198 WWI262198 AA327734 JW327734 TS327734 ADO327734 ANK327734 AXG327734 BHC327734 BQY327734 CAU327734 CKQ327734 CUM327734 DEI327734 DOE327734 DYA327734 EHW327734 ERS327734 FBO327734 FLK327734 FVG327734 GFC327734 GOY327734 GYU327734 HIQ327734 HSM327734 ICI327734 IME327734 IWA327734 JFW327734 JPS327734 JZO327734 KJK327734 KTG327734 LDC327734 LMY327734 LWU327734 MGQ327734 MQM327734 NAI327734 NKE327734 NUA327734 ODW327734 ONS327734 OXO327734 PHK327734 PRG327734 QBC327734 QKY327734 QUU327734 REQ327734 ROM327734 RYI327734 SIE327734 SSA327734 TBW327734 TLS327734 TVO327734 UFK327734 UPG327734 UZC327734 VIY327734 VSU327734 WCQ327734 WMM327734 WWI327734 AA393270 JW393270 TS393270 ADO393270 ANK393270 AXG393270 BHC393270 BQY393270 CAU393270 CKQ393270 CUM393270 DEI393270 DOE393270 DYA393270 EHW393270 ERS393270 FBO393270 FLK393270 FVG393270 GFC393270 GOY393270 GYU393270 HIQ393270 HSM393270 ICI393270 IME393270 IWA393270 JFW393270 JPS393270 JZO393270 KJK393270 KTG393270 LDC393270 LMY393270 LWU393270 MGQ393270 MQM393270 NAI393270 NKE393270 NUA393270 ODW393270 ONS393270 OXO393270 PHK393270 PRG393270 QBC393270 QKY393270 QUU393270 REQ393270 ROM393270 RYI393270 SIE393270 SSA393270 TBW393270 TLS393270 TVO393270 UFK393270 UPG393270 UZC393270 VIY393270 VSU393270 WCQ393270 WMM393270 WWI393270 AA458806 JW458806 TS458806 ADO458806 ANK458806 AXG458806 BHC458806 BQY458806 CAU458806 CKQ458806 CUM458806 DEI458806 DOE458806 DYA458806 EHW458806 ERS458806 FBO458806 FLK458806 FVG458806 GFC458806 GOY458806 GYU458806 HIQ458806 HSM458806 ICI458806 IME458806 IWA458806 JFW458806 JPS458806 JZO458806 KJK458806 KTG458806 LDC458806 LMY458806 LWU458806 MGQ458806 MQM458806 NAI458806 NKE458806 NUA458806 ODW458806 ONS458806 OXO458806 PHK458806 PRG458806 QBC458806 QKY458806 QUU458806 REQ458806 ROM458806 RYI458806 SIE458806 SSA458806 TBW458806 TLS458806 TVO458806 UFK458806 UPG458806 UZC458806 VIY458806 VSU458806 WCQ458806 WMM458806 WWI458806 AA524342 JW524342 TS524342 ADO524342 ANK524342 AXG524342 BHC524342 BQY524342 CAU524342 CKQ524342 CUM524342 DEI524342 DOE524342 DYA524342 EHW524342 ERS524342 FBO524342 FLK524342 FVG524342 GFC524342 GOY524342 GYU524342 HIQ524342 HSM524342 ICI524342 IME524342 IWA524342 JFW524342 JPS524342 JZO524342 KJK524342 KTG524342 LDC524342 LMY524342 LWU524342 MGQ524342 MQM524342 NAI524342 NKE524342 NUA524342 ODW524342 ONS524342 OXO524342 PHK524342 PRG524342 QBC524342 QKY524342 QUU524342 REQ524342 ROM524342 RYI524342 SIE524342 SSA524342 TBW524342 TLS524342 TVO524342 UFK524342 UPG524342 UZC524342 VIY524342 VSU524342 WCQ524342 WMM524342 WWI524342 AA589878 JW589878 TS589878 ADO589878 ANK589878 AXG589878 BHC589878 BQY589878 CAU589878 CKQ589878 CUM589878 DEI589878 DOE589878 DYA589878 EHW589878 ERS589878 FBO589878 FLK589878 FVG589878 GFC589878 GOY589878 GYU589878 HIQ589878 HSM589878 ICI589878 IME589878 IWA589878 JFW589878 JPS589878 JZO589878 KJK589878 KTG589878 LDC589878 LMY589878 LWU589878 MGQ589878 MQM589878 NAI589878 NKE589878 NUA589878 ODW589878 ONS589878 OXO589878 PHK589878 PRG589878 QBC589878 QKY589878 QUU589878 REQ589878 ROM589878 RYI589878 SIE589878 SSA589878 TBW589878 TLS589878 TVO589878 UFK589878 UPG589878 UZC589878 VIY589878 VSU589878 WCQ589878 WMM589878 WWI589878 AA655414 JW655414 TS655414 ADO655414 ANK655414 AXG655414 BHC655414 BQY655414 CAU655414 CKQ655414 CUM655414 DEI655414 DOE655414 DYA655414 EHW655414 ERS655414 FBO655414 FLK655414 FVG655414 GFC655414 GOY655414 GYU655414 HIQ655414 HSM655414 ICI655414 IME655414 IWA655414 JFW655414 JPS655414 JZO655414 KJK655414 KTG655414 LDC655414 LMY655414 LWU655414 MGQ655414 MQM655414 NAI655414 NKE655414 NUA655414 ODW655414 ONS655414 OXO655414 PHK655414 PRG655414 QBC655414 QKY655414 QUU655414 REQ655414 ROM655414 RYI655414 SIE655414 SSA655414 TBW655414 TLS655414 TVO655414 UFK655414 UPG655414 UZC655414 VIY655414 VSU655414 WCQ655414 WMM655414 WWI655414 AA720950 JW720950 TS720950 ADO720950 ANK720950 AXG720950 BHC720950 BQY720950 CAU720950 CKQ720950 CUM720950 DEI720950 DOE720950 DYA720950 EHW720950 ERS720950 FBO720950 FLK720950 FVG720950 GFC720950 GOY720950 GYU720950 HIQ720950 HSM720950 ICI720950 IME720950 IWA720950 JFW720950 JPS720950 JZO720950 KJK720950 KTG720950 LDC720950 LMY720950 LWU720950 MGQ720950 MQM720950 NAI720950 NKE720950 NUA720950 ODW720950 ONS720950 OXO720950 PHK720950 PRG720950 QBC720950 QKY720950 QUU720950 REQ720950 ROM720950 RYI720950 SIE720950 SSA720950 TBW720950 TLS720950 TVO720950 UFK720950 UPG720950 UZC720950 VIY720950 VSU720950 WCQ720950 WMM720950 WWI720950 AA786486 JW786486 TS786486 ADO786486 ANK786486 AXG786486 BHC786486 BQY786486 CAU786486 CKQ786486 CUM786486 DEI786486 DOE786486 DYA786486 EHW786486 ERS786486 FBO786486 FLK786486 FVG786486 GFC786486 GOY786486 GYU786486 HIQ786486 HSM786486 ICI786486 IME786486 IWA786486 JFW786486 JPS786486 JZO786486 KJK786486 KTG786486 LDC786486 LMY786486 LWU786486 MGQ786486 MQM786486 NAI786486 NKE786486 NUA786486 ODW786486 ONS786486 OXO786486 PHK786486 PRG786486 QBC786486 QKY786486 QUU786486 REQ786486 ROM786486 RYI786486 SIE786486 SSA786486 TBW786486 TLS786486 TVO786486 UFK786486 UPG786486 UZC786486 VIY786486 VSU786486 WCQ786486 WMM786486 WWI786486 AA852022 JW852022 TS852022 ADO852022 ANK852022 AXG852022 BHC852022 BQY852022 CAU852022 CKQ852022 CUM852022 DEI852022 DOE852022 DYA852022 EHW852022 ERS852022 FBO852022 FLK852022 FVG852022 GFC852022 GOY852022 GYU852022 HIQ852022 HSM852022 ICI852022 IME852022 IWA852022 JFW852022 JPS852022 JZO852022 KJK852022 KTG852022 LDC852022 LMY852022 LWU852022 MGQ852022 MQM852022 NAI852022 NKE852022 NUA852022 ODW852022 ONS852022 OXO852022 PHK852022 PRG852022 QBC852022 QKY852022 QUU852022 REQ852022 ROM852022 RYI852022 SIE852022 SSA852022 TBW852022 TLS852022 TVO852022 UFK852022 UPG852022 UZC852022 VIY852022 VSU852022 WCQ852022 WMM852022 WWI852022 AA917558 JW917558 TS917558 ADO917558 ANK917558 AXG917558 BHC917558 BQY917558 CAU917558 CKQ917558 CUM917558 DEI917558 DOE917558 DYA917558 EHW917558 ERS917558 FBO917558 FLK917558 FVG917558 GFC917558 GOY917558 GYU917558 HIQ917558 HSM917558 ICI917558 IME917558 IWA917558 JFW917558 JPS917558 JZO917558 KJK917558 KTG917558 LDC917558 LMY917558 LWU917558 MGQ917558 MQM917558 NAI917558 NKE917558 NUA917558 ODW917558 ONS917558 OXO917558 PHK917558 PRG917558 QBC917558 QKY917558 QUU917558 REQ917558 ROM917558 RYI917558 SIE917558 SSA917558 TBW917558 TLS917558 TVO917558 UFK917558 UPG917558 UZC917558 VIY917558 VSU917558 WCQ917558 WMM917558 WWI917558 AA983094 JW983094 TS983094 ADO983094 ANK983094 AXG983094 BHC983094 BQY983094 CAU983094 CKQ983094 CUM983094 DEI983094 DOE983094 DYA983094 EHW983094 ERS983094 FBO983094 FLK983094 FVG983094 GFC983094 GOY983094 GYU983094 HIQ983094 HSM983094 ICI983094 IME983094 IWA983094 JFW983094 JPS983094 JZO983094 KJK983094 KTG983094 LDC983094 LMY983094 LWU983094 MGQ983094 MQM983094 NAI983094 NKE983094 NUA983094 ODW983094 ONS983094 OXO983094 PHK983094 PRG983094 QBC983094 QKY983094 QUU983094 REQ983094 ROM983094 RYI983094 SIE983094 SSA983094 TBW983094 TLS983094 TVO983094 UFK983094 UPG983094 UZC983094 VIY983094 VSU983094 WCQ983094 WMM983094 WWI983094">
      <formula1>0</formula1>
      <formula2>0.99</formula2>
    </dataValidation>
    <dataValidation type="whole" showErrorMessage="1" errorTitle="Error" error="The limit cannot be negative" sqref="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formula1>0</formula1>
      <formula2>99999999</formula2>
    </dataValidation>
    <dataValidation type="decimal" showErrorMessage="1" errorTitle="Error" error="VPF percentage should be between 0% and 99%" sqref="AA56 JW56 TS56 ADO56 ANK56 AXG56 BHC56 BQY56 CAU56 CKQ56 CUM56 DEI56 DOE56 DYA56 EHW56 ERS56 FBO56 FLK56 FVG56 GFC56 GOY56 GYU56 HIQ56 HSM56 ICI56 IME56 IWA56 JFW56 JPS56 JZO56 KJK56 KTG56 LDC56 LMY56 LWU56 MGQ56 MQM56 NAI56 NKE56 NUA56 ODW56 ONS56 OXO56 PHK56 PRG56 QBC56 QKY56 QUU56 REQ56 ROM56 RYI56 SIE56 SSA56 TBW56 TLS56 TVO56 UFK56 UPG56 UZC56 VIY56 VSU56 WCQ56 WMM56 WWI56 AA65592 JW65592 TS65592 ADO65592 ANK65592 AXG65592 BHC65592 BQY65592 CAU65592 CKQ65592 CUM65592 DEI65592 DOE65592 DYA65592 EHW65592 ERS65592 FBO65592 FLK65592 FVG65592 GFC65592 GOY65592 GYU65592 HIQ65592 HSM65592 ICI65592 IME65592 IWA65592 JFW65592 JPS65592 JZO65592 KJK65592 KTG65592 LDC65592 LMY65592 LWU65592 MGQ65592 MQM65592 NAI65592 NKE65592 NUA65592 ODW65592 ONS65592 OXO65592 PHK65592 PRG65592 QBC65592 QKY65592 QUU65592 REQ65592 ROM65592 RYI65592 SIE65592 SSA65592 TBW65592 TLS65592 TVO65592 UFK65592 UPG65592 UZC65592 VIY65592 VSU65592 WCQ65592 WMM65592 WWI65592 AA131128 JW131128 TS131128 ADO131128 ANK131128 AXG131128 BHC131128 BQY131128 CAU131128 CKQ131128 CUM131128 DEI131128 DOE131128 DYA131128 EHW131128 ERS131128 FBO131128 FLK131128 FVG131128 GFC131128 GOY131128 GYU131128 HIQ131128 HSM131128 ICI131128 IME131128 IWA131128 JFW131128 JPS131128 JZO131128 KJK131128 KTG131128 LDC131128 LMY131128 LWU131128 MGQ131128 MQM131128 NAI131128 NKE131128 NUA131128 ODW131128 ONS131128 OXO131128 PHK131128 PRG131128 QBC131128 QKY131128 QUU131128 REQ131128 ROM131128 RYI131128 SIE131128 SSA131128 TBW131128 TLS131128 TVO131128 UFK131128 UPG131128 UZC131128 VIY131128 VSU131128 WCQ131128 WMM131128 WWI131128 AA196664 JW196664 TS196664 ADO196664 ANK196664 AXG196664 BHC196664 BQY196664 CAU196664 CKQ196664 CUM196664 DEI196664 DOE196664 DYA196664 EHW196664 ERS196664 FBO196664 FLK196664 FVG196664 GFC196664 GOY196664 GYU196664 HIQ196664 HSM196664 ICI196664 IME196664 IWA196664 JFW196664 JPS196664 JZO196664 KJK196664 KTG196664 LDC196664 LMY196664 LWU196664 MGQ196664 MQM196664 NAI196664 NKE196664 NUA196664 ODW196664 ONS196664 OXO196664 PHK196664 PRG196664 QBC196664 QKY196664 QUU196664 REQ196664 ROM196664 RYI196664 SIE196664 SSA196664 TBW196664 TLS196664 TVO196664 UFK196664 UPG196664 UZC196664 VIY196664 VSU196664 WCQ196664 WMM196664 WWI196664 AA262200 JW262200 TS262200 ADO262200 ANK262200 AXG262200 BHC262200 BQY262200 CAU262200 CKQ262200 CUM262200 DEI262200 DOE262200 DYA262200 EHW262200 ERS262200 FBO262200 FLK262200 FVG262200 GFC262200 GOY262200 GYU262200 HIQ262200 HSM262200 ICI262200 IME262200 IWA262200 JFW262200 JPS262200 JZO262200 KJK262200 KTG262200 LDC262200 LMY262200 LWU262200 MGQ262200 MQM262200 NAI262200 NKE262200 NUA262200 ODW262200 ONS262200 OXO262200 PHK262200 PRG262200 QBC262200 QKY262200 QUU262200 REQ262200 ROM262200 RYI262200 SIE262200 SSA262200 TBW262200 TLS262200 TVO262200 UFK262200 UPG262200 UZC262200 VIY262200 VSU262200 WCQ262200 WMM262200 WWI262200 AA327736 JW327736 TS327736 ADO327736 ANK327736 AXG327736 BHC327736 BQY327736 CAU327736 CKQ327736 CUM327736 DEI327736 DOE327736 DYA327736 EHW327736 ERS327736 FBO327736 FLK327736 FVG327736 GFC327736 GOY327736 GYU327736 HIQ327736 HSM327736 ICI327736 IME327736 IWA327736 JFW327736 JPS327736 JZO327736 KJK327736 KTG327736 LDC327736 LMY327736 LWU327736 MGQ327736 MQM327736 NAI327736 NKE327736 NUA327736 ODW327736 ONS327736 OXO327736 PHK327736 PRG327736 QBC327736 QKY327736 QUU327736 REQ327736 ROM327736 RYI327736 SIE327736 SSA327736 TBW327736 TLS327736 TVO327736 UFK327736 UPG327736 UZC327736 VIY327736 VSU327736 WCQ327736 WMM327736 WWI327736 AA393272 JW393272 TS393272 ADO393272 ANK393272 AXG393272 BHC393272 BQY393272 CAU393272 CKQ393272 CUM393272 DEI393272 DOE393272 DYA393272 EHW393272 ERS393272 FBO393272 FLK393272 FVG393272 GFC393272 GOY393272 GYU393272 HIQ393272 HSM393272 ICI393272 IME393272 IWA393272 JFW393272 JPS393272 JZO393272 KJK393272 KTG393272 LDC393272 LMY393272 LWU393272 MGQ393272 MQM393272 NAI393272 NKE393272 NUA393272 ODW393272 ONS393272 OXO393272 PHK393272 PRG393272 QBC393272 QKY393272 QUU393272 REQ393272 ROM393272 RYI393272 SIE393272 SSA393272 TBW393272 TLS393272 TVO393272 UFK393272 UPG393272 UZC393272 VIY393272 VSU393272 WCQ393272 WMM393272 WWI393272 AA458808 JW458808 TS458808 ADO458808 ANK458808 AXG458808 BHC458808 BQY458808 CAU458808 CKQ458808 CUM458808 DEI458808 DOE458808 DYA458808 EHW458808 ERS458808 FBO458808 FLK458808 FVG458808 GFC458808 GOY458808 GYU458808 HIQ458808 HSM458808 ICI458808 IME458808 IWA458808 JFW458808 JPS458808 JZO458808 KJK458808 KTG458808 LDC458808 LMY458808 LWU458808 MGQ458808 MQM458808 NAI458808 NKE458808 NUA458808 ODW458808 ONS458808 OXO458808 PHK458808 PRG458808 QBC458808 QKY458808 QUU458808 REQ458808 ROM458808 RYI458808 SIE458808 SSA458808 TBW458808 TLS458808 TVO458808 UFK458808 UPG458808 UZC458808 VIY458808 VSU458808 WCQ458808 WMM458808 WWI458808 AA524344 JW524344 TS524344 ADO524344 ANK524344 AXG524344 BHC524344 BQY524344 CAU524344 CKQ524344 CUM524344 DEI524344 DOE524344 DYA524344 EHW524344 ERS524344 FBO524344 FLK524344 FVG524344 GFC524344 GOY524344 GYU524344 HIQ524344 HSM524344 ICI524344 IME524344 IWA524344 JFW524344 JPS524344 JZO524344 KJK524344 KTG524344 LDC524344 LMY524344 LWU524344 MGQ524344 MQM524344 NAI524344 NKE524344 NUA524344 ODW524344 ONS524344 OXO524344 PHK524344 PRG524344 QBC524344 QKY524344 QUU524344 REQ524344 ROM524344 RYI524344 SIE524344 SSA524344 TBW524344 TLS524344 TVO524344 UFK524344 UPG524344 UZC524344 VIY524344 VSU524344 WCQ524344 WMM524344 WWI524344 AA589880 JW589880 TS589880 ADO589880 ANK589880 AXG589880 BHC589880 BQY589880 CAU589880 CKQ589880 CUM589880 DEI589880 DOE589880 DYA589880 EHW589880 ERS589880 FBO589880 FLK589880 FVG589880 GFC589880 GOY589880 GYU589880 HIQ589880 HSM589880 ICI589880 IME589880 IWA589880 JFW589880 JPS589880 JZO589880 KJK589880 KTG589880 LDC589880 LMY589880 LWU589880 MGQ589880 MQM589880 NAI589880 NKE589880 NUA589880 ODW589880 ONS589880 OXO589880 PHK589880 PRG589880 QBC589880 QKY589880 QUU589880 REQ589880 ROM589880 RYI589880 SIE589880 SSA589880 TBW589880 TLS589880 TVO589880 UFK589880 UPG589880 UZC589880 VIY589880 VSU589880 WCQ589880 WMM589880 WWI589880 AA655416 JW655416 TS655416 ADO655416 ANK655416 AXG655416 BHC655416 BQY655416 CAU655416 CKQ655416 CUM655416 DEI655416 DOE655416 DYA655416 EHW655416 ERS655416 FBO655416 FLK655416 FVG655416 GFC655416 GOY655416 GYU655416 HIQ655416 HSM655416 ICI655416 IME655416 IWA655416 JFW655416 JPS655416 JZO655416 KJK655416 KTG655416 LDC655416 LMY655416 LWU655416 MGQ655416 MQM655416 NAI655416 NKE655416 NUA655416 ODW655416 ONS655416 OXO655416 PHK655416 PRG655416 QBC655416 QKY655416 QUU655416 REQ655416 ROM655416 RYI655416 SIE655416 SSA655416 TBW655416 TLS655416 TVO655416 UFK655416 UPG655416 UZC655416 VIY655416 VSU655416 WCQ655416 WMM655416 WWI655416 AA720952 JW720952 TS720952 ADO720952 ANK720952 AXG720952 BHC720952 BQY720952 CAU720952 CKQ720952 CUM720952 DEI720952 DOE720952 DYA720952 EHW720952 ERS720952 FBO720952 FLK720952 FVG720952 GFC720952 GOY720952 GYU720952 HIQ720952 HSM720952 ICI720952 IME720952 IWA720952 JFW720952 JPS720952 JZO720952 KJK720952 KTG720952 LDC720952 LMY720952 LWU720952 MGQ720952 MQM720952 NAI720952 NKE720952 NUA720952 ODW720952 ONS720952 OXO720952 PHK720952 PRG720952 QBC720952 QKY720952 QUU720952 REQ720952 ROM720952 RYI720952 SIE720952 SSA720952 TBW720952 TLS720952 TVO720952 UFK720952 UPG720952 UZC720952 VIY720952 VSU720952 WCQ720952 WMM720952 WWI720952 AA786488 JW786488 TS786488 ADO786488 ANK786488 AXG786488 BHC786488 BQY786488 CAU786488 CKQ786488 CUM786488 DEI786488 DOE786488 DYA786488 EHW786488 ERS786488 FBO786488 FLK786488 FVG786488 GFC786488 GOY786488 GYU786488 HIQ786488 HSM786488 ICI786488 IME786488 IWA786488 JFW786488 JPS786488 JZO786488 KJK786488 KTG786488 LDC786488 LMY786488 LWU786488 MGQ786488 MQM786488 NAI786488 NKE786488 NUA786488 ODW786488 ONS786488 OXO786488 PHK786488 PRG786488 QBC786488 QKY786488 QUU786488 REQ786488 ROM786488 RYI786488 SIE786488 SSA786488 TBW786488 TLS786488 TVO786488 UFK786488 UPG786488 UZC786488 VIY786488 VSU786488 WCQ786488 WMM786488 WWI786488 AA852024 JW852024 TS852024 ADO852024 ANK852024 AXG852024 BHC852024 BQY852024 CAU852024 CKQ852024 CUM852024 DEI852024 DOE852024 DYA852024 EHW852024 ERS852024 FBO852024 FLK852024 FVG852024 GFC852024 GOY852024 GYU852024 HIQ852024 HSM852024 ICI852024 IME852024 IWA852024 JFW852024 JPS852024 JZO852024 KJK852024 KTG852024 LDC852024 LMY852024 LWU852024 MGQ852024 MQM852024 NAI852024 NKE852024 NUA852024 ODW852024 ONS852024 OXO852024 PHK852024 PRG852024 QBC852024 QKY852024 QUU852024 REQ852024 ROM852024 RYI852024 SIE852024 SSA852024 TBW852024 TLS852024 TVO852024 UFK852024 UPG852024 UZC852024 VIY852024 VSU852024 WCQ852024 WMM852024 WWI852024 AA917560 JW917560 TS917560 ADO917560 ANK917560 AXG917560 BHC917560 BQY917560 CAU917560 CKQ917560 CUM917560 DEI917560 DOE917560 DYA917560 EHW917560 ERS917560 FBO917560 FLK917560 FVG917560 GFC917560 GOY917560 GYU917560 HIQ917560 HSM917560 ICI917560 IME917560 IWA917560 JFW917560 JPS917560 JZO917560 KJK917560 KTG917560 LDC917560 LMY917560 LWU917560 MGQ917560 MQM917560 NAI917560 NKE917560 NUA917560 ODW917560 ONS917560 OXO917560 PHK917560 PRG917560 QBC917560 QKY917560 QUU917560 REQ917560 ROM917560 RYI917560 SIE917560 SSA917560 TBW917560 TLS917560 TVO917560 UFK917560 UPG917560 UZC917560 VIY917560 VSU917560 WCQ917560 WMM917560 WWI917560 AA983096 JW983096 TS983096 ADO983096 ANK983096 AXG983096 BHC983096 BQY983096 CAU983096 CKQ983096 CUM983096 DEI983096 DOE983096 DYA983096 EHW983096 ERS983096 FBO983096 FLK983096 FVG983096 GFC983096 GOY983096 GYU983096 HIQ983096 HSM983096 ICI983096 IME983096 IWA983096 JFW983096 JPS983096 JZO983096 KJK983096 KTG983096 LDC983096 LMY983096 LWU983096 MGQ983096 MQM983096 NAI983096 NKE983096 NUA983096 ODW983096 ONS983096 OXO983096 PHK983096 PRG983096 QBC983096 QKY983096 QUU983096 REQ983096 ROM983096 RYI983096 SIE983096 SSA983096 TBW983096 TLS983096 TVO983096 UFK983096 UPG983096 UZC983096 VIY983096 VSU983096 WCQ983096 WMM983096 WWI983096">
      <formula1>0</formula1>
      <formula2>0.99</formula2>
    </dataValidation>
    <dataValidation type="decimal" showErrorMessage="1" errorTitle="Error" error="Interest rate should be between 1% and 30%" sqref="AA57 JW57 TS57 ADO57 ANK57 AXG57 BHC57 BQY57 CAU57 CKQ57 CUM57 DEI57 DOE57 DYA57 EHW57 ERS57 FBO57 FLK57 FVG57 GFC57 GOY57 GYU57 HIQ57 HSM57 ICI57 IME57 IWA57 JFW57 JPS57 JZO57 KJK57 KTG57 LDC57 LMY57 LWU57 MGQ57 MQM57 NAI57 NKE57 NUA57 ODW57 ONS57 OXO57 PHK57 PRG57 QBC57 QKY57 QUU57 REQ57 ROM57 RYI57 SIE57 SSA57 TBW57 TLS57 TVO57 UFK57 UPG57 UZC57 VIY57 VSU57 WCQ57 WMM57 WWI57 AA65593 JW65593 TS65593 ADO65593 ANK65593 AXG65593 BHC65593 BQY65593 CAU65593 CKQ65593 CUM65593 DEI65593 DOE65593 DYA65593 EHW65593 ERS65593 FBO65593 FLK65593 FVG65593 GFC65593 GOY65593 GYU65593 HIQ65593 HSM65593 ICI65593 IME65593 IWA65593 JFW65593 JPS65593 JZO65593 KJK65593 KTG65593 LDC65593 LMY65593 LWU65593 MGQ65593 MQM65593 NAI65593 NKE65593 NUA65593 ODW65593 ONS65593 OXO65593 PHK65593 PRG65593 QBC65593 QKY65593 QUU65593 REQ65593 ROM65593 RYI65593 SIE65593 SSA65593 TBW65593 TLS65593 TVO65593 UFK65593 UPG65593 UZC65593 VIY65593 VSU65593 WCQ65593 WMM65593 WWI65593 AA131129 JW131129 TS131129 ADO131129 ANK131129 AXG131129 BHC131129 BQY131129 CAU131129 CKQ131129 CUM131129 DEI131129 DOE131129 DYA131129 EHW131129 ERS131129 FBO131129 FLK131129 FVG131129 GFC131129 GOY131129 GYU131129 HIQ131129 HSM131129 ICI131129 IME131129 IWA131129 JFW131129 JPS131129 JZO131129 KJK131129 KTG131129 LDC131129 LMY131129 LWU131129 MGQ131129 MQM131129 NAI131129 NKE131129 NUA131129 ODW131129 ONS131129 OXO131129 PHK131129 PRG131129 QBC131129 QKY131129 QUU131129 REQ131129 ROM131129 RYI131129 SIE131129 SSA131129 TBW131129 TLS131129 TVO131129 UFK131129 UPG131129 UZC131129 VIY131129 VSU131129 WCQ131129 WMM131129 WWI131129 AA196665 JW196665 TS196665 ADO196665 ANK196665 AXG196665 BHC196665 BQY196665 CAU196665 CKQ196665 CUM196665 DEI196665 DOE196665 DYA196665 EHW196665 ERS196665 FBO196665 FLK196665 FVG196665 GFC196665 GOY196665 GYU196665 HIQ196665 HSM196665 ICI196665 IME196665 IWA196665 JFW196665 JPS196665 JZO196665 KJK196665 KTG196665 LDC196665 LMY196665 LWU196665 MGQ196665 MQM196665 NAI196665 NKE196665 NUA196665 ODW196665 ONS196665 OXO196665 PHK196665 PRG196665 QBC196665 QKY196665 QUU196665 REQ196665 ROM196665 RYI196665 SIE196665 SSA196665 TBW196665 TLS196665 TVO196665 UFK196665 UPG196665 UZC196665 VIY196665 VSU196665 WCQ196665 WMM196665 WWI196665 AA262201 JW262201 TS262201 ADO262201 ANK262201 AXG262201 BHC262201 BQY262201 CAU262201 CKQ262201 CUM262201 DEI262201 DOE262201 DYA262201 EHW262201 ERS262201 FBO262201 FLK262201 FVG262201 GFC262201 GOY262201 GYU262201 HIQ262201 HSM262201 ICI262201 IME262201 IWA262201 JFW262201 JPS262201 JZO262201 KJK262201 KTG262201 LDC262201 LMY262201 LWU262201 MGQ262201 MQM262201 NAI262201 NKE262201 NUA262201 ODW262201 ONS262201 OXO262201 PHK262201 PRG262201 QBC262201 QKY262201 QUU262201 REQ262201 ROM262201 RYI262201 SIE262201 SSA262201 TBW262201 TLS262201 TVO262201 UFK262201 UPG262201 UZC262201 VIY262201 VSU262201 WCQ262201 WMM262201 WWI262201 AA327737 JW327737 TS327737 ADO327737 ANK327737 AXG327737 BHC327737 BQY327737 CAU327737 CKQ327737 CUM327737 DEI327737 DOE327737 DYA327737 EHW327737 ERS327737 FBO327737 FLK327737 FVG327737 GFC327737 GOY327737 GYU327737 HIQ327737 HSM327737 ICI327737 IME327737 IWA327737 JFW327737 JPS327737 JZO327737 KJK327737 KTG327737 LDC327737 LMY327737 LWU327737 MGQ327737 MQM327737 NAI327737 NKE327737 NUA327737 ODW327737 ONS327737 OXO327737 PHK327737 PRG327737 QBC327737 QKY327737 QUU327737 REQ327737 ROM327737 RYI327737 SIE327737 SSA327737 TBW327737 TLS327737 TVO327737 UFK327737 UPG327737 UZC327737 VIY327737 VSU327737 WCQ327737 WMM327737 WWI327737 AA393273 JW393273 TS393273 ADO393273 ANK393273 AXG393273 BHC393273 BQY393273 CAU393273 CKQ393273 CUM393273 DEI393273 DOE393273 DYA393273 EHW393273 ERS393273 FBO393273 FLK393273 FVG393273 GFC393273 GOY393273 GYU393273 HIQ393273 HSM393273 ICI393273 IME393273 IWA393273 JFW393273 JPS393273 JZO393273 KJK393273 KTG393273 LDC393273 LMY393273 LWU393273 MGQ393273 MQM393273 NAI393273 NKE393273 NUA393273 ODW393273 ONS393273 OXO393273 PHK393273 PRG393273 QBC393273 QKY393273 QUU393273 REQ393273 ROM393273 RYI393273 SIE393273 SSA393273 TBW393273 TLS393273 TVO393273 UFK393273 UPG393273 UZC393273 VIY393273 VSU393273 WCQ393273 WMM393273 WWI393273 AA458809 JW458809 TS458809 ADO458809 ANK458809 AXG458809 BHC458809 BQY458809 CAU458809 CKQ458809 CUM458809 DEI458809 DOE458809 DYA458809 EHW458809 ERS458809 FBO458809 FLK458809 FVG458809 GFC458809 GOY458809 GYU458809 HIQ458809 HSM458809 ICI458809 IME458809 IWA458809 JFW458809 JPS458809 JZO458809 KJK458809 KTG458809 LDC458809 LMY458809 LWU458809 MGQ458809 MQM458809 NAI458809 NKE458809 NUA458809 ODW458809 ONS458809 OXO458809 PHK458809 PRG458809 QBC458809 QKY458809 QUU458809 REQ458809 ROM458809 RYI458809 SIE458809 SSA458809 TBW458809 TLS458809 TVO458809 UFK458809 UPG458809 UZC458809 VIY458809 VSU458809 WCQ458809 WMM458809 WWI458809 AA524345 JW524345 TS524345 ADO524345 ANK524345 AXG524345 BHC524345 BQY524345 CAU524345 CKQ524345 CUM524345 DEI524345 DOE524345 DYA524345 EHW524345 ERS524345 FBO524345 FLK524345 FVG524345 GFC524345 GOY524345 GYU524345 HIQ524345 HSM524345 ICI524345 IME524345 IWA524345 JFW524345 JPS524345 JZO524345 KJK524345 KTG524345 LDC524345 LMY524345 LWU524345 MGQ524345 MQM524345 NAI524345 NKE524345 NUA524345 ODW524345 ONS524345 OXO524345 PHK524345 PRG524345 QBC524345 QKY524345 QUU524345 REQ524345 ROM524345 RYI524345 SIE524345 SSA524345 TBW524345 TLS524345 TVO524345 UFK524345 UPG524345 UZC524345 VIY524345 VSU524345 WCQ524345 WMM524345 WWI524345 AA589881 JW589881 TS589881 ADO589881 ANK589881 AXG589881 BHC589881 BQY589881 CAU589881 CKQ589881 CUM589881 DEI589881 DOE589881 DYA589881 EHW589881 ERS589881 FBO589881 FLK589881 FVG589881 GFC589881 GOY589881 GYU589881 HIQ589881 HSM589881 ICI589881 IME589881 IWA589881 JFW589881 JPS589881 JZO589881 KJK589881 KTG589881 LDC589881 LMY589881 LWU589881 MGQ589881 MQM589881 NAI589881 NKE589881 NUA589881 ODW589881 ONS589881 OXO589881 PHK589881 PRG589881 QBC589881 QKY589881 QUU589881 REQ589881 ROM589881 RYI589881 SIE589881 SSA589881 TBW589881 TLS589881 TVO589881 UFK589881 UPG589881 UZC589881 VIY589881 VSU589881 WCQ589881 WMM589881 WWI589881 AA655417 JW655417 TS655417 ADO655417 ANK655417 AXG655417 BHC655417 BQY655417 CAU655417 CKQ655417 CUM655417 DEI655417 DOE655417 DYA655417 EHW655417 ERS655417 FBO655417 FLK655417 FVG655417 GFC655417 GOY655417 GYU655417 HIQ655417 HSM655417 ICI655417 IME655417 IWA655417 JFW655417 JPS655417 JZO655417 KJK655417 KTG655417 LDC655417 LMY655417 LWU655417 MGQ655417 MQM655417 NAI655417 NKE655417 NUA655417 ODW655417 ONS655417 OXO655417 PHK655417 PRG655417 QBC655417 QKY655417 QUU655417 REQ655417 ROM655417 RYI655417 SIE655417 SSA655417 TBW655417 TLS655417 TVO655417 UFK655417 UPG655417 UZC655417 VIY655417 VSU655417 WCQ655417 WMM655417 WWI655417 AA720953 JW720953 TS720953 ADO720953 ANK720953 AXG720953 BHC720953 BQY720953 CAU720953 CKQ720953 CUM720953 DEI720953 DOE720953 DYA720953 EHW720953 ERS720953 FBO720953 FLK720953 FVG720953 GFC720953 GOY720953 GYU720953 HIQ720953 HSM720953 ICI720953 IME720953 IWA720953 JFW720953 JPS720953 JZO720953 KJK720953 KTG720953 LDC720953 LMY720953 LWU720953 MGQ720953 MQM720953 NAI720953 NKE720953 NUA720953 ODW720953 ONS720953 OXO720953 PHK720953 PRG720953 QBC720953 QKY720953 QUU720953 REQ720953 ROM720953 RYI720953 SIE720953 SSA720953 TBW720953 TLS720953 TVO720953 UFK720953 UPG720953 UZC720953 VIY720953 VSU720953 WCQ720953 WMM720953 WWI720953 AA786489 JW786489 TS786489 ADO786489 ANK786489 AXG786489 BHC786489 BQY786489 CAU786489 CKQ786489 CUM786489 DEI786489 DOE786489 DYA786489 EHW786489 ERS786489 FBO786489 FLK786489 FVG786489 GFC786489 GOY786489 GYU786489 HIQ786489 HSM786489 ICI786489 IME786489 IWA786489 JFW786489 JPS786489 JZO786489 KJK786489 KTG786489 LDC786489 LMY786489 LWU786489 MGQ786489 MQM786489 NAI786489 NKE786489 NUA786489 ODW786489 ONS786489 OXO786489 PHK786489 PRG786489 QBC786489 QKY786489 QUU786489 REQ786489 ROM786489 RYI786489 SIE786489 SSA786489 TBW786489 TLS786489 TVO786489 UFK786489 UPG786489 UZC786489 VIY786489 VSU786489 WCQ786489 WMM786489 WWI786489 AA852025 JW852025 TS852025 ADO852025 ANK852025 AXG852025 BHC852025 BQY852025 CAU852025 CKQ852025 CUM852025 DEI852025 DOE852025 DYA852025 EHW852025 ERS852025 FBO852025 FLK852025 FVG852025 GFC852025 GOY852025 GYU852025 HIQ852025 HSM852025 ICI852025 IME852025 IWA852025 JFW852025 JPS852025 JZO852025 KJK852025 KTG852025 LDC852025 LMY852025 LWU852025 MGQ852025 MQM852025 NAI852025 NKE852025 NUA852025 ODW852025 ONS852025 OXO852025 PHK852025 PRG852025 QBC852025 QKY852025 QUU852025 REQ852025 ROM852025 RYI852025 SIE852025 SSA852025 TBW852025 TLS852025 TVO852025 UFK852025 UPG852025 UZC852025 VIY852025 VSU852025 WCQ852025 WMM852025 WWI852025 AA917561 JW917561 TS917561 ADO917561 ANK917561 AXG917561 BHC917561 BQY917561 CAU917561 CKQ917561 CUM917561 DEI917561 DOE917561 DYA917561 EHW917561 ERS917561 FBO917561 FLK917561 FVG917561 GFC917561 GOY917561 GYU917561 HIQ917561 HSM917561 ICI917561 IME917561 IWA917561 JFW917561 JPS917561 JZO917561 KJK917561 KTG917561 LDC917561 LMY917561 LWU917561 MGQ917561 MQM917561 NAI917561 NKE917561 NUA917561 ODW917561 ONS917561 OXO917561 PHK917561 PRG917561 QBC917561 QKY917561 QUU917561 REQ917561 ROM917561 RYI917561 SIE917561 SSA917561 TBW917561 TLS917561 TVO917561 UFK917561 UPG917561 UZC917561 VIY917561 VSU917561 WCQ917561 WMM917561 WWI917561 AA983097 JW983097 TS983097 ADO983097 ANK983097 AXG983097 BHC983097 BQY983097 CAU983097 CKQ983097 CUM983097 DEI983097 DOE983097 DYA983097 EHW983097 ERS983097 FBO983097 FLK983097 FVG983097 GFC983097 GOY983097 GYU983097 HIQ983097 HSM983097 ICI983097 IME983097 IWA983097 JFW983097 JPS983097 JZO983097 KJK983097 KTG983097 LDC983097 LMY983097 LWU983097 MGQ983097 MQM983097 NAI983097 NKE983097 NUA983097 ODW983097 ONS983097 OXO983097 PHK983097 PRG983097 QBC983097 QKY983097 QUU983097 REQ983097 ROM983097 RYI983097 SIE983097 SSA983097 TBW983097 TLS983097 TVO983097 UFK983097 UPG983097 UZC983097 VIY983097 VSU983097 WCQ983097 WMM983097 WWI983097">
      <formula1>0.01</formula1>
      <formula2>0.3</formula2>
    </dataValidation>
    <dataValidation type="list" showErrorMessage="1" errorTitle="Error!" error="Enter P if VPF is calculated as a percentage of salary; Enter F if it is a fixed amount" sqref="AA58 JW58 TS58 ADO58 ANK58 AXG58 BHC58 BQY58 CAU58 CKQ58 CUM58 DEI58 DOE58 DYA58 EHW58 ERS58 FBO58 FLK58 FVG58 GFC58 GOY58 GYU58 HIQ58 HSM58 ICI58 IME58 IWA58 JFW58 JPS58 JZO58 KJK58 KTG58 LDC58 LMY58 LWU58 MGQ58 MQM58 NAI58 NKE58 NUA58 ODW58 ONS58 OXO58 PHK58 PRG58 QBC58 QKY58 QUU58 REQ58 ROM58 RYI58 SIE58 SSA58 TBW58 TLS58 TVO58 UFK58 UPG58 UZC58 VIY58 VSU58 WCQ58 WMM58 WWI58 AA65594 JW65594 TS65594 ADO65594 ANK65594 AXG65594 BHC65594 BQY65594 CAU65594 CKQ65594 CUM65594 DEI65594 DOE65594 DYA65594 EHW65594 ERS65594 FBO65594 FLK65594 FVG65594 GFC65594 GOY65594 GYU65594 HIQ65594 HSM65594 ICI65594 IME65594 IWA65594 JFW65594 JPS65594 JZO65594 KJK65594 KTG65594 LDC65594 LMY65594 LWU65594 MGQ65594 MQM65594 NAI65594 NKE65594 NUA65594 ODW65594 ONS65594 OXO65594 PHK65594 PRG65594 QBC65594 QKY65594 QUU65594 REQ65594 ROM65594 RYI65594 SIE65594 SSA65594 TBW65594 TLS65594 TVO65594 UFK65594 UPG65594 UZC65594 VIY65594 VSU65594 WCQ65594 WMM65594 WWI65594 AA131130 JW131130 TS131130 ADO131130 ANK131130 AXG131130 BHC131130 BQY131130 CAU131130 CKQ131130 CUM131130 DEI131130 DOE131130 DYA131130 EHW131130 ERS131130 FBO131130 FLK131130 FVG131130 GFC131130 GOY131130 GYU131130 HIQ131130 HSM131130 ICI131130 IME131130 IWA131130 JFW131130 JPS131130 JZO131130 KJK131130 KTG131130 LDC131130 LMY131130 LWU131130 MGQ131130 MQM131130 NAI131130 NKE131130 NUA131130 ODW131130 ONS131130 OXO131130 PHK131130 PRG131130 QBC131130 QKY131130 QUU131130 REQ131130 ROM131130 RYI131130 SIE131130 SSA131130 TBW131130 TLS131130 TVO131130 UFK131130 UPG131130 UZC131130 VIY131130 VSU131130 WCQ131130 WMM131130 WWI131130 AA196666 JW196666 TS196666 ADO196666 ANK196666 AXG196666 BHC196666 BQY196666 CAU196666 CKQ196666 CUM196666 DEI196666 DOE196666 DYA196666 EHW196666 ERS196666 FBO196666 FLK196666 FVG196666 GFC196666 GOY196666 GYU196666 HIQ196666 HSM196666 ICI196666 IME196666 IWA196666 JFW196666 JPS196666 JZO196666 KJK196666 KTG196666 LDC196666 LMY196666 LWU196666 MGQ196666 MQM196666 NAI196666 NKE196666 NUA196666 ODW196666 ONS196666 OXO196666 PHK196666 PRG196666 QBC196666 QKY196666 QUU196666 REQ196666 ROM196666 RYI196666 SIE196666 SSA196666 TBW196666 TLS196666 TVO196666 UFK196666 UPG196666 UZC196666 VIY196666 VSU196666 WCQ196666 WMM196666 WWI196666 AA262202 JW262202 TS262202 ADO262202 ANK262202 AXG262202 BHC262202 BQY262202 CAU262202 CKQ262202 CUM262202 DEI262202 DOE262202 DYA262202 EHW262202 ERS262202 FBO262202 FLK262202 FVG262202 GFC262202 GOY262202 GYU262202 HIQ262202 HSM262202 ICI262202 IME262202 IWA262202 JFW262202 JPS262202 JZO262202 KJK262202 KTG262202 LDC262202 LMY262202 LWU262202 MGQ262202 MQM262202 NAI262202 NKE262202 NUA262202 ODW262202 ONS262202 OXO262202 PHK262202 PRG262202 QBC262202 QKY262202 QUU262202 REQ262202 ROM262202 RYI262202 SIE262202 SSA262202 TBW262202 TLS262202 TVO262202 UFK262202 UPG262202 UZC262202 VIY262202 VSU262202 WCQ262202 WMM262202 WWI262202 AA327738 JW327738 TS327738 ADO327738 ANK327738 AXG327738 BHC327738 BQY327738 CAU327738 CKQ327738 CUM327738 DEI327738 DOE327738 DYA327738 EHW327738 ERS327738 FBO327738 FLK327738 FVG327738 GFC327738 GOY327738 GYU327738 HIQ327738 HSM327738 ICI327738 IME327738 IWA327738 JFW327738 JPS327738 JZO327738 KJK327738 KTG327738 LDC327738 LMY327738 LWU327738 MGQ327738 MQM327738 NAI327738 NKE327738 NUA327738 ODW327738 ONS327738 OXO327738 PHK327738 PRG327738 QBC327738 QKY327738 QUU327738 REQ327738 ROM327738 RYI327738 SIE327738 SSA327738 TBW327738 TLS327738 TVO327738 UFK327738 UPG327738 UZC327738 VIY327738 VSU327738 WCQ327738 WMM327738 WWI327738 AA393274 JW393274 TS393274 ADO393274 ANK393274 AXG393274 BHC393274 BQY393274 CAU393274 CKQ393274 CUM393274 DEI393274 DOE393274 DYA393274 EHW393274 ERS393274 FBO393274 FLK393274 FVG393274 GFC393274 GOY393274 GYU393274 HIQ393274 HSM393274 ICI393274 IME393274 IWA393274 JFW393274 JPS393274 JZO393274 KJK393274 KTG393274 LDC393274 LMY393274 LWU393274 MGQ393274 MQM393274 NAI393274 NKE393274 NUA393274 ODW393274 ONS393274 OXO393274 PHK393274 PRG393274 QBC393274 QKY393274 QUU393274 REQ393274 ROM393274 RYI393274 SIE393274 SSA393274 TBW393274 TLS393274 TVO393274 UFK393274 UPG393274 UZC393274 VIY393274 VSU393274 WCQ393274 WMM393274 WWI393274 AA458810 JW458810 TS458810 ADO458810 ANK458810 AXG458810 BHC458810 BQY458810 CAU458810 CKQ458810 CUM458810 DEI458810 DOE458810 DYA458810 EHW458810 ERS458810 FBO458810 FLK458810 FVG458810 GFC458810 GOY458810 GYU458810 HIQ458810 HSM458810 ICI458810 IME458810 IWA458810 JFW458810 JPS458810 JZO458810 KJK458810 KTG458810 LDC458810 LMY458810 LWU458810 MGQ458810 MQM458810 NAI458810 NKE458810 NUA458810 ODW458810 ONS458810 OXO458810 PHK458810 PRG458810 QBC458810 QKY458810 QUU458810 REQ458810 ROM458810 RYI458810 SIE458810 SSA458810 TBW458810 TLS458810 TVO458810 UFK458810 UPG458810 UZC458810 VIY458810 VSU458810 WCQ458810 WMM458810 WWI458810 AA524346 JW524346 TS524346 ADO524346 ANK524346 AXG524346 BHC524346 BQY524346 CAU524346 CKQ524346 CUM524346 DEI524346 DOE524346 DYA524346 EHW524346 ERS524346 FBO524346 FLK524346 FVG524346 GFC524346 GOY524346 GYU524346 HIQ524346 HSM524346 ICI524346 IME524346 IWA524346 JFW524346 JPS524346 JZO524346 KJK524346 KTG524346 LDC524346 LMY524346 LWU524346 MGQ524346 MQM524346 NAI524346 NKE524346 NUA524346 ODW524346 ONS524346 OXO524346 PHK524346 PRG524346 QBC524346 QKY524346 QUU524346 REQ524346 ROM524346 RYI524346 SIE524346 SSA524346 TBW524346 TLS524346 TVO524346 UFK524346 UPG524346 UZC524346 VIY524346 VSU524346 WCQ524346 WMM524346 WWI524346 AA589882 JW589882 TS589882 ADO589882 ANK589882 AXG589882 BHC589882 BQY589882 CAU589882 CKQ589882 CUM589882 DEI589882 DOE589882 DYA589882 EHW589882 ERS589882 FBO589882 FLK589882 FVG589882 GFC589882 GOY589882 GYU589882 HIQ589882 HSM589882 ICI589882 IME589882 IWA589882 JFW589882 JPS589882 JZO589882 KJK589882 KTG589882 LDC589882 LMY589882 LWU589882 MGQ589882 MQM589882 NAI589882 NKE589882 NUA589882 ODW589882 ONS589882 OXO589882 PHK589882 PRG589882 QBC589882 QKY589882 QUU589882 REQ589882 ROM589882 RYI589882 SIE589882 SSA589882 TBW589882 TLS589882 TVO589882 UFK589882 UPG589882 UZC589882 VIY589882 VSU589882 WCQ589882 WMM589882 WWI589882 AA655418 JW655418 TS655418 ADO655418 ANK655418 AXG655418 BHC655418 BQY655418 CAU655418 CKQ655418 CUM655418 DEI655418 DOE655418 DYA655418 EHW655418 ERS655418 FBO655418 FLK655418 FVG655418 GFC655418 GOY655418 GYU655418 HIQ655418 HSM655418 ICI655418 IME655418 IWA655418 JFW655418 JPS655418 JZO655418 KJK655418 KTG655418 LDC655418 LMY655418 LWU655418 MGQ655418 MQM655418 NAI655418 NKE655418 NUA655418 ODW655418 ONS655418 OXO655418 PHK655418 PRG655418 QBC655418 QKY655418 QUU655418 REQ655418 ROM655418 RYI655418 SIE655418 SSA655418 TBW655418 TLS655418 TVO655418 UFK655418 UPG655418 UZC655418 VIY655418 VSU655418 WCQ655418 WMM655418 WWI655418 AA720954 JW720954 TS720954 ADO720954 ANK720954 AXG720954 BHC720954 BQY720954 CAU720954 CKQ720954 CUM720954 DEI720954 DOE720954 DYA720954 EHW720954 ERS720954 FBO720954 FLK720954 FVG720954 GFC720954 GOY720954 GYU720954 HIQ720954 HSM720954 ICI720954 IME720954 IWA720954 JFW720954 JPS720954 JZO720954 KJK720954 KTG720954 LDC720954 LMY720954 LWU720954 MGQ720954 MQM720954 NAI720954 NKE720954 NUA720954 ODW720954 ONS720954 OXO720954 PHK720954 PRG720954 QBC720954 QKY720954 QUU720954 REQ720954 ROM720954 RYI720954 SIE720954 SSA720954 TBW720954 TLS720954 TVO720954 UFK720954 UPG720954 UZC720954 VIY720954 VSU720954 WCQ720954 WMM720954 WWI720954 AA786490 JW786490 TS786490 ADO786490 ANK786490 AXG786490 BHC786490 BQY786490 CAU786490 CKQ786490 CUM786490 DEI786490 DOE786490 DYA786490 EHW786490 ERS786490 FBO786490 FLK786490 FVG786490 GFC786490 GOY786490 GYU786490 HIQ786490 HSM786490 ICI786490 IME786490 IWA786490 JFW786490 JPS786490 JZO786490 KJK786490 KTG786490 LDC786490 LMY786490 LWU786490 MGQ786490 MQM786490 NAI786490 NKE786490 NUA786490 ODW786490 ONS786490 OXO786490 PHK786490 PRG786490 QBC786490 QKY786490 QUU786490 REQ786490 ROM786490 RYI786490 SIE786490 SSA786490 TBW786490 TLS786490 TVO786490 UFK786490 UPG786490 UZC786490 VIY786490 VSU786490 WCQ786490 WMM786490 WWI786490 AA852026 JW852026 TS852026 ADO852026 ANK852026 AXG852026 BHC852026 BQY852026 CAU852026 CKQ852026 CUM852026 DEI852026 DOE852026 DYA852026 EHW852026 ERS852026 FBO852026 FLK852026 FVG852026 GFC852026 GOY852026 GYU852026 HIQ852026 HSM852026 ICI852026 IME852026 IWA852026 JFW852026 JPS852026 JZO852026 KJK852026 KTG852026 LDC852026 LMY852026 LWU852026 MGQ852026 MQM852026 NAI852026 NKE852026 NUA852026 ODW852026 ONS852026 OXO852026 PHK852026 PRG852026 QBC852026 QKY852026 QUU852026 REQ852026 ROM852026 RYI852026 SIE852026 SSA852026 TBW852026 TLS852026 TVO852026 UFK852026 UPG852026 UZC852026 VIY852026 VSU852026 WCQ852026 WMM852026 WWI852026 AA917562 JW917562 TS917562 ADO917562 ANK917562 AXG917562 BHC917562 BQY917562 CAU917562 CKQ917562 CUM917562 DEI917562 DOE917562 DYA917562 EHW917562 ERS917562 FBO917562 FLK917562 FVG917562 GFC917562 GOY917562 GYU917562 HIQ917562 HSM917562 ICI917562 IME917562 IWA917562 JFW917562 JPS917562 JZO917562 KJK917562 KTG917562 LDC917562 LMY917562 LWU917562 MGQ917562 MQM917562 NAI917562 NKE917562 NUA917562 ODW917562 ONS917562 OXO917562 PHK917562 PRG917562 QBC917562 QKY917562 QUU917562 REQ917562 ROM917562 RYI917562 SIE917562 SSA917562 TBW917562 TLS917562 TVO917562 UFK917562 UPG917562 UZC917562 VIY917562 VSU917562 WCQ917562 WMM917562 WWI917562 AA983098 JW983098 TS983098 ADO983098 ANK983098 AXG983098 BHC983098 BQY983098 CAU983098 CKQ983098 CUM983098 DEI983098 DOE983098 DYA983098 EHW983098 ERS983098 FBO983098 FLK983098 FVG983098 GFC983098 GOY983098 GYU983098 HIQ983098 HSM983098 ICI983098 IME983098 IWA983098 JFW983098 JPS983098 JZO983098 KJK983098 KTG983098 LDC983098 LMY983098 LWU983098 MGQ983098 MQM983098 NAI983098 NKE983098 NUA983098 ODW983098 ONS983098 OXO983098 PHK983098 PRG983098 QBC983098 QKY983098 QUU983098 REQ983098 ROM983098 RYI983098 SIE983098 SSA983098 TBW983098 TLS983098 TVO983098 UFK983098 UPG983098 UZC983098 VIY983098 VSU983098 WCQ983098 WMM983098 WWI983098">
      <formula1>"P,F"</formula1>
    </dataValidation>
    <dataValidation type="whole" allowBlank="1" showErrorMessage="1" errorTitle="Error" error="Month should be between 1 and 12" sqref="G80 JC80 SY80 ACU80 AMQ80 AWM80 BGI80 BQE80 CAA80 CJW80 CTS80 DDO80 DNK80 DXG80 EHC80 EQY80 FAU80 FKQ80 FUM80 GEI80 GOE80 GYA80 HHW80 HRS80 IBO80 ILK80 IVG80 JFC80 JOY80 JYU80 KIQ80 KSM80 LCI80 LME80 LWA80 MFW80 MPS80 MZO80 NJK80 NTG80 ODC80 OMY80 OWU80 PGQ80 PQM80 QAI80 QKE80 QUA80 RDW80 RNS80 RXO80 SHK80 SRG80 TBC80 TKY80 TUU80 UEQ80 UOM80 UYI80 VIE80 VSA80 WBW80 WLS80 WVO80 G65616 JC65616 SY65616 ACU65616 AMQ65616 AWM65616 BGI65616 BQE65616 CAA65616 CJW65616 CTS65616 DDO65616 DNK65616 DXG65616 EHC65616 EQY65616 FAU65616 FKQ65616 FUM65616 GEI65616 GOE65616 GYA65616 HHW65616 HRS65616 IBO65616 ILK65616 IVG65616 JFC65616 JOY65616 JYU65616 KIQ65616 KSM65616 LCI65616 LME65616 LWA65616 MFW65616 MPS65616 MZO65616 NJK65616 NTG65616 ODC65616 OMY65616 OWU65616 PGQ65616 PQM65616 QAI65616 QKE65616 QUA65616 RDW65616 RNS65616 RXO65616 SHK65616 SRG65616 TBC65616 TKY65616 TUU65616 UEQ65616 UOM65616 UYI65616 VIE65616 VSA65616 WBW65616 WLS65616 WVO65616 G131152 JC131152 SY131152 ACU131152 AMQ131152 AWM131152 BGI131152 BQE131152 CAA131152 CJW131152 CTS131152 DDO131152 DNK131152 DXG131152 EHC131152 EQY131152 FAU131152 FKQ131152 FUM131152 GEI131152 GOE131152 GYA131152 HHW131152 HRS131152 IBO131152 ILK131152 IVG131152 JFC131152 JOY131152 JYU131152 KIQ131152 KSM131152 LCI131152 LME131152 LWA131152 MFW131152 MPS131152 MZO131152 NJK131152 NTG131152 ODC131152 OMY131152 OWU131152 PGQ131152 PQM131152 QAI131152 QKE131152 QUA131152 RDW131152 RNS131152 RXO131152 SHK131152 SRG131152 TBC131152 TKY131152 TUU131152 UEQ131152 UOM131152 UYI131152 VIE131152 VSA131152 WBW131152 WLS131152 WVO131152 G196688 JC196688 SY196688 ACU196688 AMQ196688 AWM196688 BGI196688 BQE196688 CAA196688 CJW196688 CTS196688 DDO196688 DNK196688 DXG196688 EHC196688 EQY196688 FAU196688 FKQ196688 FUM196688 GEI196688 GOE196688 GYA196688 HHW196688 HRS196688 IBO196688 ILK196688 IVG196688 JFC196688 JOY196688 JYU196688 KIQ196688 KSM196688 LCI196688 LME196688 LWA196688 MFW196688 MPS196688 MZO196688 NJK196688 NTG196688 ODC196688 OMY196688 OWU196688 PGQ196688 PQM196688 QAI196688 QKE196688 QUA196688 RDW196688 RNS196688 RXO196688 SHK196688 SRG196688 TBC196688 TKY196688 TUU196688 UEQ196688 UOM196688 UYI196688 VIE196688 VSA196688 WBW196688 WLS196688 WVO196688 G262224 JC262224 SY262224 ACU262224 AMQ262224 AWM262224 BGI262224 BQE262224 CAA262224 CJW262224 CTS262224 DDO262224 DNK262224 DXG262224 EHC262224 EQY262224 FAU262224 FKQ262224 FUM262224 GEI262224 GOE262224 GYA262224 HHW262224 HRS262224 IBO262224 ILK262224 IVG262224 JFC262224 JOY262224 JYU262224 KIQ262224 KSM262224 LCI262224 LME262224 LWA262224 MFW262224 MPS262224 MZO262224 NJK262224 NTG262224 ODC262224 OMY262224 OWU262224 PGQ262224 PQM262224 QAI262224 QKE262224 QUA262224 RDW262224 RNS262224 RXO262224 SHK262224 SRG262224 TBC262224 TKY262224 TUU262224 UEQ262224 UOM262224 UYI262224 VIE262224 VSA262224 WBW262224 WLS262224 WVO262224 G327760 JC327760 SY327760 ACU327760 AMQ327760 AWM327760 BGI327760 BQE327760 CAA327760 CJW327760 CTS327760 DDO327760 DNK327760 DXG327760 EHC327760 EQY327760 FAU327760 FKQ327760 FUM327760 GEI327760 GOE327760 GYA327760 HHW327760 HRS327760 IBO327760 ILK327760 IVG327760 JFC327760 JOY327760 JYU327760 KIQ327760 KSM327760 LCI327760 LME327760 LWA327760 MFW327760 MPS327760 MZO327760 NJK327760 NTG327760 ODC327760 OMY327760 OWU327760 PGQ327760 PQM327760 QAI327760 QKE327760 QUA327760 RDW327760 RNS327760 RXO327760 SHK327760 SRG327760 TBC327760 TKY327760 TUU327760 UEQ327760 UOM327760 UYI327760 VIE327760 VSA327760 WBW327760 WLS327760 WVO327760 G393296 JC393296 SY393296 ACU393296 AMQ393296 AWM393296 BGI393296 BQE393296 CAA393296 CJW393296 CTS393296 DDO393296 DNK393296 DXG393296 EHC393296 EQY393296 FAU393296 FKQ393296 FUM393296 GEI393296 GOE393296 GYA393296 HHW393296 HRS393296 IBO393296 ILK393296 IVG393296 JFC393296 JOY393296 JYU393296 KIQ393296 KSM393296 LCI393296 LME393296 LWA393296 MFW393296 MPS393296 MZO393296 NJK393296 NTG393296 ODC393296 OMY393296 OWU393296 PGQ393296 PQM393296 QAI393296 QKE393296 QUA393296 RDW393296 RNS393296 RXO393296 SHK393296 SRG393296 TBC393296 TKY393296 TUU393296 UEQ393296 UOM393296 UYI393296 VIE393296 VSA393296 WBW393296 WLS393296 WVO393296 G458832 JC458832 SY458832 ACU458832 AMQ458832 AWM458832 BGI458832 BQE458832 CAA458832 CJW458832 CTS458832 DDO458832 DNK458832 DXG458832 EHC458832 EQY458832 FAU458832 FKQ458832 FUM458832 GEI458832 GOE458832 GYA458832 HHW458832 HRS458832 IBO458832 ILK458832 IVG458832 JFC458832 JOY458832 JYU458832 KIQ458832 KSM458832 LCI458832 LME458832 LWA458832 MFW458832 MPS458832 MZO458832 NJK458832 NTG458832 ODC458832 OMY458832 OWU458832 PGQ458832 PQM458832 QAI458832 QKE458832 QUA458832 RDW458832 RNS458832 RXO458832 SHK458832 SRG458832 TBC458832 TKY458832 TUU458832 UEQ458832 UOM458832 UYI458832 VIE458832 VSA458832 WBW458832 WLS458832 WVO458832 G524368 JC524368 SY524368 ACU524368 AMQ524368 AWM524368 BGI524368 BQE524368 CAA524368 CJW524368 CTS524368 DDO524368 DNK524368 DXG524368 EHC524368 EQY524368 FAU524368 FKQ524368 FUM524368 GEI524368 GOE524368 GYA524368 HHW524368 HRS524368 IBO524368 ILK524368 IVG524368 JFC524368 JOY524368 JYU524368 KIQ524368 KSM524368 LCI524368 LME524368 LWA524368 MFW524368 MPS524368 MZO524368 NJK524368 NTG524368 ODC524368 OMY524368 OWU524368 PGQ524368 PQM524368 QAI524368 QKE524368 QUA524368 RDW524368 RNS524368 RXO524368 SHK524368 SRG524368 TBC524368 TKY524368 TUU524368 UEQ524368 UOM524368 UYI524368 VIE524368 VSA524368 WBW524368 WLS524368 WVO524368 G589904 JC589904 SY589904 ACU589904 AMQ589904 AWM589904 BGI589904 BQE589904 CAA589904 CJW589904 CTS589904 DDO589904 DNK589904 DXG589904 EHC589904 EQY589904 FAU589904 FKQ589904 FUM589904 GEI589904 GOE589904 GYA589904 HHW589904 HRS589904 IBO589904 ILK589904 IVG589904 JFC589904 JOY589904 JYU589904 KIQ589904 KSM589904 LCI589904 LME589904 LWA589904 MFW589904 MPS589904 MZO589904 NJK589904 NTG589904 ODC589904 OMY589904 OWU589904 PGQ589904 PQM589904 QAI589904 QKE589904 QUA589904 RDW589904 RNS589904 RXO589904 SHK589904 SRG589904 TBC589904 TKY589904 TUU589904 UEQ589904 UOM589904 UYI589904 VIE589904 VSA589904 WBW589904 WLS589904 WVO589904 G655440 JC655440 SY655440 ACU655440 AMQ655440 AWM655440 BGI655440 BQE655440 CAA655440 CJW655440 CTS655440 DDO655440 DNK655440 DXG655440 EHC655440 EQY655440 FAU655440 FKQ655440 FUM655440 GEI655440 GOE655440 GYA655440 HHW655440 HRS655440 IBO655440 ILK655440 IVG655440 JFC655440 JOY655440 JYU655440 KIQ655440 KSM655440 LCI655440 LME655440 LWA655440 MFW655440 MPS655440 MZO655440 NJK655440 NTG655440 ODC655440 OMY655440 OWU655440 PGQ655440 PQM655440 QAI655440 QKE655440 QUA655440 RDW655440 RNS655440 RXO655440 SHK655440 SRG655440 TBC655440 TKY655440 TUU655440 UEQ655440 UOM655440 UYI655440 VIE655440 VSA655440 WBW655440 WLS655440 WVO655440 G720976 JC720976 SY720976 ACU720976 AMQ720976 AWM720976 BGI720976 BQE720976 CAA720976 CJW720976 CTS720976 DDO720976 DNK720976 DXG720976 EHC720976 EQY720976 FAU720976 FKQ720976 FUM720976 GEI720976 GOE720976 GYA720976 HHW720976 HRS720976 IBO720976 ILK720976 IVG720976 JFC720976 JOY720976 JYU720976 KIQ720976 KSM720976 LCI720976 LME720976 LWA720976 MFW720976 MPS720976 MZO720976 NJK720976 NTG720976 ODC720976 OMY720976 OWU720976 PGQ720976 PQM720976 QAI720976 QKE720976 QUA720976 RDW720976 RNS720976 RXO720976 SHK720976 SRG720976 TBC720976 TKY720976 TUU720976 UEQ720976 UOM720976 UYI720976 VIE720976 VSA720976 WBW720976 WLS720976 WVO720976 G786512 JC786512 SY786512 ACU786512 AMQ786512 AWM786512 BGI786512 BQE786512 CAA786512 CJW786512 CTS786512 DDO786512 DNK786512 DXG786512 EHC786512 EQY786512 FAU786512 FKQ786512 FUM786512 GEI786512 GOE786512 GYA786512 HHW786512 HRS786512 IBO786512 ILK786512 IVG786512 JFC786512 JOY786512 JYU786512 KIQ786512 KSM786512 LCI786512 LME786512 LWA786512 MFW786512 MPS786512 MZO786512 NJK786512 NTG786512 ODC786512 OMY786512 OWU786512 PGQ786512 PQM786512 QAI786512 QKE786512 QUA786512 RDW786512 RNS786512 RXO786512 SHK786512 SRG786512 TBC786512 TKY786512 TUU786512 UEQ786512 UOM786512 UYI786512 VIE786512 VSA786512 WBW786512 WLS786512 WVO786512 G852048 JC852048 SY852048 ACU852048 AMQ852048 AWM852048 BGI852048 BQE852048 CAA852048 CJW852048 CTS852048 DDO852048 DNK852048 DXG852048 EHC852048 EQY852048 FAU852048 FKQ852048 FUM852048 GEI852048 GOE852048 GYA852048 HHW852048 HRS852048 IBO852048 ILK852048 IVG852048 JFC852048 JOY852048 JYU852048 KIQ852048 KSM852048 LCI852048 LME852048 LWA852048 MFW852048 MPS852048 MZO852048 NJK852048 NTG852048 ODC852048 OMY852048 OWU852048 PGQ852048 PQM852048 QAI852048 QKE852048 QUA852048 RDW852048 RNS852048 RXO852048 SHK852048 SRG852048 TBC852048 TKY852048 TUU852048 UEQ852048 UOM852048 UYI852048 VIE852048 VSA852048 WBW852048 WLS852048 WVO852048 G917584 JC917584 SY917584 ACU917584 AMQ917584 AWM917584 BGI917584 BQE917584 CAA917584 CJW917584 CTS917584 DDO917584 DNK917584 DXG917584 EHC917584 EQY917584 FAU917584 FKQ917584 FUM917584 GEI917584 GOE917584 GYA917584 HHW917584 HRS917584 IBO917584 ILK917584 IVG917584 JFC917584 JOY917584 JYU917584 KIQ917584 KSM917584 LCI917584 LME917584 LWA917584 MFW917584 MPS917584 MZO917584 NJK917584 NTG917584 ODC917584 OMY917584 OWU917584 PGQ917584 PQM917584 QAI917584 QKE917584 QUA917584 RDW917584 RNS917584 RXO917584 SHK917584 SRG917584 TBC917584 TKY917584 TUU917584 UEQ917584 UOM917584 UYI917584 VIE917584 VSA917584 WBW917584 WLS917584 WVO917584 G983120 JC983120 SY983120 ACU983120 AMQ983120 AWM983120 BGI983120 BQE983120 CAA983120 CJW983120 CTS983120 DDO983120 DNK983120 DXG983120 EHC983120 EQY983120 FAU983120 FKQ983120 FUM983120 GEI983120 GOE983120 GYA983120 HHW983120 HRS983120 IBO983120 ILK983120 IVG983120 JFC983120 JOY983120 JYU983120 KIQ983120 KSM983120 LCI983120 LME983120 LWA983120 MFW983120 MPS983120 MZO983120 NJK983120 NTG983120 ODC983120 OMY983120 OWU983120 PGQ983120 PQM983120 QAI983120 QKE983120 QUA983120 RDW983120 RNS983120 RXO983120 SHK983120 SRG983120 TBC983120 TKY983120 TUU983120 UEQ983120 UOM983120 UYI983120 VIE983120 VSA983120 WBW983120 WLS983120 WVO983120">
      <formula1>1</formula1>
      <formula2>12</formula2>
    </dataValidation>
    <dataValidation type="whole" allowBlank="1" showErrorMessage="1" errorTitle="Error" error="Enter whole Rupees only" sqref="G77 JC77 SY77 ACU77 AMQ77 AWM77 BGI77 BQE77 CAA77 CJW77 CTS77 DDO77 DNK77 DXG77 EHC77 EQY77 FAU77 FKQ77 FUM77 GEI77 GOE77 GYA77 HHW77 HRS77 IBO77 ILK77 IVG77 JFC77 JOY77 JYU77 KIQ77 KSM77 LCI77 LME77 LWA77 MFW77 MPS77 MZO77 NJK77 NTG77 ODC77 OMY77 OWU77 PGQ77 PQM77 QAI77 QKE77 QUA77 RDW77 RNS77 RXO77 SHK77 SRG77 TBC77 TKY77 TUU77 UEQ77 UOM77 UYI77 VIE77 VSA77 WBW77 WLS77 WVO77 G65613 JC65613 SY65613 ACU65613 AMQ65613 AWM65613 BGI65613 BQE65613 CAA65613 CJW65613 CTS65613 DDO65613 DNK65613 DXG65613 EHC65613 EQY65613 FAU65613 FKQ65613 FUM65613 GEI65613 GOE65613 GYA65613 HHW65613 HRS65613 IBO65613 ILK65613 IVG65613 JFC65613 JOY65613 JYU65613 KIQ65613 KSM65613 LCI65613 LME65613 LWA65613 MFW65613 MPS65613 MZO65613 NJK65613 NTG65613 ODC65613 OMY65613 OWU65613 PGQ65613 PQM65613 QAI65613 QKE65613 QUA65613 RDW65613 RNS65613 RXO65613 SHK65613 SRG65613 TBC65613 TKY65613 TUU65613 UEQ65613 UOM65613 UYI65613 VIE65613 VSA65613 WBW65613 WLS65613 WVO65613 G131149 JC131149 SY131149 ACU131149 AMQ131149 AWM131149 BGI131149 BQE131149 CAA131149 CJW131149 CTS131149 DDO131149 DNK131149 DXG131149 EHC131149 EQY131149 FAU131149 FKQ131149 FUM131149 GEI131149 GOE131149 GYA131149 HHW131149 HRS131149 IBO131149 ILK131149 IVG131149 JFC131149 JOY131149 JYU131149 KIQ131149 KSM131149 LCI131149 LME131149 LWA131149 MFW131149 MPS131149 MZO131149 NJK131149 NTG131149 ODC131149 OMY131149 OWU131149 PGQ131149 PQM131149 QAI131149 QKE131149 QUA131149 RDW131149 RNS131149 RXO131149 SHK131149 SRG131149 TBC131149 TKY131149 TUU131149 UEQ131149 UOM131149 UYI131149 VIE131149 VSA131149 WBW131149 WLS131149 WVO131149 G196685 JC196685 SY196685 ACU196685 AMQ196685 AWM196685 BGI196685 BQE196685 CAA196685 CJW196685 CTS196685 DDO196685 DNK196685 DXG196685 EHC196685 EQY196685 FAU196685 FKQ196685 FUM196685 GEI196685 GOE196685 GYA196685 HHW196685 HRS196685 IBO196685 ILK196685 IVG196685 JFC196685 JOY196685 JYU196685 KIQ196685 KSM196685 LCI196685 LME196685 LWA196685 MFW196685 MPS196685 MZO196685 NJK196685 NTG196685 ODC196685 OMY196685 OWU196685 PGQ196685 PQM196685 QAI196685 QKE196685 QUA196685 RDW196685 RNS196685 RXO196685 SHK196685 SRG196685 TBC196685 TKY196685 TUU196685 UEQ196685 UOM196685 UYI196685 VIE196685 VSA196685 WBW196685 WLS196685 WVO196685 G262221 JC262221 SY262221 ACU262221 AMQ262221 AWM262221 BGI262221 BQE262221 CAA262221 CJW262221 CTS262221 DDO262221 DNK262221 DXG262221 EHC262221 EQY262221 FAU262221 FKQ262221 FUM262221 GEI262221 GOE262221 GYA262221 HHW262221 HRS262221 IBO262221 ILK262221 IVG262221 JFC262221 JOY262221 JYU262221 KIQ262221 KSM262221 LCI262221 LME262221 LWA262221 MFW262221 MPS262221 MZO262221 NJK262221 NTG262221 ODC262221 OMY262221 OWU262221 PGQ262221 PQM262221 QAI262221 QKE262221 QUA262221 RDW262221 RNS262221 RXO262221 SHK262221 SRG262221 TBC262221 TKY262221 TUU262221 UEQ262221 UOM262221 UYI262221 VIE262221 VSA262221 WBW262221 WLS262221 WVO262221 G327757 JC327757 SY327757 ACU327757 AMQ327757 AWM327757 BGI327757 BQE327757 CAA327757 CJW327757 CTS327757 DDO327757 DNK327757 DXG327757 EHC327757 EQY327757 FAU327757 FKQ327757 FUM327757 GEI327757 GOE327757 GYA327757 HHW327757 HRS327757 IBO327757 ILK327757 IVG327757 JFC327757 JOY327757 JYU327757 KIQ327757 KSM327757 LCI327757 LME327757 LWA327757 MFW327757 MPS327757 MZO327757 NJK327757 NTG327757 ODC327757 OMY327757 OWU327757 PGQ327757 PQM327757 QAI327757 QKE327757 QUA327757 RDW327757 RNS327757 RXO327757 SHK327757 SRG327757 TBC327757 TKY327757 TUU327757 UEQ327757 UOM327757 UYI327757 VIE327757 VSA327757 WBW327757 WLS327757 WVO327757 G393293 JC393293 SY393293 ACU393293 AMQ393293 AWM393293 BGI393293 BQE393293 CAA393293 CJW393293 CTS393293 DDO393293 DNK393293 DXG393293 EHC393293 EQY393293 FAU393293 FKQ393293 FUM393293 GEI393293 GOE393293 GYA393293 HHW393293 HRS393293 IBO393293 ILK393293 IVG393293 JFC393293 JOY393293 JYU393293 KIQ393293 KSM393293 LCI393293 LME393293 LWA393293 MFW393293 MPS393293 MZO393293 NJK393293 NTG393293 ODC393293 OMY393293 OWU393293 PGQ393293 PQM393293 QAI393293 QKE393293 QUA393293 RDW393293 RNS393293 RXO393293 SHK393293 SRG393293 TBC393293 TKY393293 TUU393293 UEQ393293 UOM393293 UYI393293 VIE393293 VSA393293 WBW393293 WLS393293 WVO393293 G458829 JC458829 SY458829 ACU458829 AMQ458829 AWM458829 BGI458829 BQE458829 CAA458829 CJW458829 CTS458829 DDO458829 DNK458829 DXG458829 EHC458829 EQY458829 FAU458829 FKQ458829 FUM458829 GEI458829 GOE458829 GYA458829 HHW458829 HRS458829 IBO458829 ILK458829 IVG458829 JFC458829 JOY458829 JYU458829 KIQ458829 KSM458829 LCI458829 LME458829 LWA458829 MFW458829 MPS458829 MZO458829 NJK458829 NTG458829 ODC458829 OMY458829 OWU458829 PGQ458829 PQM458829 QAI458829 QKE458829 QUA458829 RDW458829 RNS458829 RXO458829 SHK458829 SRG458829 TBC458829 TKY458829 TUU458829 UEQ458829 UOM458829 UYI458829 VIE458829 VSA458829 WBW458829 WLS458829 WVO458829 G524365 JC524365 SY524365 ACU524365 AMQ524365 AWM524365 BGI524365 BQE524365 CAA524365 CJW524365 CTS524365 DDO524365 DNK524365 DXG524365 EHC524365 EQY524365 FAU524365 FKQ524365 FUM524365 GEI524365 GOE524365 GYA524365 HHW524365 HRS524365 IBO524365 ILK524365 IVG524365 JFC524365 JOY524365 JYU524365 KIQ524365 KSM524365 LCI524365 LME524365 LWA524365 MFW524365 MPS524365 MZO524365 NJK524365 NTG524365 ODC524365 OMY524365 OWU524365 PGQ524365 PQM524365 QAI524365 QKE524365 QUA524365 RDW524365 RNS524365 RXO524365 SHK524365 SRG524365 TBC524365 TKY524365 TUU524365 UEQ524365 UOM524365 UYI524365 VIE524365 VSA524365 WBW524365 WLS524365 WVO524365 G589901 JC589901 SY589901 ACU589901 AMQ589901 AWM589901 BGI589901 BQE589901 CAA589901 CJW589901 CTS589901 DDO589901 DNK589901 DXG589901 EHC589901 EQY589901 FAU589901 FKQ589901 FUM589901 GEI589901 GOE589901 GYA589901 HHW589901 HRS589901 IBO589901 ILK589901 IVG589901 JFC589901 JOY589901 JYU589901 KIQ589901 KSM589901 LCI589901 LME589901 LWA589901 MFW589901 MPS589901 MZO589901 NJK589901 NTG589901 ODC589901 OMY589901 OWU589901 PGQ589901 PQM589901 QAI589901 QKE589901 QUA589901 RDW589901 RNS589901 RXO589901 SHK589901 SRG589901 TBC589901 TKY589901 TUU589901 UEQ589901 UOM589901 UYI589901 VIE589901 VSA589901 WBW589901 WLS589901 WVO589901 G655437 JC655437 SY655437 ACU655437 AMQ655437 AWM655437 BGI655437 BQE655437 CAA655437 CJW655437 CTS655437 DDO655437 DNK655437 DXG655437 EHC655437 EQY655437 FAU655437 FKQ655437 FUM655437 GEI655437 GOE655437 GYA655437 HHW655437 HRS655437 IBO655437 ILK655437 IVG655437 JFC655437 JOY655437 JYU655437 KIQ655437 KSM655437 LCI655437 LME655437 LWA655437 MFW655437 MPS655437 MZO655437 NJK655437 NTG655437 ODC655437 OMY655437 OWU655437 PGQ655437 PQM655437 QAI655437 QKE655437 QUA655437 RDW655437 RNS655437 RXO655437 SHK655437 SRG655437 TBC655437 TKY655437 TUU655437 UEQ655437 UOM655437 UYI655437 VIE655437 VSA655437 WBW655437 WLS655437 WVO655437 G720973 JC720973 SY720973 ACU720973 AMQ720973 AWM720973 BGI720973 BQE720973 CAA720973 CJW720973 CTS720973 DDO720973 DNK720973 DXG720973 EHC720973 EQY720973 FAU720973 FKQ720973 FUM720973 GEI720973 GOE720973 GYA720973 HHW720973 HRS720973 IBO720973 ILK720973 IVG720973 JFC720973 JOY720973 JYU720973 KIQ720973 KSM720973 LCI720973 LME720973 LWA720973 MFW720973 MPS720973 MZO720973 NJK720973 NTG720973 ODC720973 OMY720973 OWU720973 PGQ720973 PQM720973 QAI720973 QKE720973 QUA720973 RDW720973 RNS720973 RXO720973 SHK720973 SRG720973 TBC720973 TKY720973 TUU720973 UEQ720973 UOM720973 UYI720973 VIE720973 VSA720973 WBW720973 WLS720973 WVO720973 G786509 JC786509 SY786509 ACU786509 AMQ786509 AWM786509 BGI786509 BQE786509 CAA786509 CJW786509 CTS786509 DDO786509 DNK786509 DXG786509 EHC786509 EQY786509 FAU786509 FKQ786509 FUM786509 GEI786509 GOE786509 GYA786509 HHW786509 HRS786509 IBO786509 ILK786509 IVG786509 JFC786509 JOY786509 JYU786509 KIQ786509 KSM786509 LCI786509 LME786509 LWA786509 MFW786509 MPS786509 MZO786509 NJK786509 NTG786509 ODC786509 OMY786509 OWU786509 PGQ786509 PQM786509 QAI786509 QKE786509 QUA786509 RDW786509 RNS786509 RXO786509 SHK786509 SRG786509 TBC786509 TKY786509 TUU786509 UEQ786509 UOM786509 UYI786509 VIE786509 VSA786509 WBW786509 WLS786509 WVO786509 G852045 JC852045 SY852045 ACU852045 AMQ852045 AWM852045 BGI852045 BQE852045 CAA852045 CJW852045 CTS852045 DDO852045 DNK852045 DXG852045 EHC852045 EQY852045 FAU852045 FKQ852045 FUM852045 GEI852045 GOE852045 GYA852045 HHW852045 HRS852045 IBO852045 ILK852045 IVG852045 JFC852045 JOY852045 JYU852045 KIQ852045 KSM852045 LCI852045 LME852045 LWA852045 MFW852045 MPS852045 MZO852045 NJK852045 NTG852045 ODC852045 OMY852045 OWU852045 PGQ852045 PQM852045 QAI852045 QKE852045 QUA852045 RDW852045 RNS852045 RXO852045 SHK852045 SRG852045 TBC852045 TKY852045 TUU852045 UEQ852045 UOM852045 UYI852045 VIE852045 VSA852045 WBW852045 WLS852045 WVO852045 G917581 JC917581 SY917581 ACU917581 AMQ917581 AWM917581 BGI917581 BQE917581 CAA917581 CJW917581 CTS917581 DDO917581 DNK917581 DXG917581 EHC917581 EQY917581 FAU917581 FKQ917581 FUM917581 GEI917581 GOE917581 GYA917581 HHW917581 HRS917581 IBO917581 ILK917581 IVG917581 JFC917581 JOY917581 JYU917581 KIQ917581 KSM917581 LCI917581 LME917581 LWA917581 MFW917581 MPS917581 MZO917581 NJK917581 NTG917581 ODC917581 OMY917581 OWU917581 PGQ917581 PQM917581 QAI917581 QKE917581 QUA917581 RDW917581 RNS917581 RXO917581 SHK917581 SRG917581 TBC917581 TKY917581 TUU917581 UEQ917581 UOM917581 UYI917581 VIE917581 VSA917581 WBW917581 WLS917581 WVO917581 G983117 JC983117 SY983117 ACU983117 AMQ983117 AWM983117 BGI983117 BQE983117 CAA983117 CJW983117 CTS983117 DDO983117 DNK983117 DXG983117 EHC983117 EQY983117 FAU983117 FKQ983117 FUM983117 GEI983117 GOE983117 GYA983117 HHW983117 HRS983117 IBO983117 ILK983117 IVG983117 JFC983117 JOY983117 JYU983117 KIQ983117 KSM983117 LCI983117 LME983117 LWA983117 MFW983117 MPS983117 MZO983117 NJK983117 NTG983117 ODC983117 OMY983117 OWU983117 PGQ983117 PQM983117 QAI983117 QKE983117 QUA983117 RDW983117 RNS983117 RXO983117 SHK983117 SRG983117 TBC983117 TKY983117 TUU983117 UEQ983117 UOM983117 UYI983117 VIE983117 VSA983117 WBW983117 WLS983117 WVO983117 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N53:N57 JJ53:JJ57 TF53:TF57 ADB53:ADB57 AMX53:AMX57 AWT53:AWT57 BGP53:BGP57 BQL53:BQL57 CAH53:CAH57 CKD53:CKD57 CTZ53:CTZ57 DDV53:DDV57 DNR53:DNR57 DXN53:DXN57 EHJ53:EHJ57 ERF53:ERF57 FBB53:FBB57 FKX53:FKX57 FUT53:FUT57 GEP53:GEP57 GOL53:GOL57 GYH53:GYH57 HID53:HID57 HRZ53:HRZ57 IBV53:IBV57 ILR53:ILR57 IVN53:IVN57 JFJ53:JFJ57 JPF53:JPF57 JZB53:JZB57 KIX53:KIX57 KST53:KST57 LCP53:LCP57 LML53:LML57 LWH53:LWH57 MGD53:MGD57 MPZ53:MPZ57 MZV53:MZV57 NJR53:NJR57 NTN53:NTN57 ODJ53:ODJ57 ONF53:ONF57 OXB53:OXB57 PGX53:PGX57 PQT53:PQT57 QAP53:QAP57 QKL53:QKL57 QUH53:QUH57 RED53:RED57 RNZ53:RNZ57 RXV53:RXV57 SHR53:SHR57 SRN53:SRN57 TBJ53:TBJ57 TLF53:TLF57 TVB53:TVB57 UEX53:UEX57 UOT53:UOT57 UYP53:UYP57 VIL53:VIL57 VSH53:VSH57 WCD53:WCD57 WLZ53:WLZ57 WVV53:WVV57 N65589:N65593 JJ65589:JJ65593 TF65589:TF65593 ADB65589:ADB65593 AMX65589:AMX65593 AWT65589:AWT65593 BGP65589:BGP65593 BQL65589:BQL65593 CAH65589:CAH65593 CKD65589:CKD65593 CTZ65589:CTZ65593 DDV65589:DDV65593 DNR65589:DNR65593 DXN65589:DXN65593 EHJ65589:EHJ65593 ERF65589:ERF65593 FBB65589:FBB65593 FKX65589:FKX65593 FUT65589:FUT65593 GEP65589:GEP65593 GOL65589:GOL65593 GYH65589:GYH65593 HID65589:HID65593 HRZ65589:HRZ65593 IBV65589:IBV65593 ILR65589:ILR65593 IVN65589:IVN65593 JFJ65589:JFJ65593 JPF65589:JPF65593 JZB65589:JZB65593 KIX65589:KIX65593 KST65589:KST65593 LCP65589:LCP65593 LML65589:LML65593 LWH65589:LWH65593 MGD65589:MGD65593 MPZ65589:MPZ65593 MZV65589:MZV65593 NJR65589:NJR65593 NTN65589:NTN65593 ODJ65589:ODJ65593 ONF65589:ONF65593 OXB65589:OXB65593 PGX65589:PGX65593 PQT65589:PQT65593 QAP65589:QAP65593 QKL65589:QKL65593 QUH65589:QUH65593 RED65589:RED65593 RNZ65589:RNZ65593 RXV65589:RXV65593 SHR65589:SHR65593 SRN65589:SRN65593 TBJ65589:TBJ65593 TLF65589:TLF65593 TVB65589:TVB65593 UEX65589:UEX65593 UOT65589:UOT65593 UYP65589:UYP65593 VIL65589:VIL65593 VSH65589:VSH65593 WCD65589:WCD65593 WLZ65589:WLZ65593 WVV65589:WVV65593 N131125:N131129 JJ131125:JJ131129 TF131125:TF131129 ADB131125:ADB131129 AMX131125:AMX131129 AWT131125:AWT131129 BGP131125:BGP131129 BQL131125:BQL131129 CAH131125:CAH131129 CKD131125:CKD131129 CTZ131125:CTZ131129 DDV131125:DDV131129 DNR131125:DNR131129 DXN131125:DXN131129 EHJ131125:EHJ131129 ERF131125:ERF131129 FBB131125:FBB131129 FKX131125:FKX131129 FUT131125:FUT131129 GEP131125:GEP131129 GOL131125:GOL131129 GYH131125:GYH131129 HID131125:HID131129 HRZ131125:HRZ131129 IBV131125:IBV131129 ILR131125:ILR131129 IVN131125:IVN131129 JFJ131125:JFJ131129 JPF131125:JPF131129 JZB131125:JZB131129 KIX131125:KIX131129 KST131125:KST131129 LCP131125:LCP131129 LML131125:LML131129 LWH131125:LWH131129 MGD131125:MGD131129 MPZ131125:MPZ131129 MZV131125:MZV131129 NJR131125:NJR131129 NTN131125:NTN131129 ODJ131125:ODJ131129 ONF131125:ONF131129 OXB131125:OXB131129 PGX131125:PGX131129 PQT131125:PQT131129 QAP131125:QAP131129 QKL131125:QKL131129 QUH131125:QUH131129 RED131125:RED131129 RNZ131125:RNZ131129 RXV131125:RXV131129 SHR131125:SHR131129 SRN131125:SRN131129 TBJ131125:TBJ131129 TLF131125:TLF131129 TVB131125:TVB131129 UEX131125:UEX131129 UOT131125:UOT131129 UYP131125:UYP131129 VIL131125:VIL131129 VSH131125:VSH131129 WCD131125:WCD131129 WLZ131125:WLZ131129 WVV131125:WVV131129 N196661:N196665 JJ196661:JJ196665 TF196661:TF196665 ADB196661:ADB196665 AMX196661:AMX196665 AWT196661:AWT196665 BGP196661:BGP196665 BQL196661:BQL196665 CAH196661:CAH196665 CKD196661:CKD196665 CTZ196661:CTZ196665 DDV196661:DDV196665 DNR196661:DNR196665 DXN196661:DXN196665 EHJ196661:EHJ196665 ERF196661:ERF196665 FBB196661:FBB196665 FKX196661:FKX196665 FUT196661:FUT196665 GEP196661:GEP196665 GOL196661:GOL196665 GYH196661:GYH196665 HID196661:HID196665 HRZ196661:HRZ196665 IBV196661:IBV196665 ILR196661:ILR196665 IVN196661:IVN196665 JFJ196661:JFJ196665 JPF196661:JPF196665 JZB196661:JZB196665 KIX196661:KIX196665 KST196661:KST196665 LCP196661:LCP196665 LML196661:LML196665 LWH196661:LWH196665 MGD196661:MGD196665 MPZ196661:MPZ196665 MZV196661:MZV196665 NJR196661:NJR196665 NTN196661:NTN196665 ODJ196661:ODJ196665 ONF196661:ONF196665 OXB196661:OXB196665 PGX196661:PGX196665 PQT196661:PQT196665 QAP196661:QAP196665 QKL196661:QKL196665 QUH196661:QUH196665 RED196661:RED196665 RNZ196661:RNZ196665 RXV196661:RXV196665 SHR196661:SHR196665 SRN196661:SRN196665 TBJ196661:TBJ196665 TLF196661:TLF196665 TVB196661:TVB196665 UEX196661:UEX196665 UOT196661:UOT196665 UYP196661:UYP196665 VIL196661:VIL196665 VSH196661:VSH196665 WCD196661:WCD196665 WLZ196661:WLZ196665 WVV196661:WVV196665 N262197:N262201 JJ262197:JJ262201 TF262197:TF262201 ADB262197:ADB262201 AMX262197:AMX262201 AWT262197:AWT262201 BGP262197:BGP262201 BQL262197:BQL262201 CAH262197:CAH262201 CKD262197:CKD262201 CTZ262197:CTZ262201 DDV262197:DDV262201 DNR262197:DNR262201 DXN262197:DXN262201 EHJ262197:EHJ262201 ERF262197:ERF262201 FBB262197:FBB262201 FKX262197:FKX262201 FUT262197:FUT262201 GEP262197:GEP262201 GOL262197:GOL262201 GYH262197:GYH262201 HID262197:HID262201 HRZ262197:HRZ262201 IBV262197:IBV262201 ILR262197:ILR262201 IVN262197:IVN262201 JFJ262197:JFJ262201 JPF262197:JPF262201 JZB262197:JZB262201 KIX262197:KIX262201 KST262197:KST262201 LCP262197:LCP262201 LML262197:LML262201 LWH262197:LWH262201 MGD262197:MGD262201 MPZ262197:MPZ262201 MZV262197:MZV262201 NJR262197:NJR262201 NTN262197:NTN262201 ODJ262197:ODJ262201 ONF262197:ONF262201 OXB262197:OXB262201 PGX262197:PGX262201 PQT262197:PQT262201 QAP262197:QAP262201 QKL262197:QKL262201 QUH262197:QUH262201 RED262197:RED262201 RNZ262197:RNZ262201 RXV262197:RXV262201 SHR262197:SHR262201 SRN262197:SRN262201 TBJ262197:TBJ262201 TLF262197:TLF262201 TVB262197:TVB262201 UEX262197:UEX262201 UOT262197:UOT262201 UYP262197:UYP262201 VIL262197:VIL262201 VSH262197:VSH262201 WCD262197:WCD262201 WLZ262197:WLZ262201 WVV262197:WVV262201 N327733:N327737 JJ327733:JJ327737 TF327733:TF327737 ADB327733:ADB327737 AMX327733:AMX327737 AWT327733:AWT327737 BGP327733:BGP327737 BQL327733:BQL327737 CAH327733:CAH327737 CKD327733:CKD327737 CTZ327733:CTZ327737 DDV327733:DDV327737 DNR327733:DNR327737 DXN327733:DXN327737 EHJ327733:EHJ327737 ERF327733:ERF327737 FBB327733:FBB327737 FKX327733:FKX327737 FUT327733:FUT327737 GEP327733:GEP327737 GOL327733:GOL327737 GYH327733:GYH327737 HID327733:HID327737 HRZ327733:HRZ327737 IBV327733:IBV327737 ILR327733:ILR327737 IVN327733:IVN327737 JFJ327733:JFJ327737 JPF327733:JPF327737 JZB327733:JZB327737 KIX327733:KIX327737 KST327733:KST327737 LCP327733:LCP327737 LML327733:LML327737 LWH327733:LWH327737 MGD327733:MGD327737 MPZ327733:MPZ327737 MZV327733:MZV327737 NJR327733:NJR327737 NTN327733:NTN327737 ODJ327733:ODJ327737 ONF327733:ONF327737 OXB327733:OXB327737 PGX327733:PGX327737 PQT327733:PQT327737 QAP327733:QAP327737 QKL327733:QKL327737 QUH327733:QUH327737 RED327733:RED327737 RNZ327733:RNZ327737 RXV327733:RXV327737 SHR327733:SHR327737 SRN327733:SRN327737 TBJ327733:TBJ327737 TLF327733:TLF327737 TVB327733:TVB327737 UEX327733:UEX327737 UOT327733:UOT327737 UYP327733:UYP327737 VIL327733:VIL327737 VSH327733:VSH327737 WCD327733:WCD327737 WLZ327733:WLZ327737 WVV327733:WVV327737 N393269:N393273 JJ393269:JJ393273 TF393269:TF393273 ADB393269:ADB393273 AMX393269:AMX393273 AWT393269:AWT393273 BGP393269:BGP393273 BQL393269:BQL393273 CAH393269:CAH393273 CKD393269:CKD393273 CTZ393269:CTZ393273 DDV393269:DDV393273 DNR393269:DNR393273 DXN393269:DXN393273 EHJ393269:EHJ393273 ERF393269:ERF393273 FBB393269:FBB393273 FKX393269:FKX393273 FUT393269:FUT393273 GEP393269:GEP393273 GOL393269:GOL393273 GYH393269:GYH393273 HID393269:HID393273 HRZ393269:HRZ393273 IBV393269:IBV393273 ILR393269:ILR393273 IVN393269:IVN393273 JFJ393269:JFJ393273 JPF393269:JPF393273 JZB393269:JZB393273 KIX393269:KIX393273 KST393269:KST393273 LCP393269:LCP393273 LML393269:LML393273 LWH393269:LWH393273 MGD393269:MGD393273 MPZ393269:MPZ393273 MZV393269:MZV393273 NJR393269:NJR393273 NTN393269:NTN393273 ODJ393269:ODJ393273 ONF393269:ONF393273 OXB393269:OXB393273 PGX393269:PGX393273 PQT393269:PQT393273 QAP393269:QAP393273 QKL393269:QKL393273 QUH393269:QUH393273 RED393269:RED393273 RNZ393269:RNZ393273 RXV393269:RXV393273 SHR393269:SHR393273 SRN393269:SRN393273 TBJ393269:TBJ393273 TLF393269:TLF393273 TVB393269:TVB393273 UEX393269:UEX393273 UOT393269:UOT393273 UYP393269:UYP393273 VIL393269:VIL393273 VSH393269:VSH393273 WCD393269:WCD393273 WLZ393269:WLZ393273 WVV393269:WVV393273 N458805:N458809 JJ458805:JJ458809 TF458805:TF458809 ADB458805:ADB458809 AMX458805:AMX458809 AWT458805:AWT458809 BGP458805:BGP458809 BQL458805:BQL458809 CAH458805:CAH458809 CKD458805:CKD458809 CTZ458805:CTZ458809 DDV458805:DDV458809 DNR458805:DNR458809 DXN458805:DXN458809 EHJ458805:EHJ458809 ERF458805:ERF458809 FBB458805:FBB458809 FKX458805:FKX458809 FUT458805:FUT458809 GEP458805:GEP458809 GOL458805:GOL458809 GYH458805:GYH458809 HID458805:HID458809 HRZ458805:HRZ458809 IBV458805:IBV458809 ILR458805:ILR458809 IVN458805:IVN458809 JFJ458805:JFJ458809 JPF458805:JPF458809 JZB458805:JZB458809 KIX458805:KIX458809 KST458805:KST458809 LCP458805:LCP458809 LML458805:LML458809 LWH458805:LWH458809 MGD458805:MGD458809 MPZ458805:MPZ458809 MZV458805:MZV458809 NJR458805:NJR458809 NTN458805:NTN458809 ODJ458805:ODJ458809 ONF458805:ONF458809 OXB458805:OXB458809 PGX458805:PGX458809 PQT458805:PQT458809 QAP458805:QAP458809 QKL458805:QKL458809 QUH458805:QUH458809 RED458805:RED458809 RNZ458805:RNZ458809 RXV458805:RXV458809 SHR458805:SHR458809 SRN458805:SRN458809 TBJ458805:TBJ458809 TLF458805:TLF458809 TVB458805:TVB458809 UEX458805:UEX458809 UOT458805:UOT458809 UYP458805:UYP458809 VIL458805:VIL458809 VSH458805:VSH458809 WCD458805:WCD458809 WLZ458805:WLZ458809 WVV458805:WVV458809 N524341:N524345 JJ524341:JJ524345 TF524341:TF524345 ADB524341:ADB524345 AMX524341:AMX524345 AWT524341:AWT524345 BGP524341:BGP524345 BQL524341:BQL524345 CAH524341:CAH524345 CKD524341:CKD524345 CTZ524341:CTZ524345 DDV524341:DDV524345 DNR524341:DNR524345 DXN524341:DXN524345 EHJ524341:EHJ524345 ERF524341:ERF524345 FBB524341:FBB524345 FKX524341:FKX524345 FUT524341:FUT524345 GEP524341:GEP524345 GOL524341:GOL524345 GYH524341:GYH524345 HID524341:HID524345 HRZ524341:HRZ524345 IBV524341:IBV524345 ILR524341:ILR524345 IVN524341:IVN524345 JFJ524341:JFJ524345 JPF524341:JPF524345 JZB524341:JZB524345 KIX524341:KIX524345 KST524341:KST524345 LCP524341:LCP524345 LML524341:LML524345 LWH524341:LWH524345 MGD524341:MGD524345 MPZ524341:MPZ524345 MZV524341:MZV524345 NJR524341:NJR524345 NTN524341:NTN524345 ODJ524341:ODJ524345 ONF524341:ONF524345 OXB524341:OXB524345 PGX524341:PGX524345 PQT524341:PQT524345 QAP524341:QAP524345 QKL524341:QKL524345 QUH524341:QUH524345 RED524341:RED524345 RNZ524341:RNZ524345 RXV524341:RXV524345 SHR524341:SHR524345 SRN524341:SRN524345 TBJ524341:TBJ524345 TLF524341:TLF524345 TVB524341:TVB524345 UEX524341:UEX524345 UOT524341:UOT524345 UYP524341:UYP524345 VIL524341:VIL524345 VSH524341:VSH524345 WCD524341:WCD524345 WLZ524341:WLZ524345 WVV524341:WVV524345 N589877:N589881 JJ589877:JJ589881 TF589877:TF589881 ADB589877:ADB589881 AMX589877:AMX589881 AWT589877:AWT589881 BGP589877:BGP589881 BQL589877:BQL589881 CAH589877:CAH589881 CKD589877:CKD589881 CTZ589877:CTZ589881 DDV589877:DDV589881 DNR589877:DNR589881 DXN589877:DXN589881 EHJ589877:EHJ589881 ERF589877:ERF589881 FBB589877:FBB589881 FKX589877:FKX589881 FUT589877:FUT589881 GEP589877:GEP589881 GOL589877:GOL589881 GYH589877:GYH589881 HID589877:HID589881 HRZ589877:HRZ589881 IBV589877:IBV589881 ILR589877:ILR589881 IVN589877:IVN589881 JFJ589877:JFJ589881 JPF589877:JPF589881 JZB589877:JZB589881 KIX589877:KIX589881 KST589877:KST589881 LCP589877:LCP589881 LML589877:LML589881 LWH589877:LWH589881 MGD589877:MGD589881 MPZ589877:MPZ589881 MZV589877:MZV589881 NJR589877:NJR589881 NTN589877:NTN589881 ODJ589877:ODJ589881 ONF589877:ONF589881 OXB589877:OXB589881 PGX589877:PGX589881 PQT589877:PQT589881 QAP589877:QAP589881 QKL589877:QKL589881 QUH589877:QUH589881 RED589877:RED589881 RNZ589877:RNZ589881 RXV589877:RXV589881 SHR589877:SHR589881 SRN589877:SRN589881 TBJ589877:TBJ589881 TLF589877:TLF589881 TVB589877:TVB589881 UEX589877:UEX589881 UOT589877:UOT589881 UYP589877:UYP589881 VIL589877:VIL589881 VSH589877:VSH589881 WCD589877:WCD589881 WLZ589877:WLZ589881 WVV589877:WVV589881 N655413:N655417 JJ655413:JJ655417 TF655413:TF655417 ADB655413:ADB655417 AMX655413:AMX655417 AWT655413:AWT655417 BGP655413:BGP655417 BQL655413:BQL655417 CAH655413:CAH655417 CKD655413:CKD655417 CTZ655413:CTZ655417 DDV655413:DDV655417 DNR655413:DNR655417 DXN655413:DXN655417 EHJ655413:EHJ655417 ERF655413:ERF655417 FBB655413:FBB655417 FKX655413:FKX655417 FUT655413:FUT655417 GEP655413:GEP655417 GOL655413:GOL655417 GYH655413:GYH655417 HID655413:HID655417 HRZ655413:HRZ655417 IBV655413:IBV655417 ILR655413:ILR655417 IVN655413:IVN655417 JFJ655413:JFJ655417 JPF655413:JPF655417 JZB655413:JZB655417 KIX655413:KIX655417 KST655413:KST655417 LCP655413:LCP655417 LML655413:LML655417 LWH655413:LWH655417 MGD655413:MGD655417 MPZ655413:MPZ655417 MZV655413:MZV655417 NJR655413:NJR655417 NTN655413:NTN655417 ODJ655413:ODJ655417 ONF655413:ONF655417 OXB655413:OXB655417 PGX655413:PGX655417 PQT655413:PQT655417 QAP655413:QAP655417 QKL655413:QKL655417 QUH655413:QUH655417 RED655413:RED655417 RNZ655413:RNZ655417 RXV655413:RXV655417 SHR655413:SHR655417 SRN655413:SRN655417 TBJ655413:TBJ655417 TLF655413:TLF655417 TVB655413:TVB655417 UEX655413:UEX655417 UOT655413:UOT655417 UYP655413:UYP655417 VIL655413:VIL655417 VSH655413:VSH655417 WCD655413:WCD655417 WLZ655413:WLZ655417 WVV655413:WVV655417 N720949:N720953 JJ720949:JJ720953 TF720949:TF720953 ADB720949:ADB720953 AMX720949:AMX720953 AWT720949:AWT720953 BGP720949:BGP720953 BQL720949:BQL720953 CAH720949:CAH720953 CKD720949:CKD720953 CTZ720949:CTZ720953 DDV720949:DDV720953 DNR720949:DNR720953 DXN720949:DXN720953 EHJ720949:EHJ720953 ERF720949:ERF720953 FBB720949:FBB720953 FKX720949:FKX720953 FUT720949:FUT720953 GEP720949:GEP720953 GOL720949:GOL720953 GYH720949:GYH720953 HID720949:HID720953 HRZ720949:HRZ720953 IBV720949:IBV720953 ILR720949:ILR720953 IVN720949:IVN720953 JFJ720949:JFJ720953 JPF720949:JPF720953 JZB720949:JZB720953 KIX720949:KIX720953 KST720949:KST720953 LCP720949:LCP720953 LML720949:LML720953 LWH720949:LWH720953 MGD720949:MGD720953 MPZ720949:MPZ720953 MZV720949:MZV720953 NJR720949:NJR720953 NTN720949:NTN720953 ODJ720949:ODJ720953 ONF720949:ONF720953 OXB720949:OXB720953 PGX720949:PGX720953 PQT720949:PQT720953 QAP720949:QAP720953 QKL720949:QKL720953 QUH720949:QUH720953 RED720949:RED720953 RNZ720949:RNZ720953 RXV720949:RXV720953 SHR720949:SHR720953 SRN720949:SRN720953 TBJ720949:TBJ720953 TLF720949:TLF720953 TVB720949:TVB720953 UEX720949:UEX720953 UOT720949:UOT720953 UYP720949:UYP720953 VIL720949:VIL720953 VSH720949:VSH720953 WCD720949:WCD720953 WLZ720949:WLZ720953 WVV720949:WVV720953 N786485:N786489 JJ786485:JJ786489 TF786485:TF786489 ADB786485:ADB786489 AMX786485:AMX786489 AWT786485:AWT786489 BGP786485:BGP786489 BQL786485:BQL786489 CAH786485:CAH786489 CKD786485:CKD786489 CTZ786485:CTZ786489 DDV786485:DDV786489 DNR786485:DNR786489 DXN786485:DXN786489 EHJ786485:EHJ786489 ERF786485:ERF786489 FBB786485:FBB786489 FKX786485:FKX786489 FUT786485:FUT786489 GEP786485:GEP786489 GOL786485:GOL786489 GYH786485:GYH786489 HID786485:HID786489 HRZ786485:HRZ786489 IBV786485:IBV786489 ILR786485:ILR786489 IVN786485:IVN786489 JFJ786485:JFJ786489 JPF786485:JPF786489 JZB786485:JZB786489 KIX786485:KIX786489 KST786485:KST786489 LCP786485:LCP786489 LML786485:LML786489 LWH786485:LWH786489 MGD786485:MGD786489 MPZ786485:MPZ786489 MZV786485:MZV786489 NJR786485:NJR786489 NTN786485:NTN786489 ODJ786485:ODJ786489 ONF786485:ONF786489 OXB786485:OXB786489 PGX786485:PGX786489 PQT786485:PQT786489 QAP786485:QAP786489 QKL786485:QKL786489 QUH786485:QUH786489 RED786485:RED786489 RNZ786485:RNZ786489 RXV786485:RXV786489 SHR786485:SHR786489 SRN786485:SRN786489 TBJ786485:TBJ786489 TLF786485:TLF786489 TVB786485:TVB786489 UEX786485:UEX786489 UOT786485:UOT786489 UYP786485:UYP786489 VIL786485:VIL786489 VSH786485:VSH786489 WCD786485:WCD786489 WLZ786485:WLZ786489 WVV786485:WVV786489 N852021:N852025 JJ852021:JJ852025 TF852021:TF852025 ADB852021:ADB852025 AMX852021:AMX852025 AWT852021:AWT852025 BGP852021:BGP852025 BQL852021:BQL852025 CAH852021:CAH852025 CKD852021:CKD852025 CTZ852021:CTZ852025 DDV852021:DDV852025 DNR852021:DNR852025 DXN852021:DXN852025 EHJ852021:EHJ852025 ERF852021:ERF852025 FBB852021:FBB852025 FKX852021:FKX852025 FUT852021:FUT852025 GEP852021:GEP852025 GOL852021:GOL852025 GYH852021:GYH852025 HID852021:HID852025 HRZ852021:HRZ852025 IBV852021:IBV852025 ILR852021:ILR852025 IVN852021:IVN852025 JFJ852021:JFJ852025 JPF852021:JPF852025 JZB852021:JZB852025 KIX852021:KIX852025 KST852021:KST852025 LCP852021:LCP852025 LML852021:LML852025 LWH852021:LWH852025 MGD852021:MGD852025 MPZ852021:MPZ852025 MZV852021:MZV852025 NJR852021:NJR852025 NTN852021:NTN852025 ODJ852021:ODJ852025 ONF852021:ONF852025 OXB852021:OXB852025 PGX852021:PGX852025 PQT852021:PQT852025 QAP852021:QAP852025 QKL852021:QKL852025 QUH852021:QUH852025 RED852021:RED852025 RNZ852021:RNZ852025 RXV852021:RXV852025 SHR852021:SHR852025 SRN852021:SRN852025 TBJ852021:TBJ852025 TLF852021:TLF852025 TVB852021:TVB852025 UEX852021:UEX852025 UOT852021:UOT852025 UYP852021:UYP852025 VIL852021:VIL852025 VSH852021:VSH852025 WCD852021:WCD852025 WLZ852021:WLZ852025 WVV852021:WVV852025 N917557:N917561 JJ917557:JJ917561 TF917557:TF917561 ADB917557:ADB917561 AMX917557:AMX917561 AWT917557:AWT917561 BGP917557:BGP917561 BQL917557:BQL917561 CAH917557:CAH917561 CKD917557:CKD917561 CTZ917557:CTZ917561 DDV917557:DDV917561 DNR917557:DNR917561 DXN917557:DXN917561 EHJ917557:EHJ917561 ERF917557:ERF917561 FBB917557:FBB917561 FKX917557:FKX917561 FUT917557:FUT917561 GEP917557:GEP917561 GOL917557:GOL917561 GYH917557:GYH917561 HID917557:HID917561 HRZ917557:HRZ917561 IBV917557:IBV917561 ILR917557:ILR917561 IVN917557:IVN917561 JFJ917557:JFJ917561 JPF917557:JPF917561 JZB917557:JZB917561 KIX917557:KIX917561 KST917557:KST917561 LCP917557:LCP917561 LML917557:LML917561 LWH917557:LWH917561 MGD917557:MGD917561 MPZ917557:MPZ917561 MZV917557:MZV917561 NJR917557:NJR917561 NTN917557:NTN917561 ODJ917557:ODJ917561 ONF917557:ONF917561 OXB917557:OXB917561 PGX917557:PGX917561 PQT917557:PQT917561 QAP917557:QAP917561 QKL917557:QKL917561 QUH917557:QUH917561 RED917557:RED917561 RNZ917557:RNZ917561 RXV917557:RXV917561 SHR917557:SHR917561 SRN917557:SRN917561 TBJ917557:TBJ917561 TLF917557:TLF917561 TVB917557:TVB917561 UEX917557:UEX917561 UOT917557:UOT917561 UYP917557:UYP917561 VIL917557:VIL917561 VSH917557:VSH917561 WCD917557:WCD917561 WLZ917557:WLZ917561 WVV917557:WVV917561 N983093:N983097 JJ983093:JJ983097 TF983093:TF983097 ADB983093:ADB983097 AMX983093:AMX983097 AWT983093:AWT983097 BGP983093:BGP983097 BQL983093:BQL983097 CAH983093:CAH983097 CKD983093:CKD983097 CTZ983093:CTZ983097 DDV983093:DDV983097 DNR983093:DNR983097 DXN983093:DXN983097 EHJ983093:EHJ983097 ERF983093:ERF983097 FBB983093:FBB983097 FKX983093:FKX983097 FUT983093:FUT983097 GEP983093:GEP983097 GOL983093:GOL983097 GYH983093:GYH983097 HID983093:HID983097 HRZ983093:HRZ983097 IBV983093:IBV983097 ILR983093:ILR983097 IVN983093:IVN983097 JFJ983093:JFJ983097 JPF983093:JPF983097 JZB983093:JZB983097 KIX983093:KIX983097 KST983093:KST983097 LCP983093:LCP983097 LML983093:LML983097 LWH983093:LWH983097 MGD983093:MGD983097 MPZ983093:MPZ983097 MZV983093:MZV983097 NJR983093:NJR983097 NTN983093:NTN983097 ODJ983093:ODJ983097 ONF983093:ONF983097 OXB983093:OXB983097 PGX983093:PGX983097 PQT983093:PQT983097 QAP983093:QAP983097 QKL983093:QKL983097 QUH983093:QUH983097 RED983093:RED983097 RNZ983093:RNZ983097 RXV983093:RXV983097 SHR983093:SHR983097 SRN983093:SRN983097 TBJ983093:TBJ983097 TLF983093:TLF983097 TVB983093:TVB983097 UEX983093:UEX983097 UOT983093:UOT983097 UYP983093:UYP983097 VIL983093:VIL983097 VSH983093:VSH983097 WCD983093:WCD983097 WLZ983093:WLZ983097 WVV983093:WVV983097 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N65608 JJ65608 TF65608 ADB65608 AMX65608 AWT65608 BGP65608 BQL65608 CAH65608 CKD65608 CTZ65608 DDV65608 DNR65608 DXN65608 EHJ65608 ERF65608 FBB65608 FKX65608 FUT65608 GEP65608 GOL65608 GYH65608 HID65608 HRZ65608 IBV65608 ILR65608 IVN65608 JFJ65608 JPF65608 JZB65608 KIX65608 KST65608 LCP65608 LML65608 LWH65608 MGD65608 MPZ65608 MZV65608 NJR65608 NTN65608 ODJ65608 ONF65608 OXB65608 PGX65608 PQT65608 QAP65608 QKL65608 QUH65608 RED65608 RNZ65608 RXV65608 SHR65608 SRN65608 TBJ65608 TLF65608 TVB65608 UEX65608 UOT65608 UYP65608 VIL65608 VSH65608 WCD65608 WLZ65608 WVV65608 N131144 JJ131144 TF131144 ADB131144 AMX131144 AWT131144 BGP131144 BQL131144 CAH131144 CKD131144 CTZ131144 DDV131144 DNR131144 DXN131144 EHJ131144 ERF131144 FBB131144 FKX131144 FUT131144 GEP131144 GOL131144 GYH131144 HID131144 HRZ131144 IBV131144 ILR131144 IVN131144 JFJ131144 JPF131144 JZB131144 KIX131144 KST131144 LCP131144 LML131144 LWH131144 MGD131144 MPZ131144 MZV131144 NJR131144 NTN131144 ODJ131144 ONF131144 OXB131144 PGX131144 PQT131144 QAP131144 QKL131144 QUH131144 RED131144 RNZ131144 RXV131144 SHR131144 SRN131144 TBJ131144 TLF131144 TVB131144 UEX131144 UOT131144 UYP131144 VIL131144 VSH131144 WCD131144 WLZ131144 WVV131144 N196680 JJ196680 TF196680 ADB196680 AMX196680 AWT196680 BGP196680 BQL196680 CAH196680 CKD196680 CTZ196680 DDV196680 DNR196680 DXN196680 EHJ196680 ERF196680 FBB196680 FKX196680 FUT196680 GEP196680 GOL196680 GYH196680 HID196680 HRZ196680 IBV196680 ILR196680 IVN196680 JFJ196680 JPF196680 JZB196680 KIX196680 KST196680 LCP196680 LML196680 LWH196680 MGD196680 MPZ196680 MZV196680 NJR196680 NTN196680 ODJ196680 ONF196680 OXB196680 PGX196680 PQT196680 QAP196680 QKL196680 QUH196680 RED196680 RNZ196680 RXV196680 SHR196680 SRN196680 TBJ196680 TLF196680 TVB196680 UEX196680 UOT196680 UYP196680 VIL196680 VSH196680 WCD196680 WLZ196680 WVV196680 N262216 JJ262216 TF262216 ADB262216 AMX262216 AWT262216 BGP262216 BQL262216 CAH262216 CKD262216 CTZ262216 DDV262216 DNR262216 DXN262216 EHJ262216 ERF262216 FBB262216 FKX262216 FUT262216 GEP262216 GOL262216 GYH262216 HID262216 HRZ262216 IBV262216 ILR262216 IVN262216 JFJ262216 JPF262216 JZB262216 KIX262216 KST262216 LCP262216 LML262216 LWH262216 MGD262216 MPZ262216 MZV262216 NJR262216 NTN262216 ODJ262216 ONF262216 OXB262216 PGX262216 PQT262216 QAP262216 QKL262216 QUH262216 RED262216 RNZ262216 RXV262216 SHR262216 SRN262216 TBJ262216 TLF262216 TVB262216 UEX262216 UOT262216 UYP262216 VIL262216 VSH262216 WCD262216 WLZ262216 WVV262216 N327752 JJ327752 TF327752 ADB327752 AMX327752 AWT327752 BGP327752 BQL327752 CAH327752 CKD327752 CTZ327752 DDV327752 DNR327752 DXN327752 EHJ327752 ERF327752 FBB327752 FKX327752 FUT327752 GEP327752 GOL327752 GYH327752 HID327752 HRZ327752 IBV327752 ILR327752 IVN327752 JFJ327752 JPF327752 JZB327752 KIX327752 KST327752 LCP327752 LML327752 LWH327752 MGD327752 MPZ327752 MZV327752 NJR327752 NTN327752 ODJ327752 ONF327752 OXB327752 PGX327752 PQT327752 QAP327752 QKL327752 QUH327752 RED327752 RNZ327752 RXV327752 SHR327752 SRN327752 TBJ327752 TLF327752 TVB327752 UEX327752 UOT327752 UYP327752 VIL327752 VSH327752 WCD327752 WLZ327752 WVV327752 N393288 JJ393288 TF393288 ADB393288 AMX393288 AWT393288 BGP393288 BQL393288 CAH393288 CKD393288 CTZ393288 DDV393288 DNR393288 DXN393288 EHJ393288 ERF393288 FBB393288 FKX393288 FUT393288 GEP393288 GOL393288 GYH393288 HID393288 HRZ393288 IBV393288 ILR393288 IVN393288 JFJ393288 JPF393288 JZB393288 KIX393288 KST393288 LCP393288 LML393288 LWH393288 MGD393288 MPZ393288 MZV393288 NJR393288 NTN393288 ODJ393288 ONF393288 OXB393288 PGX393288 PQT393288 QAP393288 QKL393288 QUH393288 RED393288 RNZ393288 RXV393288 SHR393288 SRN393288 TBJ393288 TLF393288 TVB393288 UEX393288 UOT393288 UYP393288 VIL393288 VSH393288 WCD393288 WLZ393288 WVV393288 N458824 JJ458824 TF458824 ADB458824 AMX458824 AWT458824 BGP458824 BQL458824 CAH458824 CKD458824 CTZ458824 DDV458824 DNR458824 DXN458824 EHJ458824 ERF458824 FBB458824 FKX458824 FUT458824 GEP458824 GOL458824 GYH458824 HID458824 HRZ458824 IBV458824 ILR458824 IVN458824 JFJ458824 JPF458824 JZB458824 KIX458824 KST458824 LCP458824 LML458824 LWH458824 MGD458824 MPZ458824 MZV458824 NJR458824 NTN458824 ODJ458824 ONF458824 OXB458824 PGX458824 PQT458824 QAP458824 QKL458824 QUH458824 RED458824 RNZ458824 RXV458824 SHR458824 SRN458824 TBJ458824 TLF458824 TVB458824 UEX458824 UOT458824 UYP458824 VIL458824 VSH458824 WCD458824 WLZ458824 WVV458824 N524360 JJ524360 TF524360 ADB524360 AMX524360 AWT524360 BGP524360 BQL524360 CAH524360 CKD524360 CTZ524360 DDV524360 DNR524360 DXN524360 EHJ524360 ERF524360 FBB524360 FKX524360 FUT524360 GEP524360 GOL524360 GYH524360 HID524360 HRZ524360 IBV524360 ILR524360 IVN524360 JFJ524360 JPF524360 JZB524360 KIX524360 KST524360 LCP524360 LML524360 LWH524360 MGD524360 MPZ524360 MZV524360 NJR524360 NTN524360 ODJ524360 ONF524360 OXB524360 PGX524360 PQT524360 QAP524360 QKL524360 QUH524360 RED524360 RNZ524360 RXV524360 SHR524360 SRN524360 TBJ524360 TLF524360 TVB524360 UEX524360 UOT524360 UYP524360 VIL524360 VSH524360 WCD524360 WLZ524360 WVV524360 N589896 JJ589896 TF589896 ADB589896 AMX589896 AWT589896 BGP589896 BQL589896 CAH589896 CKD589896 CTZ589896 DDV589896 DNR589896 DXN589896 EHJ589896 ERF589896 FBB589896 FKX589896 FUT589896 GEP589896 GOL589896 GYH589896 HID589896 HRZ589896 IBV589896 ILR589896 IVN589896 JFJ589896 JPF589896 JZB589896 KIX589896 KST589896 LCP589896 LML589896 LWH589896 MGD589896 MPZ589896 MZV589896 NJR589896 NTN589896 ODJ589896 ONF589896 OXB589896 PGX589896 PQT589896 QAP589896 QKL589896 QUH589896 RED589896 RNZ589896 RXV589896 SHR589896 SRN589896 TBJ589896 TLF589896 TVB589896 UEX589896 UOT589896 UYP589896 VIL589896 VSH589896 WCD589896 WLZ589896 WVV589896 N655432 JJ655432 TF655432 ADB655432 AMX655432 AWT655432 BGP655432 BQL655432 CAH655432 CKD655432 CTZ655432 DDV655432 DNR655432 DXN655432 EHJ655432 ERF655432 FBB655432 FKX655432 FUT655432 GEP655432 GOL655432 GYH655432 HID655432 HRZ655432 IBV655432 ILR655432 IVN655432 JFJ655432 JPF655432 JZB655432 KIX655432 KST655432 LCP655432 LML655432 LWH655432 MGD655432 MPZ655432 MZV655432 NJR655432 NTN655432 ODJ655432 ONF655432 OXB655432 PGX655432 PQT655432 QAP655432 QKL655432 QUH655432 RED655432 RNZ655432 RXV655432 SHR655432 SRN655432 TBJ655432 TLF655432 TVB655432 UEX655432 UOT655432 UYP655432 VIL655432 VSH655432 WCD655432 WLZ655432 WVV655432 N720968 JJ720968 TF720968 ADB720968 AMX720968 AWT720968 BGP720968 BQL720968 CAH720968 CKD720968 CTZ720968 DDV720968 DNR720968 DXN720968 EHJ720968 ERF720968 FBB720968 FKX720968 FUT720968 GEP720968 GOL720968 GYH720968 HID720968 HRZ720968 IBV720968 ILR720968 IVN720968 JFJ720968 JPF720968 JZB720968 KIX720968 KST720968 LCP720968 LML720968 LWH720968 MGD720968 MPZ720968 MZV720968 NJR720968 NTN720968 ODJ720968 ONF720968 OXB720968 PGX720968 PQT720968 QAP720968 QKL720968 QUH720968 RED720968 RNZ720968 RXV720968 SHR720968 SRN720968 TBJ720968 TLF720968 TVB720968 UEX720968 UOT720968 UYP720968 VIL720968 VSH720968 WCD720968 WLZ720968 WVV720968 N786504 JJ786504 TF786504 ADB786504 AMX786504 AWT786504 BGP786504 BQL786504 CAH786504 CKD786504 CTZ786504 DDV786504 DNR786504 DXN786504 EHJ786504 ERF786504 FBB786504 FKX786504 FUT786504 GEP786504 GOL786504 GYH786504 HID786504 HRZ786504 IBV786504 ILR786504 IVN786504 JFJ786504 JPF786504 JZB786504 KIX786504 KST786504 LCP786504 LML786504 LWH786504 MGD786504 MPZ786504 MZV786504 NJR786504 NTN786504 ODJ786504 ONF786504 OXB786504 PGX786504 PQT786504 QAP786504 QKL786504 QUH786504 RED786504 RNZ786504 RXV786504 SHR786504 SRN786504 TBJ786504 TLF786504 TVB786504 UEX786504 UOT786504 UYP786504 VIL786504 VSH786504 WCD786504 WLZ786504 WVV786504 N852040 JJ852040 TF852040 ADB852040 AMX852040 AWT852040 BGP852040 BQL852040 CAH852040 CKD852040 CTZ852040 DDV852040 DNR852040 DXN852040 EHJ852040 ERF852040 FBB852040 FKX852040 FUT852040 GEP852040 GOL852040 GYH852040 HID852040 HRZ852040 IBV852040 ILR852040 IVN852040 JFJ852040 JPF852040 JZB852040 KIX852040 KST852040 LCP852040 LML852040 LWH852040 MGD852040 MPZ852040 MZV852040 NJR852040 NTN852040 ODJ852040 ONF852040 OXB852040 PGX852040 PQT852040 QAP852040 QKL852040 QUH852040 RED852040 RNZ852040 RXV852040 SHR852040 SRN852040 TBJ852040 TLF852040 TVB852040 UEX852040 UOT852040 UYP852040 VIL852040 VSH852040 WCD852040 WLZ852040 WVV852040 N917576 JJ917576 TF917576 ADB917576 AMX917576 AWT917576 BGP917576 BQL917576 CAH917576 CKD917576 CTZ917576 DDV917576 DNR917576 DXN917576 EHJ917576 ERF917576 FBB917576 FKX917576 FUT917576 GEP917576 GOL917576 GYH917576 HID917576 HRZ917576 IBV917576 ILR917576 IVN917576 JFJ917576 JPF917576 JZB917576 KIX917576 KST917576 LCP917576 LML917576 LWH917576 MGD917576 MPZ917576 MZV917576 NJR917576 NTN917576 ODJ917576 ONF917576 OXB917576 PGX917576 PQT917576 QAP917576 QKL917576 QUH917576 RED917576 RNZ917576 RXV917576 SHR917576 SRN917576 TBJ917576 TLF917576 TVB917576 UEX917576 UOT917576 UYP917576 VIL917576 VSH917576 WCD917576 WLZ917576 WVV917576 N983112 JJ983112 TF983112 ADB983112 AMX983112 AWT983112 BGP983112 BQL983112 CAH983112 CKD983112 CTZ983112 DDV983112 DNR983112 DXN983112 EHJ983112 ERF983112 FBB983112 FKX983112 FUT983112 GEP983112 GOL983112 GYH983112 HID983112 HRZ983112 IBV983112 ILR983112 IVN983112 JFJ983112 JPF983112 JZB983112 KIX983112 KST983112 LCP983112 LML983112 LWH983112 MGD983112 MPZ983112 MZV983112 NJR983112 NTN983112 ODJ983112 ONF983112 OXB983112 PGX983112 PQT983112 QAP983112 QKL983112 QUH983112 RED983112 RNZ983112 RXV983112 SHR983112 SRN983112 TBJ983112 TLF983112 TVB983112 UEX983112 UOT983112 UYP983112 VIL983112 VSH983112 WCD983112 WLZ983112 WVV983112 N75:N82 JJ75:JJ82 TF75:TF82 ADB75:ADB82 AMX75:AMX82 AWT75:AWT82 BGP75:BGP82 BQL75:BQL82 CAH75:CAH82 CKD75:CKD82 CTZ75:CTZ82 DDV75:DDV82 DNR75:DNR82 DXN75:DXN82 EHJ75:EHJ82 ERF75:ERF82 FBB75:FBB82 FKX75:FKX82 FUT75:FUT82 GEP75:GEP82 GOL75:GOL82 GYH75:GYH82 HID75:HID82 HRZ75:HRZ82 IBV75:IBV82 ILR75:ILR82 IVN75:IVN82 JFJ75:JFJ82 JPF75:JPF82 JZB75:JZB82 KIX75:KIX82 KST75:KST82 LCP75:LCP82 LML75:LML82 LWH75:LWH82 MGD75:MGD82 MPZ75:MPZ82 MZV75:MZV82 NJR75:NJR82 NTN75:NTN82 ODJ75:ODJ82 ONF75:ONF82 OXB75:OXB82 PGX75:PGX82 PQT75:PQT82 QAP75:QAP82 QKL75:QKL82 QUH75:QUH82 RED75:RED82 RNZ75:RNZ82 RXV75:RXV82 SHR75:SHR82 SRN75:SRN82 TBJ75:TBJ82 TLF75:TLF82 TVB75:TVB82 UEX75:UEX82 UOT75:UOT82 UYP75:UYP82 VIL75:VIL82 VSH75:VSH82 WCD75:WCD82 WLZ75:WLZ82 WVV75:WVV82 N65611:N65618 JJ65611:JJ65618 TF65611:TF65618 ADB65611:ADB65618 AMX65611:AMX65618 AWT65611:AWT65618 BGP65611:BGP65618 BQL65611:BQL65618 CAH65611:CAH65618 CKD65611:CKD65618 CTZ65611:CTZ65618 DDV65611:DDV65618 DNR65611:DNR65618 DXN65611:DXN65618 EHJ65611:EHJ65618 ERF65611:ERF65618 FBB65611:FBB65618 FKX65611:FKX65618 FUT65611:FUT65618 GEP65611:GEP65618 GOL65611:GOL65618 GYH65611:GYH65618 HID65611:HID65618 HRZ65611:HRZ65618 IBV65611:IBV65618 ILR65611:ILR65618 IVN65611:IVN65618 JFJ65611:JFJ65618 JPF65611:JPF65618 JZB65611:JZB65618 KIX65611:KIX65618 KST65611:KST65618 LCP65611:LCP65618 LML65611:LML65618 LWH65611:LWH65618 MGD65611:MGD65618 MPZ65611:MPZ65618 MZV65611:MZV65618 NJR65611:NJR65618 NTN65611:NTN65618 ODJ65611:ODJ65618 ONF65611:ONF65618 OXB65611:OXB65618 PGX65611:PGX65618 PQT65611:PQT65618 QAP65611:QAP65618 QKL65611:QKL65618 QUH65611:QUH65618 RED65611:RED65618 RNZ65611:RNZ65618 RXV65611:RXV65618 SHR65611:SHR65618 SRN65611:SRN65618 TBJ65611:TBJ65618 TLF65611:TLF65618 TVB65611:TVB65618 UEX65611:UEX65618 UOT65611:UOT65618 UYP65611:UYP65618 VIL65611:VIL65618 VSH65611:VSH65618 WCD65611:WCD65618 WLZ65611:WLZ65618 WVV65611:WVV65618 N131147:N131154 JJ131147:JJ131154 TF131147:TF131154 ADB131147:ADB131154 AMX131147:AMX131154 AWT131147:AWT131154 BGP131147:BGP131154 BQL131147:BQL131154 CAH131147:CAH131154 CKD131147:CKD131154 CTZ131147:CTZ131154 DDV131147:DDV131154 DNR131147:DNR131154 DXN131147:DXN131154 EHJ131147:EHJ131154 ERF131147:ERF131154 FBB131147:FBB131154 FKX131147:FKX131154 FUT131147:FUT131154 GEP131147:GEP131154 GOL131147:GOL131154 GYH131147:GYH131154 HID131147:HID131154 HRZ131147:HRZ131154 IBV131147:IBV131154 ILR131147:ILR131154 IVN131147:IVN131154 JFJ131147:JFJ131154 JPF131147:JPF131154 JZB131147:JZB131154 KIX131147:KIX131154 KST131147:KST131154 LCP131147:LCP131154 LML131147:LML131154 LWH131147:LWH131154 MGD131147:MGD131154 MPZ131147:MPZ131154 MZV131147:MZV131154 NJR131147:NJR131154 NTN131147:NTN131154 ODJ131147:ODJ131154 ONF131147:ONF131154 OXB131147:OXB131154 PGX131147:PGX131154 PQT131147:PQT131154 QAP131147:QAP131154 QKL131147:QKL131154 QUH131147:QUH131154 RED131147:RED131154 RNZ131147:RNZ131154 RXV131147:RXV131154 SHR131147:SHR131154 SRN131147:SRN131154 TBJ131147:TBJ131154 TLF131147:TLF131154 TVB131147:TVB131154 UEX131147:UEX131154 UOT131147:UOT131154 UYP131147:UYP131154 VIL131147:VIL131154 VSH131147:VSH131154 WCD131147:WCD131154 WLZ131147:WLZ131154 WVV131147:WVV131154 N196683:N196690 JJ196683:JJ196690 TF196683:TF196690 ADB196683:ADB196690 AMX196683:AMX196690 AWT196683:AWT196690 BGP196683:BGP196690 BQL196683:BQL196690 CAH196683:CAH196690 CKD196683:CKD196690 CTZ196683:CTZ196690 DDV196683:DDV196690 DNR196683:DNR196690 DXN196683:DXN196690 EHJ196683:EHJ196690 ERF196683:ERF196690 FBB196683:FBB196690 FKX196683:FKX196690 FUT196683:FUT196690 GEP196683:GEP196690 GOL196683:GOL196690 GYH196683:GYH196690 HID196683:HID196690 HRZ196683:HRZ196690 IBV196683:IBV196690 ILR196683:ILR196690 IVN196683:IVN196690 JFJ196683:JFJ196690 JPF196683:JPF196690 JZB196683:JZB196690 KIX196683:KIX196690 KST196683:KST196690 LCP196683:LCP196690 LML196683:LML196690 LWH196683:LWH196690 MGD196683:MGD196690 MPZ196683:MPZ196690 MZV196683:MZV196690 NJR196683:NJR196690 NTN196683:NTN196690 ODJ196683:ODJ196690 ONF196683:ONF196690 OXB196683:OXB196690 PGX196683:PGX196690 PQT196683:PQT196690 QAP196683:QAP196690 QKL196683:QKL196690 QUH196683:QUH196690 RED196683:RED196690 RNZ196683:RNZ196690 RXV196683:RXV196690 SHR196683:SHR196690 SRN196683:SRN196690 TBJ196683:TBJ196690 TLF196683:TLF196690 TVB196683:TVB196690 UEX196683:UEX196690 UOT196683:UOT196690 UYP196683:UYP196690 VIL196683:VIL196690 VSH196683:VSH196690 WCD196683:WCD196690 WLZ196683:WLZ196690 WVV196683:WVV196690 N262219:N262226 JJ262219:JJ262226 TF262219:TF262226 ADB262219:ADB262226 AMX262219:AMX262226 AWT262219:AWT262226 BGP262219:BGP262226 BQL262219:BQL262226 CAH262219:CAH262226 CKD262219:CKD262226 CTZ262219:CTZ262226 DDV262219:DDV262226 DNR262219:DNR262226 DXN262219:DXN262226 EHJ262219:EHJ262226 ERF262219:ERF262226 FBB262219:FBB262226 FKX262219:FKX262226 FUT262219:FUT262226 GEP262219:GEP262226 GOL262219:GOL262226 GYH262219:GYH262226 HID262219:HID262226 HRZ262219:HRZ262226 IBV262219:IBV262226 ILR262219:ILR262226 IVN262219:IVN262226 JFJ262219:JFJ262226 JPF262219:JPF262226 JZB262219:JZB262226 KIX262219:KIX262226 KST262219:KST262226 LCP262219:LCP262226 LML262219:LML262226 LWH262219:LWH262226 MGD262219:MGD262226 MPZ262219:MPZ262226 MZV262219:MZV262226 NJR262219:NJR262226 NTN262219:NTN262226 ODJ262219:ODJ262226 ONF262219:ONF262226 OXB262219:OXB262226 PGX262219:PGX262226 PQT262219:PQT262226 QAP262219:QAP262226 QKL262219:QKL262226 QUH262219:QUH262226 RED262219:RED262226 RNZ262219:RNZ262226 RXV262219:RXV262226 SHR262219:SHR262226 SRN262219:SRN262226 TBJ262219:TBJ262226 TLF262219:TLF262226 TVB262219:TVB262226 UEX262219:UEX262226 UOT262219:UOT262226 UYP262219:UYP262226 VIL262219:VIL262226 VSH262219:VSH262226 WCD262219:WCD262226 WLZ262219:WLZ262226 WVV262219:WVV262226 N327755:N327762 JJ327755:JJ327762 TF327755:TF327762 ADB327755:ADB327762 AMX327755:AMX327762 AWT327755:AWT327762 BGP327755:BGP327762 BQL327755:BQL327762 CAH327755:CAH327762 CKD327755:CKD327762 CTZ327755:CTZ327762 DDV327755:DDV327762 DNR327755:DNR327762 DXN327755:DXN327762 EHJ327755:EHJ327762 ERF327755:ERF327762 FBB327755:FBB327762 FKX327755:FKX327762 FUT327755:FUT327762 GEP327755:GEP327762 GOL327755:GOL327762 GYH327755:GYH327762 HID327755:HID327762 HRZ327755:HRZ327762 IBV327755:IBV327762 ILR327755:ILR327762 IVN327755:IVN327762 JFJ327755:JFJ327762 JPF327755:JPF327762 JZB327755:JZB327762 KIX327755:KIX327762 KST327755:KST327762 LCP327755:LCP327762 LML327755:LML327762 LWH327755:LWH327762 MGD327755:MGD327762 MPZ327755:MPZ327762 MZV327755:MZV327762 NJR327755:NJR327762 NTN327755:NTN327762 ODJ327755:ODJ327762 ONF327755:ONF327762 OXB327755:OXB327762 PGX327755:PGX327762 PQT327755:PQT327762 QAP327755:QAP327762 QKL327755:QKL327762 QUH327755:QUH327762 RED327755:RED327762 RNZ327755:RNZ327762 RXV327755:RXV327762 SHR327755:SHR327762 SRN327755:SRN327762 TBJ327755:TBJ327762 TLF327755:TLF327762 TVB327755:TVB327762 UEX327755:UEX327762 UOT327755:UOT327762 UYP327755:UYP327762 VIL327755:VIL327762 VSH327755:VSH327762 WCD327755:WCD327762 WLZ327755:WLZ327762 WVV327755:WVV327762 N393291:N393298 JJ393291:JJ393298 TF393291:TF393298 ADB393291:ADB393298 AMX393291:AMX393298 AWT393291:AWT393298 BGP393291:BGP393298 BQL393291:BQL393298 CAH393291:CAH393298 CKD393291:CKD393298 CTZ393291:CTZ393298 DDV393291:DDV393298 DNR393291:DNR393298 DXN393291:DXN393298 EHJ393291:EHJ393298 ERF393291:ERF393298 FBB393291:FBB393298 FKX393291:FKX393298 FUT393291:FUT393298 GEP393291:GEP393298 GOL393291:GOL393298 GYH393291:GYH393298 HID393291:HID393298 HRZ393291:HRZ393298 IBV393291:IBV393298 ILR393291:ILR393298 IVN393291:IVN393298 JFJ393291:JFJ393298 JPF393291:JPF393298 JZB393291:JZB393298 KIX393291:KIX393298 KST393291:KST393298 LCP393291:LCP393298 LML393291:LML393298 LWH393291:LWH393298 MGD393291:MGD393298 MPZ393291:MPZ393298 MZV393291:MZV393298 NJR393291:NJR393298 NTN393291:NTN393298 ODJ393291:ODJ393298 ONF393291:ONF393298 OXB393291:OXB393298 PGX393291:PGX393298 PQT393291:PQT393298 QAP393291:QAP393298 QKL393291:QKL393298 QUH393291:QUH393298 RED393291:RED393298 RNZ393291:RNZ393298 RXV393291:RXV393298 SHR393291:SHR393298 SRN393291:SRN393298 TBJ393291:TBJ393298 TLF393291:TLF393298 TVB393291:TVB393298 UEX393291:UEX393298 UOT393291:UOT393298 UYP393291:UYP393298 VIL393291:VIL393298 VSH393291:VSH393298 WCD393291:WCD393298 WLZ393291:WLZ393298 WVV393291:WVV393298 N458827:N458834 JJ458827:JJ458834 TF458827:TF458834 ADB458827:ADB458834 AMX458827:AMX458834 AWT458827:AWT458834 BGP458827:BGP458834 BQL458827:BQL458834 CAH458827:CAH458834 CKD458827:CKD458834 CTZ458827:CTZ458834 DDV458827:DDV458834 DNR458827:DNR458834 DXN458827:DXN458834 EHJ458827:EHJ458834 ERF458827:ERF458834 FBB458827:FBB458834 FKX458827:FKX458834 FUT458827:FUT458834 GEP458827:GEP458834 GOL458827:GOL458834 GYH458827:GYH458834 HID458827:HID458834 HRZ458827:HRZ458834 IBV458827:IBV458834 ILR458827:ILR458834 IVN458827:IVN458834 JFJ458827:JFJ458834 JPF458827:JPF458834 JZB458827:JZB458834 KIX458827:KIX458834 KST458827:KST458834 LCP458827:LCP458834 LML458827:LML458834 LWH458827:LWH458834 MGD458827:MGD458834 MPZ458827:MPZ458834 MZV458827:MZV458834 NJR458827:NJR458834 NTN458827:NTN458834 ODJ458827:ODJ458834 ONF458827:ONF458834 OXB458827:OXB458834 PGX458827:PGX458834 PQT458827:PQT458834 QAP458827:QAP458834 QKL458827:QKL458834 QUH458827:QUH458834 RED458827:RED458834 RNZ458827:RNZ458834 RXV458827:RXV458834 SHR458827:SHR458834 SRN458827:SRN458834 TBJ458827:TBJ458834 TLF458827:TLF458834 TVB458827:TVB458834 UEX458827:UEX458834 UOT458827:UOT458834 UYP458827:UYP458834 VIL458827:VIL458834 VSH458827:VSH458834 WCD458827:WCD458834 WLZ458827:WLZ458834 WVV458827:WVV458834 N524363:N524370 JJ524363:JJ524370 TF524363:TF524370 ADB524363:ADB524370 AMX524363:AMX524370 AWT524363:AWT524370 BGP524363:BGP524370 BQL524363:BQL524370 CAH524363:CAH524370 CKD524363:CKD524370 CTZ524363:CTZ524370 DDV524363:DDV524370 DNR524363:DNR524370 DXN524363:DXN524370 EHJ524363:EHJ524370 ERF524363:ERF524370 FBB524363:FBB524370 FKX524363:FKX524370 FUT524363:FUT524370 GEP524363:GEP524370 GOL524363:GOL524370 GYH524363:GYH524370 HID524363:HID524370 HRZ524363:HRZ524370 IBV524363:IBV524370 ILR524363:ILR524370 IVN524363:IVN524370 JFJ524363:JFJ524370 JPF524363:JPF524370 JZB524363:JZB524370 KIX524363:KIX524370 KST524363:KST524370 LCP524363:LCP524370 LML524363:LML524370 LWH524363:LWH524370 MGD524363:MGD524370 MPZ524363:MPZ524370 MZV524363:MZV524370 NJR524363:NJR524370 NTN524363:NTN524370 ODJ524363:ODJ524370 ONF524363:ONF524370 OXB524363:OXB524370 PGX524363:PGX524370 PQT524363:PQT524370 QAP524363:QAP524370 QKL524363:QKL524370 QUH524363:QUH524370 RED524363:RED524370 RNZ524363:RNZ524370 RXV524363:RXV524370 SHR524363:SHR524370 SRN524363:SRN524370 TBJ524363:TBJ524370 TLF524363:TLF524370 TVB524363:TVB524370 UEX524363:UEX524370 UOT524363:UOT524370 UYP524363:UYP524370 VIL524363:VIL524370 VSH524363:VSH524370 WCD524363:WCD524370 WLZ524363:WLZ524370 WVV524363:WVV524370 N589899:N589906 JJ589899:JJ589906 TF589899:TF589906 ADB589899:ADB589906 AMX589899:AMX589906 AWT589899:AWT589906 BGP589899:BGP589906 BQL589899:BQL589906 CAH589899:CAH589906 CKD589899:CKD589906 CTZ589899:CTZ589906 DDV589899:DDV589906 DNR589899:DNR589906 DXN589899:DXN589906 EHJ589899:EHJ589906 ERF589899:ERF589906 FBB589899:FBB589906 FKX589899:FKX589906 FUT589899:FUT589906 GEP589899:GEP589906 GOL589899:GOL589906 GYH589899:GYH589906 HID589899:HID589906 HRZ589899:HRZ589906 IBV589899:IBV589906 ILR589899:ILR589906 IVN589899:IVN589906 JFJ589899:JFJ589906 JPF589899:JPF589906 JZB589899:JZB589906 KIX589899:KIX589906 KST589899:KST589906 LCP589899:LCP589906 LML589899:LML589906 LWH589899:LWH589906 MGD589899:MGD589906 MPZ589899:MPZ589906 MZV589899:MZV589906 NJR589899:NJR589906 NTN589899:NTN589906 ODJ589899:ODJ589906 ONF589899:ONF589906 OXB589899:OXB589906 PGX589899:PGX589906 PQT589899:PQT589906 QAP589899:QAP589906 QKL589899:QKL589906 QUH589899:QUH589906 RED589899:RED589906 RNZ589899:RNZ589906 RXV589899:RXV589906 SHR589899:SHR589906 SRN589899:SRN589906 TBJ589899:TBJ589906 TLF589899:TLF589906 TVB589899:TVB589906 UEX589899:UEX589906 UOT589899:UOT589906 UYP589899:UYP589906 VIL589899:VIL589906 VSH589899:VSH589906 WCD589899:WCD589906 WLZ589899:WLZ589906 WVV589899:WVV589906 N655435:N655442 JJ655435:JJ655442 TF655435:TF655442 ADB655435:ADB655442 AMX655435:AMX655442 AWT655435:AWT655442 BGP655435:BGP655442 BQL655435:BQL655442 CAH655435:CAH655442 CKD655435:CKD655442 CTZ655435:CTZ655442 DDV655435:DDV655442 DNR655435:DNR655442 DXN655435:DXN655442 EHJ655435:EHJ655442 ERF655435:ERF655442 FBB655435:FBB655442 FKX655435:FKX655442 FUT655435:FUT655442 GEP655435:GEP655442 GOL655435:GOL655442 GYH655435:GYH655442 HID655435:HID655442 HRZ655435:HRZ655442 IBV655435:IBV655442 ILR655435:ILR655442 IVN655435:IVN655442 JFJ655435:JFJ655442 JPF655435:JPF655442 JZB655435:JZB655442 KIX655435:KIX655442 KST655435:KST655442 LCP655435:LCP655442 LML655435:LML655442 LWH655435:LWH655442 MGD655435:MGD655442 MPZ655435:MPZ655442 MZV655435:MZV655442 NJR655435:NJR655442 NTN655435:NTN655442 ODJ655435:ODJ655442 ONF655435:ONF655442 OXB655435:OXB655442 PGX655435:PGX655442 PQT655435:PQT655442 QAP655435:QAP655442 QKL655435:QKL655442 QUH655435:QUH655442 RED655435:RED655442 RNZ655435:RNZ655442 RXV655435:RXV655442 SHR655435:SHR655442 SRN655435:SRN655442 TBJ655435:TBJ655442 TLF655435:TLF655442 TVB655435:TVB655442 UEX655435:UEX655442 UOT655435:UOT655442 UYP655435:UYP655442 VIL655435:VIL655442 VSH655435:VSH655442 WCD655435:WCD655442 WLZ655435:WLZ655442 WVV655435:WVV655442 N720971:N720978 JJ720971:JJ720978 TF720971:TF720978 ADB720971:ADB720978 AMX720971:AMX720978 AWT720971:AWT720978 BGP720971:BGP720978 BQL720971:BQL720978 CAH720971:CAH720978 CKD720971:CKD720978 CTZ720971:CTZ720978 DDV720971:DDV720978 DNR720971:DNR720978 DXN720971:DXN720978 EHJ720971:EHJ720978 ERF720971:ERF720978 FBB720971:FBB720978 FKX720971:FKX720978 FUT720971:FUT720978 GEP720971:GEP720978 GOL720971:GOL720978 GYH720971:GYH720978 HID720971:HID720978 HRZ720971:HRZ720978 IBV720971:IBV720978 ILR720971:ILR720978 IVN720971:IVN720978 JFJ720971:JFJ720978 JPF720971:JPF720978 JZB720971:JZB720978 KIX720971:KIX720978 KST720971:KST720978 LCP720971:LCP720978 LML720971:LML720978 LWH720971:LWH720978 MGD720971:MGD720978 MPZ720971:MPZ720978 MZV720971:MZV720978 NJR720971:NJR720978 NTN720971:NTN720978 ODJ720971:ODJ720978 ONF720971:ONF720978 OXB720971:OXB720978 PGX720971:PGX720978 PQT720971:PQT720978 QAP720971:QAP720978 QKL720971:QKL720978 QUH720971:QUH720978 RED720971:RED720978 RNZ720971:RNZ720978 RXV720971:RXV720978 SHR720971:SHR720978 SRN720971:SRN720978 TBJ720971:TBJ720978 TLF720971:TLF720978 TVB720971:TVB720978 UEX720971:UEX720978 UOT720971:UOT720978 UYP720971:UYP720978 VIL720971:VIL720978 VSH720971:VSH720978 WCD720971:WCD720978 WLZ720971:WLZ720978 WVV720971:WVV720978 N786507:N786514 JJ786507:JJ786514 TF786507:TF786514 ADB786507:ADB786514 AMX786507:AMX786514 AWT786507:AWT786514 BGP786507:BGP786514 BQL786507:BQL786514 CAH786507:CAH786514 CKD786507:CKD786514 CTZ786507:CTZ786514 DDV786507:DDV786514 DNR786507:DNR786514 DXN786507:DXN786514 EHJ786507:EHJ786514 ERF786507:ERF786514 FBB786507:FBB786514 FKX786507:FKX786514 FUT786507:FUT786514 GEP786507:GEP786514 GOL786507:GOL786514 GYH786507:GYH786514 HID786507:HID786514 HRZ786507:HRZ786514 IBV786507:IBV786514 ILR786507:ILR786514 IVN786507:IVN786514 JFJ786507:JFJ786514 JPF786507:JPF786514 JZB786507:JZB786514 KIX786507:KIX786514 KST786507:KST786514 LCP786507:LCP786514 LML786507:LML786514 LWH786507:LWH786514 MGD786507:MGD786514 MPZ786507:MPZ786514 MZV786507:MZV786514 NJR786507:NJR786514 NTN786507:NTN786514 ODJ786507:ODJ786514 ONF786507:ONF786514 OXB786507:OXB786514 PGX786507:PGX786514 PQT786507:PQT786514 QAP786507:QAP786514 QKL786507:QKL786514 QUH786507:QUH786514 RED786507:RED786514 RNZ786507:RNZ786514 RXV786507:RXV786514 SHR786507:SHR786514 SRN786507:SRN786514 TBJ786507:TBJ786514 TLF786507:TLF786514 TVB786507:TVB786514 UEX786507:UEX786514 UOT786507:UOT786514 UYP786507:UYP786514 VIL786507:VIL786514 VSH786507:VSH786514 WCD786507:WCD786514 WLZ786507:WLZ786514 WVV786507:WVV786514 N852043:N852050 JJ852043:JJ852050 TF852043:TF852050 ADB852043:ADB852050 AMX852043:AMX852050 AWT852043:AWT852050 BGP852043:BGP852050 BQL852043:BQL852050 CAH852043:CAH852050 CKD852043:CKD852050 CTZ852043:CTZ852050 DDV852043:DDV852050 DNR852043:DNR852050 DXN852043:DXN852050 EHJ852043:EHJ852050 ERF852043:ERF852050 FBB852043:FBB852050 FKX852043:FKX852050 FUT852043:FUT852050 GEP852043:GEP852050 GOL852043:GOL852050 GYH852043:GYH852050 HID852043:HID852050 HRZ852043:HRZ852050 IBV852043:IBV852050 ILR852043:ILR852050 IVN852043:IVN852050 JFJ852043:JFJ852050 JPF852043:JPF852050 JZB852043:JZB852050 KIX852043:KIX852050 KST852043:KST852050 LCP852043:LCP852050 LML852043:LML852050 LWH852043:LWH852050 MGD852043:MGD852050 MPZ852043:MPZ852050 MZV852043:MZV852050 NJR852043:NJR852050 NTN852043:NTN852050 ODJ852043:ODJ852050 ONF852043:ONF852050 OXB852043:OXB852050 PGX852043:PGX852050 PQT852043:PQT852050 QAP852043:QAP852050 QKL852043:QKL852050 QUH852043:QUH852050 RED852043:RED852050 RNZ852043:RNZ852050 RXV852043:RXV852050 SHR852043:SHR852050 SRN852043:SRN852050 TBJ852043:TBJ852050 TLF852043:TLF852050 TVB852043:TVB852050 UEX852043:UEX852050 UOT852043:UOT852050 UYP852043:UYP852050 VIL852043:VIL852050 VSH852043:VSH852050 WCD852043:WCD852050 WLZ852043:WLZ852050 WVV852043:WVV852050 N917579:N917586 JJ917579:JJ917586 TF917579:TF917586 ADB917579:ADB917586 AMX917579:AMX917586 AWT917579:AWT917586 BGP917579:BGP917586 BQL917579:BQL917586 CAH917579:CAH917586 CKD917579:CKD917586 CTZ917579:CTZ917586 DDV917579:DDV917586 DNR917579:DNR917586 DXN917579:DXN917586 EHJ917579:EHJ917586 ERF917579:ERF917586 FBB917579:FBB917586 FKX917579:FKX917586 FUT917579:FUT917586 GEP917579:GEP917586 GOL917579:GOL917586 GYH917579:GYH917586 HID917579:HID917586 HRZ917579:HRZ917586 IBV917579:IBV917586 ILR917579:ILR917586 IVN917579:IVN917586 JFJ917579:JFJ917586 JPF917579:JPF917586 JZB917579:JZB917586 KIX917579:KIX917586 KST917579:KST917586 LCP917579:LCP917586 LML917579:LML917586 LWH917579:LWH917586 MGD917579:MGD917586 MPZ917579:MPZ917586 MZV917579:MZV917586 NJR917579:NJR917586 NTN917579:NTN917586 ODJ917579:ODJ917586 ONF917579:ONF917586 OXB917579:OXB917586 PGX917579:PGX917586 PQT917579:PQT917586 QAP917579:QAP917586 QKL917579:QKL917586 QUH917579:QUH917586 RED917579:RED917586 RNZ917579:RNZ917586 RXV917579:RXV917586 SHR917579:SHR917586 SRN917579:SRN917586 TBJ917579:TBJ917586 TLF917579:TLF917586 TVB917579:TVB917586 UEX917579:UEX917586 UOT917579:UOT917586 UYP917579:UYP917586 VIL917579:VIL917586 VSH917579:VSH917586 WCD917579:WCD917586 WLZ917579:WLZ917586 WVV917579:WVV917586 N983115:N983122 JJ983115:JJ983122 TF983115:TF983122 ADB983115:ADB983122 AMX983115:AMX983122 AWT983115:AWT983122 BGP983115:BGP983122 BQL983115:BQL983122 CAH983115:CAH983122 CKD983115:CKD983122 CTZ983115:CTZ983122 DDV983115:DDV983122 DNR983115:DNR983122 DXN983115:DXN983122 EHJ983115:EHJ983122 ERF983115:ERF983122 FBB983115:FBB983122 FKX983115:FKX983122 FUT983115:FUT983122 GEP983115:GEP983122 GOL983115:GOL983122 GYH983115:GYH983122 HID983115:HID983122 HRZ983115:HRZ983122 IBV983115:IBV983122 ILR983115:ILR983122 IVN983115:IVN983122 JFJ983115:JFJ983122 JPF983115:JPF983122 JZB983115:JZB983122 KIX983115:KIX983122 KST983115:KST983122 LCP983115:LCP983122 LML983115:LML983122 LWH983115:LWH983122 MGD983115:MGD983122 MPZ983115:MPZ983122 MZV983115:MZV983122 NJR983115:NJR983122 NTN983115:NTN983122 ODJ983115:ODJ983122 ONF983115:ONF983122 OXB983115:OXB983122 PGX983115:PGX983122 PQT983115:PQT983122 QAP983115:QAP983122 QKL983115:QKL983122 QUH983115:QUH983122 RED983115:RED983122 RNZ983115:RNZ983122 RXV983115:RXV983122 SHR983115:SHR983122 SRN983115:SRN983122 TBJ983115:TBJ983122 TLF983115:TLF983122 TVB983115:TVB983122 UEX983115:UEX983122 UOT983115:UOT983122 UYP983115:UYP983122 VIL983115:VIL983122 VSH983115:VSH983122 WCD983115:WCD983122 WLZ983115:WLZ983122 WVV983115:WVV983122 N64:N70 JJ64:JJ70 TF64:TF70 ADB64:ADB70 AMX64:AMX70 AWT64:AWT70 BGP64:BGP70 BQL64:BQL70 CAH64:CAH70 CKD64:CKD70 CTZ64:CTZ70 DDV64:DDV70 DNR64:DNR70 DXN64:DXN70 EHJ64:EHJ70 ERF64:ERF70 FBB64:FBB70 FKX64:FKX70 FUT64:FUT70 GEP64:GEP70 GOL64:GOL70 GYH64:GYH70 HID64:HID70 HRZ64:HRZ70 IBV64:IBV70 ILR64:ILR70 IVN64:IVN70 JFJ64:JFJ70 JPF64:JPF70 JZB64:JZB70 KIX64:KIX70 KST64:KST70 LCP64:LCP70 LML64:LML70 LWH64:LWH70 MGD64:MGD70 MPZ64:MPZ70 MZV64:MZV70 NJR64:NJR70 NTN64:NTN70 ODJ64:ODJ70 ONF64:ONF70 OXB64:OXB70 PGX64:PGX70 PQT64:PQT70 QAP64:QAP70 QKL64:QKL70 QUH64:QUH70 RED64:RED70 RNZ64:RNZ70 RXV64:RXV70 SHR64:SHR70 SRN64:SRN70 TBJ64:TBJ70 TLF64:TLF70 TVB64:TVB70 UEX64:UEX70 UOT64:UOT70 UYP64:UYP70 VIL64:VIL70 VSH64:VSH70 WCD64:WCD70 WLZ64:WLZ70 WVV64:WVV70 N65600:N65606 JJ65600:JJ65606 TF65600:TF65606 ADB65600:ADB65606 AMX65600:AMX65606 AWT65600:AWT65606 BGP65600:BGP65606 BQL65600:BQL65606 CAH65600:CAH65606 CKD65600:CKD65606 CTZ65600:CTZ65606 DDV65600:DDV65606 DNR65600:DNR65606 DXN65600:DXN65606 EHJ65600:EHJ65606 ERF65600:ERF65606 FBB65600:FBB65606 FKX65600:FKX65606 FUT65600:FUT65606 GEP65600:GEP65606 GOL65600:GOL65606 GYH65600:GYH65606 HID65600:HID65606 HRZ65600:HRZ65606 IBV65600:IBV65606 ILR65600:ILR65606 IVN65600:IVN65606 JFJ65600:JFJ65606 JPF65600:JPF65606 JZB65600:JZB65606 KIX65600:KIX65606 KST65600:KST65606 LCP65600:LCP65606 LML65600:LML65606 LWH65600:LWH65606 MGD65600:MGD65606 MPZ65600:MPZ65606 MZV65600:MZV65606 NJR65600:NJR65606 NTN65600:NTN65606 ODJ65600:ODJ65606 ONF65600:ONF65606 OXB65600:OXB65606 PGX65600:PGX65606 PQT65600:PQT65606 QAP65600:QAP65606 QKL65600:QKL65606 QUH65600:QUH65606 RED65600:RED65606 RNZ65600:RNZ65606 RXV65600:RXV65606 SHR65600:SHR65606 SRN65600:SRN65606 TBJ65600:TBJ65606 TLF65600:TLF65606 TVB65600:TVB65606 UEX65600:UEX65606 UOT65600:UOT65606 UYP65600:UYP65606 VIL65600:VIL65606 VSH65600:VSH65606 WCD65600:WCD65606 WLZ65600:WLZ65606 WVV65600:WVV65606 N131136:N131142 JJ131136:JJ131142 TF131136:TF131142 ADB131136:ADB131142 AMX131136:AMX131142 AWT131136:AWT131142 BGP131136:BGP131142 BQL131136:BQL131142 CAH131136:CAH131142 CKD131136:CKD131142 CTZ131136:CTZ131142 DDV131136:DDV131142 DNR131136:DNR131142 DXN131136:DXN131142 EHJ131136:EHJ131142 ERF131136:ERF131142 FBB131136:FBB131142 FKX131136:FKX131142 FUT131136:FUT131142 GEP131136:GEP131142 GOL131136:GOL131142 GYH131136:GYH131142 HID131136:HID131142 HRZ131136:HRZ131142 IBV131136:IBV131142 ILR131136:ILR131142 IVN131136:IVN131142 JFJ131136:JFJ131142 JPF131136:JPF131142 JZB131136:JZB131142 KIX131136:KIX131142 KST131136:KST131142 LCP131136:LCP131142 LML131136:LML131142 LWH131136:LWH131142 MGD131136:MGD131142 MPZ131136:MPZ131142 MZV131136:MZV131142 NJR131136:NJR131142 NTN131136:NTN131142 ODJ131136:ODJ131142 ONF131136:ONF131142 OXB131136:OXB131142 PGX131136:PGX131142 PQT131136:PQT131142 QAP131136:QAP131142 QKL131136:QKL131142 QUH131136:QUH131142 RED131136:RED131142 RNZ131136:RNZ131142 RXV131136:RXV131142 SHR131136:SHR131142 SRN131136:SRN131142 TBJ131136:TBJ131142 TLF131136:TLF131142 TVB131136:TVB131142 UEX131136:UEX131142 UOT131136:UOT131142 UYP131136:UYP131142 VIL131136:VIL131142 VSH131136:VSH131142 WCD131136:WCD131142 WLZ131136:WLZ131142 WVV131136:WVV131142 N196672:N196678 JJ196672:JJ196678 TF196672:TF196678 ADB196672:ADB196678 AMX196672:AMX196678 AWT196672:AWT196678 BGP196672:BGP196678 BQL196672:BQL196678 CAH196672:CAH196678 CKD196672:CKD196678 CTZ196672:CTZ196678 DDV196672:DDV196678 DNR196672:DNR196678 DXN196672:DXN196678 EHJ196672:EHJ196678 ERF196672:ERF196678 FBB196672:FBB196678 FKX196672:FKX196678 FUT196672:FUT196678 GEP196672:GEP196678 GOL196672:GOL196678 GYH196672:GYH196678 HID196672:HID196678 HRZ196672:HRZ196678 IBV196672:IBV196678 ILR196672:ILR196678 IVN196672:IVN196678 JFJ196672:JFJ196678 JPF196672:JPF196678 JZB196672:JZB196678 KIX196672:KIX196678 KST196672:KST196678 LCP196672:LCP196678 LML196672:LML196678 LWH196672:LWH196678 MGD196672:MGD196678 MPZ196672:MPZ196678 MZV196672:MZV196678 NJR196672:NJR196678 NTN196672:NTN196678 ODJ196672:ODJ196678 ONF196672:ONF196678 OXB196672:OXB196678 PGX196672:PGX196678 PQT196672:PQT196678 QAP196672:QAP196678 QKL196672:QKL196678 QUH196672:QUH196678 RED196672:RED196678 RNZ196672:RNZ196678 RXV196672:RXV196678 SHR196672:SHR196678 SRN196672:SRN196678 TBJ196672:TBJ196678 TLF196672:TLF196678 TVB196672:TVB196678 UEX196672:UEX196678 UOT196672:UOT196678 UYP196672:UYP196678 VIL196672:VIL196678 VSH196672:VSH196678 WCD196672:WCD196678 WLZ196672:WLZ196678 WVV196672:WVV196678 N262208:N262214 JJ262208:JJ262214 TF262208:TF262214 ADB262208:ADB262214 AMX262208:AMX262214 AWT262208:AWT262214 BGP262208:BGP262214 BQL262208:BQL262214 CAH262208:CAH262214 CKD262208:CKD262214 CTZ262208:CTZ262214 DDV262208:DDV262214 DNR262208:DNR262214 DXN262208:DXN262214 EHJ262208:EHJ262214 ERF262208:ERF262214 FBB262208:FBB262214 FKX262208:FKX262214 FUT262208:FUT262214 GEP262208:GEP262214 GOL262208:GOL262214 GYH262208:GYH262214 HID262208:HID262214 HRZ262208:HRZ262214 IBV262208:IBV262214 ILR262208:ILR262214 IVN262208:IVN262214 JFJ262208:JFJ262214 JPF262208:JPF262214 JZB262208:JZB262214 KIX262208:KIX262214 KST262208:KST262214 LCP262208:LCP262214 LML262208:LML262214 LWH262208:LWH262214 MGD262208:MGD262214 MPZ262208:MPZ262214 MZV262208:MZV262214 NJR262208:NJR262214 NTN262208:NTN262214 ODJ262208:ODJ262214 ONF262208:ONF262214 OXB262208:OXB262214 PGX262208:PGX262214 PQT262208:PQT262214 QAP262208:QAP262214 QKL262208:QKL262214 QUH262208:QUH262214 RED262208:RED262214 RNZ262208:RNZ262214 RXV262208:RXV262214 SHR262208:SHR262214 SRN262208:SRN262214 TBJ262208:TBJ262214 TLF262208:TLF262214 TVB262208:TVB262214 UEX262208:UEX262214 UOT262208:UOT262214 UYP262208:UYP262214 VIL262208:VIL262214 VSH262208:VSH262214 WCD262208:WCD262214 WLZ262208:WLZ262214 WVV262208:WVV262214 N327744:N327750 JJ327744:JJ327750 TF327744:TF327750 ADB327744:ADB327750 AMX327744:AMX327750 AWT327744:AWT327750 BGP327744:BGP327750 BQL327744:BQL327750 CAH327744:CAH327750 CKD327744:CKD327750 CTZ327744:CTZ327750 DDV327744:DDV327750 DNR327744:DNR327750 DXN327744:DXN327750 EHJ327744:EHJ327750 ERF327744:ERF327750 FBB327744:FBB327750 FKX327744:FKX327750 FUT327744:FUT327750 GEP327744:GEP327750 GOL327744:GOL327750 GYH327744:GYH327750 HID327744:HID327750 HRZ327744:HRZ327750 IBV327744:IBV327750 ILR327744:ILR327750 IVN327744:IVN327750 JFJ327744:JFJ327750 JPF327744:JPF327750 JZB327744:JZB327750 KIX327744:KIX327750 KST327744:KST327750 LCP327744:LCP327750 LML327744:LML327750 LWH327744:LWH327750 MGD327744:MGD327750 MPZ327744:MPZ327750 MZV327744:MZV327750 NJR327744:NJR327750 NTN327744:NTN327750 ODJ327744:ODJ327750 ONF327744:ONF327750 OXB327744:OXB327750 PGX327744:PGX327750 PQT327744:PQT327750 QAP327744:QAP327750 QKL327744:QKL327750 QUH327744:QUH327750 RED327744:RED327750 RNZ327744:RNZ327750 RXV327744:RXV327750 SHR327744:SHR327750 SRN327744:SRN327750 TBJ327744:TBJ327750 TLF327744:TLF327750 TVB327744:TVB327750 UEX327744:UEX327750 UOT327744:UOT327750 UYP327744:UYP327750 VIL327744:VIL327750 VSH327744:VSH327750 WCD327744:WCD327750 WLZ327744:WLZ327750 WVV327744:WVV327750 N393280:N393286 JJ393280:JJ393286 TF393280:TF393286 ADB393280:ADB393286 AMX393280:AMX393286 AWT393280:AWT393286 BGP393280:BGP393286 BQL393280:BQL393286 CAH393280:CAH393286 CKD393280:CKD393286 CTZ393280:CTZ393286 DDV393280:DDV393286 DNR393280:DNR393286 DXN393280:DXN393286 EHJ393280:EHJ393286 ERF393280:ERF393286 FBB393280:FBB393286 FKX393280:FKX393286 FUT393280:FUT393286 GEP393280:GEP393286 GOL393280:GOL393286 GYH393280:GYH393286 HID393280:HID393286 HRZ393280:HRZ393286 IBV393280:IBV393286 ILR393280:ILR393286 IVN393280:IVN393286 JFJ393280:JFJ393286 JPF393280:JPF393286 JZB393280:JZB393286 KIX393280:KIX393286 KST393280:KST393286 LCP393280:LCP393286 LML393280:LML393286 LWH393280:LWH393286 MGD393280:MGD393286 MPZ393280:MPZ393286 MZV393280:MZV393286 NJR393280:NJR393286 NTN393280:NTN393286 ODJ393280:ODJ393286 ONF393280:ONF393286 OXB393280:OXB393286 PGX393280:PGX393286 PQT393280:PQT393286 QAP393280:QAP393286 QKL393280:QKL393286 QUH393280:QUH393286 RED393280:RED393286 RNZ393280:RNZ393286 RXV393280:RXV393286 SHR393280:SHR393286 SRN393280:SRN393286 TBJ393280:TBJ393286 TLF393280:TLF393286 TVB393280:TVB393286 UEX393280:UEX393286 UOT393280:UOT393286 UYP393280:UYP393286 VIL393280:VIL393286 VSH393280:VSH393286 WCD393280:WCD393286 WLZ393280:WLZ393286 WVV393280:WVV393286 N458816:N458822 JJ458816:JJ458822 TF458816:TF458822 ADB458816:ADB458822 AMX458816:AMX458822 AWT458816:AWT458822 BGP458816:BGP458822 BQL458816:BQL458822 CAH458816:CAH458822 CKD458816:CKD458822 CTZ458816:CTZ458822 DDV458816:DDV458822 DNR458816:DNR458822 DXN458816:DXN458822 EHJ458816:EHJ458822 ERF458816:ERF458822 FBB458816:FBB458822 FKX458816:FKX458822 FUT458816:FUT458822 GEP458816:GEP458822 GOL458816:GOL458822 GYH458816:GYH458822 HID458816:HID458822 HRZ458816:HRZ458822 IBV458816:IBV458822 ILR458816:ILR458822 IVN458816:IVN458822 JFJ458816:JFJ458822 JPF458816:JPF458822 JZB458816:JZB458822 KIX458816:KIX458822 KST458816:KST458822 LCP458816:LCP458822 LML458816:LML458822 LWH458816:LWH458822 MGD458816:MGD458822 MPZ458816:MPZ458822 MZV458816:MZV458822 NJR458816:NJR458822 NTN458816:NTN458822 ODJ458816:ODJ458822 ONF458816:ONF458822 OXB458816:OXB458822 PGX458816:PGX458822 PQT458816:PQT458822 QAP458816:QAP458822 QKL458816:QKL458822 QUH458816:QUH458822 RED458816:RED458822 RNZ458816:RNZ458822 RXV458816:RXV458822 SHR458816:SHR458822 SRN458816:SRN458822 TBJ458816:TBJ458822 TLF458816:TLF458822 TVB458816:TVB458822 UEX458816:UEX458822 UOT458816:UOT458822 UYP458816:UYP458822 VIL458816:VIL458822 VSH458816:VSH458822 WCD458816:WCD458822 WLZ458816:WLZ458822 WVV458816:WVV458822 N524352:N524358 JJ524352:JJ524358 TF524352:TF524358 ADB524352:ADB524358 AMX524352:AMX524358 AWT524352:AWT524358 BGP524352:BGP524358 BQL524352:BQL524358 CAH524352:CAH524358 CKD524352:CKD524358 CTZ524352:CTZ524358 DDV524352:DDV524358 DNR524352:DNR524358 DXN524352:DXN524358 EHJ524352:EHJ524358 ERF524352:ERF524358 FBB524352:FBB524358 FKX524352:FKX524358 FUT524352:FUT524358 GEP524352:GEP524358 GOL524352:GOL524358 GYH524352:GYH524358 HID524352:HID524358 HRZ524352:HRZ524358 IBV524352:IBV524358 ILR524352:ILR524358 IVN524352:IVN524358 JFJ524352:JFJ524358 JPF524352:JPF524358 JZB524352:JZB524358 KIX524352:KIX524358 KST524352:KST524358 LCP524352:LCP524358 LML524352:LML524358 LWH524352:LWH524358 MGD524352:MGD524358 MPZ524352:MPZ524358 MZV524352:MZV524358 NJR524352:NJR524358 NTN524352:NTN524358 ODJ524352:ODJ524358 ONF524352:ONF524358 OXB524352:OXB524358 PGX524352:PGX524358 PQT524352:PQT524358 QAP524352:QAP524358 QKL524352:QKL524358 QUH524352:QUH524358 RED524352:RED524358 RNZ524352:RNZ524358 RXV524352:RXV524358 SHR524352:SHR524358 SRN524352:SRN524358 TBJ524352:TBJ524358 TLF524352:TLF524358 TVB524352:TVB524358 UEX524352:UEX524358 UOT524352:UOT524358 UYP524352:UYP524358 VIL524352:VIL524358 VSH524352:VSH524358 WCD524352:WCD524358 WLZ524352:WLZ524358 WVV524352:WVV524358 N589888:N589894 JJ589888:JJ589894 TF589888:TF589894 ADB589888:ADB589894 AMX589888:AMX589894 AWT589888:AWT589894 BGP589888:BGP589894 BQL589888:BQL589894 CAH589888:CAH589894 CKD589888:CKD589894 CTZ589888:CTZ589894 DDV589888:DDV589894 DNR589888:DNR589894 DXN589888:DXN589894 EHJ589888:EHJ589894 ERF589888:ERF589894 FBB589888:FBB589894 FKX589888:FKX589894 FUT589888:FUT589894 GEP589888:GEP589894 GOL589888:GOL589894 GYH589888:GYH589894 HID589888:HID589894 HRZ589888:HRZ589894 IBV589888:IBV589894 ILR589888:ILR589894 IVN589888:IVN589894 JFJ589888:JFJ589894 JPF589888:JPF589894 JZB589888:JZB589894 KIX589888:KIX589894 KST589888:KST589894 LCP589888:LCP589894 LML589888:LML589894 LWH589888:LWH589894 MGD589888:MGD589894 MPZ589888:MPZ589894 MZV589888:MZV589894 NJR589888:NJR589894 NTN589888:NTN589894 ODJ589888:ODJ589894 ONF589888:ONF589894 OXB589888:OXB589894 PGX589888:PGX589894 PQT589888:PQT589894 QAP589888:QAP589894 QKL589888:QKL589894 QUH589888:QUH589894 RED589888:RED589894 RNZ589888:RNZ589894 RXV589888:RXV589894 SHR589888:SHR589894 SRN589888:SRN589894 TBJ589888:TBJ589894 TLF589888:TLF589894 TVB589888:TVB589894 UEX589888:UEX589894 UOT589888:UOT589894 UYP589888:UYP589894 VIL589888:VIL589894 VSH589888:VSH589894 WCD589888:WCD589894 WLZ589888:WLZ589894 WVV589888:WVV589894 N655424:N655430 JJ655424:JJ655430 TF655424:TF655430 ADB655424:ADB655430 AMX655424:AMX655430 AWT655424:AWT655430 BGP655424:BGP655430 BQL655424:BQL655430 CAH655424:CAH655430 CKD655424:CKD655430 CTZ655424:CTZ655430 DDV655424:DDV655430 DNR655424:DNR655430 DXN655424:DXN655430 EHJ655424:EHJ655430 ERF655424:ERF655430 FBB655424:FBB655430 FKX655424:FKX655430 FUT655424:FUT655430 GEP655424:GEP655430 GOL655424:GOL655430 GYH655424:GYH655430 HID655424:HID655430 HRZ655424:HRZ655430 IBV655424:IBV655430 ILR655424:ILR655430 IVN655424:IVN655430 JFJ655424:JFJ655430 JPF655424:JPF655430 JZB655424:JZB655430 KIX655424:KIX655430 KST655424:KST655430 LCP655424:LCP655430 LML655424:LML655430 LWH655424:LWH655430 MGD655424:MGD655430 MPZ655424:MPZ655430 MZV655424:MZV655430 NJR655424:NJR655430 NTN655424:NTN655430 ODJ655424:ODJ655430 ONF655424:ONF655430 OXB655424:OXB655430 PGX655424:PGX655430 PQT655424:PQT655430 QAP655424:QAP655430 QKL655424:QKL655430 QUH655424:QUH655430 RED655424:RED655430 RNZ655424:RNZ655430 RXV655424:RXV655430 SHR655424:SHR655430 SRN655424:SRN655430 TBJ655424:TBJ655430 TLF655424:TLF655430 TVB655424:TVB655430 UEX655424:UEX655430 UOT655424:UOT655430 UYP655424:UYP655430 VIL655424:VIL655430 VSH655424:VSH655430 WCD655424:WCD655430 WLZ655424:WLZ655430 WVV655424:WVV655430 N720960:N720966 JJ720960:JJ720966 TF720960:TF720966 ADB720960:ADB720966 AMX720960:AMX720966 AWT720960:AWT720966 BGP720960:BGP720966 BQL720960:BQL720966 CAH720960:CAH720966 CKD720960:CKD720966 CTZ720960:CTZ720966 DDV720960:DDV720966 DNR720960:DNR720966 DXN720960:DXN720966 EHJ720960:EHJ720966 ERF720960:ERF720966 FBB720960:FBB720966 FKX720960:FKX720966 FUT720960:FUT720966 GEP720960:GEP720966 GOL720960:GOL720966 GYH720960:GYH720966 HID720960:HID720966 HRZ720960:HRZ720966 IBV720960:IBV720966 ILR720960:ILR720966 IVN720960:IVN720966 JFJ720960:JFJ720966 JPF720960:JPF720966 JZB720960:JZB720966 KIX720960:KIX720966 KST720960:KST720966 LCP720960:LCP720966 LML720960:LML720966 LWH720960:LWH720966 MGD720960:MGD720966 MPZ720960:MPZ720966 MZV720960:MZV720966 NJR720960:NJR720966 NTN720960:NTN720966 ODJ720960:ODJ720966 ONF720960:ONF720966 OXB720960:OXB720966 PGX720960:PGX720966 PQT720960:PQT720966 QAP720960:QAP720966 QKL720960:QKL720966 QUH720960:QUH720966 RED720960:RED720966 RNZ720960:RNZ720966 RXV720960:RXV720966 SHR720960:SHR720966 SRN720960:SRN720966 TBJ720960:TBJ720966 TLF720960:TLF720966 TVB720960:TVB720966 UEX720960:UEX720966 UOT720960:UOT720966 UYP720960:UYP720966 VIL720960:VIL720966 VSH720960:VSH720966 WCD720960:WCD720966 WLZ720960:WLZ720966 WVV720960:WVV720966 N786496:N786502 JJ786496:JJ786502 TF786496:TF786502 ADB786496:ADB786502 AMX786496:AMX786502 AWT786496:AWT786502 BGP786496:BGP786502 BQL786496:BQL786502 CAH786496:CAH786502 CKD786496:CKD786502 CTZ786496:CTZ786502 DDV786496:DDV786502 DNR786496:DNR786502 DXN786496:DXN786502 EHJ786496:EHJ786502 ERF786496:ERF786502 FBB786496:FBB786502 FKX786496:FKX786502 FUT786496:FUT786502 GEP786496:GEP786502 GOL786496:GOL786502 GYH786496:GYH786502 HID786496:HID786502 HRZ786496:HRZ786502 IBV786496:IBV786502 ILR786496:ILR786502 IVN786496:IVN786502 JFJ786496:JFJ786502 JPF786496:JPF786502 JZB786496:JZB786502 KIX786496:KIX786502 KST786496:KST786502 LCP786496:LCP786502 LML786496:LML786502 LWH786496:LWH786502 MGD786496:MGD786502 MPZ786496:MPZ786502 MZV786496:MZV786502 NJR786496:NJR786502 NTN786496:NTN786502 ODJ786496:ODJ786502 ONF786496:ONF786502 OXB786496:OXB786502 PGX786496:PGX786502 PQT786496:PQT786502 QAP786496:QAP786502 QKL786496:QKL786502 QUH786496:QUH786502 RED786496:RED786502 RNZ786496:RNZ786502 RXV786496:RXV786502 SHR786496:SHR786502 SRN786496:SRN786502 TBJ786496:TBJ786502 TLF786496:TLF786502 TVB786496:TVB786502 UEX786496:UEX786502 UOT786496:UOT786502 UYP786496:UYP786502 VIL786496:VIL786502 VSH786496:VSH786502 WCD786496:WCD786502 WLZ786496:WLZ786502 WVV786496:WVV786502 N852032:N852038 JJ852032:JJ852038 TF852032:TF852038 ADB852032:ADB852038 AMX852032:AMX852038 AWT852032:AWT852038 BGP852032:BGP852038 BQL852032:BQL852038 CAH852032:CAH852038 CKD852032:CKD852038 CTZ852032:CTZ852038 DDV852032:DDV852038 DNR852032:DNR852038 DXN852032:DXN852038 EHJ852032:EHJ852038 ERF852032:ERF852038 FBB852032:FBB852038 FKX852032:FKX852038 FUT852032:FUT852038 GEP852032:GEP852038 GOL852032:GOL852038 GYH852032:GYH852038 HID852032:HID852038 HRZ852032:HRZ852038 IBV852032:IBV852038 ILR852032:ILR852038 IVN852032:IVN852038 JFJ852032:JFJ852038 JPF852032:JPF852038 JZB852032:JZB852038 KIX852032:KIX852038 KST852032:KST852038 LCP852032:LCP852038 LML852032:LML852038 LWH852032:LWH852038 MGD852032:MGD852038 MPZ852032:MPZ852038 MZV852032:MZV852038 NJR852032:NJR852038 NTN852032:NTN852038 ODJ852032:ODJ852038 ONF852032:ONF852038 OXB852032:OXB852038 PGX852032:PGX852038 PQT852032:PQT852038 QAP852032:QAP852038 QKL852032:QKL852038 QUH852032:QUH852038 RED852032:RED852038 RNZ852032:RNZ852038 RXV852032:RXV852038 SHR852032:SHR852038 SRN852032:SRN852038 TBJ852032:TBJ852038 TLF852032:TLF852038 TVB852032:TVB852038 UEX852032:UEX852038 UOT852032:UOT852038 UYP852032:UYP852038 VIL852032:VIL852038 VSH852032:VSH852038 WCD852032:WCD852038 WLZ852032:WLZ852038 WVV852032:WVV852038 N917568:N917574 JJ917568:JJ917574 TF917568:TF917574 ADB917568:ADB917574 AMX917568:AMX917574 AWT917568:AWT917574 BGP917568:BGP917574 BQL917568:BQL917574 CAH917568:CAH917574 CKD917568:CKD917574 CTZ917568:CTZ917574 DDV917568:DDV917574 DNR917568:DNR917574 DXN917568:DXN917574 EHJ917568:EHJ917574 ERF917568:ERF917574 FBB917568:FBB917574 FKX917568:FKX917574 FUT917568:FUT917574 GEP917568:GEP917574 GOL917568:GOL917574 GYH917568:GYH917574 HID917568:HID917574 HRZ917568:HRZ917574 IBV917568:IBV917574 ILR917568:ILR917574 IVN917568:IVN917574 JFJ917568:JFJ917574 JPF917568:JPF917574 JZB917568:JZB917574 KIX917568:KIX917574 KST917568:KST917574 LCP917568:LCP917574 LML917568:LML917574 LWH917568:LWH917574 MGD917568:MGD917574 MPZ917568:MPZ917574 MZV917568:MZV917574 NJR917568:NJR917574 NTN917568:NTN917574 ODJ917568:ODJ917574 ONF917568:ONF917574 OXB917568:OXB917574 PGX917568:PGX917574 PQT917568:PQT917574 QAP917568:QAP917574 QKL917568:QKL917574 QUH917568:QUH917574 RED917568:RED917574 RNZ917568:RNZ917574 RXV917568:RXV917574 SHR917568:SHR917574 SRN917568:SRN917574 TBJ917568:TBJ917574 TLF917568:TLF917574 TVB917568:TVB917574 UEX917568:UEX917574 UOT917568:UOT917574 UYP917568:UYP917574 VIL917568:VIL917574 VSH917568:VSH917574 WCD917568:WCD917574 WLZ917568:WLZ917574 WVV917568:WVV917574 N983104:N983110 JJ983104:JJ983110 TF983104:TF983110 ADB983104:ADB983110 AMX983104:AMX983110 AWT983104:AWT983110 BGP983104:BGP983110 BQL983104:BQL983110 CAH983104:CAH983110 CKD983104:CKD983110 CTZ983104:CTZ983110 DDV983104:DDV983110 DNR983104:DNR983110 DXN983104:DXN983110 EHJ983104:EHJ983110 ERF983104:ERF983110 FBB983104:FBB983110 FKX983104:FKX983110 FUT983104:FUT983110 GEP983104:GEP983110 GOL983104:GOL983110 GYH983104:GYH983110 HID983104:HID983110 HRZ983104:HRZ983110 IBV983104:IBV983110 ILR983104:ILR983110 IVN983104:IVN983110 JFJ983104:JFJ983110 JPF983104:JPF983110 JZB983104:JZB983110 KIX983104:KIX983110 KST983104:KST983110 LCP983104:LCP983110 LML983104:LML983110 LWH983104:LWH983110 MGD983104:MGD983110 MPZ983104:MPZ983110 MZV983104:MZV983110 NJR983104:NJR983110 NTN983104:NTN983110 ODJ983104:ODJ983110 ONF983104:ONF983110 OXB983104:OXB983110 PGX983104:PGX983110 PQT983104:PQT983110 QAP983104:QAP983110 QKL983104:QKL983110 QUH983104:QUH983110 RED983104:RED983110 RNZ983104:RNZ983110 RXV983104:RXV983110 SHR983104:SHR983110 SRN983104:SRN983110 TBJ983104:TBJ983110 TLF983104:TLF983110 TVB983104:TVB983110 UEX983104:UEX983110 UOT983104:UOT983110 UYP983104:UYP983110 VIL983104:VIL983110 VSH983104:VSH983110 WCD983104:WCD983110 WLZ983104:WLZ983110 WVV983104:WVV983110 N60:N62 JJ60:JJ62 TF60:TF62 ADB60:ADB62 AMX60:AMX62 AWT60:AWT62 BGP60:BGP62 BQL60:BQL62 CAH60:CAH62 CKD60:CKD62 CTZ60:CTZ62 DDV60:DDV62 DNR60:DNR62 DXN60:DXN62 EHJ60:EHJ62 ERF60:ERF62 FBB60:FBB62 FKX60:FKX62 FUT60:FUT62 GEP60:GEP62 GOL60:GOL62 GYH60:GYH62 HID60:HID62 HRZ60:HRZ62 IBV60:IBV62 ILR60:ILR62 IVN60:IVN62 JFJ60:JFJ62 JPF60:JPF62 JZB60:JZB62 KIX60:KIX62 KST60:KST62 LCP60:LCP62 LML60:LML62 LWH60:LWH62 MGD60:MGD62 MPZ60:MPZ62 MZV60:MZV62 NJR60:NJR62 NTN60:NTN62 ODJ60:ODJ62 ONF60:ONF62 OXB60:OXB62 PGX60:PGX62 PQT60:PQT62 QAP60:QAP62 QKL60:QKL62 QUH60:QUH62 RED60:RED62 RNZ60:RNZ62 RXV60:RXV62 SHR60:SHR62 SRN60:SRN62 TBJ60:TBJ62 TLF60:TLF62 TVB60:TVB62 UEX60:UEX62 UOT60:UOT62 UYP60:UYP62 VIL60:VIL62 VSH60:VSH62 WCD60:WCD62 WLZ60:WLZ62 WVV60:WVV62 N65596:N65598 JJ65596:JJ65598 TF65596:TF65598 ADB65596:ADB65598 AMX65596:AMX65598 AWT65596:AWT65598 BGP65596:BGP65598 BQL65596:BQL65598 CAH65596:CAH65598 CKD65596:CKD65598 CTZ65596:CTZ65598 DDV65596:DDV65598 DNR65596:DNR65598 DXN65596:DXN65598 EHJ65596:EHJ65598 ERF65596:ERF65598 FBB65596:FBB65598 FKX65596:FKX65598 FUT65596:FUT65598 GEP65596:GEP65598 GOL65596:GOL65598 GYH65596:GYH65598 HID65596:HID65598 HRZ65596:HRZ65598 IBV65596:IBV65598 ILR65596:ILR65598 IVN65596:IVN65598 JFJ65596:JFJ65598 JPF65596:JPF65598 JZB65596:JZB65598 KIX65596:KIX65598 KST65596:KST65598 LCP65596:LCP65598 LML65596:LML65598 LWH65596:LWH65598 MGD65596:MGD65598 MPZ65596:MPZ65598 MZV65596:MZV65598 NJR65596:NJR65598 NTN65596:NTN65598 ODJ65596:ODJ65598 ONF65596:ONF65598 OXB65596:OXB65598 PGX65596:PGX65598 PQT65596:PQT65598 QAP65596:QAP65598 QKL65596:QKL65598 QUH65596:QUH65598 RED65596:RED65598 RNZ65596:RNZ65598 RXV65596:RXV65598 SHR65596:SHR65598 SRN65596:SRN65598 TBJ65596:TBJ65598 TLF65596:TLF65598 TVB65596:TVB65598 UEX65596:UEX65598 UOT65596:UOT65598 UYP65596:UYP65598 VIL65596:VIL65598 VSH65596:VSH65598 WCD65596:WCD65598 WLZ65596:WLZ65598 WVV65596:WVV65598 N131132:N131134 JJ131132:JJ131134 TF131132:TF131134 ADB131132:ADB131134 AMX131132:AMX131134 AWT131132:AWT131134 BGP131132:BGP131134 BQL131132:BQL131134 CAH131132:CAH131134 CKD131132:CKD131134 CTZ131132:CTZ131134 DDV131132:DDV131134 DNR131132:DNR131134 DXN131132:DXN131134 EHJ131132:EHJ131134 ERF131132:ERF131134 FBB131132:FBB131134 FKX131132:FKX131134 FUT131132:FUT131134 GEP131132:GEP131134 GOL131132:GOL131134 GYH131132:GYH131134 HID131132:HID131134 HRZ131132:HRZ131134 IBV131132:IBV131134 ILR131132:ILR131134 IVN131132:IVN131134 JFJ131132:JFJ131134 JPF131132:JPF131134 JZB131132:JZB131134 KIX131132:KIX131134 KST131132:KST131134 LCP131132:LCP131134 LML131132:LML131134 LWH131132:LWH131134 MGD131132:MGD131134 MPZ131132:MPZ131134 MZV131132:MZV131134 NJR131132:NJR131134 NTN131132:NTN131134 ODJ131132:ODJ131134 ONF131132:ONF131134 OXB131132:OXB131134 PGX131132:PGX131134 PQT131132:PQT131134 QAP131132:QAP131134 QKL131132:QKL131134 QUH131132:QUH131134 RED131132:RED131134 RNZ131132:RNZ131134 RXV131132:RXV131134 SHR131132:SHR131134 SRN131132:SRN131134 TBJ131132:TBJ131134 TLF131132:TLF131134 TVB131132:TVB131134 UEX131132:UEX131134 UOT131132:UOT131134 UYP131132:UYP131134 VIL131132:VIL131134 VSH131132:VSH131134 WCD131132:WCD131134 WLZ131132:WLZ131134 WVV131132:WVV131134 N196668:N196670 JJ196668:JJ196670 TF196668:TF196670 ADB196668:ADB196670 AMX196668:AMX196670 AWT196668:AWT196670 BGP196668:BGP196670 BQL196668:BQL196670 CAH196668:CAH196670 CKD196668:CKD196670 CTZ196668:CTZ196670 DDV196668:DDV196670 DNR196668:DNR196670 DXN196668:DXN196670 EHJ196668:EHJ196670 ERF196668:ERF196670 FBB196668:FBB196670 FKX196668:FKX196670 FUT196668:FUT196670 GEP196668:GEP196670 GOL196668:GOL196670 GYH196668:GYH196670 HID196668:HID196670 HRZ196668:HRZ196670 IBV196668:IBV196670 ILR196668:ILR196670 IVN196668:IVN196670 JFJ196668:JFJ196670 JPF196668:JPF196670 JZB196668:JZB196670 KIX196668:KIX196670 KST196668:KST196670 LCP196668:LCP196670 LML196668:LML196670 LWH196668:LWH196670 MGD196668:MGD196670 MPZ196668:MPZ196670 MZV196668:MZV196670 NJR196668:NJR196670 NTN196668:NTN196670 ODJ196668:ODJ196670 ONF196668:ONF196670 OXB196668:OXB196670 PGX196668:PGX196670 PQT196668:PQT196670 QAP196668:QAP196670 QKL196668:QKL196670 QUH196668:QUH196670 RED196668:RED196670 RNZ196668:RNZ196670 RXV196668:RXV196670 SHR196668:SHR196670 SRN196668:SRN196670 TBJ196668:TBJ196670 TLF196668:TLF196670 TVB196668:TVB196670 UEX196668:UEX196670 UOT196668:UOT196670 UYP196668:UYP196670 VIL196668:VIL196670 VSH196668:VSH196670 WCD196668:WCD196670 WLZ196668:WLZ196670 WVV196668:WVV196670 N262204:N262206 JJ262204:JJ262206 TF262204:TF262206 ADB262204:ADB262206 AMX262204:AMX262206 AWT262204:AWT262206 BGP262204:BGP262206 BQL262204:BQL262206 CAH262204:CAH262206 CKD262204:CKD262206 CTZ262204:CTZ262206 DDV262204:DDV262206 DNR262204:DNR262206 DXN262204:DXN262206 EHJ262204:EHJ262206 ERF262204:ERF262206 FBB262204:FBB262206 FKX262204:FKX262206 FUT262204:FUT262206 GEP262204:GEP262206 GOL262204:GOL262206 GYH262204:GYH262206 HID262204:HID262206 HRZ262204:HRZ262206 IBV262204:IBV262206 ILR262204:ILR262206 IVN262204:IVN262206 JFJ262204:JFJ262206 JPF262204:JPF262206 JZB262204:JZB262206 KIX262204:KIX262206 KST262204:KST262206 LCP262204:LCP262206 LML262204:LML262206 LWH262204:LWH262206 MGD262204:MGD262206 MPZ262204:MPZ262206 MZV262204:MZV262206 NJR262204:NJR262206 NTN262204:NTN262206 ODJ262204:ODJ262206 ONF262204:ONF262206 OXB262204:OXB262206 PGX262204:PGX262206 PQT262204:PQT262206 QAP262204:QAP262206 QKL262204:QKL262206 QUH262204:QUH262206 RED262204:RED262206 RNZ262204:RNZ262206 RXV262204:RXV262206 SHR262204:SHR262206 SRN262204:SRN262206 TBJ262204:TBJ262206 TLF262204:TLF262206 TVB262204:TVB262206 UEX262204:UEX262206 UOT262204:UOT262206 UYP262204:UYP262206 VIL262204:VIL262206 VSH262204:VSH262206 WCD262204:WCD262206 WLZ262204:WLZ262206 WVV262204:WVV262206 N327740:N327742 JJ327740:JJ327742 TF327740:TF327742 ADB327740:ADB327742 AMX327740:AMX327742 AWT327740:AWT327742 BGP327740:BGP327742 BQL327740:BQL327742 CAH327740:CAH327742 CKD327740:CKD327742 CTZ327740:CTZ327742 DDV327740:DDV327742 DNR327740:DNR327742 DXN327740:DXN327742 EHJ327740:EHJ327742 ERF327740:ERF327742 FBB327740:FBB327742 FKX327740:FKX327742 FUT327740:FUT327742 GEP327740:GEP327742 GOL327740:GOL327742 GYH327740:GYH327742 HID327740:HID327742 HRZ327740:HRZ327742 IBV327740:IBV327742 ILR327740:ILR327742 IVN327740:IVN327742 JFJ327740:JFJ327742 JPF327740:JPF327742 JZB327740:JZB327742 KIX327740:KIX327742 KST327740:KST327742 LCP327740:LCP327742 LML327740:LML327742 LWH327740:LWH327742 MGD327740:MGD327742 MPZ327740:MPZ327742 MZV327740:MZV327742 NJR327740:NJR327742 NTN327740:NTN327742 ODJ327740:ODJ327742 ONF327740:ONF327742 OXB327740:OXB327742 PGX327740:PGX327742 PQT327740:PQT327742 QAP327740:QAP327742 QKL327740:QKL327742 QUH327740:QUH327742 RED327740:RED327742 RNZ327740:RNZ327742 RXV327740:RXV327742 SHR327740:SHR327742 SRN327740:SRN327742 TBJ327740:TBJ327742 TLF327740:TLF327742 TVB327740:TVB327742 UEX327740:UEX327742 UOT327740:UOT327742 UYP327740:UYP327742 VIL327740:VIL327742 VSH327740:VSH327742 WCD327740:WCD327742 WLZ327740:WLZ327742 WVV327740:WVV327742 N393276:N393278 JJ393276:JJ393278 TF393276:TF393278 ADB393276:ADB393278 AMX393276:AMX393278 AWT393276:AWT393278 BGP393276:BGP393278 BQL393276:BQL393278 CAH393276:CAH393278 CKD393276:CKD393278 CTZ393276:CTZ393278 DDV393276:DDV393278 DNR393276:DNR393278 DXN393276:DXN393278 EHJ393276:EHJ393278 ERF393276:ERF393278 FBB393276:FBB393278 FKX393276:FKX393278 FUT393276:FUT393278 GEP393276:GEP393278 GOL393276:GOL393278 GYH393276:GYH393278 HID393276:HID393278 HRZ393276:HRZ393278 IBV393276:IBV393278 ILR393276:ILR393278 IVN393276:IVN393278 JFJ393276:JFJ393278 JPF393276:JPF393278 JZB393276:JZB393278 KIX393276:KIX393278 KST393276:KST393278 LCP393276:LCP393278 LML393276:LML393278 LWH393276:LWH393278 MGD393276:MGD393278 MPZ393276:MPZ393278 MZV393276:MZV393278 NJR393276:NJR393278 NTN393276:NTN393278 ODJ393276:ODJ393278 ONF393276:ONF393278 OXB393276:OXB393278 PGX393276:PGX393278 PQT393276:PQT393278 QAP393276:QAP393278 QKL393276:QKL393278 QUH393276:QUH393278 RED393276:RED393278 RNZ393276:RNZ393278 RXV393276:RXV393278 SHR393276:SHR393278 SRN393276:SRN393278 TBJ393276:TBJ393278 TLF393276:TLF393278 TVB393276:TVB393278 UEX393276:UEX393278 UOT393276:UOT393278 UYP393276:UYP393278 VIL393276:VIL393278 VSH393276:VSH393278 WCD393276:WCD393278 WLZ393276:WLZ393278 WVV393276:WVV393278 N458812:N458814 JJ458812:JJ458814 TF458812:TF458814 ADB458812:ADB458814 AMX458812:AMX458814 AWT458812:AWT458814 BGP458812:BGP458814 BQL458812:BQL458814 CAH458812:CAH458814 CKD458812:CKD458814 CTZ458812:CTZ458814 DDV458812:DDV458814 DNR458812:DNR458814 DXN458812:DXN458814 EHJ458812:EHJ458814 ERF458812:ERF458814 FBB458812:FBB458814 FKX458812:FKX458814 FUT458812:FUT458814 GEP458812:GEP458814 GOL458812:GOL458814 GYH458812:GYH458814 HID458812:HID458814 HRZ458812:HRZ458814 IBV458812:IBV458814 ILR458812:ILR458814 IVN458812:IVN458814 JFJ458812:JFJ458814 JPF458812:JPF458814 JZB458812:JZB458814 KIX458812:KIX458814 KST458812:KST458814 LCP458812:LCP458814 LML458812:LML458814 LWH458812:LWH458814 MGD458812:MGD458814 MPZ458812:MPZ458814 MZV458812:MZV458814 NJR458812:NJR458814 NTN458812:NTN458814 ODJ458812:ODJ458814 ONF458812:ONF458814 OXB458812:OXB458814 PGX458812:PGX458814 PQT458812:PQT458814 QAP458812:QAP458814 QKL458812:QKL458814 QUH458812:QUH458814 RED458812:RED458814 RNZ458812:RNZ458814 RXV458812:RXV458814 SHR458812:SHR458814 SRN458812:SRN458814 TBJ458812:TBJ458814 TLF458812:TLF458814 TVB458812:TVB458814 UEX458812:UEX458814 UOT458812:UOT458814 UYP458812:UYP458814 VIL458812:VIL458814 VSH458812:VSH458814 WCD458812:WCD458814 WLZ458812:WLZ458814 WVV458812:WVV458814 N524348:N524350 JJ524348:JJ524350 TF524348:TF524350 ADB524348:ADB524350 AMX524348:AMX524350 AWT524348:AWT524350 BGP524348:BGP524350 BQL524348:BQL524350 CAH524348:CAH524350 CKD524348:CKD524350 CTZ524348:CTZ524350 DDV524348:DDV524350 DNR524348:DNR524350 DXN524348:DXN524350 EHJ524348:EHJ524350 ERF524348:ERF524350 FBB524348:FBB524350 FKX524348:FKX524350 FUT524348:FUT524350 GEP524348:GEP524350 GOL524348:GOL524350 GYH524348:GYH524350 HID524348:HID524350 HRZ524348:HRZ524350 IBV524348:IBV524350 ILR524348:ILR524350 IVN524348:IVN524350 JFJ524348:JFJ524350 JPF524348:JPF524350 JZB524348:JZB524350 KIX524348:KIX524350 KST524348:KST524350 LCP524348:LCP524350 LML524348:LML524350 LWH524348:LWH524350 MGD524348:MGD524350 MPZ524348:MPZ524350 MZV524348:MZV524350 NJR524348:NJR524350 NTN524348:NTN524350 ODJ524348:ODJ524350 ONF524348:ONF524350 OXB524348:OXB524350 PGX524348:PGX524350 PQT524348:PQT524350 QAP524348:QAP524350 QKL524348:QKL524350 QUH524348:QUH524350 RED524348:RED524350 RNZ524348:RNZ524350 RXV524348:RXV524350 SHR524348:SHR524350 SRN524348:SRN524350 TBJ524348:TBJ524350 TLF524348:TLF524350 TVB524348:TVB524350 UEX524348:UEX524350 UOT524348:UOT524350 UYP524348:UYP524350 VIL524348:VIL524350 VSH524348:VSH524350 WCD524348:WCD524350 WLZ524348:WLZ524350 WVV524348:WVV524350 N589884:N589886 JJ589884:JJ589886 TF589884:TF589886 ADB589884:ADB589886 AMX589884:AMX589886 AWT589884:AWT589886 BGP589884:BGP589886 BQL589884:BQL589886 CAH589884:CAH589886 CKD589884:CKD589886 CTZ589884:CTZ589886 DDV589884:DDV589886 DNR589884:DNR589886 DXN589884:DXN589886 EHJ589884:EHJ589886 ERF589884:ERF589886 FBB589884:FBB589886 FKX589884:FKX589886 FUT589884:FUT589886 GEP589884:GEP589886 GOL589884:GOL589886 GYH589884:GYH589886 HID589884:HID589886 HRZ589884:HRZ589886 IBV589884:IBV589886 ILR589884:ILR589886 IVN589884:IVN589886 JFJ589884:JFJ589886 JPF589884:JPF589886 JZB589884:JZB589886 KIX589884:KIX589886 KST589884:KST589886 LCP589884:LCP589886 LML589884:LML589886 LWH589884:LWH589886 MGD589884:MGD589886 MPZ589884:MPZ589886 MZV589884:MZV589886 NJR589884:NJR589886 NTN589884:NTN589886 ODJ589884:ODJ589886 ONF589884:ONF589886 OXB589884:OXB589886 PGX589884:PGX589886 PQT589884:PQT589886 QAP589884:QAP589886 QKL589884:QKL589886 QUH589884:QUH589886 RED589884:RED589886 RNZ589884:RNZ589886 RXV589884:RXV589886 SHR589884:SHR589886 SRN589884:SRN589886 TBJ589884:TBJ589886 TLF589884:TLF589886 TVB589884:TVB589886 UEX589884:UEX589886 UOT589884:UOT589886 UYP589884:UYP589886 VIL589884:VIL589886 VSH589884:VSH589886 WCD589884:WCD589886 WLZ589884:WLZ589886 WVV589884:WVV589886 N655420:N655422 JJ655420:JJ655422 TF655420:TF655422 ADB655420:ADB655422 AMX655420:AMX655422 AWT655420:AWT655422 BGP655420:BGP655422 BQL655420:BQL655422 CAH655420:CAH655422 CKD655420:CKD655422 CTZ655420:CTZ655422 DDV655420:DDV655422 DNR655420:DNR655422 DXN655420:DXN655422 EHJ655420:EHJ655422 ERF655420:ERF655422 FBB655420:FBB655422 FKX655420:FKX655422 FUT655420:FUT655422 GEP655420:GEP655422 GOL655420:GOL655422 GYH655420:GYH655422 HID655420:HID655422 HRZ655420:HRZ655422 IBV655420:IBV655422 ILR655420:ILR655422 IVN655420:IVN655422 JFJ655420:JFJ655422 JPF655420:JPF655422 JZB655420:JZB655422 KIX655420:KIX655422 KST655420:KST655422 LCP655420:LCP655422 LML655420:LML655422 LWH655420:LWH655422 MGD655420:MGD655422 MPZ655420:MPZ655422 MZV655420:MZV655422 NJR655420:NJR655422 NTN655420:NTN655422 ODJ655420:ODJ655422 ONF655420:ONF655422 OXB655420:OXB655422 PGX655420:PGX655422 PQT655420:PQT655422 QAP655420:QAP655422 QKL655420:QKL655422 QUH655420:QUH655422 RED655420:RED655422 RNZ655420:RNZ655422 RXV655420:RXV655422 SHR655420:SHR655422 SRN655420:SRN655422 TBJ655420:TBJ655422 TLF655420:TLF655422 TVB655420:TVB655422 UEX655420:UEX655422 UOT655420:UOT655422 UYP655420:UYP655422 VIL655420:VIL655422 VSH655420:VSH655422 WCD655420:WCD655422 WLZ655420:WLZ655422 WVV655420:WVV655422 N720956:N720958 JJ720956:JJ720958 TF720956:TF720958 ADB720956:ADB720958 AMX720956:AMX720958 AWT720956:AWT720958 BGP720956:BGP720958 BQL720956:BQL720958 CAH720956:CAH720958 CKD720956:CKD720958 CTZ720956:CTZ720958 DDV720956:DDV720958 DNR720956:DNR720958 DXN720956:DXN720958 EHJ720956:EHJ720958 ERF720956:ERF720958 FBB720956:FBB720958 FKX720956:FKX720958 FUT720956:FUT720958 GEP720956:GEP720958 GOL720956:GOL720958 GYH720956:GYH720958 HID720956:HID720958 HRZ720956:HRZ720958 IBV720956:IBV720958 ILR720956:ILR720958 IVN720956:IVN720958 JFJ720956:JFJ720958 JPF720956:JPF720958 JZB720956:JZB720958 KIX720956:KIX720958 KST720956:KST720958 LCP720956:LCP720958 LML720956:LML720958 LWH720956:LWH720958 MGD720956:MGD720958 MPZ720956:MPZ720958 MZV720956:MZV720958 NJR720956:NJR720958 NTN720956:NTN720958 ODJ720956:ODJ720958 ONF720956:ONF720958 OXB720956:OXB720958 PGX720956:PGX720958 PQT720956:PQT720958 QAP720956:QAP720958 QKL720956:QKL720958 QUH720956:QUH720958 RED720956:RED720958 RNZ720956:RNZ720958 RXV720956:RXV720958 SHR720956:SHR720958 SRN720956:SRN720958 TBJ720956:TBJ720958 TLF720956:TLF720958 TVB720956:TVB720958 UEX720956:UEX720958 UOT720956:UOT720958 UYP720956:UYP720958 VIL720956:VIL720958 VSH720956:VSH720958 WCD720956:WCD720958 WLZ720956:WLZ720958 WVV720956:WVV720958 N786492:N786494 JJ786492:JJ786494 TF786492:TF786494 ADB786492:ADB786494 AMX786492:AMX786494 AWT786492:AWT786494 BGP786492:BGP786494 BQL786492:BQL786494 CAH786492:CAH786494 CKD786492:CKD786494 CTZ786492:CTZ786494 DDV786492:DDV786494 DNR786492:DNR786494 DXN786492:DXN786494 EHJ786492:EHJ786494 ERF786492:ERF786494 FBB786492:FBB786494 FKX786492:FKX786494 FUT786492:FUT786494 GEP786492:GEP786494 GOL786492:GOL786494 GYH786492:GYH786494 HID786492:HID786494 HRZ786492:HRZ786494 IBV786492:IBV786494 ILR786492:ILR786494 IVN786492:IVN786494 JFJ786492:JFJ786494 JPF786492:JPF786494 JZB786492:JZB786494 KIX786492:KIX786494 KST786492:KST786494 LCP786492:LCP786494 LML786492:LML786494 LWH786492:LWH786494 MGD786492:MGD786494 MPZ786492:MPZ786494 MZV786492:MZV786494 NJR786492:NJR786494 NTN786492:NTN786494 ODJ786492:ODJ786494 ONF786492:ONF786494 OXB786492:OXB786494 PGX786492:PGX786494 PQT786492:PQT786494 QAP786492:QAP786494 QKL786492:QKL786494 QUH786492:QUH786494 RED786492:RED786494 RNZ786492:RNZ786494 RXV786492:RXV786494 SHR786492:SHR786494 SRN786492:SRN786494 TBJ786492:TBJ786494 TLF786492:TLF786494 TVB786492:TVB786494 UEX786492:UEX786494 UOT786492:UOT786494 UYP786492:UYP786494 VIL786492:VIL786494 VSH786492:VSH786494 WCD786492:WCD786494 WLZ786492:WLZ786494 WVV786492:WVV786494 N852028:N852030 JJ852028:JJ852030 TF852028:TF852030 ADB852028:ADB852030 AMX852028:AMX852030 AWT852028:AWT852030 BGP852028:BGP852030 BQL852028:BQL852030 CAH852028:CAH852030 CKD852028:CKD852030 CTZ852028:CTZ852030 DDV852028:DDV852030 DNR852028:DNR852030 DXN852028:DXN852030 EHJ852028:EHJ852030 ERF852028:ERF852030 FBB852028:FBB852030 FKX852028:FKX852030 FUT852028:FUT852030 GEP852028:GEP852030 GOL852028:GOL852030 GYH852028:GYH852030 HID852028:HID852030 HRZ852028:HRZ852030 IBV852028:IBV852030 ILR852028:ILR852030 IVN852028:IVN852030 JFJ852028:JFJ852030 JPF852028:JPF852030 JZB852028:JZB852030 KIX852028:KIX852030 KST852028:KST852030 LCP852028:LCP852030 LML852028:LML852030 LWH852028:LWH852030 MGD852028:MGD852030 MPZ852028:MPZ852030 MZV852028:MZV852030 NJR852028:NJR852030 NTN852028:NTN852030 ODJ852028:ODJ852030 ONF852028:ONF852030 OXB852028:OXB852030 PGX852028:PGX852030 PQT852028:PQT852030 QAP852028:QAP852030 QKL852028:QKL852030 QUH852028:QUH852030 RED852028:RED852030 RNZ852028:RNZ852030 RXV852028:RXV852030 SHR852028:SHR852030 SRN852028:SRN852030 TBJ852028:TBJ852030 TLF852028:TLF852030 TVB852028:TVB852030 UEX852028:UEX852030 UOT852028:UOT852030 UYP852028:UYP852030 VIL852028:VIL852030 VSH852028:VSH852030 WCD852028:WCD852030 WLZ852028:WLZ852030 WVV852028:WVV852030 N917564:N917566 JJ917564:JJ917566 TF917564:TF917566 ADB917564:ADB917566 AMX917564:AMX917566 AWT917564:AWT917566 BGP917564:BGP917566 BQL917564:BQL917566 CAH917564:CAH917566 CKD917564:CKD917566 CTZ917564:CTZ917566 DDV917564:DDV917566 DNR917564:DNR917566 DXN917564:DXN917566 EHJ917564:EHJ917566 ERF917564:ERF917566 FBB917564:FBB917566 FKX917564:FKX917566 FUT917564:FUT917566 GEP917564:GEP917566 GOL917564:GOL917566 GYH917564:GYH917566 HID917564:HID917566 HRZ917564:HRZ917566 IBV917564:IBV917566 ILR917564:ILR917566 IVN917564:IVN917566 JFJ917564:JFJ917566 JPF917564:JPF917566 JZB917564:JZB917566 KIX917564:KIX917566 KST917564:KST917566 LCP917564:LCP917566 LML917564:LML917566 LWH917564:LWH917566 MGD917564:MGD917566 MPZ917564:MPZ917566 MZV917564:MZV917566 NJR917564:NJR917566 NTN917564:NTN917566 ODJ917564:ODJ917566 ONF917564:ONF917566 OXB917564:OXB917566 PGX917564:PGX917566 PQT917564:PQT917566 QAP917564:QAP917566 QKL917564:QKL917566 QUH917564:QUH917566 RED917564:RED917566 RNZ917564:RNZ917566 RXV917564:RXV917566 SHR917564:SHR917566 SRN917564:SRN917566 TBJ917564:TBJ917566 TLF917564:TLF917566 TVB917564:TVB917566 UEX917564:UEX917566 UOT917564:UOT917566 UYP917564:UYP917566 VIL917564:VIL917566 VSH917564:VSH917566 WCD917564:WCD917566 WLZ917564:WLZ917566 WVV917564:WVV917566 N983100:N983102 JJ983100:JJ983102 TF983100:TF983102 ADB983100:ADB983102 AMX983100:AMX983102 AWT983100:AWT983102 BGP983100:BGP983102 BQL983100:BQL983102 CAH983100:CAH983102 CKD983100:CKD983102 CTZ983100:CTZ983102 DDV983100:DDV983102 DNR983100:DNR983102 DXN983100:DXN983102 EHJ983100:EHJ983102 ERF983100:ERF983102 FBB983100:FBB983102 FKX983100:FKX983102 FUT983100:FUT983102 GEP983100:GEP983102 GOL983100:GOL983102 GYH983100:GYH983102 HID983100:HID983102 HRZ983100:HRZ983102 IBV983100:IBV983102 ILR983100:ILR983102 IVN983100:IVN983102 JFJ983100:JFJ983102 JPF983100:JPF983102 JZB983100:JZB983102 KIX983100:KIX983102 KST983100:KST983102 LCP983100:LCP983102 LML983100:LML983102 LWH983100:LWH983102 MGD983100:MGD983102 MPZ983100:MPZ983102 MZV983100:MZV983102 NJR983100:NJR983102 NTN983100:NTN983102 ODJ983100:ODJ983102 ONF983100:ONF983102 OXB983100:OXB983102 PGX983100:PGX983102 PQT983100:PQT983102 QAP983100:QAP983102 QKL983100:QKL983102 QUH983100:QUH983102 RED983100:RED983102 RNZ983100:RNZ983102 RXV983100:RXV983102 SHR983100:SHR983102 SRN983100:SRN983102 TBJ983100:TBJ983102 TLF983100:TLF983102 TVB983100:TVB983102 UEX983100:UEX983102 UOT983100:UOT983102 UYP983100:UYP983102 VIL983100:VIL983102 VSH983100:VSH983102 WCD983100:WCD983102 WLZ983100:WLZ983102 WVV983100:WVV983102">
      <formula1>-9999999</formula1>
      <formula2>9999999</formula2>
    </dataValidation>
    <dataValidation type="list" showErrorMessage="1" errorTitle="Error!" error="Enter Y if you are a senior citizen (age above 65 years); Enter N if you are below 65 years of age" sqref="AA66 JW66 TS66 ADO66 ANK66 AXG66 BHC66 BQY66 CAU66 CKQ66 CUM66 DEI66 DOE66 DYA66 EHW66 ERS66 FBO66 FLK66 FVG66 GFC66 GOY66 GYU66 HIQ66 HSM66 ICI66 IME66 IWA66 JFW66 JPS66 JZO66 KJK66 KTG66 LDC66 LMY66 LWU66 MGQ66 MQM66 NAI66 NKE66 NUA66 ODW66 ONS66 OXO66 PHK66 PRG66 QBC66 QKY66 QUU66 REQ66 ROM66 RYI66 SIE66 SSA66 TBW66 TLS66 TVO66 UFK66 UPG66 UZC66 VIY66 VSU66 WCQ66 WMM66 WWI66 AA65602 JW65602 TS65602 ADO65602 ANK65602 AXG65602 BHC65602 BQY65602 CAU65602 CKQ65602 CUM65602 DEI65602 DOE65602 DYA65602 EHW65602 ERS65602 FBO65602 FLK65602 FVG65602 GFC65602 GOY65602 GYU65602 HIQ65602 HSM65602 ICI65602 IME65602 IWA65602 JFW65602 JPS65602 JZO65602 KJK65602 KTG65602 LDC65602 LMY65602 LWU65602 MGQ65602 MQM65602 NAI65602 NKE65602 NUA65602 ODW65602 ONS65602 OXO65602 PHK65602 PRG65602 QBC65602 QKY65602 QUU65602 REQ65602 ROM65602 RYI65602 SIE65602 SSA65602 TBW65602 TLS65602 TVO65602 UFK65602 UPG65602 UZC65602 VIY65602 VSU65602 WCQ65602 WMM65602 WWI65602 AA131138 JW131138 TS131138 ADO131138 ANK131138 AXG131138 BHC131138 BQY131138 CAU131138 CKQ131138 CUM131138 DEI131138 DOE131138 DYA131138 EHW131138 ERS131138 FBO131138 FLK131138 FVG131138 GFC131138 GOY131138 GYU131138 HIQ131138 HSM131138 ICI131138 IME131138 IWA131138 JFW131138 JPS131138 JZO131138 KJK131138 KTG131138 LDC131138 LMY131138 LWU131138 MGQ131138 MQM131138 NAI131138 NKE131138 NUA131138 ODW131138 ONS131138 OXO131138 PHK131138 PRG131138 QBC131138 QKY131138 QUU131138 REQ131138 ROM131138 RYI131138 SIE131138 SSA131138 TBW131138 TLS131138 TVO131138 UFK131138 UPG131138 UZC131138 VIY131138 VSU131138 WCQ131138 WMM131138 WWI131138 AA196674 JW196674 TS196674 ADO196674 ANK196674 AXG196674 BHC196674 BQY196674 CAU196674 CKQ196674 CUM196674 DEI196674 DOE196674 DYA196674 EHW196674 ERS196674 FBO196674 FLK196674 FVG196674 GFC196674 GOY196674 GYU196674 HIQ196674 HSM196674 ICI196674 IME196674 IWA196674 JFW196674 JPS196674 JZO196674 KJK196674 KTG196674 LDC196674 LMY196674 LWU196674 MGQ196674 MQM196674 NAI196674 NKE196674 NUA196674 ODW196674 ONS196674 OXO196674 PHK196674 PRG196674 QBC196674 QKY196674 QUU196674 REQ196674 ROM196674 RYI196674 SIE196674 SSA196674 TBW196674 TLS196674 TVO196674 UFK196674 UPG196674 UZC196674 VIY196674 VSU196674 WCQ196674 WMM196674 WWI196674 AA262210 JW262210 TS262210 ADO262210 ANK262210 AXG262210 BHC262210 BQY262210 CAU262210 CKQ262210 CUM262210 DEI262210 DOE262210 DYA262210 EHW262210 ERS262210 FBO262210 FLK262210 FVG262210 GFC262210 GOY262210 GYU262210 HIQ262210 HSM262210 ICI262210 IME262210 IWA262210 JFW262210 JPS262210 JZO262210 KJK262210 KTG262210 LDC262210 LMY262210 LWU262210 MGQ262210 MQM262210 NAI262210 NKE262210 NUA262210 ODW262210 ONS262210 OXO262210 PHK262210 PRG262210 QBC262210 QKY262210 QUU262210 REQ262210 ROM262210 RYI262210 SIE262210 SSA262210 TBW262210 TLS262210 TVO262210 UFK262210 UPG262210 UZC262210 VIY262210 VSU262210 WCQ262210 WMM262210 WWI262210 AA327746 JW327746 TS327746 ADO327746 ANK327746 AXG327746 BHC327746 BQY327746 CAU327746 CKQ327746 CUM327746 DEI327746 DOE327746 DYA327746 EHW327746 ERS327746 FBO327746 FLK327746 FVG327746 GFC327746 GOY327746 GYU327746 HIQ327746 HSM327746 ICI327746 IME327746 IWA327746 JFW327746 JPS327746 JZO327746 KJK327746 KTG327746 LDC327746 LMY327746 LWU327746 MGQ327746 MQM327746 NAI327746 NKE327746 NUA327746 ODW327746 ONS327746 OXO327746 PHK327746 PRG327746 QBC327746 QKY327746 QUU327746 REQ327746 ROM327746 RYI327746 SIE327746 SSA327746 TBW327746 TLS327746 TVO327746 UFK327746 UPG327746 UZC327746 VIY327746 VSU327746 WCQ327746 WMM327746 WWI327746 AA393282 JW393282 TS393282 ADO393282 ANK393282 AXG393282 BHC393282 BQY393282 CAU393282 CKQ393282 CUM393282 DEI393282 DOE393282 DYA393282 EHW393282 ERS393282 FBO393282 FLK393282 FVG393282 GFC393282 GOY393282 GYU393282 HIQ393282 HSM393282 ICI393282 IME393282 IWA393282 JFW393282 JPS393282 JZO393282 KJK393282 KTG393282 LDC393282 LMY393282 LWU393282 MGQ393282 MQM393282 NAI393282 NKE393282 NUA393282 ODW393282 ONS393282 OXO393282 PHK393282 PRG393282 QBC393282 QKY393282 QUU393282 REQ393282 ROM393282 RYI393282 SIE393282 SSA393282 TBW393282 TLS393282 TVO393282 UFK393282 UPG393282 UZC393282 VIY393282 VSU393282 WCQ393282 WMM393282 WWI393282 AA458818 JW458818 TS458818 ADO458818 ANK458818 AXG458818 BHC458818 BQY458818 CAU458818 CKQ458818 CUM458818 DEI458818 DOE458818 DYA458818 EHW458818 ERS458818 FBO458818 FLK458818 FVG458818 GFC458818 GOY458818 GYU458818 HIQ458818 HSM458818 ICI458818 IME458818 IWA458818 JFW458818 JPS458818 JZO458818 KJK458818 KTG458818 LDC458818 LMY458818 LWU458818 MGQ458818 MQM458818 NAI458818 NKE458818 NUA458818 ODW458818 ONS458818 OXO458818 PHK458818 PRG458818 QBC458818 QKY458818 QUU458818 REQ458818 ROM458818 RYI458818 SIE458818 SSA458818 TBW458818 TLS458818 TVO458818 UFK458818 UPG458818 UZC458818 VIY458818 VSU458818 WCQ458818 WMM458818 WWI458818 AA524354 JW524354 TS524354 ADO524354 ANK524354 AXG524354 BHC524354 BQY524354 CAU524354 CKQ524354 CUM524354 DEI524354 DOE524354 DYA524354 EHW524354 ERS524354 FBO524354 FLK524354 FVG524354 GFC524354 GOY524354 GYU524354 HIQ524354 HSM524354 ICI524354 IME524354 IWA524354 JFW524354 JPS524354 JZO524354 KJK524354 KTG524354 LDC524354 LMY524354 LWU524354 MGQ524354 MQM524354 NAI524354 NKE524354 NUA524354 ODW524354 ONS524354 OXO524354 PHK524354 PRG524354 QBC524354 QKY524354 QUU524354 REQ524354 ROM524354 RYI524354 SIE524354 SSA524354 TBW524354 TLS524354 TVO524354 UFK524354 UPG524354 UZC524354 VIY524354 VSU524354 WCQ524354 WMM524354 WWI524354 AA589890 JW589890 TS589890 ADO589890 ANK589890 AXG589890 BHC589890 BQY589890 CAU589890 CKQ589890 CUM589890 DEI589890 DOE589890 DYA589890 EHW589890 ERS589890 FBO589890 FLK589890 FVG589890 GFC589890 GOY589890 GYU589890 HIQ589890 HSM589890 ICI589890 IME589890 IWA589890 JFW589890 JPS589890 JZO589890 KJK589890 KTG589890 LDC589890 LMY589890 LWU589890 MGQ589890 MQM589890 NAI589890 NKE589890 NUA589890 ODW589890 ONS589890 OXO589890 PHK589890 PRG589890 QBC589890 QKY589890 QUU589890 REQ589890 ROM589890 RYI589890 SIE589890 SSA589890 TBW589890 TLS589890 TVO589890 UFK589890 UPG589890 UZC589890 VIY589890 VSU589890 WCQ589890 WMM589890 WWI589890 AA655426 JW655426 TS655426 ADO655426 ANK655426 AXG655426 BHC655426 BQY655426 CAU655426 CKQ655426 CUM655426 DEI655426 DOE655426 DYA655426 EHW655426 ERS655426 FBO655426 FLK655426 FVG655426 GFC655426 GOY655426 GYU655426 HIQ655426 HSM655426 ICI655426 IME655426 IWA655426 JFW655426 JPS655426 JZO655426 KJK655426 KTG655426 LDC655426 LMY655426 LWU655426 MGQ655426 MQM655426 NAI655426 NKE655426 NUA655426 ODW655426 ONS655426 OXO655426 PHK655426 PRG655426 QBC655426 QKY655426 QUU655426 REQ655426 ROM655426 RYI655426 SIE655426 SSA655426 TBW655426 TLS655426 TVO655426 UFK655426 UPG655426 UZC655426 VIY655426 VSU655426 WCQ655426 WMM655426 WWI655426 AA720962 JW720962 TS720962 ADO720962 ANK720962 AXG720962 BHC720962 BQY720962 CAU720962 CKQ720962 CUM720962 DEI720962 DOE720962 DYA720962 EHW720962 ERS720962 FBO720962 FLK720962 FVG720962 GFC720962 GOY720962 GYU720962 HIQ720962 HSM720962 ICI720962 IME720962 IWA720962 JFW720962 JPS720962 JZO720962 KJK720962 KTG720962 LDC720962 LMY720962 LWU720962 MGQ720962 MQM720962 NAI720962 NKE720962 NUA720962 ODW720962 ONS720962 OXO720962 PHK720962 PRG720962 QBC720962 QKY720962 QUU720962 REQ720962 ROM720962 RYI720962 SIE720962 SSA720962 TBW720962 TLS720962 TVO720962 UFK720962 UPG720962 UZC720962 VIY720962 VSU720962 WCQ720962 WMM720962 WWI720962 AA786498 JW786498 TS786498 ADO786498 ANK786498 AXG786498 BHC786498 BQY786498 CAU786498 CKQ786498 CUM786498 DEI786498 DOE786498 DYA786498 EHW786498 ERS786498 FBO786498 FLK786498 FVG786498 GFC786498 GOY786498 GYU786498 HIQ786498 HSM786498 ICI786498 IME786498 IWA786498 JFW786498 JPS786498 JZO786498 KJK786498 KTG786498 LDC786498 LMY786498 LWU786498 MGQ786498 MQM786498 NAI786498 NKE786498 NUA786498 ODW786498 ONS786498 OXO786498 PHK786498 PRG786498 QBC786498 QKY786498 QUU786498 REQ786498 ROM786498 RYI786498 SIE786498 SSA786498 TBW786498 TLS786498 TVO786498 UFK786498 UPG786498 UZC786498 VIY786498 VSU786498 WCQ786498 WMM786498 WWI786498 AA852034 JW852034 TS852034 ADO852034 ANK852034 AXG852034 BHC852034 BQY852034 CAU852034 CKQ852034 CUM852034 DEI852034 DOE852034 DYA852034 EHW852034 ERS852034 FBO852034 FLK852034 FVG852034 GFC852034 GOY852034 GYU852034 HIQ852034 HSM852034 ICI852034 IME852034 IWA852034 JFW852034 JPS852034 JZO852034 KJK852034 KTG852034 LDC852034 LMY852034 LWU852034 MGQ852034 MQM852034 NAI852034 NKE852034 NUA852034 ODW852034 ONS852034 OXO852034 PHK852034 PRG852034 QBC852034 QKY852034 QUU852034 REQ852034 ROM852034 RYI852034 SIE852034 SSA852034 TBW852034 TLS852034 TVO852034 UFK852034 UPG852034 UZC852034 VIY852034 VSU852034 WCQ852034 WMM852034 WWI852034 AA917570 JW917570 TS917570 ADO917570 ANK917570 AXG917570 BHC917570 BQY917570 CAU917570 CKQ917570 CUM917570 DEI917570 DOE917570 DYA917570 EHW917570 ERS917570 FBO917570 FLK917570 FVG917570 GFC917570 GOY917570 GYU917570 HIQ917570 HSM917570 ICI917570 IME917570 IWA917570 JFW917570 JPS917570 JZO917570 KJK917570 KTG917570 LDC917570 LMY917570 LWU917570 MGQ917570 MQM917570 NAI917570 NKE917570 NUA917570 ODW917570 ONS917570 OXO917570 PHK917570 PRG917570 QBC917570 QKY917570 QUU917570 REQ917570 ROM917570 RYI917570 SIE917570 SSA917570 TBW917570 TLS917570 TVO917570 UFK917570 UPG917570 UZC917570 VIY917570 VSU917570 WCQ917570 WMM917570 WWI917570 AA983106 JW983106 TS983106 ADO983106 ANK983106 AXG983106 BHC983106 BQY983106 CAU983106 CKQ983106 CUM983106 DEI983106 DOE983106 DYA983106 EHW983106 ERS983106 FBO983106 FLK983106 FVG983106 GFC983106 GOY983106 GYU983106 HIQ983106 HSM983106 ICI983106 IME983106 IWA983106 JFW983106 JPS983106 JZO983106 KJK983106 KTG983106 LDC983106 LMY983106 LWU983106 MGQ983106 MQM983106 NAI983106 NKE983106 NUA983106 ODW983106 ONS983106 OXO983106 PHK983106 PRG983106 QBC983106 QKY983106 QUU983106 REQ983106 ROM983106 RYI983106 SIE983106 SSA983106 TBW983106 TLS983106 TVO983106 UFK983106 UPG983106 UZC983106 VIY983106 VSU983106 WCQ983106 WMM983106 WWI983106">
      <formula1>"Y,N"</formula1>
    </dataValidation>
    <dataValidation type="list" showErrorMessage="1" errorTitle="Error!" error="Enter M for Male; F for Female" sqref="AA67 JW67 TS67 ADO67 ANK67 AXG67 BHC67 BQY67 CAU67 CKQ67 CUM67 DEI67 DOE67 DYA67 EHW67 ERS67 FBO67 FLK67 FVG67 GFC67 GOY67 GYU67 HIQ67 HSM67 ICI67 IME67 IWA67 JFW67 JPS67 JZO67 KJK67 KTG67 LDC67 LMY67 LWU67 MGQ67 MQM67 NAI67 NKE67 NUA67 ODW67 ONS67 OXO67 PHK67 PRG67 QBC67 QKY67 QUU67 REQ67 ROM67 RYI67 SIE67 SSA67 TBW67 TLS67 TVO67 UFK67 UPG67 UZC67 VIY67 VSU67 WCQ67 WMM67 WWI67 AA65603 JW65603 TS65603 ADO65603 ANK65603 AXG65603 BHC65603 BQY65603 CAU65603 CKQ65603 CUM65603 DEI65603 DOE65603 DYA65603 EHW65603 ERS65603 FBO65603 FLK65603 FVG65603 GFC65603 GOY65603 GYU65603 HIQ65603 HSM65603 ICI65603 IME65603 IWA65603 JFW65603 JPS65603 JZO65603 KJK65603 KTG65603 LDC65603 LMY65603 LWU65603 MGQ65603 MQM65603 NAI65603 NKE65603 NUA65603 ODW65603 ONS65603 OXO65603 PHK65603 PRG65603 QBC65603 QKY65603 QUU65603 REQ65603 ROM65603 RYI65603 SIE65603 SSA65603 TBW65603 TLS65603 TVO65603 UFK65603 UPG65603 UZC65603 VIY65603 VSU65603 WCQ65603 WMM65603 WWI65603 AA131139 JW131139 TS131139 ADO131139 ANK131139 AXG131139 BHC131139 BQY131139 CAU131139 CKQ131139 CUM131139 DEI131139 DOE131139 DYA131139 EHW131139 ERS131139 FBO131139 FLK131139 FVG131139 GFC131139 GOY131139 GYU131139 HIQ131139 HSM131139 ICI131139 IME131139 IWA131139 JFW131139 JPS131139 JZO131139 KJK131139 KTG131139 LDC131139 LMY131139 LWU131139 MGQ131139 MQM131139 NAI131139 NKE131139 NUA131139 ODW131139 ONS131139 OXO131139 PHK131139 PRG131139 QBC131139 QKY131139 QUU131139 REQ131139 ROM131139 RYI131139 SIE131139 SSA131139 TBW131139 TLS131139 TVO131139 UFK131139 UPG131139 UZC131139 VIY131139 VSU131139 WCQ131139 WMM131139 WWI131139 AA196675 JW196675 TS196675 ADO196675 ANK196675 AXG196675 BHC196675 BQY196675 CAU196675 CKQ196675 CUM196675 DEI196675 DOE196675 DYA196675 EHW196675 ERS196675 FBO196675 FLK196675 FVG196675 GFC196675 GOY196675 GYU196675 HIQ196675 HSM196675 ICI196675 IME196675 IWA196675 JFW196675 JPS196675 JZO196675 KJK196675 KTG196675 LDC196675 LMY196675 LWU196675 MGQ196675 MQM196675 NAI196675 NKE196675 NUA196675 ODW196675 ONS196675 OXO196675 PHK196675 PRG196675 QBC196675 QKY196675 QUU196675 REQ196675 ROM196675 RYI196675 SIE196675 SSA196675 TBW196675 TLS196675 TVO196675 UFK196675 UPG196675 UZC196675 VIY196675 VSU196675 WCQ196675 WMM196675 WWI196675 AA262211 JW262211 TS262211 ADO262211 ANK262211 AXG262211 BHC262211 BQY262211 CAU262211 CKQ262211 CUM262211 DEI262211 DOE262211 DYA262211 EHW262211 ERS262211 FBO262211 FLK262211 FVG262211 GFC262211 GOY262211 GYU262211 HIQ262211 HSM262211 ICI262211 IME262211 IWA262211 JFW262211 JPS262211 JZO262211 KJK262211 KTG262211 LDC262211 LMY262211 LWU262211 MGQ262211 MQM262211 NAI262211 NKE262211 NUA262211 ODW262211 ONS262211 OXO262211 PHK262211 PRG262211 QBC262211 QKY262211 QUU262211 REQ262211 ROM262211 RYI262211 SIE262211 SSA262211 TBW262211 TLS262211 TVO262211 UFK262211 UPG262211 UZC262211 VIY262211 VSU262211 WCQ262211 WMM262211 WWI262211 AA327747 JW327747 TS327747 ADO327747 ANK327747 AXG327747 BHC327747 BQY327747 CAU327747 CKQ327747 CUM327747 DEI327747 DOE327747 DYA327747 EHW327747 ERS327747 FBO327747 FLK327747 FVG327747 GFC327747 GOY327747 GYU327747 HIQ327747 HSM327747 ICI327747 IME327747 IWA327747 JFW327747 JPS327747 JZO327747 KJK327747 KTG327747 LDC327747 LMY327747 LWU327747 MGQ327747 MQM327747 NAI327747 NKE327747 NUA327747 ODW327747 ONS327747 OXO327747 PHK327747 PRG327747 QBC327747 QKY327747 QUU327747 REQ327747 ROM327747 RYI327747 SIE327747 SSA327747 TBW327747 TLS327747 TVO327747 UFK327747 UPG327747 UZC327747 VIY327747 VSU327747 WCQ327747 WMM327747 WWI327747 AA393283 JW393283 TS393283 ADO393283 ANK393283 AXG393283 BHC393283 BQY393283 CAU393283 CKQ393283 CUM393283 DEI393283 DOE393283 DYA393283 EHW393283 ERS393283 FBO393283 FLK393283 FVG393283 GFC393283 GOY393283 GYU393283 HIQ393283 HSM393283 ICI393283 IME393283 IWA393283 JFW393283 JPS393283 JZO393283 KJK393283 KTG393283 LDC393283 LMY393283 LWU393283 MGQ393283 MQM393283 NAI393283 NKE393283 NUA393283 ODW393283 ONS393283 OXO393283 PHK393283 PRG393283 QBC393283 QKY393283 QUU393283 REQ393283 ROM393283 RYI393283 SIE393283 SSA393283 TBW393283 TLS393283 TVO393283 UFK393283 UPG393283 UZC393283 VIY393283 VSU393283 WCQ393283 WMM393283 WWI393283 AA458819 JW458819 TS458819 ADO458819 ANK458819 AXG458819 BHC458819 BQY458819 CAU458819 CKQ458819 CUM458819 DEI458819 DOE458819 DYA458819 EHW458819 ERS458819 FBO458819 FLK458819 FVG458819 GFC458819 GOY458819 GYU458819 HIQ458819 HSM458819 ICI458819 IME458819 IWA458819 JFW458819 JPS458819 JZO458819 KJK458819 KTG458819 LDC458819 LMY458819 LWU458819 MGQ458819 MQM458819 NAI458819 NKE458819 NUA458819 ODW458819 ONS458819 OXO458819 PHK458819 PRG458819 QBC458819 QKY458819 QUU458819 REQ458819 ROM458819 RYI458819 SIE458819 SSA458819 TBW458819 TLS458819 TVO458819 UFK458819 UPG458819 UZC458819 VIY458819 VSU458819 WCQ458819 WMM458819 WWI458819 AA524355 JW524355 TS524355 ADO524355 ANK524355 AXG524355 BHC524355 BQY524355 CAU524355 CKQ524355 CUM524355 DEI524355 DOE524355 DYA524355 EHW524355 ERS524355 FBO524355 FLK524355 FVG524355 GFC524355 GOY524355 GYU524355 HIQ524355 HSM524355 ICI524355 IME524355 IWA524355 JFW524355 JPS524355 JZO524355 KJK524355 KTG524355 LDC524355 LMY524355 LWU524355 MGQ524355 MQM524355 NAI524355 NKE524355 NUA524355 ODW524355 ONS524355 OXO524355 PHK524355 PRG524355 QBC524355 QKY524355 QUU524355 REQ524355 ROM524355 RYI524355 SIE524355 SSA524355 TBW524355 TLS524355 TVO524355 UFK524355 UPG524355 UZC524355 VIY524355 VSU524355 WCQ524355 WMM524355 WWI524355 AA589891 JW589891 TS589891 ADO589891 ANK589891 AXG589891 BHC589891 BQY589891 CAU589891 CKQ589891 CUM589891 DEI589891 DOE589891 DYA589891 EHW589891 ERS589891 FBO589891 FLK589891 FVG589891 GFC589891 GOY589891 GYU589891 HIQ589891 HSM589891 ICI589891 IME589891 IWA589891 JFW589891 JPS589891 JZO589891 KJK589891 KTG589891 LDC589891 LMY589891 LWU589891 MGQ589891 MQM589891 NAI589891 NKE589891 NUA589891 ODW589891 ONS589891 OXO589891 PHK589891 PRG589891 QBC589891 QKY589891 QUU589891 REQ589891 ROM589891 RYI589891 SIE589891 SSA589891 TBW589891 TLS589891 TVO589891 UFK589891 UPG589891 UZC589891 VIY589891 VSU589891 WCQ589891 WMM589891 WWI589891 AA655427 JW655427 TS655427 ADO655427 ANK655427 AXG655427 BHC655427 BQY655427 CAU655427 CKQ655427 CUM655427 DEI655427 DOE655427 DYA655427 EHW655427 ERS655427 FBO655427 FLK655427 FVG655427 GFC655427 GOY655427 GYU655427 HIQ655427 HSM655427 ICI655427 IME655427 IWA655427 JFW655427 JPS655427 JZO655427 KJK655427 KTG655427 LDC655427 LMY655427 LWU655427 MGQ655427 MQM655427 NAI655427 NKE655427 NUA655427 ODW655427 ONS655427 OXO655427 PHK655427 PRG655427 QBC655427 QKY655427 QUU655427 REQ655427 ROM655427 RYI655427 SIE655427 SSA655427 TBW655427 TLS655427 TVO655427 UFK655427 UPG655427 UZC655427 VIY655427 VSU655427 WCQ655427 WMM655427 WWI655427 AA720963 JW720963 TS720963 ADO720963 ANK720963 AXG720963 BHC720963 BQY720963 CAU720963 CKQ720963 CUM720963 DEI720963 DOE720963 DYA720963 EHW720963 ERS720963 FBO720963 FLK720963 FVG720963 GFC720963 GOY720963 GYU720963 HIQ720963 HSM720963 ICI720963 IME720963 IWA720963 JFW720963 JPS720963 JZO720963 KJK720963 KTG720963 LDC720963 LMY720963 LWU720963 MGQ720963 MQM720963 NAI720963 NKE720963 NUA720963 ODW720963 ONS720963 OXO720963 PHK720963 PRG720963 QBC720963 QKY720963 QUU720963 REQ720963 ROM720963 RYI720963 SIE720963 SSA720963 TBW720963 TLS720963 TVO720963 UFK720963 UPG720963 UZC720963 VIY720963 VSU720963 WCQ720963 WMM720963 WWI720963 AA786499 JW786499 TS786499 ADO786499 ANK786499 AXG786499 BHC786499 BQY786499 CAU786499 CKQ786499 CUM786499 DEI786499 DOE786499 DYA786499 EHW786499 ERS786499 FBO786499 FLK786499 FVG786499 GFC786499 GOY786499 GYU786499 HIQ786499 HSM786499 ICI786499 IME786499 IWA786499 JFW786499 JPS786499 JZO786499 KJK786499 KTG786499 LDC786499 LMY786499 LWU786499 MGQ786499 MQM786499 NAI786499 NKE786499 NUA786499 ODW786499 ONS786499 OXO786499 PHK786499 PRG786499 QBC786499 QKY786499 QUU786499 REQ786499 ROM786499 RYI786499 SIE786499 SSA786499 TBW786499 TLS786499 TVO786499 UFK786499 UPG786499 UZC786499 VIY786499 VSU786499 WCQ786499 WMM786499 WWI786499 AA852035 JW852035 TS852035 ADO852035 ANK852035 AXG852035 BHC852035 BQY852035 CAU852035 CKQ852035 CUM852035 DEI852035 DOE852035 DYA852035 EHW852035 ERS852035 FBO852035 FLK852035 FVG852035 GFC852035 GOY852035 GYU852035 HIQ852035 HSM852035 ICI852035 IME852035 IWA852035 JFW852035 JPS852035 JZO852035 KJK852035 KTG852035 LDC852035 LMY852035 LWU852035 MGQ852035 MQM852035 NAI852035 NKE852035 NUA852035 ODW852035 ONS852035 OXO852035 PHK852035 PRG852035 QBC852035 QKY852035 QUU852035 REQ852035 ROM852035 RYI852035 SIE852035 SSA852035 TBW852035 TLS852035 TVO852035 UFK852035 UPG852035 UZC852035 VIY852035 VSU852035 WCQ852035 WMM852035 WWI852035 AA917571 JW917571 TS917571 ADO917571 ANK917571 AXG917571 BHC917571 BQY917571 CAU917571 CKQ917571 CUM917571 DEI917571 DOE917571 DYA917571 EHW917571 ERS917571 FBO917571 FLK917571 FVG917571 GFC917571 GOY917571 GYU917571 HIQ917571 HSM917571 ICI917571 IME917571 IWA917571 JFW917571 JPS917571 JZO917571 KJK917571 KTG917571 LDC917571 LMY917571 LWU917571 MGQ917571 MQM917571 NAI917571 NKE917571 NUA917571 ODW917571 ONS917571 OXO917571 PHK917571 PRG917571 QBC917571 QKY917571 QUU917571 REQ917571 ROM917571 RYI917571 SIE917571 SSA917571 TBW917571 TLS917571 TVO917571 UFK917571 UPG917571 UZC917571 VIY917571 VSU917571 WCQ917571 WMM917571 WWI917571 AA983107 JW983107 TS983107 ADO983107 ANK983107 AXG983107 BHC983107 BQY983107 CAU983107 CKQ983107 CUM983107 DEI983107 DOE983107 DYA983107 EHW983107 ERS983107 FBO983107 FLK983107 FVG983107 GFC983107 GOY983107 GYU983107 HIQ983107 HSM983107 ICI983107 IME983107 IWA983107 JFW983107 JPS983107 JZO983107 KJK983107 KTG983107 LDC983107 LMY983107 LWU983107 MGQ983107 MQM983107 NAI983107 NKE983107 NUA983107 ODW983107 ONS983107 OXO983107 PHK983107 PRG983107 QBC983107 QKY983107 QUU983107 REQ983107 ROM983107 RYI983107 SIE983107 SSA983107 TBW983107 TLS983107 TVO983107 UFK983107 UPG983107 UZC983107 VIY983107 VSU983107 WCQ983107 WMM983107 WWI983107">
      <formula1>"M,F"</formula1>
    </dataValidation>
    <dataValidation type="list" showErrorMessage="1" errorTitle="Error!" error="Enter Y if your house is provided by your company; Enter N if not" sqref="AA68 JW68 TS68 ADO68 ANK68 AXG68 BHC68 BQY68 CAU68 CKQ68 CUM68 DEI68 DOE68 DYA68 EHW68 ERS68 FBO68 FLK68 FVG68 GFC68 GOY68 GYU68 HIQ68 HSM68 ICI68 IME68 IWA68 JFW68 JPS68 JZO68 KJK68 KTG68 LDC68 LMY68 LWU68 MGQ68 MQM68 NAI68 NKE68 NUA68 ODW68 ONS68 OXO68 PHK68 PRG68 QBC68 QKY68 QUU68 REQ68 ROM68 RYI68 SIE68 SSA68 TBW68 TLS68 TVO68 UFK68 UPG68 UZC68 VIY68 VSU68 WCQ68 WMM68 WWI68 AA65604 JW65604 TS65604 ADO65604 ANK65604 AXG65604 BHC65604 BQY65604 CAU65604 CKQ65604 CUM65604 DEI65604 DOE65604 DYA65604 EHW65604 ERS65604 FBO65604 FLK65604 FVG65604 GFC65604 GOY65604 GYU65604 HIQ65604 HSM65604 ICI65604 IME65604 IWA65604 JFW65604 JPS65604 JZO65604 KJK65604 KTG65604 LDC65604 LMY65604 LWU65604 MGQ65604 MQM65604 NAI65604 NKE65604 NUA65604 ODW65604 ONS65604 OXO65604 PHK65604 PRG65604 QBC65604 QKY65604 QUU65604 REQ65604 ROM65604 RYI65604 SIE65604 SSA65604 TBW65604 TLS65604 TVO65604 UFK65604 UPG65604 UZC65604 VIY65604 VSU65604 WCQ65604 WMM65604 WWI65604 AA131140 JW131140 TS131140 ADO131140 ANK131140 AXG131140 BHC131140 BQY131140 CAU131140 CKQ131140 CUM131140 DEI131140 DOE131140 DYA131140 EHW131140 ERS131140 FBO131140 FLK131140 FVG131140 GFC131140 GOY131140 GYU131140 HIQ131140 HSM131140 ICI131140 IME131140 IWA131140 JFW131140 JPS131140 JZO131140 KJK131140 KTG131140 LDC131140 LMY131140 LWU131140 MGQ131140 MQM131140 NAI131140 NKE131140 NUA131140 ODW131140 ONS131140 OXO131140 PHK131140 PRG131140 QBC131140 QKY131140 QUU131140 REQ131140 ROM131140 RYI131140 SIE131140 SSA131140 TBW131140 TLS131140 TVO131140 UFK131140 UPG131140 UZC131140 VIY131140 VSU131140 WCQ131140 WMM131140 WWI131140 AA196676 JW196676 TS196676 ADO196676 ANK196676 AXG196676 BHC196676 BQY196676 CAU196676 CKQ196676 CUM196676 DEI196676 DOE196676 DYA196676 EHW196676 ERS196676 FBO196676 FLK196676 FVG196676 GFC196676 GOY196676 GYU196676 HIQ196676 HSM196676 ICI196676 IME196676 IWA196676 JFW196676 JPS196676 JZO196676 KJK196676 KTG196676 LDC196676 LMY196676 LWU196676 MGQ196676 MQM196676 NAI196676 NKE196676 NUA196676 ODW196676 ONS196676 OXO196676 PHK196676 PRG196676 QBC196676 QKY196676 QUU196676 REQ196676 ROM196676 RYI196676 SIE196676 SSA196676 TBW196676 TLS196676 TVO196676 UFK196676 UPG196676 UZC196676 VIY196676 VSU196676 WCQ196676 WMM196676 WWI196676 AA262212 JW262212 TS262212 ADO262212 ANK262212 AXG262212 BHC262212 BQY262212 CAU262212 CKQ262212 CUM262212 DEI262212 DOE262212 DYA262212 EHW262212 ERS262212 FBO262212 FLK262212 FVG262212 GFC262212 GOY262212 GYU262212 HIQ262212 HSM262212 ICI262212 IME262212 IWA262212 JFW262212 JPS262212 JZO262212 KJK262212 KTG262212 LDC262212 LMY262212 LWU262212 MGQ262212 MQM262212 NAI262212 NKE262212 NUA262212 ODW262212 ONS262212 OXO262212 PHK262212 PRG262212 QBC262212 QKY262212 QUU262212 REQ262212 ROM262212 RYI262212 SIE262212 SSA262212 TBW262212 TLS262212 TVO262212 UFK262212 UPG262212 UZC262212 VIY262212 VSU262212 WCQ262212 WMM262212 WWI262212 AA327748 JW327748 TS327748 ADO327748 ANK327748 AXG327748 BHC327748 BQY327748 CAU327748 CKQ327748 CUM327748 DEI327748 DOE327748 DYA327748 EHW327748 ERS327748 FBO327748 FLK327748 FVG327748 GFC327748 GOY327748 GYU327748 HIQ327748 HSM327748 ICI327748 IME327748 IWA327748 JFW327748 JPS327748 JZO327748 KJK327748 KTG327748 LDC327748 LMY327748 LWU327748 MGQ327748 MQM327748 NAI327748 NKE327748 NUA327748 ODW327748 ONS327748 OXO327748 PHK327748 PRG327748 QBC327748 QKY327748 QUU327748 REQ327748 ROM327748 RYI327748 SIE327748 SSA327748 TBW327748 TLS327748 TVO327748 UFK327748 UPG327748 UZC327748 VIY327748 VSU327748 WCQ327748 WMM327748 WWI327748 AA393284 JW393284 TS393284 ADO393284 ANK393284 AXG393284 BHC393284 BQY393284 CAU393284 CKQ393284 CUM393284 DEI393284 DOE393284 DYA393284 EHW393284 ERS393284 FBO393284 FLK393284 FVG393284 GFC393284 GOY393284 GYU393284 HIQ393284 HSM393284 ICI393284 IME393284 IWA393284 JFW393284 JPS393284 JZO393284 KJK393284 KTG393284 LDC393284 LMY393284 LWU393284 MGQ393284 MQM393284 NAI393284 NKE393284 NUA393284 ODW393284 ONS393284 OXO393284 PHK393284 PRG393284 QBC393284 QKY393284 QUU393284 REQ393284 ROM393284 RYI393284 SIE393284 SSA393284 TBW393284 TLS393284 TVO393284 UFK393284 UPG393284 UZC393284 VIY393284 VSU393284 WCQ393284 WMM393284 WWI393284 AA458820 JW458820 TS458820 ADO458820 ANK458820 AXG458820 BHC458820 BQY458820 CAU458820 CKQ458820 CUM458820 DEI458820 DOE458820 DYA458820 EHW458820 ERS458820 FBO458820 FLK458820 FVG458820 GFC458820 GOY458820 GYU458820 HIQ458820 HSM458820 ICI458820 IME458820 IWA458820 JFW458820 JPS458820 JZO458820 KJK458820 KTG458820 LDC458820 LMY458820 LWU458820 MGQ458820 MQM458820 NAI458820 NKE458820 NUA458820 ODW458820 ONS458820 OXO458820 PHK458820 PRG458820 QBC458820 QKY458820 QUU458820 REQ458820 ROM458820 RYI458820 SIE458820 SSA458820 TBW458820 TLS458820 TVO458820 UFK458820 UPG458820 UZC458820 VIY458820 VSU458820 WCQ458820 WMM458820 WWI458820 AA524356 JW524356 TS524356 ADO524356 ANK524356 AXG524356 BHC524356 BQY524356 CAU524356 CKQ524356 CUM524356 DEI524356 DOE524356 DYA524356 EHW524356 ERS524356 FBO524356 FLK524356 FVG524356 GFC524356 GOY524356 GYU524356 HIQ524356 HSM524356 ICI524356 IME524356 IWA524356 JFW524356 JPS524356 JZO524356 KJK524356 KTG524356 LDC524356 LMY524356 LWU524356 MGQ524356 MQM524356 NAI524356 NKE524356 NUA524356 ODW524356 ONS524356 OXO524356 PHK524356 PRG524356 QBC524356 QKY524356 QUU524356 REQ524356 ROM524356 RYI524356 SIE524356 SSA524356 TBW524356 TLS524356 TVO524356 UFK524356 UPG524356 UZC524356 VIY524356 VSU524356 WCQ524356 WMM524356 WWI524356 AA589892 JW589892 TS589892 ADO589892 ANK589892 AXG589892 BHC589892 BQY589892 CAU589892 CKQ589892 CUM589892 DEI589892 DOE589892 DYA589892 EHW589892 ERS589892 FBO589892 FLK589892 FVG589892 GFC589892 GOY589892 GYU589892 HIQ589892 HSM589892 ICI589892 IME589892 IWA589892 JFW589892 JPS589892 JZO589892 KJK589892 KTG589892 LDC589892 LMY589892 LWU589892 MGQ589892 MQM589892 NAI589892 NKE589892 NUA589892 ODW589892 ONS589892 OXO589892 PHK589892 PRG589892 QBC589892 QKY589892 QUU589892 REQ589892 ROM589892 RYI589892 SIE589892 SSA589892 TBW589892 TLS589892 TVO589892 UFK589892 UPG589892 UZC589892 VIY589892 VSU589892 WCQ589892 WMM589892 WWI589892 AA655428 JW655428 TS655428 ADO655428 ANK655428 AXG655428 BHC655428 BQY655428 CAU655428 CKQ655428 CUM655428 DEI655428 DOE655428 DYA655428 EHW655428 ERS655428 FBO655428 FLK655428 FVG655428 GFC655428 GOY655428 GYU655428 HIQ655428 HSM655428 ICI655428 IME655428 IWA655428 JFW655428 JPS655428 JZO655428 KJK655428 KTG655428 LDC655428 LMY655428 LWU655428 MGQ655428 MQM655428 NAI655428 NKE655428 NUA655428 ODW655428 ONS655428 OXO655428 PHK655428 PRG655428 QBC655428 QKY655428 QUU655428 REQ655428 ROM655428 RYI655428 SIE655428 SSA655428 TBW655428 TLS655428 TVO655428 UFK655428 UPG655428 UZC655428 VIY655428 VSU655428 WCQ655428 WMM655428 WWI655428 AA720964 JW720964 TS720964 ADO720964 ANK720964 AXG720964 BHC720964 BQY720964 CAU720964 CKQ720964 CUM720964 DEI720964 DOE720964 DYA720964 EHW720964 ERS720964 FBO720964 FLK720964 FVG720964 GFC720964 GOY720964 GYU720964 HIQ720964 HSM720964 ICI720964 IME720964 IWA720964 JFW720964 JPS720964 JZO720964 KJK720964 KTG720964 LDC720964 LMY720964 LWU720964 MGQ720964 MQM720964 NAI720964 NKE720964 NUA720964 ODW720964 ONS720964 OXO720964 PHK720964 PRG720964 QBC720964 QKY720964 QUU720964 REQ720964 ROM720964 RYI720964 SIE720964 SSA720964 TBW720964 TLS720964 TVO720964 UFK720964 UPG720964 UZC720964 VIY720964 VSU720964 WCQ720964 WMM720964 WWI720964 AA786500 JW786500 TS786500 ADO786500 ANK786500 AXG786500 BHC786500 BQY786500 CAU786500 CKQ786500 CUM786500 DEI786500 DOE786500 DYA786500 EHW786500 ERS786500 FBO786500 FLK786500 FVG786500 GFC786500 GOY786500 GYU786500 HIQ786500 HSM786500 ICI786500 IME786500 IWA786500 JFW786500 JPS786500 JZO786500 KJK786500 KTG786500 LDC786500 LMY786500 LWU786500 MGQ786500 MQM786500 NAI786500 NKE786500 NUA786500 ODW786500 ONS786500 OXO786500 PHK786500 PRG786500 QBC786500 QKY786500 QUU786500 REQ786500 ROM786500 RYI786500 SIE786500 SSA786500 TBW786500 TLS786500 TVO786500 UFK786500 UPG786500 UZC786500 VIY786500 VSU786500 WCQ786500 WMM786500 WWI786500 AA852036 JW852036 TS852036 ADO852036 ANK852036 AXG852036 BHC852036 BQY852036 CAU852036 CKQ852036 CUM852036 DEI852036 DOE852036 DYA852036 EHW852036 ERS852036 FBO852036 FLK852036 FVG852036 GFC852036 GOY852036 GYU852036 HIQ852036 HSM852036 ICI852036 IME852036 IWA852036 JFW852036 JPS852036 JZO852036 KJK852036 KTG852036 LDC852036 LMY852036 LWU852036 MGQ852036 MQM852036 NAI852036 NKE852036 NUA852036 ODW852036 ONS852036 OXO852036 PHK852036 PRG852036 QBC852036 QKY852036 QUU852036 REQ852036 ROM852036 RYI852036 SIE852036 SSA852036 TBW852036 TLS852036 TVO852036 UFK852036 UPG852036 UZC852036 VIY852036 VSU852036 WCQ852036 WMM852036 WWI852036 AA917572 JW917572 TS917572 ADO917572 ANK917572 AXG917572 BHC917572 BQY917572 CAU917572 CKQ917572 CUM917572 DEI917572 DOE917572 DYA917572 EHW917572 ERS917572 FBO917572 FLK917572 FVG917572 GFC917572 GOY917572 GYU917572 HIQ917572 HSM917572 ICI917572 IME917572 IWA917572 JFW917572 JPS917572 JZO917572 KJK917572 KTG917572 LDC917572 LMY917572 LWU917572 MGQ917572 MQM917572 NAI917572 NKE917572 NUA917572 ODW917572 ONS917572 OXO917572 PHK917572 PRG917572 QBC917572 QKY917572 QUU917572 REQ917572 ROM917572 RYI917572 SIE917572 SSA917572 TBW917572 TLS917572 TVO917572 UFK917572 UPG917572 UZC917572 VIY917572 VSU917572 WCQ917572 WMM917572 WWI917572 AA983108 JW983108 TS983108 ADO983108 ANK983108 AXG983108 BHC983108 BQY983108 CAU983108 CKQ983108 CUM983108 DEI983108 DOE983108 DYA983108 EHW983108 ERS983108 FBO983108 FLK983108 FVG983108 GFC983108 GOY983108 GYU983108 HIQ983108 HSM983108 ICI983108 IME983108 IWA983108 JFW983108 JPS983108 JZO983108 KJK983108 KTG983108 LDC983108 LMY983108 LWU983108 MGQ983108 MQM983108 NAI983108 NKE983108 NUA983108 ODW983108 ONS983108 OXO983108 PHK983108 PRG983108 QBC983108 QKY983108 QUU983108 REQ983108 ROM983108 RYI983108 SIE983108 SSA983108 TBW983108 TLS983108 TVO983108 UFK983108 UPG983108 UZC983108 VIY983108 VSU983108 WCQ983108 WMM983108 WWI983108">
      <formula1>"Y,N"</formula1>
    </dataValidation>
    <dataValidation type="list" showErrorMessage="1" errorTitle="Error!" error="Enter Y if a Senior citizen is included in Medical treatment; Enter N if not" sqref="AA64 JW64 TS64 ADO64 ANK64 AXG64 BHC64 BQY64 CAU64 CKQ64 CUM64 DEI64 DOE64 DYA64 EHW64 ERS64 FBO64 FLK64 FVG64 GFC64 GOY64 GYU64 HIQ64 HSM64 ICI64 IME64 IWA64 JFW64 JPS64 JZO64 KJK64 KTG64 LDC64 LMY64 LWU64 MGQ64 MQM64 NAI64 NKE64 NUA64 ODW64 ONS64 OXO64 PHK64 PRG64 QBC64 QKY64 QUU64 REQ64 ROM64 RYI64 SIE64 SSA64 TBW64 TLS64 TVO64 UFK64 UPG64 UZC64 VIY64 VSU64 WCQ64 WMM64 WWI64 AA65600 JW65600 TS65600 ADO65600 ANK65600 AXG65600 BHC65600 BQY65600 CAU65600 CKQ65600 CUM65600 DEI65600 DOE65600 DYA65600 EHW65600 ERS65600 FBO65600 FLK65600 FVG65600 GFC65600 GOY65600 GYU65600 HIQ65600 HSM65600 ICI65600 IME65600 IWA65600 JFW65600 JPS65600 JZO65600 KJK65600 KTG65600 LDC65600 LMY65600 LWU65600 MGQ65600 MQM65600 NAI65600 NKE65600 NUA65600 ODW65600 ONS65600 OXO65600 PHK65600 PRG65600 QBC65600 QKY65600 QUU65600 REQ65600 ROM65600 RYI65600 SIE65600 SSA65600 TBW65600 TLS65600 TVO65600 UFK65600 UPG65600 UZC65600 VIY65600 VSU65600 WCQ65600 WMM65600 WWI65600 AA131136 JW131136 TS131136 ADO131136 ANK131136 AXG131136 BHC131136 BQY131136 CAU131136 CKQ131136 CUM131136 DEI131136 DOE131136 DYA131136 EHW131136 ERS131136 FBO131136 FLK131136 FVG131136 GFC131136 GOY131136 GYU131136 HIQ131136 HSM131136 ICI131136 IME131136 IWA131136 JFW131136 JPS131136 JZO131136 KJK131136 KTG131136 LDC131136 LMY131136 LWU131136 MGQ131136 MQM131136 NAI131136 NKE131136 NUA131136 ODW131136 ONS131136 OXO131136 PHK131136 PRG131136 QBC131136 QKY131136 QUU131136 REQ131136 ROM131136 RYI131136 SIE131136 SSA131136 TBW131136 TLS131136 TVO131136 UFK131136 UPG131136 UZC131136 VIY131136 VSU131136 WCQ131136 WMM131136 WWI131136 AA196672 JW196672 TS196672 ADO196672 ANK196672 AXG196672 BHC196672 BQY196672 CAU196672 CKQ196672 CUM196672 DEI196672 DOE196672 DYA196672 EHW196672 ERS196672 FBO196672 FLK196672 FVG196672 GFC196672 GOY196672 GYU196672 HIQ196672 HSM196672 ICI196672 IME196672 IWA196672 JFW196672 JPS196672 JZO196672 KJK196672 KTG196672 LDC196672 LMY196672 LWU196672 MGQ196672 MQM196672 NAI196672 NKE196672 NUA196672 ODW196672 ONS196672 OXO196672 PHK196672 PRG196672 QBC196672 QKY196672 QUU196672 REQ196672 ROM196672 RYI196672 SIE196672 SSA196672 TBW196672 TLS196672 TVO196672 UFK196672 UPG196672 UZC196672 VIY196672 VSU196672 WCQ196672 WMM196672 WWI196672 AA262208 JW262208 TS262208 ADO262208 ANK262208 AXG262208 BHC262208 BQY262208 CAU262208 CKQ262208 CUM262208 DEI262208 DOE262208 DYA262208 EHW262208 ERS262208 FBO262208 FLK262208 FVG262208 GFC262208 GOY262208 GYU262208 HIQ262208 HSM262208 ICI262208 IME262208 IWA262208 JFW262208 JPS262208 JZO262208 KJK262208 KTG262208 LDC262208 LMY262208 LWU262208 MGQ262208 MQM262208 NAI262208 NKE262208 NUA262208 ODW262208 ONS262208 OXO262208 PHK262208 PRG262208 QBC262208 QKY262208 QUU262208 REQ262208 ROM262208 RYI262208 SIE262208 SSA262208 TBW262208 TLS262208 TVO262208 UFK262208 UPG262208 UZC262208 VIY262208 VSU262208 WCQ262208 WMM262208 WWI262208 AA327744 JW327744 TS327744 ADO327744 ANK327744 AXG327744 BHC327744 BQY327744 CAU327744 CKQ327744 CUM327744 DEI327744 DOE327744 DYA327744 EHW327744 ERS327744 FBO327744 FLK327744 FVG327744 GFC327744 GOY327744 GYU327744 HIQ327744 HSM327744 ICI327744 IME327744 IWA327744 JFW327744 JPS327744 JZO327744 KJK327744 KTG327744 LDC327744 LMY327744 LWU327744 MGQ327744 MQM327744 NAI327744 NKE327744 NUA327744 ODW327744 ONS327744 OXO327744 PHK327744 PRG327744 QBC327744 QKY327744 QUU327744 REQ327744 ROM327744 RYI327744 SIE327744 SSA327744 TBW327744 TLS327744 TVO327744 UFK327744 UPG327744 UZC327744 VIY327744 VSU327744 WCQ327744 WMM327744 WWI327744 AA393280 JW393280 TS393280 ADO393280 ANK393280 AXG393280 BHC393280 BQY393280 CAU393280 CKQ393280 CUM393280 DEI393280 DOE393280 DYA393280 EHW393280 ERS393280 FBO393280 FLK393280 FVG393280 GFC393280 GOY393280 GYU393280 HIQ393280 HSM393280 ICI393280 IME393280 IWA393280 JFW393280 JPS393280 JZO393280 KJK393280 KTG393280 LDC393280 LMY393280 LWU393280 MGQ393280 MQM393280 NAI393280 NKE393280 NUA393280 ODW393280 ONS393280 OXO393280 PHK393280 PRG393280 QBC393280 QKY393280 QUU393280 REQ393280 ROM393280 RYI393280 SIE393280 SSA393280 TBW393280 TLS393280 TVO393280 UFK393280 UPG393280 UZC393280 VIY393280 VSU393280 WCQ393280 WMM393280 WWI393280 AA458816 JW458816 TS458816 ADO458816 ANK458816 AXG458816 BHC458816 BQY458816 CAU458816 CKQ458816 CUM458816 DEI458816 DOE458816 DYA458816 EHW458816 ERS458816 FBO458816 FLK458816 FVG458816 GFC458816 GOY458816 GYU458816 HIQ458816 HSM458816 ICI458816 IME458816 IWA458816 JFW458816 JPS458816 JZO458816 KJK458816 KTG458816 LDC458816 LMY458816 LWU458816 MGQ458816 MQM458816 NAI458816 NKE458816 NUA458816 ODW458816 ONS458816 OXO458816 PHK458816 PRG458816 QBC458816 QKY458816 QUU458816 REQ458816 ROM458816 RYI458816 SIE458816 SSA458816 TBW458816 TLS458816 TVO458816 UFK458816 UPG458816 UZC458816 VIY458816 VSU458816 WCQ458816 WMM458816 WWI458816 AA524352 JW524352 TS524352 ADO524352 ANK524352 AXG524352 BHC524352 BQY524352 CAU524352 CKQ524352 CUM524352 DEI524352 DOE524352 DYA524352 EHW524352 ERS524352 FBO524352 FLK524352 FVG524352 GFC524352 GOY524352 GYU524352 HIQ524352 HSM524352 ICI524352 IME524352 IWA524352 JFW524352 JPS524352 JZO524352 KJK524352 KTG524352 LDC524352 LMY524352 LWU524352 MGQ524352 MQM524352 NAI524352 NKE524352 NUA524352 ODW524352 ONS524352 OXO524352 PHK524352 PRG524352 QBC524352 QKY524352 QUU524352 REQ524352 ROM524352 RYI524352 SIE524352 SSA524352 TBW524352 TLS524352 TVO524352 UFK524352 UPG524352 UZC524352 VIY524352 VSU524352 WCQ524352 WMM524352 WWI524352 AA589888 JW589888 TS589888 ADO589888 ANK589888 AXG589888 BHC589888 BQY589888 CAU589888 CKQ589888 CUM589888 DEI589888 DOE589888 DYA589888 EHW589888 ERS589888 FBO589888 FLK589888 FVG589888 GFC589888 GOY589888 GYU589888 HIQ589888 HSM589888 ICI589888 IME589888 IWA589888 JFW589888 JPS589888 JZO589888 KJK589888 KTG589888 LDC589888 LMY589888 LWU589888 MGQ589888 MQM589888 NAI589888 NKE589888 NUA589888 ODW589888 ONS589888 OXO589888 PHK589888 PRG589888 QBC589888 QKY589888 QUU589888 REQ589888 ROM589888 RYI589888 SIE589888 SSA589888 TBW589888 TLS589888 TVO589888 UFK589888 UPG589888 UZC589888 VIY589888 VSU589888 WCQ589888 WMM589888 WWI589888 AA655424 JW655424 TS655424 ADO655424 ANK655424 AXG655424 BHC655424 BQY655424 CAU655424 CKQ655424 CUM655424 DEI655424 DOE655424 DYA655424 EHW655424 ERS655424 FBO655424 FLK655424 FVG655424 GFC655424 GOY655424 GYU655424 HIQ655424 HSM655424 ICI655424 IME655424 IWA655424 JFW655424 JPS655424 JZO655424 KJK655424 KTG655424 LDC655424 LMY655424 LWU655424 MGQ655424 MQM655424 NAI655424 NKE655424 NUA655424 ODW655424 ONS655424 OXO655424 PHK655424 PRG655424 QBC655424 QKY655424 QUU655424 REQ655424 ROM655424 RYI655424 SIE655424 SSA655424 TBW655424 TLS655424 TVO655424 UFK655424 UPG655424 UZC655424 VIY655424 VSU655424 WCQ655424 WMM655424 WWI655424 AA720960 JW720960 TS720960 ADO720960 ANK720960 AXG720960 BHC720960 BQY720960 CAU720960 CKQ720960 CUM720960 DEI720960 DOE720960 DYA720960 EHW720960 ERS720960 FBO720960 FLK720960 FVG720960 GFC720960 GOY720960 GYU720960 HIQ720960 HSM720960 ICI720960 IME720960 IWA720960 JFW720960 JPS720960 JZO720960 KJK720960 KTG720960 LDC720960 LMY720960 LWU720960 MGQ720960 MQM720960 NAI720960 NKE720960 NUA720960 ODW720960 ONS720960 OXO720960 PHK720960 PRG720960 QBC720960 QKY720960 QUU720960 REQ720960 ROM720960 RYI720960 SIE720960 SSA720960 TBW720960 TLS720960 TVO720960 UFK720960 UPG720960 UZC720960 VIY720960 VSU720960 WCQ720960 WMM720960 WWI720960 AA786496 JW786496 TS786496 ADO786496 ANK786496 AXG786496 BHC786496 BQY786496 CAU786496 CKQ786496 CUM786496 DEI786496 DOE786496 DYA786496 EHW786496 ERS786496 FBO786496 FLK786496 FVG786496 GFC786496 GOY786496 GYU786496 HIQ786496 HSM786496 ICI786496 IME786496 IWA786496 JFW786496 JPS786496 JZO786496 KJK786496 KTG786496 LDC786496 LMY786496 LWU786496 MGQ786496 MQM786496 NAI786496 NKE786496 NUA786496 ODW786496 ONS786496 OXO786496 PHK786496 PRG786496 QBC786496 QKY786496 QUU786496 REQ786496 ROM786496 RYI786496 SIE786496 SSA786496 TBW786496 TLS786496 TVO786496 UFK786496 UPG786496 UZC786496 VIY786496 VSU786496 WCQ786496 WMM786496 WWI786496 AA852032 JW852032 TS852032 ADO852032 ANK852032 AXG852032 BHC852032 BQY852032 CAU852032 CKQ852032 CUM852032 DEI852032 DOE852032 DYA852032 EHW852032 ERS852032 FBO852032 FLK852032 FVG852032 GFC852032 GOY852032 GYU852032 HIQ852032 HSM852032 ICI852032 IME852032 IWA852032 JFW852032 JPS852032 JZO852032 KJK852032 KTG852032 LDC852032 LMY852032 LWU852032 MGQ852032 MQM852032 NAI852032 NKE852032 NUA852032 ODW852032 ONS852032 OXO852032 PHK852032 PRG852032 QBC852032 QKY852032 QUU852032 REQ852032 ROM852032 RYI852032 SIE852032 SSA852032 TBW852032 TLS852032 TVO852032 UFK852032 UPG852032 UZC852032 VIY852032 VSU852032 WCQ852032 WMM852032 WWI852032 AA917568 JW917568 TS917568 ADO917568 ANK917568 AXG917568 BHC917568 BQY917568 CAU917568 CKQ917568 CUM917568 DEI917568 DOE917568 DYA917568 EHW917568 ERS917568 FBO917568 FLK917568 FVG917568 GFC917568 GOY917568 GYU917568 HIQ917568 HSM917568 ICI917568 IME917568 IWA917568 JFW917568 JPS917568 JZO917568 KJK917568 KTG917568 LDC917568 LMY917568 LWU917568 MGQ917568 MQM917568 NAI917568 NKE917568 NUA917568 ODW917568 ONS917568 OXO917568 PHK917568 PRG917568 QBC917568 QKY917568 QUU917568 REQ917568 ROM917568 RYI917568 SIE917568 SSA917568 TBW917568 TLS917568 TVO917568 UFK917568 UPG917568 UZC917568 VIY917568 VSU917568 WCQ917568 WMM917568 WWI917568 AA983104 JW983104 TS983104 ADO983104 ANK983104 AXG983104 BHC983104 BQY983104 CAU983104 CKQ983104 CUM983104 DEI983104 DOE983104 DYA983104 EHW983104 ERS983104 FBO983104 FLK983104 FVG983104 GFC983104 GOY983104 GYU983104 HIQ983104 HSM983104 ICI983104 IME983104 IWA983104 JFW983104 JPS983104 JZO983104 KJK983104 KTG983104 LDC983104 LMY983104 LWU983104 MGQ983104 MQM983104 NAI983104 NKE983104 NUA983104 ODW983104 ONS983104 OXO983104 PHK983104 PRG983104 QBC983104 QKY983104 QUU983104 REQ983104 ROM983104 RYI983104 SIE983104 SSA983104 TBW983104 TLS983104 TVO983104 UFK983104 UPG983104 UZC983104 VIY983104 VSU983104 WCQ983104 WMM983104 WWI983104">
      <formula1>"Y,N"</formula1>
    </dataValidation>
    <dataValidation type="list" showErrorMessage="1" errorTitle="Error!" error="Enter Y if you have a permanent physical disability; Enter N if not" sqref="AA65 JW65 TS65 ADO65 ANK65 AXG65 BHC65 BQY65 CAU65 CKQ65 CUM65 DEI65 DOE65 DYA65 EHW65 ERS65 FBO65 FLK65 FVG65 GFC65 GOY65 GYU65 HIQ65 HSM65 ICI65 IME65 IWA65 JFW65 JPS65 JZO65 KJK65 KTG65 LDC65 LMY65 LWU65 MGQ65 MQM65 NAI65 NKE65 NUA65 ODW65 ONS65 OXO65 PHK65 PRG65 QBC65 QKY65 QUU65 REQ65 ROM65 RYI65 SIE65 SSA65 TBW65 TLS65 TVO65 UFK65 UPG65 UZC65 VIY65 VSU65 WCQ65 WMM65 WWI65 AA65601 JW65601 TS65601 ADO65601 ANK65601 AXG65601 BHC65601 BQY65601 CAU65601 CKQ65601 CUM65601 DEI65601 DOE65601 DYA65601 EHW65601 ERS65601 FBO65601 FLK65601 FVG65601 GFC65601 GOY65601 GYU65601 HIQ65601 HSM65601 ICI65601 IME65601 IWA65601 JFW65601 JPS65601 JZO65601 KJK65601 KTG65601 LDC65601 LMY65601 LWU65601 MGQ65601 MQM65601 NAI65601 NKE65601 NUA65601 ODW65601 ONS65601 OXO65601 PHK65601 PRG65601 QBC65601 QKY65601 QUU65601 REQ65601 ROM65601 RYI65601 SIE65601 SSA65601 TBW65601 TLS65601 TVO65601 UFK65601 UPG65601 UZC65601 VIY65601 VSU65601 WCQ65601 WMM65601 WWI65601 AA131137 JW131137 TS131137 ADO131137 ANK131137 AXG131137 BHC131137 BQY131137 CAU131137 CKQ131137 CUM131137 DEI131137 DOE131137 DYA131137 EHW131137 ERS131137 FBO131137 FLK131137 FVG131137 GFC131137 GOY131137 GYU131137 HIQ131137 HSM131137 ICI131137 IME131137 IWA131137 JFW131137 JPS131137 JZO131137 KJK131137 KTG131137 LDC131137 LMY131137 LWU131137 MGQ131137 MQM131137 NAI131137 NKE131137 NUA131137 ODW131137 ONS131137 OXO131137 PHK131137 PRG131137 QBC131137 QKY131137 QUU131137 REQ131137 ROM131137 RYI131137 SIE131137 SSA131137 TBW131137 TLS131137 TVO131137 UFK131137 UPG131137 UZC131137 VIY131137 VSU131137 WCQ131137 WMM131137 WWI131137 AA196673 JW196673 TS196673 ADO196673 ANK196673 AXG196673 BHC196673 BQY196673 CAU196673 CKQ196673 CUM196673 DEI196673 DOE196673 DYA196673 EHW196673 ERS196673 FBO196673 FLK196673 FVG196673 GFC196673 GOY196673 GYU196673 HIQ196673 HSM196673 ICI196673 IME196673 IWA196673 JFW196673 JPS196673 JZO196673 KJK196673 KTG196673 LDC196673 LMY196673 LWU196673 MGQ196673 MQM196673 NAI196673 NKE196673 NUA196673 ODW196673 ONS196673 OXO196673 PHK196673 PRG196673 QBC196673 QKY196673 QUU196673 REQ196673 ROM196673 RYI196673 SIE196673 SSA196673 TBW196673 TLS196673 TVO196673 UFK196673 UPG196673 UZC196673 VIY196673 VSU196673 WCQ196673 WMM196673 WWI196673 AA262209 JW262209 TS262209 ADO262209 ANK262209 AXG262209 BHC262209 BQY262209 CAU262209 CKQ262209 CUM262209 DEI262209 DOE262209 DYA262209 EHW262209 ERS262209 FBO262209 FLK262209 FVG262209 GFC262209 GOY262209 GYU262209 HIQ262209 HSM262209 ICI262209 IME262209 IWA262209 JFW262209 JPS262209 JZO262209 KJK262209 KTG262209 LDC262209 LMY262209 LWU262209 MGQ262209 MQM262209 NAI262209 NKE262209 NUA262209 ODW262209 ONS262209 OXO262209 PHK262209 PRG262209 QBC262209 QKY262209 QUU262209 REQ262209 ROM262209 RYI262209 SIE262209 SSA262209 TBW262209 TLS262209 TVO262209 UFK262209 UPG262209 UZC262209 VIY262209 VSU262209 WCQ262209 WMM262209 WWI262209 AA327745 JW327745 TS327745 ADO327745 ANK327745 AXG327745 BHC327745 BQY327745 CAU327745 CKQ327745 CUM327745 DEI327745 DOE327745 DYA327745 EHW327745 ERS327745 FBO327745 FLK327745 FVG327745 GFC327745 GOY327745 GYU327745 HIQ327745 HSM327745 ICI327745 IME327745 IWA327745 JFW327745 JPS327745 JZO327745 KJK327745 KTG327745 LDC327745 LMY327745 LWU327745 MGQ327745 MQM327745 NAI327745 NKE327745 NUA327745 ODW327745 ONS327745 OXO327745 PHK327745 PRG327745 QBC327745 QKY327745 QUU327745 REQ327745 ROM327745 RYI327745 SIE327745 SSA327745 TBW327745 TLS327745 TVO327745 UFK327745 UPG327745 UZC327745 VIY327745 VSU327745 WCQ327745 WMM327745 WWI327745 AA393281 JW393281 TS393281 ADO393281 ANK393281 AXG393281 BHC393281 BQY393281 CAU393281 CKQ393281 CUM393281 DEI393281 DOE393281 DYA393281 EHW393281 ERS393281 FBO393281 FLK393281 FVG393281 GFC393281 GOY393281 GYU393281 HIQ393281 HSM393281 ICI393281 IME393281 IWA393281 JFW393281 JPS393281 JZO393281 KJK393281 KTG393281 LDC393281 LMY393281 LWU393281 MGQ393281 MQM393281 NAI393281 NKE393281 NUA393281 ODW393281 ONS393281 OXO393281 PHK393281 PRG393281 QBC393281 QKY393281 QUU393281 REQ393281 ROM393281 RYI393281 SIE393281 SSA393281 TBW393281 TLS393281 TVO393281 UFK393281 UPG393281 UZC393281 VIY393281 VSU393281 WCQ393281 WMM393281 WWI393281 AA458817 JW458817 TS458817 ADO458817 ANK458817 AXG458817 BHC458817 BQY458817 CAU458817 CKQ458817 CUM458817 DEI458817 DOE458817 DYA458817 EHW458817 ERS458817 FBO458817 FLK458817 FVG458817 GFC458817 GOY458817 GYU458817 HIQ458817 HSM458817 ICI458817 IME458817 IWA458817 JFW458817 JPS458817 JZO458817 KJK458817 KTG458817 LDC458817 LMY458817 LWU458817 MGQ458817 MQM458817 NAI458817 NKE458817 NUA458817 ODW458817 ONS458817 OXO458817 PHK458817 PRG458817 QBC458817 QKY458817 QUU458817 REQ458817 ROM458817 RYI458817 SIE458817 SSA458817 TBW458817 TLS458817 TVO458817 UFK458817 UPG458817 UZC458817 VIY458817 VSU458817 WCQ458817 WMM458817 WWI458817 AA524353 JW524353 TS524353 ADO524353 ANK524353 AXG524353 BHC524353 BQY524353 CAU524353 CKQ524353 CUM524353 DEI524353 DOE524353 DYA524353 EHW524353 ERS524353 FBO524353 FLK524353 FVG524353 GFC524353 GOY524353 GYU524353 HIQ524353 HSM524353 ICI524353 IME524353 IWA524353 JFW524353 JPS524353 JZO524353 KJK524353 KTG524353 LDC524353 LMY524353 LWU524353 MGQ524353 MQM524353 NAI524353 NKE524353 NUA524353 ODW524353 ONS524353 OXO524353 PHK524353 PRG524353 QBC524353 QKY524353 QUU524353 REQ524353 ROM524353 RYI524353 SIE524353 SSA524353 TBW524353 TLS524353 TVO524353 UFK524353 UPG524353 UZC524353 VIY524353 VSU524353 WCQ524353 WMM524353 WWI524353 AA589889 JW589889 TS589889 ADO589889 ANK589889 AXG589889 BHC589889 BQY589889 CAU589889 CKQ589889 CUM589889 DEI589889 DOE589889 DYA589889 EHW589889 ERS589889 FBO589889 FLK589889 FVG589889 GFC589889 GOY589889 GYU589889 HIQ589889 HSM589889 ICI589889 IME589889 IWA589889 JFW589889 JPS589889 JZO589889 KJK589889 KTG589889 LDC589889 LMY589889 LWU589889 MGQ589889 MQM589889 NAI589889 NKE589889 NUA589889 ODW589889 ONS589889 OXO589889 PHK589889 PRG589889 QBC589889 QKY589889 QUU589889 REQ589889 ROM589889 RYI589889 SIE589889 SSA589889 TBW589889 TLS589889 TVO589889 UFK589889 UPG589889 UZC589889 VIY589889 VSU589889 WCQ589889 WMM589889 WWI589889 AA655425 JW655425 TS655425 ADO655425 ANK655425 AXG655425 BHC655425 BQY655425 CAU655425 CKQ655425 CUM655425 DEI655425 DOE655425 DYA655425 EHW655425 ERS655425 FBO655425 FLK655425 FVG655425 GFC655425 GOY655425 GYU655425 HIQ655425 HSM655425 ICI655425 IME655425 IWA655425 JFW655425 JPS655425 JZO655425 KJK655425 KTG655425 LDC655425 LMY655425 LWU655425 MGQ655425 MQM655425 NAI655425 NKE655425 NUA655425 ODW655425 ONS655425 OXO655425 PHK655425 PRG655425 QBC655425 QKY655425 QUU655425 REQ655425 ROM655425 RYI655425 SIE655425 SSA655425 TBW655425 TLS655425 TVO655425 UFK655425 UPG655425 UZC655425 VIY655425 VSU655425 WCQ655425 WMM655425 WWI655425 AA720961 JW720961 TS720961 ADO720961 ANK720961 AXG720961 BHC720961 BQY720961 CAU720961 CKQ720961 CUM720961 DEI720961 DOE720961 DYA720961 EHW720961 ERS720961 FBO720961 FLK720961 FVG720961 GFC720961 GOY720961 GYU720961 HIQ720961 HSM720961 ICI720961 IME720961 IWA720961 JFW720961 JPS720961 JZO720961 KJK720961 KTG720961 LDC720961 LMY720961 LWU720961 MGQ720961 MQM720961 NAI720961 NKE720961 NUA720961 ODW720961 ONS720961 OXO720961 PHK720961 PRG720961 QBC720961 QKY720961 QUU720961 REQ720961 ROM720961 RYI720961 SIE720961 SSA720961 TBW720961 TLS720961 TVO720961 UFK720961 UPG720961 UZC720961 VIY720961 VSU720961 WCQ720961 WMM720961 WWI720961 AA786497 JW786497 TS786497 ADO786497 ANK786497 AXG786497 BHC786497 BQY786497 CAU786497 CKQ786497 CUM786497 DEI786497 DOE786497 DYA786497 EHW786497 ERS786497 FBO786497 FLK786497 FVG786497 GFC786497 GOY786497 GYU786497 HIQ786497 HSM786497 ICI786497 IME786497 IWA786497 JFW786497 JPS786497 JZO786497 KJK786497 KTG786497 LDC786497 LMY786497 LWU786497 MGQ786497 MQM786497 NAI786497 NKE786497 NUA786497 ODW786497 ONS786497 OXO786497 PHK786497 PRG786497 QBC786497 QKY786497 QUU786497 REQ786497 ROM786497 RYI786497 SIE786497 SSA786497 TBW786497 TLS786497 TVO786497 UFK786497 UPG786497 UZC786497 VIY786497 VSU786497 WCQ786497 WMM786497 WWI786497 AA852033 JW852033 TS852033 ADO852033 ANK852033 AXG852033 BHC852033 BQY852033 CAU852033 CKQ852033 CUM852033 DEI852033 DOE852033 DYA852033 EHW852033 ERS852033 FBO852033 FLK852033 FVG852033 GFC852033 GOY852033 GYU852033 HIQ852033 HSM852033 ICI852033 IME852033 IWA852033 JFW852033 JPS852033 JZO852033 KJK852033 KTG852033 LDC852033 LMY852033 LWU852033 MGQ852033 MQM852033 NAI852033 NKE852033 NUA852033 ODW852033 ONS852033 OXO852033 PHK852033 PRG852033 QBC852033 QKY852033 QUU852033 REQ852033 ROM852033 RYI852033 SIE852033 SSA852033 TBW852033 TLS852033 TVO852033 UFK852033 UPG852033 UZC852033 VIY852033 VSU852033 WCQ852033 WMM852033 WWI852033 AA917569 JW917569 TS917569 ADO917569 ANK917569 AXG917569 BHC917569 BQY917569 CAU917569 CKQ917569 CUM917569 DEI917569 DOE917569 DYA917569 EHW917569 ERS917569 FBO917569 FLK917569 FVG917569 GFC917569 GOY917569 GYU917569 HIQ917569 HSM917569 ICI917569 IME917569 IWA917569 JFW917569 JPS917569 JZO917569 KJK917569 KTG917569 LDC917569 LMY917569 LWU917569 MGQ917569 MQM917569 NAI917569 NKE917569 NUA917569 ODW917569 ONS917569 OXO917569 PHK917569 PRG917569 QBC917569 QKY917569 QUU917569 REQ917569 ROM917569 RYI917569 SIE917569 SSA917569 TBW917569 TLS917569 TVO917569 UFK917569 UPG917569 UZC917569 VIY917569 VSU917569 WCQ917569 WMM917569 WWI917569 AA983105 JW983105 TS983105 ADO983105 ANK983105 AXG983105 BHC983105 BQY983105 CAU983105 CKQ983105 CUM983105 DEI983105 DOE983105 DYA983105 EHW983105 ERS983105 FBO983105 FLK983105 FVG983105 GFC983105 GOY983105 GYU983105 HIQ983105 HSM983105 ICI983105 IME983105 IWA983105 JFW983105 JPS983105 JZO983105 KJK983105 KTG983105 LDC983105 LMY983105 LWU983105 MGQ983105 MQM983105 NAI983105 NKE983105 NUA983105 ODW983105 ONS983105 OXO983105 PHK983105 PRG983105 QBC983105 QKY983105 QUU983105 REQ983105 ROM983105 RYI983105 SIE983105 SSA983105 TBW983105 TLS983105 TVO983105 UFK983105 UPG983105 UZC983105 VIY983105 VSU983105 WCQ983105 WMM983105 WWI983105">
      <formula1>"Y,N"</formula1>
    </dataValidation>
    <dataValidation type="list" showErrorMessage="1" errorTitle="Error!" error="Enter Y if you are using a car provided by your company for personal and official use; Enter N if not" sqref="AA70 JW70 TS70 ADO70 ANK70 AXG70 BHC70 BQY70 CAU70 CKQ70 CUM70 DEI70 DOE70 DYA70 EHW70 ERS70 FBO70 FLK70 FVG70 GFC70 GOY70 GYU70 HIQ70 HSM70 ICI70 IME70 IWA70 JFW70 JPS70 JZO70 KJK70 KTG70 LDC70 LMY70 LWU70 MGQ70 MQM70 NAI70 NKE70 NUA70 ODW70 ONS70 OXO70 PHK70 PRG70 QBC70 QKY70 QUU70 REQ70 ROM70 RYI70 SIE70 SSA70 TBW70 TLS70 TVO70 UFK70 UPG70 UZC70 VIY70 VSU70 WCQ70 WMM70 WWI70 AA65606 JW65606 TS65606 ADO65606 ANK65606 AXG65606 BHC65606 BQY65606 CAU65606 CKQ65606 CUM65606 DEI65606 DOE65606 DYA65606 EHW65606 ERS65606 FBO65606 FLK65606 FVG65606 GFC65606 GOY65606 GYU65606 HIQ65606 HSM65606 ICI65606 IME65606 IWA65606 JFW65606 JPS65606 JZO65606 KJK65606 KTG65606 LDC65606 LMY65606 LWU65606 MGQ65606 MQM65606 NAI65606 NKE65606 NUA65606 ODW65606 ONS65606 OXO65606 PHK65606 PRG65606 QBC65606 QKY65606 QUU65606 REQ65606 ROM65606 RYI65606 SIE65606 SSA65606 TBW65606 TLS65606 TVO65606 UFK65606 UPG65606 UZC65606 VIY65606 VSU65606 WCQ65606 WMM65606 WWI65606 AA131142 JW131142 TS131142 ADO131142 ANK131142 AXG131142 BHC131142 BQY131142 CAU131142 CKQ131142 CUM131142 DEI131142 DOE131142 DYA131142 EHW131142 ERS131142 FBO131142 FLK131142 FVG131142 GFC131142 GOY131142 GYU131142 HIQ131142 HSM131142 ICI131142 IME131142 IWA131142 JFW131142 JPS131142 JZO131142 KJK131142 KTG131142 LDC131142 LMY131142 LWU131142 MGQ131142 MQM131142 NAI131142 NKE131142 NUA131142 ODW131142 ONS131142 OXO131142 PHK131142 PRG131142 QBC131142 QKY131142 QUU131142 REQ131142 ROM131142 RYI131142 SIE131142 SSA131142 TBW131142 TLS131142 TVO131142 UFK131142 UPG131142 UZC131142 VIY131142 VSU131142 WCQ131142 WMM131142 WWI131142 AA196678 JW196678 TS196678 ADO196678 ANK196678 AXG196678 BHC196678 BQY196678 CAU196678 CKQ196678 CUM196678 DEI196678 DOE196678 DYA196678 EHW196678 ERS196678 FBO196678 FLK196678 FVG196678 GFC196678 GOY196678 GYU196678 HIQ196678 HSM196678 ICI196678 IME196678 IWA196678 JFW196678 JPS196678 JZO196678 KJK196678 KTG196678 LDC196678 LMY196678 LWU196678 MGQ196678 MQM196678 NAI196678 NKE196678 NUA196678 ODW196678 ONS196678 OXO196678 PHK196678 PRG196678 QBC196678 QKY196678 QUU196678 REQ196678 ROM196678 RYI196678 SIE196678 SSA196678 TBW196678 TLS196678 TVO196678 UFK196678 UPG196678 UZC196678 VIY196678 VSU196678 WCQ196678 WMM196678 WWI196678 AA262214 JW262214 TS262214 ADO262214 ANK262214 AXG262214 BHC262214 BQY262214 CAU262214 CKQ262214 CUM262214 DEI262214 DOE262214 DYA262214 EHW262214 ERS262214 FBO262214 FLK262214 FVG262214 GFC262214 GOY262214 GYU262214 HIQ262214 HSM262214 ICI262214 IME262214 IWA262214 JFW262214 JPS262214 JZO262214 KJK262214 KTG262214 LDC262214 LMY262214 LWU262214 MGQ262214 MQM262214 NAI262214 NKE262214 NUA262214 ODW262214 ONS262214 OXO262214 PHK262214 PRG262214 QBC262214 QKY262214 QUU262214 REQ262214 ROM262214 RYI262214 SIE262214 SSA262214 TBW262214 TLS262214 TVO262214 UFK262214 UPG262214 UZC262214 VIY262214 VSU262214 WCQ262214 WMM262214 WWI262214 AA327750 JW327750 TS327750 ADO327750 ANK327750 AXG327750 BHC327750 BQY327750 CAU327750 CKQ327750 CUM327750 DEI327750 DOE327750 DYA327750 EHW327750 ERS327750 FBO327750 FLK327750 FVG327750 GFC327750 GOY327750 GYU327750 HIQ327750 HSM327750 ICI327750 IME327750 IWA327750 JFW327750 JPS327750 JZO327750 KJK327750 KTG327750 LDC327750 LMY327750 LWU327750 MGQ327750 MQM327750 NAI327750 NKE327750 NUA327750 ODW327750 ONS327750 OXO327750 PHK327750 PRG327750 QBC327750 QKY327750 QUU327750 REQ327750 ROM327750 RYI327750 SIE327750 SSA327750 TBW327750 TLS327750 TVO327750 UFK327750 UPG327750 UZC327750 VIY327750 VSU327750 WCQ327750 WMM327750 WWI327750 AA393286 JW393286 TS393286 ADO393286 ANK393286 AXG393286 BHC393286 BQY393286 CAU393286 CKQ393286 CUM393286 DEI393286 DOE393286 DYA393286 EHW393286 ERS393286 FBO393286 FLK393286 FVG393286 GFC393286 GOY393286 GYU393286 HIQ393286 HSM393286 ICI393286 IME393286 IWA393286 JFW393286 JPS393286 JZO393286 KJK393286 KTG393286 LDC393286 LMY393286 LWU393286 MGQ393286 MQM393286 NAI393286 NKE393286 NUA393286 ODW393286 ONS393286 OXO393286 PHK393286 PRG393286 QBC393286 QKY393286 QUU393286 REQ393286 ROM393286 RYI393286 SIE393286 SSA393286 TBW393286 TLS393286 TVO393286 UFK393286 UPG393286 UZC393286 VIY393286 VSU393286 WCQ393286 WMM393286 WWI393286 AA458822 JW458822 TS458822 ADO458822 ANK458822 AXG458822 BHC458822 BQY458822 CAU458822 CKQ458822 CUM458822 DEI458822 DOE458822 DYA458822 EHW458822 ERS458822 FBO458822 FLK458822 FVG458822 GFC458822 GOY458822 GYU458822 HIQ458822 HSM458822 ICI458822 IME458822 IWA458822 JFW458822 JPS458822 JZO458822 KJK458822 KTG458822 LDC458822 LMY458822 LWU458822 MGQ458822 MQM458822 NAI458822 NKE458822 NUA458822 ODW458822 ONS458822 OXO458822 PHK458822 PRG458822 QBC458822 QKY458822 QUU458822 REQ458822 ROM458822 RYI458822 SIE458822 SSA458822 TBW458822 TLS458822 TVO458822 UFK458822 UPG458822 UZC458822 VIY458822 VSU458822 WCQ458822 WMM458822 WWI458822 AA524358 JW524358 TS524358 ADO524358 ANK524358 AXG524358 BHC524358 BQY524358 CAU524358 CKQ524358 CUM524358 DEI524358 DOE524358 DYA524358 EHW524358 ERS524358 FBO524358 FLK524358 FVG524358 GFC524358 GOY524358 GYU524358 HIQ524358 HSM524358 ICI524358 IME524358 IWA524358 JFW524358 JPS524358 JZO524358 KJK524358 KTG524358 LDC524358 LMY524358 LWU524358 MGQ524358 MQM524358 NAI524358 NKE524358 NUA524358 ODW524358 ONS524358 OXO524358 PHK524358 PRG524358 QBC524358 QKY524358 QUU524358 REQ524358 ROM524358 RYI524358 SIE524358 SSA524358 TBW524358 TLS524358 TVO524358 UFK524358 UPG524358 UZC524358 VIY524358 VSU524358 WCQ524358 WMM524358 WWI524358 AA589894 JW589894 TS589894 ADO589894 ANK589894 AXG589894 BHC589894 BQY589894 CAU589894 CKQ589894 CUM589894 DEI589894 DOE589894 DYA589894 EHW589894 ERS589894 FBO589894 FLK589894 FVG589894 GFC589894 GOY589894 GYU589894 HIQ589894 HSM589894 ICI589894 IME589894 IWA589894 JFW589894 JPS589894 JZO589894 KJK589894 KTG589894 LDC589894 LMY589894 LWU589894 MGQ589894 MQM589894 NAI589894 NKE589894 NUA589894 ODW589894 ONS589894 OXO589894 PHK589894 PRG589894 QBC589894 QKY589894 QUU589894 REQ589894 ROM589894 RYI589894 SIE589894 SSA589894 TBW589894 TLS589894 TVO589894 UFK589894 UPG589894 UZC589894 VIY589894 VSU589894 WCQ589894 WMM589894 WWI589894 AA655430 JW655430 TS655430 ADO655430 ANK655430 AXG655430 BHC655430 BQY655430 CAU655430 CKQ655430 CUM655430 DEI655430 DOE655430 DYA655430 EHW655430 ERS655430 FBO655430 FLK655430 FVG655430 GFC655430 GOY655430 GYU655430 HIQ655430 HSM655430 ICI655430 IME655430 IWA655430 JFW655430 JPS655430 JZO655430 KJK655430 KTG655430 LDC655430 LMY655430 LWU655430 MGQ655430 MQM655430 NAI655430 NKE655430 NUA655430 ODW655430 ONS655430 OXO655430 PHK655430 PRG655430 QBC655430 QKY655430 QUU655430 REQ655430 ROM655430 RYI655430 SIE655430 SSA655430 TBW655430 TLS655430 TVO655430 UFK655430 UPG655430 UZC655430 VIY655430 VSU655430 WCQ655430 WMM655430 WWI655430 AA720966 JW720966 TS720966 ADO720966 ANK720966 AXG720966 BHC720966 BQY720966 CAU720966 CKQ720966 CUM720966 DEI720966 DOE720966 DYA720966 EHW720966 ERS720966 FBO720966 FLK720966 FVG720966 GFC720966 GOY720966 GYU720966 HIQ720966 HSM720966 ICI720966 IME720966 IWA720966 JFW720966 JPS720966 JZO720966 KJK720966 KTG720966 LDC720966 LMY720966 LWU720966 MGQ720966 MQM720966 NAI720966 NKE720966 NUA720966 ODW720966 ONS720966 OXO720966 PHK720966 PRG720966 QBC720966 QKY720966 QUU720966 REQ720966 ROM720966 RYI720966 SIE720966 SSA720966 TBW720966 TLS720966 TVO720966 UFK720966 UPG720966 UZC720966 VIY720966 VSU720966 WCQ720966 WMM720966 WWI720966 AA786502 JW786502 TS786502 ADO786502 ANK786502 AXG786502 BHC786502 BQY786502 CAU786502 CKQ786502 CUM786502 DEI786502 DOE786502 DYA786502 EHW786502 ERS786502 FBO786502 FLK786502 FVG786502 GFC786502 GOY786502 GYU786502 HIQ786502 HSM786502 ICI786502 IME786502 IWA786502 JFW786502 JPS786502 JZO786502 KJK786502 KTG786502 LDC786502 LMY786502 LWU786502 MGQ786502 MQM786502 NAI786502 NKE786502 NUA786502 ODW786502 ONS786502 OXO786502 PHK786502 PRG786502 QBC786502 QKY786502 QUU786502 REQ786502 ROM786502 RYI786502 SIE786502 SSA786502 TBW786502 TLS786502 TVO786502 UFK786502 UPG786502 UZC786502 VIY786502 VSU786502 WCQ786502 WMM786502 WWI786502 AA852038 JW852038 TS852038 ADO852038 ANK852038 AXG852038 BHC852038 BQY852038 CAU852038 CKQ852038 CUM852038 DEI852038 DOE852038 DYA852038 EHW852038 ERS852038 FBO852038 FLK852038 FVG852038 GFC852038 GOY852038 GYU852038 HIQ852038 HSM852038 ICI852038 IME852038 IWA852038 JFW852038 JPS852038 JZO852038 KJK852038 KTG852038 LDC852038 LMY852038 LWU852038 MGQ852038 MQM852038 NAI852038 NKE852038 NUA852038 ODW852038 ONS852038 OXO852038 PHK852038 PRG852038 QBC852038 QKY852038 QUU852038 REQ852038 ROM852038 RYI852038 SIE852038 SSA852038 TBW852038 TLS852038 TVO852038 UFK852038 UPG852038 UZC852038 VIY852038 VSU852038 WCQ852038 WMM852038 WWI852038 AA917574 JW917574 TS917574 ADO917574 ANK917574 AXG917574 BHC917574 BQY917574 CAU917574 CKQ917574 CUM917574 DEI917574 DOE917574 DYA917574 EHW917574 ERS917574 FBO917574 FLK917574 FVG917574 GFC917574 GOY917574 GYU917574 HIQ917574 HSM917574 ICI917574 IME917574 IWA917574 JFW917574 JPS917574 JZO917574 KJK917574 KTG917574 LDC917574 LMY917574 LWU917574 MGQ917574 MQM917574 NAI917574 NKE917574 NUA917574 ODW917574 ONS917574 OXO917574 PHK917574 PRG917574 QBC917574 QKY917574 QUU917574 REQ917574 ROM917574 RYI917574 SIE917574 SSA917574 TBW917574 TLS917574 TVO917574 UFK917574 UPG917574 UZC917574 VIY917574 VSU917574 WCQ917574 WMM917574 WWI917574 AA983110 JW983110 TS983110 ADO983110 ANK983110 AXG983110 BHC983110 BQY983110 CAU983110 CKQ983110 CUM983110 DEI983110 DOE983110 DYA983110 EHW983110 ERS983110 FBO983110 FLK983110 FVG983110 GFC983110 GOY983110 GYU983110 HIQ983110 HSM983110 ICI983110 IME983110 IWA983110 JFW983110 JPS983110 JZO983110 KJK983110 KTG983110 LDC983110 LMY983110 LWU983110 MGQ983110 MQM983110 NAI983110 NKE983110 NUA983110 ODW983110 ONS983110 OXO983110 PHK983110 PRG983110 QBC983110 QKY983110 QUU983110 REQ983110 ROM983110 RYI983110 SIE983110 SSA983110 TBW983110 TLS983110 TVO983110 UFK983110 UPG983110 UZC983110 VIY983110 VSU983110 WCQ983110 WMM983110 WWI983110">
      <formula1>"Y,N"</formula1>
    </dataValidation>
    <dataValidation type="list" showErrorMessage="1" errorTitle="Error!" error="Enter Y if your car (or the one provided by the company) has engine capacity more than 1600cc; Enter N if it is less than 1600cc" sqref="AA71 JW71 TS71 ADO71 ANK71 AXG71 BHC71 BQY71 CAU71 CKQ71 CUM71 DEI71 DOE71 DYA71 EHW71 ERS71 FBO71 FLK71 FVG71 GFC71 GOY71 GYU71 HIQ71 HSM71 ICI71 IME71 IWA71 JFW71 JPS71 JZO71 KJK71 KTG71 LDC71 LMY71 LWU71 MGQ71 MQM71 NAI71 NKE71 NUA71 ODW71 ONS71 OXO71 PHK71 PRG71 QBC71 QKY71 QUU71 REQ71 ROM71 RYI71 SIE71 SSA71 TBW71 TLS71 TVO71 UFK71 UPG71 UZC71 VIY71 VSU71 WCQ71 WMM71 WWI71 AA65607 JW65607 TS65607 ADO65607 ANK65607 AXG65607 BHC65607 BQY65607 CAU65607 CKQ65607 CUM65607 DEI65607 DOE65607 DYA65607 EHW65607 ERS65607 FBO65607 FLK65607 FVG65607 GFC65607 GOY65607 GYU65607 HIQ65607 HSM65607 ICI65607 IME65607 IWA65607 JFW65607 JPS65607 JZO65607 KJK65607 KTG65607 LDC65607 LMY65607 LWU65607 MGQ65607 MQM65607 NAI65607 NKE65607 NUA65607 ODW65607 ONS65607 OXO65607 PHK65607 PRG65607 QBC65607 QKY65607 QUU65607 REQ65607 ROM65607 RYI65607 SIE65607 SSA65607 TBW65607 TLS65607 TVO65607 UFK65607 UPG65607 UZC65607 VIY65607 VSU65607 WCQ65607 WMM65607 WWI65607 AA131143 JW131143 TS131143 ADO131143 ANK131143 AXG131143 BHC131143 BQY131143 CAU131143 CKQ131143 CUM131143 DEI131143 DOE131143 DYA131143 EHW131143 ERS131143 FBO131143 FLK131143 FVG131143 GFC131143 GOY131143 GYU131143 HIQ131143 HSM131143 ICI131143 IME131143 IWA131143 JFW131143 JPS131143 JZO131143 KJK131143 KTG131143 LDC131143 LMY131143 LWU131143 MGQ131143 MQM131143 NAI131143 NKE131143 NUA131143 ODW131143 ONS131143 OXO131143 PHK131143 PRG131143 QBC131143 QKY131143 QUU131143 REQ131143 ROM131143 RYI131143 SIE131143 SSA131143 TBW131143 TLS131143 TVO131143 UFK131143 UPG131143 UZC131143 VIY131143 VSU131143 WCQ131143 WMM131143 WWI131143 AA196679 JW196679 TS196679 ADO196679 ANK196679 AXG196679 BHC196679 BQY196679 CAU196679 CKQ196679 CUM196679 DEI196679 DOE196679 DYA196679 EHW196679 ERS196679 FBO196679 FLK196679 FVG196679 GFC196679 GOY196679 GYU196679 HIQ196679 HSM196679 ICI196679 IME196679 IWA196679 JFW196679 JPS196679 JZO196679 KJK196679 KTG196679 LDC196679 LMY196679 LWU196679 MGQ196679 MQM196679 NAI196679 NKE196679 NUA196679 ODW196679 ONS196679 OXO196679 PHK196679 PRG196679 QBC196679 QKY196679 QUU196679 REQ196679 ROM196679 RYI196679 SIE196679 SSA196679 TBW196679 TLS196679 TVO196679 UFK196679 UPG196679 UZC196679 VIY196679 VSU196679 WCQ196679 WMM196679 WWI196679 AA262215 JW262215 TS262215 ADO262215 ANK262215 AXG262215 BHC262215 BQY262215 CAU262215 CKQ262215 CUM262215 DEI262215 DOE262215 DYA262215 EHW262215 ERS262215 FBO262215 FLK262215 FVG262215 GFC262215 GOY262215 GYU262215 HIQ262215 HSM262215 ICI262215 IME262215 IWA262215 JFW262215 JPS262215 JZO262215 KJK262215 KTG262215 LDC262215 LMY262215 LWU262215 MGQ262215 MQM262215 NAI262215 NKE262215 NUA262215 ODW262215 ONS262215 OXO262215 PHK262215 PRG262215 QBC262215 QKY262215 QUU262215 REQ262215 ROM262215 RYI262215 SIE262215 SSA262215 TBW262215 TLS262215 TVO262215 UFK262215 UPG262215 UZC262215 VIY262215 VSU262215 WCQ262215 WMM262215 WWI262215 AA327751 JW327751 TS327751 ADO327751 ANK327751 AXG327751 BHC327751 BQY327751 CAU327751 CKQ327751 CUM327751 DEI327751 DOE327751 DYA327751 EHW327751 ERS327751 FBO327751 FLK327751 FVG327751 GFC327751 GOY327751 GYU327751 HIQ327751 HSM327751 ICI327751 IME327751 IWA327751 JFW327751 JPS327751 JZO327751 KJK327751 KTG327751 LDC327751 LMY327751 LWU327751 MGQ327751 MQM327751 NAI327751 NKE327751 NUA327751 ODW327751 ONS327751 OXO327751 PHK327751 PRG327751 QBC327751 QKY327751 QUU327751 REQ327751 ROM327751 RYI327751 SIE327751 SSA327751 TBW327751 TLS327751 TVO327751 UFK327751 UPG327751 UZC327751 VIY327751 VSU327751 WCQ327751 WMM327751 WWI327751 AA393287 JW393287 TS393287 ADO393287 ANK393287 AXG393287 BHC393287 BQY393287 CAU393287 CKQ393287 CUM393287 DEI393287 DOE393287 DYA393287 EHW393287 ERS393287 FBO393287 FLK393287 FVG393287 GFC393287 GOY393287 GYU393287 HIQ393287 HSM393287 ICI393287 IME393287 IWA393287 JFW393287 JPS393287 JZO393287 KJK393287 KTG393287 LDC393287 LMY393287 LWU393287 MGQ393287 MQM393287 NAI393287 NKE393287 NUA393287 ODW393287 ONS393287 OXO393287 PHK393287 PRG393287 QBC393287 QKY393287 QUU393287 REQ393287 ROM393287 RYI393287 SIE393287 SSA393287 TBW393287 TLS393287 TVO393287 UFK393287 UPG393287 UZC393287 VIY393287 VSU393287 WCQ393287 WMM393287 WWI393287 AA458823 JW458823 TS458823 ADO458823 ANK458823 AXG458823 BHC458823 BQY458823 CAU458823 CKQ458823 CUM458823 DEI458823 DOE458823 DYA458823 EHW458823 ERS458823 FBO458823 FLK458823 FVG458823 GFC458823 GOY458823 GYU458823 HIQ458823 HSM458823 ICI458823 IME458823 IWA458823 JFW458823 JPS458823 JZO458823 KJK458823 KTG458823 LDC458823 LMY458823 LWU458823 MGQ458823 MQM458823 NAI458823 NKE458823 NUA458823 ODW458823 ONS458823 OXO458823 PHK458823 PRG458823 QBC458823 QKY458823 QUU458823 REQ458823 ROM458823 RYI458823 SIE458823 SSA458823 TBW458823 TLS458823 TVO458823 UFK458823 UPG458823 UZC458823 VIY458823 VSU458823 WCQ458823 WMM458823 WWI458823 AA524359 JW524359 TS524359 ADO524359 ANK524359 AXG524359 BHC524359 BQY524359 CAU524359 CKQ524359 CUM524359 DEI524359 DOE524359 DYA524359 EHW524359 ERS524359 FBO524359 FLK524359 FVG524359 GFC524359 GOY524359 GYU524359 HIQ524359 HSM524359 ICI524359 IME524359 IWA524359 JFW524359 JPS524359 JZO524359 KJK524359 KTG524359 LDC524359 LMY524359 LWU524359 MGQ524359 MQM524359 NAI524359 NKE524359 NUA524359 ODW524359 ONS524359 OXO524359 PHK524359 PRG524359 QBC524359 QKY524359 QUU524359 REQ524359 ROM524359 RYI524359 SIE524359 SSA524359 TBW524359 TLS524359 TVO524359 UFK524359 UPG524359 UZC524359 VIY524359 VSU524359 WCQ524359 WMM524359 WWI524359 AA589895 JW589895 TS589895 ADO589895 ANK589895 AXG589895 BHC589895 BQY589895 CAU589895 CKQ589895 CUM589895 DEI589895 DOE589895 DYA589895 EHW589895 ERS589895 FBO589895 FLK589895 FVG589895 GFC589895 GOY589895 GYU589895 HIQ589895 HSM589895 ICI589895 IME589895 IWA589895 JFW589895 JPS589895 JZO589895 KJK589895 KTG589895 LDC589895 LMY589895 LWU589895 MGQ589895 MQM589895 NAI589895 NKE589895 NUA589895 ODW589895 ONS589895 OXO589895 PHK589895 PRG589895 QBC589895 QKY589895 QUU589895 REQ589895 ROM589895 RYI589895 SIE589895 SSA589895 TBW589895 TLS589895 TVO589895 UFK589895 UPG589895 UZC589895 VIY589895 VSU589895 WCQ589895 WMM589895 WWI589895 AA655431 JW655431 TS655431 ADO655431 ANK655431 AXG655431 BHC655431 BQY655431 CAU655431 CKQ655431 CUM655431 DEI655431 DOE655431 DYA655431 EHW655431 ERS655431 FBO655431 FLK655431 FVG655431 GFC655431 GOY655431 GYU655431 HIQ655431 HSM655431 ICI655431 IME655431 IWA655431 JFW655431 JPS655431 JZO655431 KJK655431 KTG655431 LDC655431 LMY655431 LWU655431 MGQ655431 MQM655431 NAI655431 NKE655431 NUA655431 ODW655431 ONS655431 OXO655431 PHK655431 PRG655431 QBC655431 QKY655431 QUU655431 REQ655431 ROM655431 RYI655431 SIE655431 SSA655431 TBW655431 TLS655431 TVO655431 UFK655431 UPG655431 UZC655431 VIY655431 VSU655431 WCQ655431 WMM655431 WWI655431 AA720967 JW720967 TS720967 ADO720967 ANK720967 AXG720967 BHC720967 BQY720967 CAU720967 CKQ720967 CUM720967 DEI720967 DOE720967 DYA720967 EHW720967 ERS720967 FBO720967 FLK720967 FVG720967 GFC720967 GOY720967 GYU720967 HIQ720967 HSM720967 ICI720967 IME720967 IWA720967 JFW720967 JPS720967 JZO720967 KJK720967 KTG720967 LDC720967 LMY720967 LWU720967 MGQ720967 MQM720967 NAI720967 NKE720967 NUA720967 ODW720967 ONS720967 OXO720967 PHK720967 PRG720967 QBC720967 QKY720967 QUU720967 REQ720967 ROM720967 RYI720967 SIE720967 SSA720967 TBW720967 TLS720967 TVO720967 UFK720967 UPG720967 UZC720967 VIY720967 VSU720967 WCQ720967 WMM720967 WWI720967 AA786503 JW786503 TS786503 ADO786503 ANK786503 AXG786503 BHC786503 BQY786503 CAU786503 CKQ786503 CUM786503 DEI786503 DOE786503 DYA786503 EHW786503 ERS786503 FBO786503 FLK786503 FVG786503 GFC786503 GOY786503 GYU786503 HIQ786503 HSM786503 ICI786503 IME786503 IWA786503 JFW786503 JPS786503 JZO786503 KJK786503 KTG786503 LDC786503 LMY786503 LWU786503 MGQ786503 MQM786503 NAI786503 NKE786503 NUA786503 ODW786503 ONS786503 OXO786503 PHK786503 PRG786503 QBC786503 QKY786503 QUU786503 REQ786503 ROM786503 RYI786503 SIE786503 SSA786503 TBW786503 TLS786503 TVO786503 UFK786503 UPG786503 UZC786503 VIY786503 VSU786503 WCQ786503 WMM786503 WWI786503 AA852039 JW852039 TS852039 ADO852039 ANK852039 AXG852039 BHC852039 BQY852039 CAU852039 CKQ852039 CUM852039 DEI852039 DOE852039 DYA852039 EHW852039 ERS852039 FBO852039 FLK852039 FVG852039 GFC852039 GOY852039 GYU852039 HIQ852039 HSM852039 ICI852039 IME852039 IWA852039 JFW852039 JPS852039 JZO852039 KJK852039 KTG852039 LDC852039 LMY852039 LWU852039 MGQ852039 MQM852039 NAI852039 NKE852039 NUA852039 ODW852039 ONS852039 OXO852039 PHK852039 PRG852039 QBC852039 QKY852039 QUU852039 REQ852039 ROM852039 RYI852039 SIE852039 SSA852039 TBW852039 TLS852039 TVO852039 UFK852039 UPG852039 UZC852039 VIY852039 VSU852039 WCQ852039 WMM852039 WWI852039 AA917575 JW917575 TS917575 ADO917575 ANK917575 AXG917575 BHC917575 BQY917575 CAU917575 CKQ917575 CUM917575 DEI917575 DOE917575 DYA917575 EHW917575 ERS917575 FBO917575 FLK917575 FVG917575 GFC917575 GOY917575 GYU917575 HIQ917575 HSM917575 ICI917575 IME917575 IWA917575 JFW917575 JPS917575 JZO917575 KJK917575 KTG917575 LDC917575 LMY917575 LWU917575 MGQ917575 MQM917575 NAI917575 NKE917575 NUA917575 ODW917575 ONS917575 OXO917575 PHK917575 PRG917575 QBC917575 QKY917575 QUU917575 REQ917575 ROM917575 RYI917575 SIE917575 SSA917575 TBW917575 TLS917575 TVO917575 UFK917575 UPG917575 UZC917575 VIY917575 VSU917575 WCQ917575 WMM917575 WWI917575 AA983111 JW983111 TS983111 ADO983111 ANK983111 AXG983111 BHC983111 BQY983111 CAU983111 CKQ983111 CUM983111 DEI983111 DOE983111 DYA983111 EHW983111 ERS983111 FBO983111 FLK983111 FVG983111 GFC983111 GOY983111 GYU983111 HIQ983111 HSM983111 ICI983111 IME983111 IWA983111 JFW983111 JPS983111 JZO983111 KJK983111 KTG983111 LDC983111 LMY983111 LWU983111 MGQ983111 MQM983111 NAI983111 NKE983111 NUA983111 ODW983111 ONS983111 OXO983111 PHK983111 PRG983111 QBC983111 QKY983111 QUU983111 REQ983111 ROM983111 RYI983111 SIE983111 SSA983111 TBW983111 TLS983111 TVO983111 UFK983111 UPG983111 UZC983111 VIY983111 VSU983111 WCQ983111 WMM983111 WWI983111">
      <formula1>"Y,N"</formula1>
    </dataValidation>
    <dataValidation type="list" showErrorMessage="1" errorTitle="Error!" error="Enter Y if the population of your city is more than 4 lacs (as per 1991 census).; Enter N if it is less than 4 lacs" sqref="AA69 JW69 TS69 ADO69 ANK69 AXG69 BHC69 BQY69 CAU69 CKQ69 CUM69 DEI69 DOE69 DYA69 EHW69 ERS69 FBO69 FLK69 FVG69 GFC69 GOY69 GYU69 HIQ69 HSM69 ICI69 IME69 IWA69 JFW69 JPS69 JZO69 KJK69 KTG69 LDC69 LMY69 LWU69 MGQ69 MQM69 NAI69 NKE69 NUA69 ODW69 ONS69 OXO69 PHK69 PRG69 QBC69 QKY69 QUU69 REQ69 ROM69 RYI69 SIE69 SSA69 TBW69 TLS69 TVO69 UFK69 UPG69 UZC69 VIY69 VSU69 WCQ69 WMM69 WWI69 AA65605 JW65605 TS65605 ADO65605 ANK65605 AXG65605 BHC65605 BQY65605 CAU65605 CKQ65605 CUM65605 DEI65605 DOE65605 DYA65605 EHW65605 ERS65605 FBO65605 FLK65605 FVG65605 GFC65605 GOY65605 GYU65605 HIQ65605 HSM65605 ICI65605 IME65605 IWA65605 JFW65605 JPS65605 JZO65605 KJK65605 KTG65605 LDC65605 LMY65605 LWU65605 MGQ65605 MQM65605 NAI65605 NKE65605 NUA65605 ODW65605 ONS65605 OXO65605 PHK65605 PRG65605 QBC65605 QKY65605 QUU65605 REQ65605 ROM65605 RYI65605 SIE65605 SSA65605 TBW65605 TLS65605 TVO65605 UFK65605 UPG65605 UZC65605 VIY65605 VSU65605 WCQ65605 WMM65605 WWI65605 AA131141 JW131141 TS131141 ADO131141 ANK131141 AXG131141 BHC131141 BQY131141 CAU131141 CKQ131141 CUM131141 DEI131141 DOE131141 DYA131141 EHW131141 ERS131141 FBO131141 FLK131141 FVG131141 GFC131141 GOY131141 GYU131141 HIQ131141 HSM131141 ICI131141 IME131141 IWA131141 JFW131141 JPS131141 JZO131141 KJK131141 KTG131141 LDC131141 LMY131141 LWU131141 MGQ131141 MQM131141 NAI131141 NKE131141 NUA131141 ODW131141 ONS131141 OXO131141 PHK131141 PRG131141 QBC131141 QKY131141 QUU131141 REQ131141 ROM131141 RYI131141 SIE131141 SSA131141 TBW131141 TLS131141 TVO131141 UFK131141 UPG131141 UZC131141 VIY131141 VSU131141 WCQ131141 WMM131141 WWI131141 AA196677 JW196677 TS196677 ADO196677 ANK196677 AXG196677 BHC196677 BQY196677 CAU196677 CKQ196677 CUM196677 DEI196677 DOE196677 DYA196677 EHW196677 ERS196677 FBO196677 FLK196677 FVG196677 GFC196677 GOY196677 GYU196677 HIQ196677 HSM196677 ICI196677 IME196677 IWA196677 JFW196677 JPS196677 JZO196677 KJK196677 KTG196677 LDC196677 LMY196677 LWU196677 MGQ196677 MQM196677 NAI196677 NKE196677 NUA196677 ODW196677 ONS196677 OXO196677 PHK196677 PRG196677 QBC196677 QKY196677 QUU196677 REQ196677 ROM196677 RYI196677 SIE196677 SSA196677 TBW196677 TLS196677 TVO196677 UFK196677 UPG196677 UZC196677 VIY196677 VSU196677 WCQ196677 WMM196677 WWI196677 AA262213 JW262213 TS262213 ADO262213 ANK262213 AXG262213 BHC262213 BQY262213 CAU262213 CKQ262213 CUM262213 DEI262213 DOE262213 DYA262213 EHW262213 ERS262213 FBO262213 FLK262213 FVG262213 GFC262213 GOY262213 GYU262213 HIQ262213 HSM262213 ICI262213 IME262213 IWA262213 JFW262213 JPS262213 JZO262213 KJK262213 KTG262213 LDC262213 LMY262213 LWU262213 MGQ262213 MQM262213 NAI262213 NKE262213 NUA262213 ODW262213 ONS262213 OXO262213 PHK262213 PRG262213 QBC262213 QKY262213 QUU262213 REQ262213 ROM262213 RYI262213 SIE262213 SSA262213 TBW262213 TLS262213 TVO262213 UFK262213 UPG262213 UZC262213 VIY262213 VSU262213 WCQ262213 WMM262213 WWI262213 AA327749 JW327749 TS327749 ADO327749 ANK327749 AXG327749 BHC327749 BQY327749 CAU327749 CKQ327749 CUM327749 DEI327749 DOE327749 DYA327749 EHW327749 ERS327749 FBO327749 FLK327749 FVG327749 GFC327749 GOY327749 GYU327749 HIQ327749 HSM327749 ICI327749 IME327749 IWA327749 JFW327749 JPS327749 JZO327749 KJK327749 KTG327749 LDC327749 LMY327749 LWU327749 MGQ327749 MQM327749 NAI327749 NKE327749 NUA327749 ODW327749 ONS327749 OXO327749 PHK327749 PRG327749 QBC327749 QKY327749 QUU327749 REQ327749 ROM327749 RYI327749 SIE327749 SSA327749 TBW327749 TLS327749 TVO327749 UFK327749 UPG327749 UZC327749 VIY327749 VSU327749 WCQ327749 WMM327749 WWI327749 AA393285 JW393285 TS393285 ADO393285 ANK393285 AXG393285 BHC393285 BQY393285 CAU393285 CKQ393285 CUM393285 DEI393285 DOE393285 DYA393285 EHW393285 ERS393285 FBO393285 FLK393285 FVG393285 GFC393285 GOY393285 GYU393285 HIQ393285 HSM393285 ICI393285 IME393285 IWA393285 JFW393285 JPS393285 JZO393285 KJK393285 KTG393285 LDC393285 LMY393285 LWU393285 MGQ393285 MQM393285 NAI393285 NKE393285 NUA393285 ODW393285 ONS393285 OXO393285 PHK393285 PRG393285 QBC393285 QKY393285 QUU393285 REQ393285 ROM393285 RYI393285 SIE393285 SSA393285 TBW393285 TLS393285 TVO393285 UFK393285 UPG393285 UZC393285 VIY393285 VSU393285 WCQ393285 WMM393285 WWI393285 AA458821 JW458821 TS458821 ADO458821 ANK458821 AXG458821 BHC458821 BQY458821 CAU458821 CKQ458821 CUM458821 DEI458821 DOE458821 DYA458821 EHW458821 ERS458821 FBO458821 FLK458821 FVG458821 GFC458821 GOY458821 GYU458821 HIQ458821 HSM458821 ICI458821 IME458821 IWA458821 JFW458821 JPS458821 JZO458821 KJK458821 KTG458821 LDC458821 LMY458821 LWU458821 MGQ458821 MQM458821 NAI458821 NKE458821 NUA458821 ODW458821 ONS458821 OXO458821 PHK458821 PRG458821 QBC458821 QKY458821 QUU458821 REQ458821 ROM458821 RYI458821 SIE458821 SSA458821 TBW458821 TLS458821 TVO458821 UFK458821 UPG458821 UZC458821 VIY458821 VSU458821 WCQ458821 WMM458821 WWI458821 AA524357 JW524357 TS524357 ADO524357 ANK524357 AXG524357 BHC524357 BQY524357 CAU524357 CKQ524357 CUM524357 DEI524357 DOE524357 DYA524357 EHW524357 ERS524357 FBO524357 FLK524357 FVG524357 GFC524357 GOY524357 GYU524357 HIQ524357 HSM524357 ICI524357 IME524357 IWA524357 JFW524357 JPS524357 JZO524357 KJK524357 KTG524357 LDC524357 LMY524357 LWU524357 MGQ524357 MQM524357 NAI524357 NKE524357 NUA524357 ODW524357 ONS524357 OXO524357 PHK524357 PRG524357 QBC524357 QKY524357 QUU524357 REQ524357 ROM524357 RYI524357 SIE524357 SSA524357 TBW524357 TLS524357 TVO524357 UFK524357 UPG524357 UZC524357 VIY524357 VSU524357 WCQ524357 WMM524357 WWI524357 AA589893 JW589893 TS589893 ADO589893 ANK589893 AXG589893 BHC589893 BQY589893 CAU589893 CKQ589893 CUM589893 DEI589893 DOE589893 DYA589893 EHW589893 ERS589893 FBO589893 FLK589893 FVG589893 GFC589893 GOY589893 GYU589893 HIQ589893 HSM589893 ICI589893 IME589893 IWA589893 JFW589893 JPS589893 JZO589893 KJK589893 KTG589893 LDC589893 LMY589893 LWU589893 MGQ589893 MQM589893 NAI589893 NKE589893 NUA589893 ODW589893 ONS589893 OXO589893 PHK589893 PRG589893 QBC589893 QKY589893 QUU589893 REQ589893 ROM589893 RYI589893 SIE589893 SSA589893 TBW589893 TLS589893 TVO589893 UFK589893 UPG589893 UZC589893 VIY589893 VSU589893 WCQ589893 WMM589893 WWI589893 AA655429 JW655429 TS655429 ADO655429 ANK655429 AXG655429 BHC655429 BQY655429 CAU655429 CKQ655429 CUM655429 DEI655429 DOE655429 DYA655429 EHW655429 ERS655429 FBO655429 FLK655429 FVG655429 GFC655429 GOY655429 GYU655429 HIQ655429 HSM655429 ICI655429 IME655429 IWA655429 JFW655429 JPS655429 JZO655429 KJK655429 KTG655429 LDC655429 LMY655429 LWU655429 MGQ655429 MQM655429 NAI655429 NKE655429 NUA655429 ODW655429 ONS655429 OXO655429 PHK655429 PRG655429 QBC655429 QKY655429 QUU655429 REQ655429 ROM655429 RYI655429 SIE655429 SSA655429 TBW655429 TLS655429 TVO655429 UFK655429 UPG655429 UZC655429 VIY655429 VSU655429 WCQ655429 WMM655429 WWI655429 AA720965 JW720965 TS720965 ADO720965 ANK720965 AXG720965 BHC720965 BQY720965 CAU720965 CKQ720965 CUM720965 DEI720965 DOE720965 DYA720965 EHW720965 ERS720965 FBO720965 FLK720965 FVG720965 GFC720965 GOY720965 GYU720965 HIQ720965 HSM720965 ICI720965 IME720965 IWA720965 JFW720965 JPS720965 JZO720965 KJK720965 KTG720965 LDC720965 LMY720965 LWU720965 MGQ720965 MQM720965 NAI720965 NKE720965 NUA720965 ODW720965 ONS720965 OXO720965 PHK720965 PRG720965 QBC720965 QKY720965 QUU720965 REQ720965 ROM720965 RYI720965 SIE720965 SSA720965 TBW720965 TLS720965 TVO720965 UFK720965 UPG720965 UZC720965 VIY720965 VSU720965 WCQ720965 WMM720965 WWI720965 AA786501 JW786501 TS786501 ADO786501 ANK786501 AXG786501 BHC786501 BQY786501 CAU786501 CKQ786501 CUM786501 DEI786501 DOE786501 DYA786501 EHW786501 ERS786501 FBO786501 FLK786501 FVG786501 GFC786501 GOY786501 GYU786501 HIQ786501 HSM786501 ICI786501 IME786501 IWA786501 JFW786501 JPS786501 JZO786501 KJK786501 KTG786501 LDC786501 LMY786501 LWU786501 MGQ786501 MQM786501 NAI786501 NKE786501 NUA786501 ODW786501 ONS786501 OXO786501 PHK786501 PRG786501 QBC786501 QKY786501 QUU786501 REQ786501 ROM786501 RYI786501 SIE786501 SSA786501 TBW786501 TLS786501 TVO786501 UFK786501 UPG786501 UZC786501 VIY786501 VSU786501 WCQ786501 WMM786501 WWI786501 AA852037 JW852037 TS852037 ADO852037 ANK852037 AXG852037 BHC852037 BQY852037 CAU852037 CKQ852037 CUM852037 DEI852037 DOE852037 DYA852037 EHW852037 ERS852037 FBO852037 FLK852037 FVG852037 GFC852037 GOY852037 GYU852037 HIQ852037 HSM852037 ICI852037 IME852037 IWA852037 JFW852037 JPS852037 JZO852037 KJK852037 KTG852037 LDC852037 LMY852037 LWU852037 MGQ852037 MQM852037 NAI852037 NKE852037 NUA852037 ODW852037 ONS852037 OXO852037 PHK852037 PRG852037 QBC852037 QKY852037 QUU852037 REQ852037 ROM852037 RYI852037 SIE852037 SSA852037 TBW852037 TLS852037 TVO852037 UFK852037 UPG852037 UZC852037 VIY852037 VSU852037 WCQ852037 WMM852037 WWI852037 AA917573 JW917573 TS917573 ADO917573 ANK917573 AXG917573 BHC917573 BQY917573 CAU917573 CKQ917573 CUM917573 DEI917573 DOE917573 DYA917573 EHW917573 ERS917573 FBO917573 FLK917573 FVG917573 GFC917573 GOY917573 GYU917573 HIQ917573 HSM917573 ICI917573 IME917573 IWA917573 JFW917573 JPS917573 JZO917573 KJK917573 KTG917573 LDC917573 LMY917573 LWU917573 MGQ917573 MQM917573 NAI917573 NKE917573 NUA917573 ODW917573 ONS917573 OXO917573 PHK917573 PRG917573 QBC917573 QKY917573 QUU917573 REQ917573 ROM917573 RYI917573 SIE917573 SSA917573 TBW917573 TLS917573 TVO917573 UFK917573 UPG917573 UZC917573 VIY917573 VSU917573 WCQ917573 WMM917573 WWI917573 AA983109 JW983109 TS983109 ADO983109 ANK983109 AXG983109 BHC983109 BQY983109 CAU983109 CKQ983109 CUM983109 DEI983109 DOE983109 DYA983109 EHW983109 ERS983109 FBO983109 FLK983109 FVG983109 GFC983109 GOY983109 GYU983109 HIQ983109 HSM983109 ICI983109 IME983109 IWA983109 JFW983109 JPS983109 JZO983109 KJK983109 KTG983109 LDC983109 LMY983109 LWU983109 MGQ983109 MQM983109 NAI983109 NKE983109 NUA983109 ODW983109 ONS983109 OXO983109 PHK983109 PRG983109 QBC983109 QKY983109 QUU983109 REQ983109 ROM983109 RYI983109 SIE983109 SSA983109 TBW983109 TLS983109 TVO983109 UFK983109 UPG983109 UZC983109 VIY983109 VSU983109 WCQ983109 WMM983109 WWI983109">
      <formula1>"Y,N"</formula1>
    </dataValidation>
  </dataValidations>
  <printOptions horizontalCentered="1"/>
  <pageMargins left="0.35" right="0.35" top="0.8" bottom="0.8" header="0.5" footer="0.5"/>
  <pageSetup paperSize="9" scale="92" fitToHeight="2" orientation="landscape" r:id="rId1"/>
  <headerFooter alignWithMargins="0">
    <oddHeader>&amp;L&amp;"Franklin Gothic Book,Bold"&amp;9&amp;D&amp;C&amp;"Franklin Gothic Book,Bold"&amp;9Income Tax Projections for Financial Year 2008-09&amp;R&amp;"Franklin Gothic Book,Bold"&amp;9Page &amp;P of &amp;N</oddHeader>
    <oddFooter>&amp;LFree Download from http://taxcalc.ynithya.com/&amp;C(Version 11.0)&amp;R© 1997-2009, Nithyanand Yeswanth (taxcalc@ynithya.com)</oddFooter>
  </headerFooter>
  <rowBreaks count="1" manualBreakCount="1">
    <brk id="49" max="19" man="1"/>
  </rowBreaks>
  <legacyDrawing r:id="rId2"/>
</worksheet>
</file>

<file path=xl/worksheets/sheet3.xml><?xml version="1.0" encoding="utf-8"?>
<worksheet xmlns="http://schemas.openxmlformats.org/spreadsheetml/2006/main" xmlns:r="http://schemas.openxmlformats.org/officeDocument/2006/relationships">
  <sheetPr>
    <tabColor indexed="57"/>
  </sheetPr>
  <dimension ref="A1:WVU67"/>
  <sheetViews>
    <sheetView showGridLines="0" workbookViewId="0">
      <selection sqref="A1:L1"/>
    </sheetView>
  </sheetViews>
  <sheetFormatPr defaultColWidth="0" defaultRowHeight="11.25" customHeight="1" zeroHeight="1"/>
  <cols>
    <col min="1" max="1" width="22.7109375" style="9" customWidth="1"/>
    <col min="2" max="12" width="9.7109375" style="2" customWidth="1"/>
    <col min="13" max="13" width="0.28515625" style="41" customWidth="1"/>
    <col min="14" max="242" width="9.140625" style="2" hidden="1" customWidth="1"/>
    <col min="243" max="256" width="0.7109375" style="2" hidden="1"/>
    <col min="257" max="257" width="22.7109375" style="2" customWidth="1"/>
    <col min="258" max="268" width="9.7109375" style="2" customWidth="1"/>
    <col min="269" max="269" width="0.28515625" style="2" customWidth="1"/>
    <col min="270" max="498" width="0.7109375" style="2" hidden="1" customWidth="1"/>
    <col min="499" max="512" width="0.7109375" style="2" hidden="1"/>
    <col min="513" max="513" width="22.7109375" style="2" customWidth="1"/>
    <col min="514" max="524" width="9.7109375" style="2" customWidth="1"/>
    <col min="525" max="525" width="0.28515625" style="2" customWidth="1"/>
    <col min="526" max="754" width="0.7109375" style="2" hidden="1" customWidth="1"/>
    <col min="755" max="768" width="0.7109375" style="2" hidden="1"/>
    <col min="769" max="769" width="22.7109375" style="2" customWidth="1"/>
    <col min="770" max="780" width="9.7109375" style="2" customWidth="1"/>
    <col min="781" max="781" width="0.28515625" style="2" customWidth="1"/>
    <col min="782" max="1010" width="0.7109375" style="2" hidden="1" customWidth="1"/>
    <col min="1011" max="1024" width="0.7109375" style="2" hidden="1"/>
    <col min="1025" max="1025" width="22.7109375" style="2" customWidth="1"/>
    <col min="1026" max="1036" width="9.7109375" style="2" customWidth="1"/>
    <col min="1037" max="1037" width="0.28515625" style="2" customWidth="1"/>
    <col min="1038" max="1266" width="0.7109375" style="2" hidden="1" customWidth="1"/>
    <col min="1267" max="1280" width="0.7109375" style="2" hidden="1"/>
    <col min="1281" max="1281" width="22.7109375" style="2" customWidth="1"/>
    <col min="1282" max="1292" width="9.7109375" style="2" customWidth="1"/>
    <col min="1293" max="1293" width="0.28515625" style="2" customWidth="1"/>
    <col min="1294" max="1522" width="0.7109375" style="2" hidden="1" customWidth="1"/>
    <col min="1523" max="1536" width="0.7109375" style="2" hidden="1"/>
    <col min="1537" max="1537" width="22.7109375" style="2" customWidth="1"/>
    <col min="1538" max="1548" width="9.7109375" style="2" customWidth="1"/>
    <col min="1549" max="1549" width="0.28515625" style="2" customWidth="1"/>
    <col min="1550" max="1778" width="0.7109375" style="2" hidden="1" customWidth="1"/>
    <col min="1779" max="1792" width="0.7109375" style="2" hidden="1"/>
    <col min="1793" max="1793" width="22.7109375" style="2" customWidth="1"/>
    <col min="1794" max="1804" width="9.7109375" style="2" customWidth="1"/>
    <col min="1805" max="1805" width="0.28515625" style="2" customWidth="1"/>
    <col min="1806" max="2034" width="0.7109375" style="2" hidden="1" customWidth="1"/>
    <col min="2035" max="2048" width="0.7109375" style="2" hidden="1"/>
    <col min="2049" max="2049" width="22.7109375" style="2" customWidth="1"/>
    <col min="2050" max="2060" width="9.7109375" style="2" customWidth="1"/>
    <col min="2061" max="2061" width="0.28515625" style="2" customWidth="1"/>
    <col min="2062" max="2290" width="0.7109375" style="2" hidden="1" customWidth="1"/>
    <col min="2291" max="2304" width="0.7109375" style="2" hidden="1"/>
    <col min="2305" max="2305" width="22.7109375" style="2" customWidth="1"/>
    <col min="2306" max="2316" width="9.7109375" style="2" customWidth="1"/>
    <col min="2317" max="2317" width="0.28515625" style="2" customWidth="1"/>
    <col min="2318" max="2546" width="0.7109375" style="2" hidden="1" customWidth="1"/>
    <col min="2547" max="2560" width="0.7109375" style="2" hidden="1"/>
    <col min="2561" max="2561" width="22.7109375" style="2" customWidth="1"/>
    <col min="2562" max="2572" width="9.7109375" style="2" customWidth="1"/>
    <col min="2573" max="2573" width="0.28515625" style="2" customWidth="1"/>
    <col min="2574" max="2802" width="0.7109375" style="2" hidden="1" customWidth="1"/>
    <col min="2803" max="2816" width="0.7109375" style="2" hidden="1"/>
    <col min="2817" max="2817" width="22.7109375" style="2" customWidth="1"/>
    <col min="2818" max="2828" width="9.7109375" style="2" customWidth="1"/>
    <col min="2829" max="2829" width="0.28515625" style="2" customWidth="1"/>
    <col min="2830" max="3058" width="0.7109375" style="2" hidden="1" customWidth="1"/>
    <col min="3059" max="3072" width="0.7109375" style="2" hidden="1"/>
    <col min="3073" max="3073" width="22.7109375" style="2" customWidth="1"/>
    <col min="3074" max="3084" width="9.7109375" style="2" customWidth="1"/>
    <col min="3085" max="3085" width="0.28515625" style="2" customWidth="1"/>
    <col min="3086" max="3314" width="0.7109375" style="2" hidden="1" customWidth="1"/>
    <col min="3315" max="3328" width="0.7109375" style="2" hidden="1"/>
    <col min="3329" max="3329" width="22.7109375" style="2" customWidth="1"/>
    <col min="3330" max="3340" width="9.7109375" style="2" customWidth="1"/>
    <col min="3341" max="3341" width="0.28515625" style="2" customWidth="1"/>
    <col min="3342" max="3570" width="0.7109375" style="2" hidden="1" customWidth="1"/>
    <col min="3571" max="3584" width="0.7109375" style="2" hidden="1"/>
    <col min="3585" max="3585" width="22.7109375" style="2" customWidth="1"/>
    <col min="3586" max="3596" width="9.7109375" style="2" customWidth="1"/>
    <col min="3597" max="3597" width="0.28515625" style="2" customWidth="1"/>
    <col min="3598" max="3826" width="0.7109375" style="2" hidden="1" customWidth="1"/>
    <col min="3827" max="3840" width="0.7109375" style="2" hidden="1"/>
    <col min="3841" max="3841" width="22.7109375" style="2" customWidth="1"/>
    <col min="3842" max="3852" width="9.7109375" style="2" customWidth="1"/>
    <col min="3853" max="3853" width="0.28515625" style="2" customWidth="1"/>
    <col min="3854" max="4082" width="0.7109375" style="2" hidden="1" customWidth="1"/>
    <col min="4083" max="4096" width="0.7109375" style="2" hidden="1"/>
    <col min="4097" max="4097" width="22.7109375" style="2" customWidth="1"/>
    <col min="4098" max="4108" width="9.7109375" style="2" customWidth="1"/>
    <col min="4109" max="4109" width="0.28515625" style="2" customWidth="1"/>
    <col min="4110" max="4338" width="0.7109375" style="2" hidden="1" customWidth="1"/>
    <col min="4339" max="4352" width="0.7109375" style="2" hidden="1"/>
    <col min="4353" max="4353" width="22.7109375" style="2" customWidth="1"/>
    <col min="4354" max="4364" width="9.7109375" style="2" customWidth="1"/>
    <col min="4365" max="4365" width="0.28515625" style="2" customWidth="1"/>
    <col min="4366" max="4594" width="0.7109375" style="2" hidden="1" customWidth="1"/>
    <col min="4595" max="4608" width="0.7109375" style="2" hidden="1"/>
    <col min="4609" max="4609" width="22.7109375" style="2" customWidth="1"/>
    <col min="4610" max="4620" width="9.7109375" style="2" customWidth="1"/>
    <col min="4621" max="4621" width="0.28515625" style="2" customWidth="1"/>
    <col min="4622" max="4850" width="0.7109375" style="2" hidden="1" customWidth="1"/>
    <col min="4851" max="4864" width="0.7109375" style="2" hidden="1"/>
    <col min="4865" max="4865" width="22.7109375" style="2" customWidth="1"/>
    <col min="4866" max="4876" width="9.7109375" style="2" customWidth="1"/>
    <col min="4877" max="4877" width="0.28515625" style="2" customWidth="1"/>
    <col min="4878" max="5106" width="0.7109375" style="2" hidden="1" customWidth="1"/>
    <col min="5107" max="5120" width="0.7109375" style="2" hidden="1"/>
    <col min="5121" max="5121" width="22.7109375" style="2" customWidth="1"/>
    <col min="5122" max="5132" width="9.7109375" style="2" customWidth="1"/>
    <col min="5133" max="5133" width="0.28515625" style="2" customWidth="1"/>
    <col min="5134" max="5362" width="0.7109375" style="2" hidden="1" customWidth="1"/>
    <col min="5363" max="5376" width="0.7109375" style="2" hidden="1"/>
    <col min="5377" max="5377" width="22.7109375" style="2" customWidth="1"/>
    <col min="5378" max="5388" width="9.7109375" style="2" customWidth="1"/>
    <col min="5389" max="5389" width="0.28515625" style="2" customWidth="1"/>
    <col min="5390" max="5618" width="0.7109375" style="2" hidden="1" customWidth="1"/>
    <col min="5619" max="5632" width="0.7109375" style="2" hidden="1"/>
    <col min="5633" max="5633" width="22.7109375" style="2" customWidth="1"/>
    <col min="5634" max="5644" width="9.7109375" style="2" customWidth="1"/>
    <col min="5645" max="5645" width="0.28515625" style="2" customWidth="1"/>
    <col min="5646" max="5874" width="0.7109375" style="2" hidden="1" customWidth="1"/>
    <col min="5875" max="5888" width="0.7109375" style="2" hidden="1"/>
    <col min="5889" max="5889" width="22.7109375" style="2" customWidth="1"/>
    <col min="5890" max="5900" width="9.7109375" style="2" customWidth="1"/>
    <col min="5901" max="5901" width="0.28515625" style="2" customWidth="1"/>
    <col min="5902" max="6130" width="0.7109375" style="2" hidden="1" customWidth="1"/>
    <col min="6131" max="6144" width="0.7109375" style="2" hidden="1"/>
    <col min="6145" max="6145" width="22.7109375" style="2" customWidth="1"/>
    <col min="6146" max="6156" width="9.7109375" style="2" customWidth="1"/>
    <col min="6157" max="6157" width="0.28515625" style="2" customWidth="1"/>
    <col min="6158" max="6386" width="0.7109375" style="2" hidden="1" customWidth="1"/>
    <col min="6387" max="6400" width="0.7109375" style="2" hidden="1"/>
    <col min="6401" max="6401" width="22.7109375" style="2" customWidth="1"/>
    <col min="6402" max="6412" width="9.7109375" style="2" customWidth="1"/>
    <col min="6413" max="6413" width="0.28515625" style="2" customWidth="1"/>
    <col min="6414" max="6642" width="0.7109375" style="2" hidden="1" customWidth="1"/>
    <col min="6643" max="6656" width="0.7109375" style="2" hidden="1"/>
    <col min="6657" max="6657" width="22.7109375" style="2" customWidth="1"/>
    <col min="6658" max="6668" width="9.7109375" style="2" customWidth="1"/>
    <col min="6669" max="6669" width="0.28515625" style="2" customWidth="1"/>
    <col min="6670" max="6898" width="0.7109375" style="2" hidden="1" customWidth="1"/>
    <col min="6899" max="6912" width="0.7109375" style="2" hidden="1"/>
    <col min="6913" max="6913" width="22.7109375" style="2" customWidth="1"/>
    <col min="6914" max="6924" width="9.7109375" style="2" customWidth="1"/>
    <col min="6925" max="6925" width="0.28515625" style="2" customWidth="1"/>
    <col min="6926" max="7154" width="0.7109375" style="2" hidden="1" customWidth="1"/>
    <col min="7155" max="7168" width="0.7109375" style="2" hidden="1"/>
    <col min="7169" max="7169" width="22.7109375" style="2" customWidth="1"/>
    <col min="7170" max="7180" width="9.7109375" style="2" customWidth="1"/>
    <col min="7181" max="7181" width="0.28515625" style="2" customWidth="1"/>
    <col min="7182" max="7410" width="0.7109375" style="2" hidden="1" customWidth="1"/>
    <col min="7411" max="7424" width="0.7109375" style="2" hidden="1"/>
    <col min="7425" max="7425" width="22.7109375" style="2" customWidth="1"/>
    <col min="7426" max="7436" width="9.7109375" style="2" customWidth="1"/>
    <col min="7437" max="7437" width="0.28515625" style="2" customWidth="1"/>
    <col min="7438" max="7666" width="0.7109375" style="2" hidden="1" customWidth="1"/>
    <col min="7667" max="7680" width="0.7109375" style="2" hidden="1"/>
    <col min="7681" max="7681" width="22.7109375" style="2" customWidth="1"/>
    <col min="7682" max="7692" width="9.7109375" style="2" customWidth="1"/>
    <col min="7693" max="7693" width="0.28515625" style="2" customWidth="1"/>
    <col min="7694" max="7922" width="0.7109375" style="2" hidden="1" customWidth="1"/>
    <col min="7923" max="7936" width="0.7109375" style="2" hidden="1"/>
    <col min="7937" max="7937" width="22.7109375" style="2" customWidth="1"/>
    <col min="7938" max="7948" width="9.7109375" style="2" customWidth="1"/>
    <col min="7949" max="7949" width="0.28515625" style="2" customWidth="1"/>
    <col min="7950" max="8178" width="0.7109375" style="2" hidden="1" customWidth="1"/>
    <col min="8179" max="8192" width="0.7109375" style="2" hidden="1"/>
    <col min="8193" max="8193" width="22.7109375" style="2" customWidth="1"/>
    <col min="8194" max="8204" width="9.7109375" style="2" customWidth="1"/>
    <col min="8205" max="8205" width="0.28515625" style="2" customWidth="1"/>
    <col min="8206" max="8434" width="0.7109375" style="2" hidden="1" customWidth="1"/>
    <col min="8435" max="8448" width="0.7109375" style="2" hidden="1"/>
    <col min="8449" max="8449" width="22.7109375" style="2" customWidth="1"/>
    <col min="8450" max="8460" width="9.7109375" style="2" customWidth="1"/>
    <col min="8461" max="8461" width="0.28515625" style="2" customWidth="1"/>
    <col min="8462" max="8690" width="0.7109375" style="2" hidden="1" customWidth="1"/>
    <col min="8691" max="8704" width="0.7109375" style="2" hidden="1"/>
    <col min="8705" max="8705" width="22.7109375" style="2" customWidth="1"/>
    <col min="8706" max="8716" width="9.7109375" style="2" customWidth="1"/>
    <col min="8717" max="8717" width="0.28515625" style="2" customWidth="1"/>
    <col min="8718" max="8946" width="0.7109375" style="2" hidden="1" customWidth="1"/>
    <col min="8947" max="8960" width="0.7109375" style="2" hidden="1"/>
    <col min="8961" max="8961" width="22.7109375" style="2" customWidth="1"/>
    <col min="8962" max="8972" width="9.7109375" style="2" customWidth="1"/>
    <col min="8973" max="8973" width="0.28515625" style="2" customWidth="1"/>
    <col min="8974" max="9202" width="0.7109375" style="2" hidden="1" customWidth="1"/>
    <col min="9203" max="9216" width="0.7109375" style="2" hidden="1"/>
    <col min="9217" max="9217" width="22.7109375" style="2" customWidth="1"/>
    <col min="9218" max="9228" width="9.7109375" style="2" customWidth="1"/>
    <col min="9229" max="9229" width="0.28515625" style="2" customWidth="1"/>
    <col min="9230" max="9458" width="0.7109375" style="2" hidden="1" customWidth="1"/>
    <col min="9459" max="9472" width="0.7109375" style="2" hidden="1"/>
    <col min="9473" max="9473" width="22.7109375" style="2" customWidth="1"/>
    <col min="9474" max="9484" width="9.7109375" style="2" customWidth="1"/>
    <col min="9485" max="9485" width="0.28515625" style="2" customWidth="1"/>
    <col min="9486" max="9714" width="0.7109375" style="2" hidden="1" customWidth="1"/>
    <col min="9715" max="9728" width="0.7109375" style="2" hidden="1"/>
    <col min="9729" max="9729" width="22.7109375" style="2" customWidth="1"/>
    <col min="9730" max="9740" width="9.7109375" style="2" customWidth="1"/>
    <col min="9741" max="9741" width="0.28515625" style="2" customWidth="1"/>
    <col min="9742" max="9970" width="0.7109375" style="2" hidden="1" customWidth="1"/>
    <col min="9971" max="9984" width="0.7109375" style="2" hidden="1"/>
    <col min="9985" max="9985" width="22.7109375" style="2" customWidth="1"/>
    <col min="9986" max="9996" width="9.7109375" style="2" customWidth="1"/>
    <col min="9997" max="9997" width="0.28515625" style="2" customWidth="1"/>
    <col min="9998" max="10226" width="0.7109375" style="2" hidden="1" customWidth="1"/>
    <col min="10227" max="10240" width="0.7109375" style="2" hidden="1"/>
    <col min="10241" max="10241" width="22.7109375" style="2" customWidth="1"/>
    <col min="10242" max="10252" width="9.7109375" style="2" customWidth="1"/>
    <col min="10253" max="10253" width="0.28515625" style="2" customWidth="1"/>
    <col min="10254" max="10482" width="0.7109375" style="2" hidden="1" customWidth="1"/>
    <col min="10483" max="10496" width="0.7109375" style="2" hidden="1"/>
    <col min="10497" max="10497" width="22.7109375" style="2" customWidth="1"/>
    <col min="10498" max="10508" width="9.7109375" style="2" customWidth="1"/>
    <col min="10509" max="10509" width="0.28515625" style="2" customWidth="1"/>
    <col min="10510" max="10738" width="0.7109375" style="2" hidden="1" customWidth="1"/>
    <col min="10739" max="10752" width="0.7109375" style="2" hidden="1"/>
    <col min="10753" max="10753" width="22.7109375" style="2" customWidth="1"/>
    <col min="10754" max="10764" width="9.7109375" style="2" customWidth="1"/>
    <col min="10765" max="10765" width="0.28515625" style="2" customWidth="1"/>
    <col min="10766" max="10994" width="0.7109375" style="2" hidden="1" customWidth="1"/>
    <col min="10995" max="11008" width="0.7109375" style="2" hidden="1"/>
    <col min="11009" max="11009" width="22.7109375" style="2" customWidth="1"/>
    <col min="11010" max="11020" width="9.7109375" style="2" customWidth="1"/>
    <col min="11021" max="11021" width="0.28515625" style="2" customWidth="1"/>
    <col min="11022" max="11250" width="0.7109375" style="2" hidden="1" customWidth="1"/>
    <col min="11251" max="11264" width="0.7109375" style="2" hidden="1"/>
    <col min="11265" max="11265" width="22.7109375" style="2" customWidth="1"/>
    <col min="11266" max="11276" width="9.7109375" style="2" customWidth="1"/>
    <col min="11277" max="11277" width="0.28515625" style="2" customWidth="1"/>
    <col min="11278" max="11506" width="0.7109375" style="2" hidden="1" customWidth="1"/>
    <col min="11507" max="11520" width="0.7109375" style="2" hidden="1"/>
    <col min="11521" max="11521" width="22.7109375" style="2" customWidth="1"/>
    <col min="11522" max="11532" width="9.7109375" style="2" customWidth="1"/>
    <col min="11533" max="11533" width="0.28515625" style="2" customWidth="1"/>
    <col min="11534" max="11762" width="0.7109375" style="2" hidden="1" customWidth="1"/>
    <col min="11763" max="11776" width="0.7109375" style="2" hidden="1"/>
    <col min="11777" max="11777" width="22.7109375" style="2" customWidth="1"/>
    <col min="11778" max="11788" width="9.7109375" style="2" customWidth="1"/>
    <col min="11789" max="11789" width="0.28515625" style="2" customWidth="1"/>
    <col min="11790" max="12018" width="0.7109375" style="2" hidden="1" customWidth="1"/>
    <col min="12019" max="12032" width="0.7109375" style="2" hidden="1"/>
    <col min="12033" max="12033" width="22.7109375" style="2" customWidth="1"/>
    <col min="12034" max="12044" width="9.7109375" style="2" customWidth="1"/>
    <col min="12045" max="12045" width="0.28515625" style="2" customWidth="1"/>
    <col min="12046" max="12274" width="0.7109375" style="2" hidden="1" customWidth="1"/>
    <col min="12275" max="12288" width="0.7109375" style="2" hidden="1"/>
    <col min="12289" max="12289" width="22.7109375" style="2" customWidth="1"/>
    <col min="12290" max="12300" width="9.7109375" style="2" customWidth="1"/>
    <col min="12301" max="12301" width="0.28515625" style="2" customWidth="1"/>
    <col min="12302" max="12530" width="0.7109375" style="2" hidden="1" customWidth="1"/>
    <col min="12531" max="12544" width="0.7109375" style="2" hidden="1"/>
    <col min="12545" max="12545" width="22.7109375" style="2" customWidth="1"/>
    <col min="12546" max="12556" width="9.7109375" style="2" customWidth="1"/>
    <col min="12557" max="12557" width="0.28515625" style="2" customWidth="1"/>
    <col min="12558" max="12786" width="0.7109375" style="2" hidden="1" customWidth="1"/>
    <col min="12787" max="12800" width="0.7109375" style="2" hidden="1"/>
    <col min="12801" max="12801" width="22.7109375" style="2" customWidth="1"/>
    <col min="12802" max="12812" width="9.7109375" style="2" customWidth="1"/>
    <col min="12813" max="12813" width="0.28515625" style="2" customWidth="1"/>
    <col min="12814" max="13042" width="0.7109375" style="2" hidden="1" customWidth="1"/>
    <col min="13043" max="13056" width="0.7109375" style="2" hidden="1"/>
    <col min="13057" max="13057" width="22.7109375" style="2" customWidth="1"/>
    <col min="13058" max="13068" width="9.7109375" style="2" customWidth="1"/>
    <col min="13069" max="13069" width="0.28515625" style="2" customWidth="1"/>
    <col min="13070" max="13298" width="0.7109375" style="2" hidden="1" customWidth="1"/>
    <col min="13299" max="13312" width="0.7109375" style="2" hidden="1"/>
    <col min="13313" max="13313" width="22.7109375" style="2" customWidth="1"/>
    <col min="13314" max="13324" width="9.7109375" style="2" customWidth="1"/>
    <col min="13325" max="13325" width="0.28515625" style="2" customWidth="1"/>
    <col min="13326" max="13554" width="0.7109375" style="2" hidden="1" customWidth="1"/>
    <col min="13555" max="13568" width="0.7109375" style="2" hidden="1"/>
    <col min="13569" max="13569" width="22.7109375" style="2" customWidth="1"/>
    <col min="13570" max="13580" width="9.7109375" style="2" customWidth="1"/>
    <col min="13581" max="13581" width="0.28515625" style="2" customWidth="1"/>
    <col min="13582" max="13810" width="0.7109375" style="2" hidden="1" customWidth="1"/>
    <col min="13811" max="13824" width="0.7109375" style="2" hidden="1"/>
    <col min="13825" max="13825" width="22.7109375" style="2" customWidth="1"/>
    <col min="13826" max="13836" width="9.7109375" style="2" customWidth="1"/>
    <col min="13837" max="13837" width="0.28515625" style="2" customWidth="1"/>
    <col min="13838" max="14066" width="0.7109375" style="2" hidden="1" customWidth="1"/>
    <col min="14067" max="14080" width="0.7109375" style="2" hidden="1"/>
    <col min="14081" max="14081" width="22.7109375" style="2" customWidth="1"/>
    <col min="14082" max="14092" width="9.7109375" style="2" customWidth="1"/>
    <col min="14093" max="14093" width="0.28515625" style="2" customWidth="1"/>
    <col min="14094" max="14322" width="0.7109375" style="2" hidden="1" customWidth="1"/>
    <col min="14323" max="14336" width="0.7109375" style="2" hidden="1"/>
    <col min="14337" max="14337" width="22.7109375" style="2" customWidth="1"/>
    <col min="14338" max="14348" width="9.7109375" style="2" customWidth="1"/>
    <col min="14349" max="14349" width="0.28515625" style="2" customWidth="1"/>
    <col min="14350" max="14578" width="0.7109375" style="2" hidden="1" customWidth="1"/>
    <col min="14579" max="14592" width="0.7109375" style="2" hidden="1"/>
    <col min="14593" max="14593" width="22.7109375" style="2" customWidth="1"/>
    <col min="14594" max="14604" width="9.7109375" style="2" customWidth="1"/>
    <col min="14605" max="14605" width="0.28515625" style="2" customWidth="1"/>
    <col min="14606" max="14834" width="0.7109375" style="2" hidden="1" customWidth="1"/>
    <col min="14835" max="14848" width="0.7109375" style="2" hidden="1"/>
    <col min="14849" max="14849" width="22.7109375" style="2" customWidth="1"/>
    <col min="14850" max="14860" width="9.7109375" style="2" customWidth="1"/>
    <col min="14861" max="14861" width="0.28515625" style="2" customWidth="1"/>
    <col min="14862" max="15090" width="0.7109375" style="2" hidden="1" customWidth="1"/>
    <col min="15091" max="15104" width="0.7109375" style="2" hidden="1"/>
    <col min="15105" max="15105" width="22.7109375" style="2" customWidth="1"/>
    <col min="15106" max="15116" width="9.7109375" style="2" customWidth="1"/>
    <col min="15117" max="15117" width="0.28515625" style="2" customWidth="1"/>
    <col min="15118" max="15346" width="0.7109375" style="2" hidden="1" customWidth="1"/>
    <col min="15347" max="15360" width="0.7109375" style="2" hidden="1"/>
    <col min="15361" max="15361" width="22.7109375" style="2" customWidth="1"/>
    <col min="15362" max="15372" width="9.7109375" style="2" customWidth="1"/>
    <col min="15373" max="15373" width="0.28515625" style="2" customWidth="1"/>
    <col min="15374" max="15602" width="0.7109375" style="2" hidden="1" customWidth="1"/>
    <col min="15603" max="15616" width="0.7109375" style="2" hidden="1"/>
    <col min="15617" max="15617" width="22.7109375" style="2" customWidth="1"/>
    <col min="15618" max="15628" width="9.7109375" style="2" customWidth="1"/>
    <col min="15629" max="15629" width="0.28515625" style="2" customWidth="1"/>
    <col min="15630" max="15858" width="0.7109375" style="2" hidden="1" customWidth="1"/>
    <col min="15859" max="15872" width="0.7109375" style="2" hidden="1"/>
    <col min="15873" max="15873" width="22.7109375" style="2" customWidth="1"/>
    <col min="15874" max="15884" width="9.7109375" style="2" customWidth="1"/>
    <col min="15885" max="15885" width="0.28515625" style="2" customWidth="1"/>
    <col min="15886" max="16114" width="0.7109375" style="2" hidden="1" customWidth="1"/>
    <col min="16115" max="16128" width="0.7109375" style="2" hidden="1"/>
    <col min="16129" max="16129" width="22.7109375" style="2" customWidth="1"/>
    <col min="16130" max="16140" width="9.7109375" style="2" customWidth="1"/>
    <col min="16141" max="16141" width="0.28515625" style="2" customWidth="1"/>
    <col min="16142" max="16370" width="0.7109375" style="2" hidden="1" customWidth="1"/>
    <col min="16371" max="16384" width="0.7109375" style="2" hidden="1"/>
  </cols>
  <sheetData>
    <row r="1" spans="1:27" ht="30" customHeight="1">
      <c r="A1" s="242" t="str">
        <f>[1]Instructions!B7</f>
        <v>PLEASE ENTER YOUR NAME HERE</v>
      </c>
      <c r="B1" s="242"/>
      <c r="C1" s="242"/>
      <c r="D1" s="242"/>
      <c r="E1" s="242"/>
      <c r="F1" s="242"/>
      <c r="G1" s="242"/>
      <c r="H1" s="242"/>
      <c r="I1" s="242"/>
      <c r="J1" s="242"/>
      <c r="K1" s="242"/>
      <c r="L1" s="242"/>
      <c r="M1" s="1"/>
    </row>
    <row r="2" spans="1:27" s="4" customFormat="1" ht="18" customHeight="1">
      <c r="A2" s="243" t="s">
        <v>155</v>
      </c>
      <c r="B2" s="243"/>
      <c r="C2" s="243"/>
      <c r="D2" s="243"/>
      <c r="E2" s="243"/>
      <c r="F2" s="243"/>
      <c r="G2" s="243"/>
      <c r="H2" s="243"/>
      <c r="I2" s="243"/>
      <c r="J2" s="243"/>
      <c r="K2" s="243"/>
      <c r="L2" s="243"/>
      <c r="M2" s="3"/>
    </row>
    <row r="3" spans="1:27">
      <c r="A3" s="244"/>
      <c r="B3" s="245"/>
      <c r="C3" s="245"/>
      <c r="D3" s="245"/>
      <c r="E3" s="245"/>
      <c r="F3" s="245"/>
      <c r="G3" s="245"/>
      <c r="H3" s="245"/>
      <c r="I3" s="245"/>
      <c r="J3" s="245"/>
      <c r="K3" s="245"/>
      <c r="L3" s="246"/>
      <c r="M3" s="5"/>
    </row>
    <row r="4" spans="1:27" s="9" customFormat="1" ht="22.5">
      <c r="A4" s="6"/>
      <c r="B4" s="7" t="s">
        <v>156</v>
      </c>
      <c r="C4" s="7" t="s">
        <v>157</v>
      </c>
      <c r="D4" s="7" t="s">
        <v>158</v>
      </c>
      <c r="E4" s="7" t="s">
        <v>159</v>
      </c>
      <c r="F4" s="7" t="s">
        <v>160</v>
      </c>
      <c r="G4" s="7" t="s">
        <v>161</v>
      </c>
      <c r="H4" s="7" t="s">
        <v>162</v>
      </c>
      <c r="I4" s="7" t="s">
        <v>163</v>
      </c>
      <c r="J4" s="7" t="s">
        <v>164</v>
      </c>
      <c r="K4" s="7" t="s">
        <v>164</v>
      </c>
      <c r="L4" s="7" t="s">
        <v>164</v>
      </c>
      <c r="M4" s="8"/>
      <c r="Q4" s="10" t="s">
        <v>156</v>
      </c>
      <c r="R4" s="10" t="s">
        <v>157</v>
      </c>
      <c r="S4" s="10" t="s">
        <v>158</v>
      </c>
      <c r="T4" s="10" t="s">
        <v>159</v>
      </c>
      <c r="U4" s="10" t="s">
        <v>160</v>
      </c>
      <c r="V4" s="10" t="s">
        <v>161</v>
      </c>
      <c r="W4" s="10" t="s">
        <v>162</v>
      </c>
      <c r="X4" s="10" t="s">
        <v>163</v>
      </c>
      <c r="Y4" s="10" t="s">
        <v>164</v>
      </c>
      <c r="Z4" s="10" t="s">
        <v>165</v>
      </c>
      <c r="AA4" s="10" t="s">
        <v>164</v>
      </c>
    </row>
    <row r="5" spans="1:27" ht="12" customHeight="1">
      <c r="A5" s="11" t="s">
        <v>166</v>
      </c>
      <c r="B5" s="12">
        <v>0</v>
      </c>
      <c r="C5" s="12">
        <v>0</v>
      </c>
      <c r="D5" s="12">
        <v>0</v>
      </c>
      <c r="E5" s="12">
        <v>0</v>
      </c>
      <c r="F5" s="12">
        <v>0</v>
      </c>
      <c r="G5" s="12">
        <v>0</v>
      </c>
      <c r="H5" s="12">
        <v>0</v>
      </c>
      <c r="I5" s="12">
        <v>0</v>
      </c>
      <c r="J5" s="12">
        <v>0</v>
      </c>
      <c r="K5" s="12">
        <v>0</v>
      </c>
      <c r="L5" s="12">
        <v>0</v>
      </c>
      <c r="M5" s="13"/>
      <c r="O5" s="14" t="s">
        <v>167</v>
      </c>
      <c r="P5" s="15">
        <v>39539</v>
      </c>
    </row>
    <row r="6" spans="1:27" ht="12" customHeight="1">
      <c r="A6" s="11" t="s">
        <v>168</v>
      </c>
      <c r="B6" s="16"/>
      <c r="C6" s="16"/>
      <c r="D6" s="16"/>
      <c r="E6" s="16"/>
      <c r="F6" s="16"/>
      <c r="G6" s="16"/>
      <c r="H6" s="16"/>
      <c r="I6" s="16"/>
      <c r="J6" s="16"/>
      <c r="K6" s="16"/>
      <c r="L6" s="16"/>
      <c r="M6" s="13"/>
      <c r="O6" s="14" t="s">
        <v>169</v>
      </c>
      <c r="P6" s="17">
        <f>DATE(YEAR(P5)+1,3,31)</f>
        <v>39903</v>
      </c>
    </row>
    <row r="7" spans="1:27">
      <c r="A7" s="11" t="s">
        <v>170</v>
      </c>
      <c r="B7" s="16"/>
      <c r="C7" s="16"/>
      <c r="D7" s="16"/>
      <c r="E7" s="16"/>
      <c r="F7" s="16"/>
      <c r="G7" s="16"/>
      <c r="H7" s="16"/>
      <c r="I7" s="16"/>
      <c r="J7" s="16"/>
      <c r="K7" s="16"/>
      <c r="L7" s="16"/>
      <c r="M7" s="13"/>
    </row>
    <row r="8" spans="1:27" hidden="1">
      <c r="A8" s="11"/>
      <c r="B8" s="18">
        <f>DATE(YEAR(B$6),MONTH(B$6),1)</f>
        <v>1</v>
      </c>
      <c r="C8" s="18">
        <f t="shared" ref="C8:M8" si="0">DATE(YEAR(C$6),MONTH(C$6),1)</f>
        <v>1</v>
      </c>
      <c r="D8" s="18">
        <f t="shared" si="0"/>
        <v>1</v>
      </c>
      <c r="E8" s="18">
        <f t="shared" si="0"/>
        <v>1</v>
      </c>
      <c r="F8" s="18">
        <f t="shared" si="0"/>
        <v>1</v>
      </c>
      <c r="G8" s="18">
        <f t="shared" si="0"/>
        <v>1</v>
      </c>
      <c r="H8" s="18">
        <f t="shared" si="0"/>
        <v>1</v>
      </c>
      <c r="I8" s="18">
        <f t="shared" si="0"/>
        <v>1</v>
      </c>
      <c r="J8" s="18">
        <f t="shared" si="0"/>
        <v>1</v>
      </c>
      <c r="K8" s="18">
        <f t="shared" si="0"/>
        <v>1</v>
      </c>
      <c r="L8" s="18">
        <f t="shared" si="0"/>
        <v>1</v>
      </c>
      <c r="M8" s="19">
        <f t="shared" si="0"/>
        <v>1</v>
      </c>
    </row>
    <row r="9" spans="1:27" hidden="1">
      <c r="A9" s="11"/>
      <c r="B9" s="18">
        <f>IF(B7="",DATE(2012,12,31),B7)</f>
        <v>41274</v>
      </c>
      <c r="C9" s="18">
        <f>IF(C7="",DATE(2012,12,31),C7)</f>
        <v>41274</v>
      </c>
      <c r="D9" s="18">
        <f t="shared" ref="D9:L9" si="1">IF(D7="",DATE(2012,12,31),D7)</f>
        <v>41274</v>
      </c>
      <c r="E9" s="18">
        <f t="shared" si="1"/>
        <v>41274</v>
      </c>
      <c r="F9" s="18">
        <f t="shared" si="1"/>
        <v>41274</v>
      </c>
      <c r="G9" s="18">
        <f t="shared" si="1"/>
        <v>41274</v>
      </c>
      <c r="H9" s="18">
        <f t="shared" si="1"/>
        <v>41274</v>
      </c>
      <c r="I9" s="18">
        <f t="shared" si="1"/>
        <v>41274</v>
      </c>
      <c r="J9" s="18">
        <f t="shared" si="1"/>
        <v>41274</v>
      </c>
      <c r="K9" s="18">
        <f t="shared" si="1"/>
        <v>41274</v>
      </c>
      <c r="L9" s="18">
        <f t="shared" si="1"/>
        <v>41274</v>
      </c>
      <c r="M9" s="13"/>
    </row>
    <row r="10" spans="1:27">
      <c r="A10" s="11" t="s">
        <v>171</v>
      </c>
      <c r="B10" s="20">
        <v>100</v>
      </c>
      <c r="C10" s="20">
        <v>50</v>
      </c>
      <c r="D10" s="20">
        <v>36</v>
      </c>
      <c r="E10" s="20">
        <v>36</v>
      </c>
      <c r="F10" s="20">
        <v>10</v>
      </c>
      <c r="G10" s="20">
        <v>36</v>
      </c>
      <c r="H10" s="20">
        <v>15</v>
      </c>
      <c r="I10" s="20">
        <v>36</v>
      </c>
      <c r="J10" s="20">
        <v>50</v>
      </c>
      <c r="K10" s="20">
        <v>36</v>
      </c>
      <c r="L10" s="20">
        <v>50</v>
      </c>
      <c r="M10" s="13"/>
    </row>
    <row r="11" spans="1:27" ht="12" customHeight="1">
      <c r="A11" s="11" t="s">
        <v>172</v>
      </c>
      <c r="B11" s="21">
        <v>0</v>
      </c>
      <c r="C11" s="21">
        <v>0.04</v>
      </c>
      <c r="D11" s="21">
        <v>0</v>
      </c>
      <c r="E11" s="21">
        <v>0.04</v>
      </c>
      <c r="F11" s="21">
        <v>0</v>
      </c>
      <c r="G11" s="21">
        <v>0</v>
      </c>
      <c r="H11" s="21">
        <v>0</v>
      </c>
      <c r="I11" s="21">
        <v>0</v>
      </c>
      <c r="J11" s="21">
        <v>0</v>
      </c>
      <c r="K11" s="21">
        <v>0.04</v>
      </c>
      <c r="L11" s="21">
        <v>0</v>
      </c>
      <c r="M11" s="13"/>
    </row>
    <row r="12" spans="1:27" ht="12" customHeight="1">
      <c r="A12" s="11" t="s">
        <v>173</v>
      </c>
      <c r="B12" s="22">
        <f t="shared" ref="B12:L12" si="2">PMT(B11/12,B10,-B5)</f>
        <v>0</v>
      </c>
      <c r="C12" s="22">
        <f t="shared" si="2"/>
        <v>0</v>
      </c>
      <c r="D12" s="22">
        <f t="shared" si="2"/>
        <v>0</v>
      </c>
      <c r="E12" s="22">
        <f t="shared" si="2"/>
        <v>0</v>
      </c>
      <c r="F12" s="22">
        <f t="shared" si="2"/>
        <v>0</v>
      </c>
      <c r="G12" s="22">
        <f t="shared" si="2"/>
        <v>0</v>
      </c>
      <c r="H12" s="22">
        <f t="shared" si="2"/>
        <v>0</v>
      </c>
      <c r="I12" s="22">
        <f t="shared" si="2"/>
        <v>0</v>
      </c>
      <c r="J12" s="22">
        <f t="shared" si="2"/>
        <v>0</v>
      </c>
      <c r="K12" s="22">
        <f t="shared" si="2"/>
        <v>0</v>
      </c>
      <c r="L12" s="22">
        <f t="shared" si="2"/>
        <v>0</v>
      </c>
      <c r="M12" s="23"/>
    </row>
    <row r="13" spans="1:27" s="27" customFormat="1" ht="15" customHeight="1">
      <c r="A13" s="24" t="s">
        <v>174</v>
      </c>
      <c r="B13" s="25"/>
      <c r="C13" s="25"/>
      <c r="D13" s="25"/>
      <c r="E13" s="25"/>
      <c r="F13" s="25"/>
      <c r="G13" s="25"/>
      <c r="H13" s="25"/>
      <c r="I13" s="25"/>
      <c r="J13" s="25"/>
      <c r="K13" s="25"/>
      <c r="L13" s="26"/>
      <c r="M13" s="13"/>
    </row>
    <row r="14" spans="1:27" ht="12" customHeight="1">
      <c r="A14" s="11" t="s">
        <v>166</v>
      </c>
      <c r="B14" s="12">
        <v>0</v>
      </c>
      <c r="C14" s="12">
        <v>0</v>
      </c>
      <c r="D14" s="12">
        <v>0</v>
      </c>
      <c r="E14" s="12">
        <v>0</v>
      </c>
      <c r="F14" s="12">
        <v>0</v>
      </c>
      <c r="G14" s="12">
        <v>0</v>
      </c>
      <c r="H14" s="12">
        <v>0</v>
      </c>
      <c r="I14" s="12">
        <v>0</v>
      </c>
      <c r="J14" s="12">
        <v>0</v>
      </c>
      <c r="K14" s="12">
        <v>0</v>
      </c>
      <c r="L14" s="12">
        <v>0</v>
      </c>
      <c r="M14" s="13"/>
    </row>
    <row r="15" spans="1:27" ht="12" customHeight="1">
      <c r="A15" s="11" t="s">
        <v>168</v>
      </c>
      <c r="B15" s="16"/>
      <c r="C15" s="16"/>
      <c r="D15" s="16"/>
      <c r="E15" s="16"/>
      <c r="F15" s="16"/>
      <c r="G15" s="16"/>
      <c r="H15" s="16"/>
      <c r="I15" s="16"/>
      <c r="J15" s="16"/>
      <c r="K15" s="16"/>
      <c r="L15" s="16"/>
      <c r="M15" s="13"/>
    </row>
    <row r="16" spans="1:27" ht="12" customHeight="1">
      <c r="A16" s="11" t="s">
        <v>170</v>
      </c>
      <c r="B16" s="16"/>
      <c r="C16" s="16"/>
      <c r="D16" s="16"/>
      <c r="E16" s="16"/>
      <c r="F16" s="16"/>
      <c r="G16" s="16"/>
      <c r="H16" s="16"/>
      <c r="I16" s="16"/>
      <c r="J16" s="16"/>
      <c r="K16" s="16"/>
      <c r="L16" s="16"/>
      <c r="M16" s="13"/>
    </row>
    <row r="17" spans="1:27" ht="12" hidden="1" customHeight="1">
      <c r="A17" s="11"/>
      <c r="B17" s="18">
        <f>DATE(YEAR(B$15),MONTH(B$15),1)</f>
        <v>1</v>
      </c>
      <c r="C17" s="18">
        <f t="shared" ref="C17:L17" si="3">DATE(YEAR(C$15),MONTH(C$15),1)</f>
        <v>1</v>
      </c>
      <c r="D17" s="18">
        <f t="shared" si="3"/>
        <v>1</v>
      </c>
      <c r="E17" s="18">
        <f t="shared" si="3"/>
        <v>1</v>
      </c>
      <c r="F17" s="18">
        <f t="shared" si="3"/>
        <v>1</v>
      </c>
      <c r="G17" s="18">
        <f t="shared" si="3"/>
        <v>1</v>
      </c>
      <c r="H17" s="18">
        <f t="shared" si="3"/>
        <v>1</v>
      </c>
      <c r="I17" s="18">
        <f t="shared" si="3"/>
        <v>1</v>
      </c>
      <c r="J17" s="18">
        <f t="shared" si="3"/>
        <v>1</v>
      </c>
      <c r="K17" s="18">
        <f t="shared" si="3"/>
        <v>1</v>
      </c>
      <c r="L17" s="18">
        <f t="shared" si="3"/>
        <v>1</v>
      </c>
      <c r="M17" s="13"/>
    </row>
    <row r="18" spans="1:27" ht="12" hidden="1" customHeight="1">
      <c r="A18" s="11"/>
      <c r="B18" s="18">
        <f>IF(B16="",DATE(2012,12,31),B16)</f>
        <v>41274</v>
      </c>
      <c r="C18" s="18">
        <f t="shared" ref="C18:L18" si="4">IF(C16="",DATE(2012,12,31),C16)</f>
        <v>41274</v>
      </c>
      <c r="D18" s="18">
        <f t="shared" si="4"/>
        <v>41274</v>
      </c>
      <c r="E18" s="18">
        <f t="shared" si="4"/>
        <v>41274</v>
      </c>
      <c r="F18" s="18">
        <f t="shared" si="4"/>
        <v>41274</v>
      </c>
      <c r="G18" s="18">
        <f t="shared" si="4"/>
        <v>41274</v>
      </c>
      <c r="H18" s="18">
        <f t="shared" si="4"/>
        <v>41274</v>
      </c>
      <c r="I18" s="18">
        <f t="shared" si="4"/>
        <v>41274</v>
      </c>
      <c r="J18" s="18">
        <f t="shared" si="4"/>
        <v>41274</v>
      </c>
      <c r="K18" s="18">
        <f t="shared" si="4"/>
        <v>41274</v>
      </c>
      <c r="L18" s="18">
        <f t="shared" si="4"/>
        <v>41274</v>
      </c>
      <c r="M18" s="13"/>
    </row>
    <row r="19" spans="1:27" ht="12" customHeight="1">
      <c r="A19" s="11" t="s">
        <v>171</v>
      </c>
      <c r="B19" s="20">
        <v>100</v>
      </c>
      <c r="C19" s="20">
        <v>50</v>
      </c>
      <c r="D19" s="20">
        <v>36</v>
      </c>
      <c r="E19" s="20">
        <v>36</v>
      </c>
      <c r="F19" s="20">
        <v>10</v>
      </c>
      <c r="G19" s="20">
        <v>36</v>
      </c>
      <c r="H19" s="20">
        <v>15</v>
      </c>
      <c r="I19" s="20">
        <v>36</v>
      </c>
      <c r="J19" s="20">
        <v>50</v>
      </c>
      <c r="K19" s="20">
        <v>36</v>
      </c>
      <c r="L19" s="20">
        <v>50</v>
      </c>
      <c r="M19" s="13"/>
    </row>
    <row r="20" spans="1:27" ht="12" customHeight="1">
      <c r="A20" s="11" t="s">
        <v>172</v>
      </c>
      <c r="B20" s="21">
        <v>0</v>
      </c>
      <c r="C20" s="21">
        <v>0.04</v>
      </c>
      <c r="D20" s="21">
        <v>0</v>
      </c>
      <c r="E20" s="21">
        <v>0.04</v>
      </c>
      <c r="F20" s="21">
        <v>0</v>
      </c>
      <c r="G20" s="21">
        <v>0</v>
      </c>
      <c r="H20" s="21">
        <v>0</v>
      </c>
      <c r="I20" s="21">
        <v>0</v>
      </c>
      <c r="J20" s="21">
        <v>0</v>
      </c>
      <c r="K20" s="21">
        <v>0.04</v>
      </c>
      <c r="L20" s="21">
        <v>0</v>
      </c>
      <c r="M20" s="13"/>
    </row>
    <row r="21" spans="1:27" ht="12" customHeight="1">
      <c r="A21" s="11" t="s">
        <v>173</v>
      </c>
      <c r="B21" s="22">
        <f t="shared" ref="B21:L21" si="5">PMT(B20/12,B19,-B14)</f>
        <v>0</v>
      </c>
      <c r="C21" s="22">
        <f t="shared" si="5"/>
        <v>0</v>
      </c>
      <c r="D21" s="22">
        <f t="shared" si="5"/>
        <v>0</v>
      </c>
      <c r="E21" s="22">
        <f t="shared" si="5"/>
        <v>0</v>
      </c>
      <c r="F21" s="22">
        <f t="shared" si="5"/>
        <v>0</v>
      </c>
      <c r="G21" s="22">
        <f t="shared" si="5"/>
        <v>0</v>
      </c>
      <c r="H21" s="22">
        <f t="shared" si="5"/>
        <v>0</v>
      </c>
      <c r="I21" s="22">
        <f t="shared" si="5"/>
        <v>0</v>
      </c>
      <c r="J21" s="22">
        <f t="shared" si="5"/>
        <v>0</v>
      </c>
      <c r="K21" s="22">
        <f t="shared" si="5"/>
        <v>0</v>
      </c>
      <c r="L21" s="22">
        <f t="shared" si="5"/>
        <v>0</v>
      </c>
      <c r="M21" s="23"/>
    </row>
    <row r="22" spans="1:27" ht="8.1" customHeight="1">
      <c r="A22" s="28"/>
      <c r="B22" s="29"/>
      <c r="C22" s="29"/>
      <c r="D22" s="29"/>
      <c r="E22" s="29"/>
      <c r="F22" s="29"/>
      <c r="G22" s="29"/>
      <c r="H22" s="29"/>
      <c r="I22" s="29"/>
      <c r="J22" s="29"/>
      <c r="K22" s="29"/>
      <c r="L22" s="30"/>
      <c r="M22" s="23"/>
      <c r="O22" s="31"/>
    </row>
    <row r="23" spans="1:27">
      <c r="A23" s="11" t="s">
        <v>175</v>
      </c>
      <c r="B23" s="32">
        <v>0.1</v>
      </c>
      <c r="C23" s="32">
        <v>0.1</v>
      </c>
      <c r="D23" s="32">
        <v>0.12</v>
      </c>
      <c r="E23" s="32">
        <v>0.12</v>
      </c>
      <c r="F23" s="32">
        <v>0.12</v>
      </c>
      <c r="G23" s="32">
        <v>0.12</v>
      </c>
      <c r="H23" s="32">
        <v>0.12</v>
      </c>
      <c r="I23" s="32">
        <v>0.12</v>
      </c>
      <c r="J23" s="32">
        <v>0.12</v>
      </c>
      <c r="K23" s="32">
        <v>0.12</v>
      </c>
      <c r="L23" s="32">
        <v>0.12</v>
      </c>
      <c r="M23" s="33"/>
      <c r="O23" s="31"/>
    </row>
    <row r="24" spans="1:27" hidden="1">
      <c r="A24" s="6" t="s">
        <v>176</v>
      </c>
      <c r="B24" s="34">
        <f t="shared" ref="B24:L24" si="6">B23-B11</f>
        <v>0.1</v>
      </c>
      <c r="C24" s="34">
        <f t="shared" si="6"/>
        <v>6.0000000000000005E-2</v>
      </c>
      <c r="D24" s="34">
        <f t="shared" si="6"/>
        <v>0.12</v>
      </c>
      <c r="E24" s="34">
        <f t="shared" si="6"/>
        <v>7.9999999999999988E-2</v>
      </c>
      <c r="F24" s="34">
        <f t="shared" si="6"/>
        <v>0.12</v>
      </c>
      <c r="G24" s="34">
        <f t="shared" si="6"/>
        <v>0.12</v>
      </c>
      <c r="H24" s="34">
        <f t="shared" si="6"/>
        <v>0.12</v>
      </c>
      <c r="I24" s="34">
        <f t="shared" si="6"/>
        <v>0.12</v>
      </c>
      <c r="J24" s="34">
        <f t="shared" si="6"/>
        <v>0.12</v>
      </c>
      <c r="K24" s="34">
        <f t="shared" si="6"/>
        <v>7.9999999999999988E-2</v>
      </c>
      <c r="L24" s="34">
        <f t="shared" si="6"/>
        <v>0.12</v>
      </c>
      <c r="M24" s="33"/>
      <c r="O24" s="31"/>
    </row>
    <row r="25" spans="1:27" hidden="1">
      <c r="A25" s="6" t="s">
        <v>177</v>
      </c>
      <c r="B25" s="34">
        <f t="shared" ref="B25:L25" si="7">B23-B20</f>
        <v>0.1</v>
      </c>
      <c r="C25" s="34">
        <f t="shared" si="7"/>
        <v>6.0000000000000005E-2</v>
      </c>
      <c r="D25" s="34">
        <f t="shared" si="7"/>
        <v>0.12</v>
      </c>
      <c r="E25" s="34">
        <f t="shared" si="7"/>
        <v>7.9999999999999988E-2</v>
      </c>
      <c r="F25" s="34">
        <f t="shared" si="7"/>
        <v>0.12</v>
      </c>
      <c r="G25" s="34">
        <f t="shared" si="7"/>
        <v>0.12</v>
      </c>
      <c r="H25" s="34">
        <f t="shared" si="7"/>
        <v>0.12</v>
      </c>
      <c r="I25" s="34">
        <f t="shared" si="7"/>
        <v>0.12</v>
      </c>
      <c r="J25" s="34">
        <f t="shared" si="7"/>
        <v>0.12</v>
      </c>
      <c r="K25" s="34">
        <f t="shared" si="7"/>
        <v>7.9999999999999988E-2</v>
      </c>
      <c r="L25" s="34">
        <f t="shared" si="7"/>
        <v>0.12</v>
      </c>
      <c r="M25" s="33"/>
    </row>
    <row r="26" spans="1:27" s="27" customFormat="1" hidden="1">
      <c r="A26" s="35" t="s">
        <v>178</v>
      </c>
      <c r="B26" s="36"/>
      <c r="C26" s="36"/>
      <c r="D26" s="36"/>
      <c r="E26" s="36"/>
      <c r="F26" s="36"/>
      <c r="G26" s="36"/>
      <c r="H26" s="36"/>
      <c r="I26" s="36"/>
      <c r="J26" s="36"/>
      <c r="K26" s="36"/>
      <c r="L26" s="37"/>
      <c r="M26" s="13"/>
    </row>
    <row r="27" spans="1:27" hidden="1">
      <c r="A27" s="38" t="s">
        <v>179</v>
      </c>
      <c r="B27" s="39">
        <f>MAX(IF(AND(B$8&lt;=$N27,B$9&gt;$N27,Q27&lt;B$10),IF(B$11&gt;0,IPMT(B$11/12,Q27+1,B$10,-B$5)*B$24/B$11,(B$5-(Q27*B$12))*B$23/12),0),0)</f>
        <v>0</v>
      </c>
      <c r="C27" s="39">
        <f t="shared" ref="C27:L38" si="8">MAX(IF(AND(C$8&lt;=$N27,C$9&gt;$N27,R27&lt;C$10),IF(C$11&gt;0,IPMT(C$11/12,R27+1,C$10,-C$5)*C$24/C$11,(C$5-(R27*C$12))*C$23/12),0),0)</f>
        <v>0</v>
      </c>
      <c r="D27" s="39">
        <f t="shared" si="8"/>
        <v>0</v>
      </c>
      <c r="E27" s="39">
        <f t="shared" si="8"/>
        <v>0</v>
      </c>
      <c r="F27" s="39">
        <f t="shared" si="8"/>
        <v>0</v>
      </c>
      <c r="G27" s="39">
        <f t="shared" si="8"/>
        <v>0</v>
      </c>
      <c r="H27" s="39">
        <f t="shared" si="8"/>
        <v>0</v>
      </c>
      <c r="I27" s="39">
        <f t="shared" si="8"/>
        <v>0</v>
      </c>
      <c r="J27" s="39">
        <f t="shared" si="8"/>
        <v>0</v>
      </c>
      <c r="K27" s="39">
        <f t="shared" si="8"/>
        <v>0</v>
      </c>
      <c r="L27" s="39">
        <f t="shared" si="8"/>
        <v>0</v>
      </c>
      <c r="M27" s="13"/>
      <c r="N27" s="40">
        <f>P5</f>
        <v>39539</v>
      </c>
      <c r="O27" s="31"/>
      <c r="Q27" s="2">
        <f>ROUND(DAYS360(DATE(YEAR(B$6),MONTH(B$6),1),$N27)/30,0)</f>
        <v>1299</v>
      </c>
      <c r="R27" s="2">
        <f t="shared" ref="R27:AA38" si="9">ROUND(DAYS360(DATE(YEAR(C$6),MONTH(C$6),1),$N27)/30,0)</f>
        <v>1299</v>
      </c>
      <c r="S27" s="2">
        <f t="shared" si="9"/>
        <v>1299</v>
      </c>
      <c r="T27" s="2">
        <f t="shared" si="9"/>
        <v>1299</v>
      </c>
      <c r="U27" s="2">
        <f t="shared" si="9"/>
        <v>1299</v>
      </c>
      <c r="V27" s="2">
        <f t="shared" si="9"/>
        <v>1299</v>
      </c>
      <c r="W27" s="2">
        <f t="shared" si="9"/>
        <v>1299</v>
      </c>
      <c r="X27" s="2">
        <f t="shared" si="9"/>
        <v>1299</v>
      </c>
      <c r="Y27" s="2">
        <f t="shared" si="9"/>
        <v>1299</v>
      </c>
      <c r="Z27" s="2">
        <f t="shared" si="9"/>
        <v>1299</v>
      </c>
      <c r="AA27" s="2">
        <f t="shared" si="9"/>
        <v>1299</v>
      </c>
    </row>
    <row r="28" spans="1:27" hidden="1">
      <c r="A28" s="38" t="s">
        <v>15</v>
      </c>
      <c r="B28" s="39">
        <f t="shared" ref="B28:B38" si="10">MAX(IF(AND(B$8&lt;=$N28,B$9&gt;$N28,Q28&lt;B$10),IF(B$11&gt;0,IPMT(B$11/12,Q28+1,B$10,-B$5)*B$24/B$11,(B$5-(Q28*B$12))*B$23/12),0),0)</f>
        <v>0</v>
      </c>
      <c r="C28" s="39">
        <f t="shared" si="8"/>
        <v>0</v>
      </c>
      <c r="D28" s="39">
        <f t="shared" si="8"/>
        <v>0</v>
      </c>
      <c r="E28" s="39">
        <f t="shared" si="8"/>
        <v>0</v>
      </c>
      <c r="F28" s="39">
        <f t="shared" si="8"/>
        <v>0</v>
      </c>
      <c r="G28" s="39">
        <f t="shared" si="8"/>
        <v>0</v>
      </c>
      <c r="H28" s="39">
        <f t="shared" si="8"/>
        <v>0</v>
      </c>
      <c r="I28" s="39">
        <f t="shared" si="8"/>
        <v>0</v>
      </c>
      <c r="J28" s="39">
        <f t="shared" si="8"/>
        <v>0</v>
      </c>
      <c r="K28" s="39">
        <f t="shared" si="8"/>
        <v>0</v>
      </c>
      <c r="L28" s="39">
        <f t="shared" si="8"/>
        <v>0</v>
      </c>
      <c r="M28" s="13"/>
      <c r="N28" s="40">
        <f t="shared" ref="N28:N38" si="11">DATE(YEAR(N27),MONTH(N27)+1,DAY(N27))</f>
        <v>39569</v>
      </c>
      <c r="Q28" s="2">
        <f t="shared" ref="Q28:Q38" si="12">ROUND(DAYS360(DATE(YEAR(B$6),MONTH(B$6),1),$N28)/30,0)</f>
        <v>1300</v>
      </c>
      <c r="R28" s="2">
        <f t="shared" si="9"/>
        <v>1300</v>
      </c>
      <c r="S28" s="2">
        <f t="shared" si="9"/>
        <v>1300</v>
      </c>
      <c r="T28" s="2">
        <f t="shared" si="9"/>
        <v>1300</v>
      </c>
      <c r="U28" s="2">
        <f t="shared" si="9"/>
        <v>1300</v>
      </c>
      <c r="V28" s="2">
        <f t="shared" si="9"/>
        <v>1300</v>
      </c>
      <c r="W28" s="2">
        <f t="shared" si="9"/>
        <v>1300</v>
      </c>
      <c r="X28" s="2">
        <f t="shared" si="9"/>
        <v>1300</v>
      </c>
      <c r="Y28" s="2">
        <f t="shared" si="9"/>
        <v>1300</v>
      </c>
      <c r="Z28" s="2">
        <f t="shared" si="9"/>
        <v>1300</v>
      </c>
      <c r="AA28" s="2">
        <f t="shared" si="9"/>
        <v>1300</v>
      </c>
    </row>
    <row r="29" spans="1:27" hidden="1">
      <c r="A29" s="38" t="s">
        <v>180</v>
      </c>
      <c r="B29" s="39">
        <f t="shared" si="10"/>
        <v>0</v>
      </c>
      <c r="C29" s="39">
        <f t="shared" si="8"/>
        <v>0</v>
      </c>
      <c r="D29" s="39">
        <f t="shared" si="8"/>
        <v>0</v>
      </c>
      <c r="E29" s="39">
        <f t="shared" si="8"/>
        <v>0</v>
      </c>
      <c r="F29" s="39">
        <f t="shared" si="8"/>
        <v>0</v>
      </c>
      <c r="G29" s="39">
        <f t="shared" si="8"/>
        <v>0</v>
      </c>
      <c r="H29" s="39">
        <f t="shared" si="8"/>
        <v>0</v>
      </c>
      <c r="I29" s="39">
        <f t="shared" si="8"/>
        <v>0</v>
      </c>
      <c r="J29" s="39">
        <f t="shared" si="8"/>
        <v>0</v>
      </c>
      <c r="K29" s="39">
        <f t="shared" si="8"/>
        <v>0</v>
      </c>
      <c r="L29" s="39">
        <f t="shared" si="8"/>
        <v>0</v>
      </c>
      <c r="M29" s="13"/>
      <c r="N29" s="40">
        <f t="shared" si="11"/>
        <v>39600</v>
      </c>
      <c r="Q29" s="2">
        <f t="shared" si="12"/>
        <v>1301</v>
      </c>
      <c r="R29" s="2">
        <f t="shared" si="9"/>
        <v>1301</v>
      </c>
      <c r="S29" s="2">
        <f t="shared" si="9"/>
        <v>1301</v>
      </c>
      <c r="T29" s="2">
        <f t="shared" si="9"/>
        <v>1301</v>
      </c>
      <c r="U29" s="2">
        <f t="shared" si="9"/>
        <v>1301</v>
      </c>
      <c r="V29" s="2">
        <f t="shared" si="9"/>
        <v>1301</v>
      </c>
      <c r="W29" s="2">
        <f t="shared" si="9"/>
        <v>1301</v>
      </c>
      <c r="X29" s="2">
        <f t="shared" si="9"/>
        <v>1301</v>
      </c>
      <c r="Y29" s="2">
        <f t="shared" si="9"/>
        <v>1301</v>
      </c>
      <c r="Z29" s="2">
        <f t="shared" si="9"/>
        <v>1301</v>
      </c>
      <c r="AA29" s="2">
        <f t="shared" si="9"/>
        <v>1301</v>
      </c>
    </row>
    <row r="30" spans="1:27" hidden="1">
      <c r="A30" s="38" t="s">
        <v>181</v>
      </c>
      <c r="B30" s="39">
        <f t="shared" si="10"/>
        <v>0</v>
      </c>
      <c r="C30" s="39">
        <f t="shared" si="8"/>
        <v>0</v>
      </c>
      <c r="D30" s="39">
        <f t="shared" si="8"/>
        <v>0</v>
      </c>
      <c r="E30" s="39">
        <f t="shared" si="8"/>
        <v>0</v>
      </c>
      <c r="F30" s="39">
        <f t="shared" si="8"/>
        <v>0</v>
      </c>
      <c r="G30" s="39">
        <f t="shared" si="8"/>
        <v>0</v>
      </c>
      <c r="H30" s="39">
        <f t="shared" si="8"/>
        <v>0</v>
      </c>
      <c r="I30" s="39">
        <f t="shared" si="8"/>
        <v>0</v>
      </c>
      <c r="J30" s="39">
        <f t="shared" si="8"/>
        <v>0</v>
      </c>
      <c r="K30" s="39">
        <f t="shared" si="8"/>
        <v>0</v>
      </c>
      <c r="L30" s="39">
        <f t="shared" si="8"/>
        <v>0</v>
      </c>
      <c r="M30" s="13"/>
      <c r="N30" s="40">
        <f t="shared" si="11"/>
        <v>39630</v>
      </c>
      <c r="Q30" s="2">
        <f t="shared" si="12"/>
        <v>1302</v>
      </c>
      <c r="R30" s="2">
        <f t="shared" si="9"/>
        <v>1302</v>
      </c>
      <c r="S30" s="2">
        <f t="shared" si="9"/>
        <v>1302</v>
      </c>
      <c r="T30" s="2">
        <f t="shared" si="9"/>
        <v>1302</v>
      </c>
      <c r="U30" s="2">
        <f t="shared" si="9"/>
        <v>1302</v>
      </c>
      <c r="V30" s="2">
        <f t="shared" si="9"/>
        <v>1302</v>
      </c>
      <c r="W30" s="2">
        <f t="shared" si="9"/>
        <v>1302</v>
      </c>
      <c r="X30" s="2">
        <f t="shared" si="9"/>
        <v>1302</v>
      </c>
      <c r="Y30" s="2">
        <f t="shared" si="9"/>
        <v>1302</v>
      </c>
      <c r="Z30" s="2">
        <f t="shared" si="9"/>
        <v>1302</v>
      </c>
      <c r="AA30" s="2">
        <f t="shared" si="9"/>
        <v>1302</v>
      </c>
    </row>
    <row r="31" spans="1:27" hidden="1">
      <c r="A31" s="38" t="s">
        <v>182</v>
      </c>
      <c r="B31" s="39">
        <f t="shared" si="10"/>
        <v>0</v>
      </c>
      <c r="C31" s="39">
        <f t="shared" si="8"/>
        <v>0</v>
      </c>
      <c r="D31" s="39">
        <f t="shared" si="8"/>
        <v>0</v>
      </c>
      <c r="E31" s="39">
        <f t="shared" si="8"/>
        <v>0</v>
      </c>
      <c r="F31" s="39">
        <f t="shared" si="8"/>
        <v>0</v>
      </c>
      <c r="G31" s="39">
        <f t="shared" si="8"/>
        <v>0</v>
      </c>
      <c r="H31" s="39">
        <f t="shared" si="8"/>
        <v>0</v>
      </c>
      <c r="I31" s="39">
        <f t="shared" si="8"/>
        <v>0</v>
      </c>
      <c r="J31" s="39">
        <f t="shared" si="8"/>
        <v>0</v>
      </c>
      <c r="K31" s="39">
        <f t="shared" si="8"/>
        <v>0</v>
      </c>
      <c r="L31" s="39">
        <f t="shared" si="8"/>
        <v>0</v>
      </c>
      <c r="M31" s="13"/>
      <c r="N31" s="40">
        <f t="shared" si="11"/>
        <v>39661</v>
      </c>
      <c r="Q31" s="2">
        <f t="shared" si="12"/>
        <v>1303</v>
      </c>
      <c r="R31" s="2">
        <f t="shared" si="9"/>
        <v>1303</v>
      </c>
      <c r="S31" s="2">
        <f t="shared" si="9"/>
        <v>1303</v>
      </c>
      <c r="T31" s="2">
        <f t="shared" si="9"/>
        <v>1303</v>
      </c>
      <c r="U31" s="2">
        <f t="shared" si="9"/>
        <v>1303</v>
      </c>
      <c r="V31" s="2">
        <f t="shared" si="9"/>
        <v>1303</v>
      </c>
      <c r="W31" s="2">
        <f t="shared" si="9"/>
        <v>1303</v>
      </c>
      <c r="X31" s="2">
        <f t="shared" si="9"/>
        <v>1303</v>
      </c>
      <c r="Y31" s="2">
        <f t="shared" si="9"/>
        <v>1303</v>
      </c>
      <c r="Z31" s="2">
        <f t="shared" si="9"/>
        <v>1303</v>
      </c>
      <c r="AA31" s="2">
        <f t="shared" si="9"/>
        <v>1303</v>
      </c>
    </row>
    <row r="32" spans="1:27" hidden="1">
      <c r="A32" s="38" t="s">
        <v>183</v>
      </c>
      <c r="B32" s="39">
        <f t="shared" si="10"/>
        <v>0</v>
      </c>
      <c r="C32" s="39">
        <f t="shared" si="8"/>
        <v>0</v>
      </c>
      <c r="D32" s="39">
        <f t="shared" si="8"/>
        <v>0</v>
      </c>
      <c r="E32" s="39">
        <f t="shared" si="8"/>
        <v>0</v>
      </c>
      <c r="F32" s="39">
        <f t="shared" si="8"/>
        <v>0</v>
      </c>
      <c r="G32" s="39">
        <f t="shared" si="8"/>
        <v>0</v>
      </c>
      <c r="H32" s="39">
        <f t="shared" si="8"/>
        <v>0</v>
      </c>
      <c r="I32" s="39">
        <f t="shared" si="8"/>
        <v>0</v>
      </c>
      <c r="J32" s="39">
        <f t="shared" si="8"/>
        <v>0</v>
      </c>
      <c r="K32" s="39">
        <f t="shared" si="8"/>
        <v>0</v>
      </c>
      <c r="L32" s="39">
        <f t="shared" si="8"/>
        <v>0</v>
      </c>
      <c r="M32" s="13"/>
      <c r="N32" s="40">
        <f t="shared" si="11"/>
        <v>39692</v>
      </c>
      <c r="Q32" s="2">
        <f t="shared" si="12"/>
        <v>1304</v>
      </c>
      <c r="R32" s="2">
        <f t="shared" si="9"/>
        <v>1304</v>
      </c>
      <c r="S32" s="2">
        <f t="shared" si="9"/>
        <v>1304</v>
      </c>
      <c r="T32" s="2">
        <f t="shared" si="9"/>
        <v>1304</v>
      </c>
      <c r="U32" s="2">
        <f t="shared" si="9"/>
        <v>1304</v>
      </c>
      <c r="V32" s="2">
        <f t="shared" si="9"/>
        <v>1304</v>
      </c>
      <c r="W32" s="2">
        <f t="shared" si="9"/>
        <v>1304</v>
      </c>
      <c r="X32" s="2">
        <f t="shared" si="9"/>
        <v>1304</v>
      </c>
      <c r="Y32" s="2">
        <f t="shared" si="9"/>
        <v>1304</v>
      </c>
      <c r="Z32" s="2">
        <f t="shared" si="9"/>
        <v>1304</v>
      </c>
      <c r="AA32" s="2">
        <f t="shared" si="9"/>
        <v>1304</v>
      </c>
    </row>
    <row r="33" spans="1:27" hidden="1">
      <c r="A33" s="38" t="s">
        <v>184</v>
      </c>
      <c r="B33" s="39">
        <f t="shared" si="10"/>
        <v>0</v>
      </c>
      <c r="C33" s="39">
        <f t="shared" si="8"/>
        <v>0</v>
      </c>
      <c r="D33" s="39">
        <f t="shared" si="8"/>
        <v>0</v>
      </c>
      <c r="E33" s="39">
        <f t="shared" si="8"/>
        <v>0</v>
      </c>
      <c r="F33" s="39">
        <f t="shared" si="8"/>
        <v>0</v>
      </c>
      <c r="G33" s="39">
        <f t="shared" si="8"/>
        <v>0</v>
      </c>
      <c r="H33" s="39">
        <f t="shared" si="8"/>
        <v>0</v>
      </c>
      <c r="I33" s="39">
        <f t="shared" si="8"/>
        <v>0</v>
      </c>
      <c r="J33" s="39">
        <f t="shared" si="8"/>
        <v>0</v>
      </c>
      <c r="K33" s="39">
        <f t="shared" si="8"/>
        <v>0</v>
      </c>
      <c r="L33" s="39">
        <f t="shared" si="8"/>
        <v>0</v>
      </c>
      <c r="M33" s="13"/>
      <c r="N33" s="40">
        <f t="shared" si="11"/>
        <v>39722</v>
      </c>
      <c r="Q33" s="2">
        <f t="shared" si="12"/>
        <v>1305</v>
      </c>
      <c r="R33" s="2">
        <f t="shared" si="9"/>
        <v>1305</v>
      </c>
      <c r="S33" s="2">
        <f t="shared" si="9"/>
        <v>1305</v>
      </c>
      <c r="T33" s="2">
        <f t="shared" si="9"/>
        <v>1305</v>
      </c>
      <c r="U33" s="2">
        <f t="shared" si="9"/>
        <v>1305</v>
      </c>
      <c r="V33" s="2">
        <f t="shared" si="9"/>
        <v>1305</v>
      </c>
      <c r="W33" s="2">
        <f t="shared" si="9"/>
        <v>1305</v>
      </c>
      <c r="X33" s="2">
        <f t="shared" si="9"/>
        <v>1305</v>
      </c>
      <c r="Y33" s="2">
        <f t="shared" si="9"/>
        <v>1305</v>
      </c>
      <c r="Z33" s="2">
        <f t="shared" si="9"/>
        <v>1305</v>
      </c>
      <c r="AA33" s="2">
        <f t="shared" si="9"/>
        <v>1305</v>
      </c>
    </row>
    <row r="34" spans="1:27" hidden="1">
      <c r="A34" s="38" t="s">
        <v>185</v>
      </c>
      <c r="B34" s="39">
        <f t="shared" si="10"/>
        <v>0</v>
      </c>
      <c r="C34" s="39">
        <f t="shared" si="8"/>
        <v>0</v>
      </c>
      <c r="D34" s="39">
        <f t="shared" si="8"/>
        <v>0</v>
      </c>
      <c r="E34" s="39">
        <f t="shared" si="8"/>
        <v>0</v>
      </c>
      <c r="F34" s="39">
        <f t="shared" si="8"/>
        <v>0</v>
      </c>
      <c r="G34" s="39">
        <f t="shared" si="8"/>
        <v>0</v>
      </c>
      <c r="H34" s="39">
        <f t="shared" si="8"/>
        <v>0</v>
      </c>
      <c r="I34" s="39">
        <f t="shared" si="8"/>
        <v>0</v>
      </c>
      <c r="J34" s="39">
        <f t="shared" si="8"/>
        <v>0</v>
      </c>
      <c r="K34" s="39">
        <f t="shared" si="8"/>
        <v>0</v>
      </c>
      <c r="L34" s="39">
        <f t="shared" si="8"/>
        <v>0</v>
      </c>
      <c r="M34" s="13"/>
      <c r="N34" s="40">
        <f t="shared" si="11"/>
        <v>39753</v>
      </c>
      <c r="Q34" s="2">
        <f t="shared" si="12"/>
        <v>1306</v>
      </c>
      <c r="R34" s="2">
        <f t="shared" si="9"/>
        <v>1306</v>
      </c>
      <c r="S34" s="2">
        <f t="shared" si="9"/>
        <v>1306</v>
      </c>
      <c r="T34" s="2">
        <f t="shared" si="9"/>
        <v>1306</v>
      </c>
      <c r="U34" s="2">
        <f t="shared" si="9"/>
        <v>1306</v>
      </c>
      <c r="V34" s="2">
        <f t="shared" si="9"/>
        <v>1306</v>
      </c>
      <c r="W34" s="2">
        <f t="shared" si="9"/>
        <v>1306</v>
      </c>
      <c r="X34" s="2">
        <f t="shared" si="9"/>
        <v>1306</v>
      </c>
      <c r="Y34" s="2">
        <f t="shared" si="9"/>
        <v>1306</v>
      </c>
      <c r="Z34" s="2">
        <f t="shared" si="9"/>
        <v>1306</v>
      </c>
      <c r="AA34" s="2">
        <f t="shared" si="9"/>
        <v>1306</v>
      </c>
    </row>
    <row r="35" spans="1:27" hidden="1">
      <c r="A35" s="38" t="s">
        <v>186</v>
      </c>
      <c r="B35" s="39">
        <f t="shared" si="10"/>
        <v>0</v>
      </c>
      <c r="C35" s="39">
        <f t="shared" si="8"/>
        <v>0</v>
      </c>
      <c r="D35" s="39">
        <f t="shared" si="8"/>
        <v>0</v>
      </c>
      <c r="E35" s="39">
        <f t="shared" si="8"/>
        <v>0</v>
      </c>
      <c r="F35" s="39">
        <f t="shared" si="8"/>
        <v>0</v>
      </c>
      <c r="G35" s="39">
        <f t="shared" si="8"/>
        <v>0</v>
      </c>
      <c r="H35" s="39">
        <f t="shared" si="8"/>
        <v>0</v>
      </c>
      <c r="I35" s="39">
        <f t="shared" si="8"/>
        <v>0</v>
      </c>
      <c r="J35" s="39">
        <f t="shared" si="8"/>
        <v>0</v>
      </c>
      <c r="K35" s="39">
        <f t="shared" si="8"/>
        <v>0</v>
      </c>
      <c r="L35" s="39">
        <f t="shared" si="8"/>
        <v>0</v>
      </c>
      <c r="M35" s="13"/>
      <c r="N35" s="40">
        <f t="shared" si="11"/>
        <v>39783</v>
      </c>
      <c r="Q35" s="2">
        <f t="shared" si="12"/>
        <v>1307</v>
      </c>
      <c r="R35" s="2">
        <f t="shared" si="9"/>
        <v>1307</v>
      </c>
      <c r="S35" s="2">
        <f t="shared" si="9"/>
        <v>1307</v>
      </c>
      <c r="T35" s="2">
        <f t="shared" si="9"/>
        <v>1307</v>
      </c>
      <c r="U35" s="2">
        <f t="shared" si="9"/>
        <v>1307</v>
      </c>
      <c r="V35" s="2">
        <f t="shared" si="9"/>
        <v>1307</v>
      </c>
      <c r="W35" s="2">
        <f t="shared" si="9"/>
        <v>1307</v>
      </c>
      <c r="X35" s="2">
        <f t="shared" si="9"/>
        <v>1307</v>
      </c>
      <c r="Y35" s="2">
        <f t="shared" si="9"/>
        <v>1307</v>
      </c>
      <c r="Z35" s="2">
        <f t="shared" si="9"/>
        <v>1307</v>
      </c>
      <c r="AA35" s="2">
        <f t="shared" si="9"/>
        <v>1307</v>
      </c>
    </row>
    <row r="36" spans="1:27" hidden="1">
      <c r="A36" s="38" t="s">
        <v>187</v>
      </c>
      <c r="B36" s="39">
        <f t="shared" si="10"/>
        <v>0</v>
      </c>
      <c r="C36" s="39">
        <f t="shared" si="8"/>
        <v>0</v>
      </c>
      <c r="D36" s="39">
        <f t="shared" si="8"/>
        <v>0</v>
      </c>
      <c r="E36" s="39">
        <f t="shared" si="8"/>
        <v>0</v>
      </c>
      <c r="F36" s="39">
        <f t="shared" si="8"/>
        <v>0</v>
      </c>
      <c r="G36" s="39">
        <f t="shared" si="8"/>
        <v>0</v>
      </c>
      <c r="H36" s="39">
        <f t="shared" si="8"/>
        <v>0</v>
      </c>
      <c r="I36" s="39">
        <f t="shared" si="8"/>
        <v>0</v>
      </c>
      <c r="J36" s="39">
        <f t="shared" si="8"/>
        <v>0</v>
      </c>
      <c r="K36" s="39">
        <f t="shared" si="8"/>
        <v>0</v>
      </c>
      <c r="L36" s="39">
        <f t="shared" si="8"/>
        <v>0</v>
      </c>
      <c r="M36" s="13"/>
      <c r="N36" s="40">
        <f t="shared" si="11"/>
        <v>39814</v>
      </c>
      <c r="Q36" s="2">
        <f t="shared" si="12"/>
        <v>1308</v>
      </c>
      <c r="R36" s="2">
        <f t="shared" si="9"/>
        <v>1308</v>
      </c>
      <c r="S36" s="2">
        <f t="shared" si="9"/>
        <v>1308</v>
      </c>
      <c r="T36" s="2">
        <f t="shared" si="9"/>
        <v>1308</v>
      </c>
      <c r="U36" s="2">
        <f t="shared" si="9"/>
        <v>1308</v>
      </c>
      <c r="V36" s="2">
        <f t="shared" si="9"/>
        <v>1308</v>
      </c>
      <c r="W36" s="2">
        <f t="shared" si="9"/>
        <v>1308</v>
      </c>
      <c r="X36" s="2">
        <f t="shared" si="9"/>
        <v>1308</v>
      </c>
      <c r="Y36" s="2">
        <f t="shared" si="9"/>
        <v>1308</v>
      </c>
      <c r="Z36" s="2">
        <f t="shared" si="9"/>
        <v>1308</v>
      </c>
      <c r="AA36" s="2">
        <f t="shared" si="9"/>
        <v>1308</v>
      </c>
    </row>
    <row r="37" spans="1:27" hidden="1">
      <c r="A37" s="38" t="s">
        <v>188</v>
      </c>
      <c r="B37" s="39">
        <f t="shared" si="10"/>
        <v>0</v>
      </c>
      <c r="C37" s="39">
        <f t="shared" si="8"/>
        <v>0</v>
      </c>
      <c r="D37" s="39">
        <f t="shared" si="8"/>
        <v>0</v>
      </c>
      <c r="E37" s="39">
        <f t="shared" si="8"/>
        <v>0</v>
      </c>
      <c r="F37" s="39">
        <f t="shared" si="8"/>
        <v>0</v>
      </c>
      <c r="G37" s="39">
        <f t="shared" si="8"/>
        <v>0</v>
      </c>
      <c r="H37" s="39">
        <f t="shared" si="8"/>
        <v>0</v>
      </c>
      <c r="I37" s="39">
        <f t="shared" si="8"/>
        <v>0</v>
      </c>
      <c r="J37" s="39">
        <f t="shared" si="8"/>
        <v>0</v>
      </c>
      <c r="K37" s="39">
        <f t="shared" si="8"/>
        <v>0</v>
      </c>
      <c r="L37" s="39">
        <f t="shared" si="8"/>
        <v>0</v>
      </c>
      <c r="M37" s="13"/>
      <c r="N37" s="40">
        <f t="shared" si="11"/>
        <v>39845</v>
      </c>
      <c r="Q37" s="2">
        <f t="shared" si="12"/>
        <v>1309</v>
      </c>
      <c r="R37" s="2">
        <f t="shared" si="9"/>
        <v>1309</v>
      </c>
      <c r="S37" s="2">
        <f t="shared" si="9"/>
        <v>1309</v>
      </c>
      <c r="T37" s="2">
        <f t="shared" si="9"/>
        <v>1309</v>
      </c>
      <c r="U37" s="2">
        <f t="shared" si="9"/>
        <v>1309</v>
      </c>
      <c r="V37" s="2">
        <f t="shared" si="9"/>
        <v>1309</v>
      </c>
      <c r="W37" s="2">
        <f t="shared" si="9"/>
        <v>1309</v>
      </c>
      <c r="X37" s="2">
        <f t="shared" si="9"/>
        <v>1309</v>
      </c>
      <c r="Y37" s="2">
        <f t="shared" si="9"/>
        <v>1309</v>
      </c>
      <c r="Z37" s="2">
        <f t="shared" si="9"/>
        <v>1309</v>
      </c>
      <c r="AA37" s="2">
        <f t="shared" si="9"/>
        <v>1309</v>
      </c>
    </row>
    <row r="38" spans="1:27" hidden="1">
      <c r="A38" s="38" t="s">
        <v>189</v>
      </c>
      <c r="B38" s="39">
        <f t="shared" si="10"/>
        <v>0</v>
      </c>
      <c r="C38" s="39">
        <f t="shared" si="8"/>
        <v>0</v>
      </c>
      <c r="D38" s="39">
        <f t="shared" si="8"/>
        <v>0</v>
      </c>
      <c r="E38" s="39">
        <f t="shared" si="8"/>
        <v>0</v>
      </c>
      <c r="F38" s="39">
        <f t="shared" si="8"/>
        <v>0</v>
      </c>
      <c r="G38" s="39">
        <f t="shared" si="8"/>
        <v>0</v>
      </c>
      <c r="H38" s="39">
        <f t="shared" si="8"/>
        <v>0</v>
      </c>
      <c r="I38" s="39">
        <f t="shared" si="8"/>
        <v>0</v>
      </c>
      <c r="J38" s="39">
        <f t="shared" si="8"/>
        <v>0</v>
      </c>
      <c r="K38" s="39">
        <f t="shared" si="8"/>
        <v>0</v>
      </c>
      <c r="L38" s="39">
        <f t="shared" si="8"/>
        <v>0</v>
      </c>
      <c r="M38" s="13"/>
      <c r="N38" s="40">
        <f t="shared" si="11"/>
        <v>39873</v>
      </c>
      <c r="Q38" s="2">
        <f t="shared" si="12"/>
        <v>1310</v>
      </c>
      <c r="R38" s="2">
        <f t="shared" si="9"/>
        <v>1310</v>
      </c>
      <c r="S38" s="2">
        <f t="shared" si="9"/>
        <v>1310</v>
      </c>
      <c r="T38" s="2">
        <f t="shared" si="9"/>
        <v>1310</v>
      </c>
      <c r="U38" s="2">
        <f t="shared" si="9"/>
        <v>1310</v>
      </c>
      <c r="V38" s="2">
        <f t="shared" si="9"/>
        <v>1310</v>
      </c>
      <c r="W38" s="2">
        <f t="shared" si="9"/>
        <v>1310</v>
      </c>
      <c r="X38" s="2">
        <f t="shared" si="9"/>
        <v>1310</v>
      </c>
      <c r="Y38" s="2">
        <f t="shared" si="9"/>
        <v>1310</v>
      </c>
      <c r="Z38" s="2">
        <f t="shared" si="9"/>
        <v>1310</v>
      </c>
      <c r="AA38" s="2">
        <f t="shared" si="9"/>
        <v>1310</v>
      </c>
    </row>
    <row r="39" spans="1:27" hidden="1">
      <c r="A39" s="9" t="s">
        <v>190</v>
      </c>
    </row>
    <row r="40" spans="1:27" hidden="1">
      <c r="A40" s="38" t="s">
        <v>179</v>
      </c>
      <c r="B40" s="39">
        <f>MAX(IF(AND(B$17&lt;=$N27,B$18&gt;$N27,Q27&lt;B$19),IF(B$20&gt;0,IPMT(B$20/12,Q27+1,B$19,-B$14)*B$25/B$20,(B$14-(Q27*B$21))*B$23/12),0),0)</f>
        <v>0</v>
      </c>
      <c r="C40" s="39">
        <f t="shared" ref="C40:L51" si="13">MAX(IF(AND(C$17&lt;=$N27,C$18&gt;$N27,R27&lt;C$19),IF(C$20&gt;0,IPMT(C$20/12,R27+1,C$19,-C$14)*C$25/C$20,(C$14-(R27*C$21))*C$23/12),0),0)</f>
        <v>0</v>
      </c>
      <c r="D40" s="39">
        <f t="shared" si="13"/>
        <v>0</v>
      </c>
      <c r="E40" s="39">
        <f t="shared" si="13"/>
        <v>0</v>
      </c>
      <c r="F40" s="39">
        <f t="shared" si="13"/>
        <v>0</v>
      </c>
      <c r="G40" s="39">
        <f t="shared" si="13"/>
        <v>0</v>
      </c>
      <c r="H40" s="39">
        <f t="shared" si="13"/>
        <v>0</v>
      </c>
      <c r="I40" s="39">
        <f t="shared" si="13"/>
        <v>0</v>
      </c>
      <c r="J40" s="39">
        <f t="shared" si="13"/>
        <v>0</v>
      </c>
      <c r="K40" s="39">
        <f t="shared" si="13"/>
        <v>0</v>
      </c>
      <c r="L40" s="39">
        <f t="shared" si="13"/>
        <v>0</v>
      </c>
      <c r="Q40" s="2">
        <f>ROUND(DAYS360(DATE(YEAR(B$15),MONTH(B$15),1),$N27)/30,0)</f>
        <v>1299</v>
      </c>
      <c r="R40" s="2">
        <f t="shared" ref="R40:AA51" si="14">ROUND(DAYS360(DATE(YEAR(C$15),MONTH(C$15),1),$N27)/30,0)</f>
        <v>1299</v>
      </c>
      <c r="S40" s="2">
        <f t="shared" si="14"/>
        <v>1299</v>
      </c>
      <c r="T40" s="2">
        <f t="shared" si="14"/>
        <v>1299</v>
      </c>
      <c r="U40" s="2">
        <f t="shared" si="14"/>
        <v>1299</v>
      </c>
      <c r="V40" s="2">
        <f t="shared" si="14"/>
        <v>1299</v>
      </c>
      <c r="W40" s="2">
        <f t="shared" si="14"/>
        <v>1299</v>
      </c>
      <c r="X40" s="2">
        <f t="shared" si="14"/>
        <v>1299</v>
      </c>
      <c r="Y40" s="2">
        <f t="shared" si="14"/>
        <v>1299</v>
      </c>
      <c r="Z40" s="2">
        <f t="shared" si="14"/>
        <v>1299</v>
      </c>
      <c r="AA40" s="2">
        <f t="shared" si="14"/>
        <v>1299</v>
      </c>
    </row>
    <row r="41" spans="1:27" hidden="1">
      <c r="A41" s="38" t="s">
        <v>15</v>
      </c>
      <c r="B41" s="39">
        <f t="shared" ref="B41:B51" si="15">MAX(IF(AND(B$17&lt;=$N28,B$18&gt;$N28,Q28&lt;B$19),IF(B$20&gt;0,IPMT(B$20/12,Q28+1,B$19,-B$14)*B$25/B$20,(B$14-(Q28*B$21))*B$23/12),0),0)</f>
        <v>0</v>
      </c>
      <c r="C41" s="39">
        <f t="shared" si="13"/>
        <v>0</v>
      </c>
      <c r="D41" s="39">
        <f t="shared" si="13"/>
        <v>0</v>
      </c>
      <c r="E41" s="39">
        <f t="shared" si="13"/>
        <v>0</v>
      </c>
      <c r="F41" s="39">
        <f t="shared" si="13"/>
        <v>0</v>
      </c>
      <c r="G41" s="39">
        <f t="shared" si="13"/>
        <v>0</v>
      </c>
      <c r="H41" s="39">
        <f t="shared" si="13"/>
        <v>0</v>
      </c>
      <c r="I41" s="39">
        <f t="shared" si="13"/>
        <v>0</v>
      </c>
      <c r="J41" s="39">
        <f t="shared" si="13"/>
        <v>0</v>
      </c>
      <c r="K41" s="39">
        <f t="shared" si="13"/>
        <v>0</v>
      </c>
      <c r="L41" s="39">
        <f t="shared" si="13"/>
        <v>0</v>
      </c>
      <c r="Q41" s="2">
        <f t="shared" ref="Q41:Q51" si="16">ROUND(DAYS360(DATE(YEAR(B$15),MONTH(B$15),1),$N28)/30,0)</f>
        <v>1300</v>
      </c>
      <c r="R41" s="2">
        <f t="shared" si="14"/>
        <v>1300</v>
      </c>
      <c r="S41" s="2">
        <f t="shared" si="14"/>
        <v>1300</v>
      </c>
      <c r="T41" s="2">
        <f t="shared" si="14"/>
        <v>1300</v>
      </c>
      <c r="U41" s="2">
        <f t="shared" si="14"/>
        <v>1300</v>
      </c>
      <c r="V41" s="2">
        <f t="shared" si="14"/>
        <v>1300</v>
      </c>
      <c r="W41" s="2">
        <f t="shared" si="14"/>
        <v>1300</v>
      </c>
      <c r="X41" s="2">
        <f t="shared" si="14"/>
        <v>1300</v>
      </c>
      <c r="Y41" s="2">
        <f t="shared" si="14"/>
        <v>1300</v>
      </c>
      <c r="Z41" s="2">
        <f t="shared" si="14"/>
        <v>1300</v>
      </c>
      <c r="AA41" s="2">
        <f t="shared" si="14"/>
        <v>1300</v>
      </c>
    </row>
    <row r="42" spans="1:27" s="43" customFormat="1" ht="12" hidden="1">
      <c r="A42" s="38" t="s">
        <v>180</v>
      </c>
      <c r="B42" s="39">
        <f t="shared" si="15"/>
        <v>0</v>
      </c>
      <c r="C42" s="39">
        <f t="shared" si="13"/>
        <v>0</v>
      </c>
      <c r="D42" s="39">
        <f t="shared" si="13"/>
        <v>0</v>
      </c>
      <c r="E42" s="39">
        <f t="shared" si="13"/>
        <v>0</v>
      </c>
      <c r="F42" s="39">
        <f t="shared" si="13"/>
        <v>0</v>
      </c>
      <c r="G42" s="39">
        <f t="shared" si="13"/>
        <v>0</v>
      </c>
      <c r="H42" s="39">
        <f t="shared" si="13"/>
        <v>0</v>
      </c>
      <c r="I42" s="39">
        <f t="shared" si="13"/>
        <v>0</v>
      </c>
      <c r="J42" s="39">
        <f t="shared" si="13"/>
        <v>0</v>
      </c>
      <c r="K42" s="39">
        <f t="shared" si="13"/>
        <v>0</v>
      </c>
      <c r="L42" s="39">
        <f t="shared" si="13"/>
        <v>0</v>
      </c>
      <c r="M42" s="42"/>
      <c r="Q42" s="2">
        <f t="shared" si="16"/>
        <v>1301</v>
      </c>
      <c r="R42" s="2">
        <f t="shared" si="14"/>
        <v>1301</v>
      </c>
      <c r="S42" s="2">
        <f t="shared" si="14"/>
        <v>1301</v>
      </c>
      <c r="T42" s="2">
        <f t="shared" si="14"/>
        <v>1301</v>
      </c>
      <c r="U42" s="2">
        <f t="shared" si="14"/>
        <v>1301</v>
      </c>
      <c r="V42" s="2">
        <f t="shared" si="14"/>
        <v>1301</v>
      </c>
      <c r="W42" s="2">
        <f t="shared" si="14"/>
        <v>1301</v>
      </c>
      <c r="X42" s="2">
        <f t="shared" si="14"/>
        <v>1301</v>
      </c>
      <c r="Y42" s="2">
        <f t="shared" si="14"/>
        <v>1301</v>
      </c>
      <c r="Z42" s="2">
        <f t="shared" si="14"/>
        <v>1301</v>
      </c>
      <c r="AA42" s="2">
        <f t="shared" si="14"/>
        <v>1301</v>
      </c>
    </row>
    <row r="43" spans="1:27" s="43" customFormat="1" ht="12" hidden="1">
      <c r="A43" s="38" t="s">
        <v>181</v>
      </c>
      <c r="B43" s="39">
        <f t="shared" si="15"/>
        <v>0</v>
      </c>
      <c r="C43" s="39">
        <f t="shared" si="13"/>
        <v>0</v>
      </c>
      <c r="D43" s="39">
        <f t="shared" si="13"/>
        <v>0</v>
      </c>
      <c r="E43" s="39">
        <f t="shared" si="13"/>
        <v>0</v>
      </c>
      <c r="F43" s="39">
        <f t="shared" si="13"/>
        <v>0</v>
      </c>
      <c r="G43" s="39">
        <f t="shared" si="13"/>
        <v>0</v>
      </c>
      <c r="H43" s="39">
        <f t="shared" si="13"/>
        <v>0</v>
      </c>
      <c r="I43" s="39">
        <f t="shared" si="13"/>
        <v>0</v>
      </c>
      <c r="J43" s="39">
        <f t="shared" si="13"/>
        <v>0</v>
      </c>
      <c r="K43" s="39">
        <f t="shared" si="13"/>
        <v>0</v>
      </c>
      <c r="L43" s="39">
        <f t="shared" si="13"/>
        <v>0</v>
      </c>
      <c r="M43" s="42"/>
      <c r="Q43" s="2">
        <f t="shared" si="16"/>
        <v>1302</v>
      </c>
      <c r="R43" s="2">
        <f t="shared" si="14"/>
        <v>1302</v>
      </c>
      <c r="S43" s="2">
        <f t="shared" si="14"/>
        <v>1302</v>
      </c>
      <c r="T43" s="2">
        <f t="shared" si="14"/>
        <v>1302</v>
      </c>
      <c r="U43" s="2">
        <f t="shared" si="14"/>
        <v>1302</v>
      </c>
      <c r="V43" s="2">
        <f t="shared" si="14"/>
        <v>1302</v>
      </c>
      <c r="W43" s="2">
        <f t="shared" si="14"/>
        <v>1302</v>
      </c>
      <c r="X43" s="2">
        <f t="shared" si="14"/>
        <v>1302</v>
      </c>
      <c r="Y43" s="2">
        <f t="shared" si="14"/>
        <v>1302</v>
      </c>
      <c r="Z43" s="2">
        <f t="shared" si="14"/>
        <v>1302</v>
      </c>
      <c r="AA43" s="2">
        <f t="shared" si="14"/>
        <v>1302</v>
      </c>
    </row>
    <row r="44" spans="1:27" s="43" customFormat="1" ht="12" hidden="1">
      <c r="A44" s="38" t="s">
        <v>182</v>
      </c>
      <c r="B44" s="39">
        <f t="shared" si="15"/>
        <v>0</v>
      </c>
      <c r="C44" s="39">
        <f t="shared" si="13"/>
        <v>0</v>
      </c>
      <c r="D44" s="39">
        <f t="shared" si="13"/>
        <v>0</v>
      </c>
      <c r="E44" s="39">
        <f t="shared" si="13"/>
        <v>0</v>
      </c>
      <c r="F44" s="39">
        <f t="shared" si="13"/>
        <v>0</v>
      </c>
      <c r="G44" s="39">
        <f t="shared" si="13"/>
        <v>0</v>
      </c>
      <c r="H44" s="39">
        <f t="shared" si="13"/>
        <v>0</v>
      </c>
      <c r="I44" s="39">
        <f t="shared" si="13"/>
        <v>0</v>
      </c>
      <c r="J44" s="39">
        <f t="shared" si="13"/>
        <v>0</v>
      </c>
      <c r="K44" s="39">
        <f t="shared" si="13"/>
        <v>0</v>
      </c>
      <c r="L44" s="39">
        <f t="shared" si="13"/>
        <v>0</v>
      </c>
      <c r="M44" s="42"/>
      <c r="Q44" s="2">
        <f t="shared" si="16"/>
        <v>1303</v>
      </c>
      <c r="R44" s="2">
        <f t="shared" si="14"/>
        <v>1303</v>
      </c>
      <c r="S44" s="2">
        <f t="shared" si="14"/>
        <v>1303</v>
      </c>
      <c r="T44" s="2">
        <f t="shared" si="14"/>
        <v>1303</v>
      </c>
      <c r="U44" s="2">
        <f t="shared" si="14"/>
        <v>1303</v>
      </c>
      <c r="V44" s="2">
        <f t="shared" si="14"/>
        <v>1303</v>
      </c>
      <c r="W44" s="2">
        <f t="shared" si="14"/>
        <v>1303</v>
      </c>
      <c r="X44" s="2">
        <f t="shared" si="14"/>
        <v>1303</v>
      </c>
      <c r="Y44" s="2">
        <f t="shared" si="14"/>
        <v>1303</v>
      </c>
      <c r="Z44" s="2">
        <f t="shared" si="14"/>
        <v>1303</v>
      </c>
      <c r="AA44" s="2">
        <f t="shared" si="14"/>
        <v>1303</v>
      </c>
    </row>
    <row r="45" spans="1:27" s="43" customFormat="1" ht="12" hidden="1">
      <c r="A45" s="38" t="s">
        <v>183</v>
      </c>
      <c r="B45" s="39">
        <f t="shared" si="15"/>
        <v>0</v>
      </c>
      <c r="C45" s="39">
        <f t="shared" si="13"/>
        <v>0</v>
      </c>
      <c r="D45" s="39">
        <f t="shared" si="13"/>
        <v>0</v>
      </c>
      <c r="E45" s="39">
        <f t="shared" si="13"/>
        <v>0</v>
      </c>
      <c r="F45" s="39">
        <f t="shared" si="13"/>
        <v>0</v>
      </c>
      <c r="G45" s="39">
        <f t="shared" si="13"/>
        <v>0</v>
      </c>
      <c r="H45" s="39">
        <f t="shared" si="13"/>
        <v>0</v>
      </c>
      <c r="I45" s="39">
        <f t="shared" si="13"/>
        <v>0</v>
      </c>
      <c r="J45" s="39">
        <f t="shared" si="13"/>
        <v>0</v>
      </c>
      <c r="K45" s="39">
        <f t="shared" si="13"/>
        <v>0</v>
      </c>
      <c r="L45" s="39">
        <f t="shared" si="13"/>
        <v>0</v>
      </c>
      <c r="M45" s="42"/>
      <c r="Q45" s="2">
        <f t="shared" si="16"/>
        <v>1304</v>
      </c>
      <c r="R45" s="2">
        <f t="shared" si="14"/>
        <v>1304</v>
      </c>
      <c r="S45" s="2">
        <f t="shared" si="14"/>
        <v>1304</v>
      </c>
      <c r="T45" s="2">
        <f t="shared" si="14"/>
        <v>1304</v>
      </c>
      <c r="U45" s="2">
        <f t="shared" si="14"/>
        <v>1304</v>
      </c>
      <c r="V45" s="2">
        <f t="shared" si="14"/>
        <v>1304</v>
      </c>
      <c r="W45" s="2">
        <f t="shared" si="14"/>
        <v>1304</v>
      </c>
      <c r="X45" s="2">
        <f t="shared" si="14"/>
        <v>1304</v>
      </c>
      <c r="Y45" s="2">
        <f t="shared" si="14"/>
        <v>1304</v>
      </c>
      <c r="Z45" s="2">
        <f t="shared" si="14"/>
        <v>1304</v>
      </c>
      <c r="AA45" s="2">
        <f t="shared" si="14"/>
        <v>1304</v>
      </c>
    </row>
    <row r="46" spans="1:27" s="43" customFormat="1" ht="12" hidden="1">
      <c r="A46" s="38" t="s">
        <v>184</v>
      </c>
      <c r="B46" s="39">
        <f t="shared" si="15"/>
        <v>0</v>
      </c>
      <c r="C46" s="39">
        <f t="shared" si="13"/>
        <v>0</v>
      </c>
      <c r="D46" s="39">
        <f t="shared" si="13"/>
        <v>0</v>
      </c>
      <c r="E46" s="39">
        <f t="shared" si="13"/>
        <v>0</v>
      </c>
      <c r="F46" s="39">
        <f t="shared" si="13"/>
        <v>0</v>
      </c>
      <c r="G46" s="39">
        <f t="shared" si="13"/>
        <v>0</v>
      </c>
      <c r="H46" s="39">
        <f t="shared" si="13"/>
        <v>0</v>
      </c>
      <c r="I46" s="39">
        <f t="shared" si="13"/>
        <v>0</v>
      </c>
      <c r="J46" s="39">
        <f t="shared" si="13"/>
        <v>0</v>
      </c>
      <c r="K46" s="39">
        <f t="shared" si="13"/>
        <v>0</v>
      </c>
      <c r="L46" s="39">
        <f t="shared" si="13"/>
        <v>0</v>
      </c>
      <c r="M46" s="42"/>
      <c r="Q46" s="2">
        <f t="shared" si="16"/>
        <v>1305</v>
      </c>
      <c r="R46" s="2">
        <f t="shared" si="14"/>
        <v>1305</v>
      </c>
      <c r="S46" s="2">
        <f t="shared" si="14"/>
        <v>1305</v>
      </c>
      <c r="T46" s="2">
        <f t="shared" si="14"/>
        <v>1305</v>
      </c>
      <c r="U46" s="2">
        <f t="shared" si="14"/>
        <v>1305</v>
      </c>
      <c r="V46" s="2">
        <f t="shared" si="14"/>
        <v>1305</v>
      </c>
      <c r="W46" s="2">
        <f t="shared" si="14"/>
        <v>1305</v>
      </c>
      <c r="X46" s="2">
        <f t="shared" si="14"/>
        <v>1305</v>
      </c>
      <c r="Y46" s="2">
        <f t="shared" si="14"/>
        <v>1305</v>
      </c>
      <c r="Z46" s="2">
        <f t="shared" si="14"/>
        <v>1305</v>
      </c>
      <c r="AA46" s="2">
        <f t="shared" si="14"/>
        <v>1305</v>
      </c>
    </row>
    <row r="47" spans="1:27" s="43" customFormat="1" ht="12" hidden="1">
      <c r="A47" s="38" t="s">
        <v>185</v>
      </c>
      <c r="B47" s="39">
        <f t="shared" si="15"/>
        <v>0</v>
      </c>
      <c r="C47" s="39">
        <f t="shared" si="13"/>
        <v>0</v>
      </c>
      <c r="D47" s="39">
        <f t="shared" si="13"/>
        <v>0</v>
      </c>
      <c r="E47" s="39">
        <f t="shared" si="13"/>
        <v>0</v>
      </c>
      <c r="F47" s="39">
        <f t="shared" si="13"/>
        <v>0</v>
      </c>
      <c r="G47" s="39">
        <f t="shared" si="13"/>
        <v>0</v>
      </c>
      <c r="H47" s="39">
        <f t="shared" si="13"/>
        <v>0</v>
      </c>
      <c r="I47" s="39">
        <f t="shared" si="13"/>
        <v>0</v>
      </c>
      <c r="J47" s="39">
        <f t="shared" si="13"/>
        <v>0</v>
      </c>
      <c r="K47" s="39">
        <f t="shared" si="13"/>
        <v>0</v>
      </c>
      <c r="L47" s="39">
        <f t="shared" si="13"/>
        <v>0</v>
      </c>
      <c r="M47" s="42"/>
      <c r="Q47" s="2">
        <f t="shared" si="16"/>
        <v>1306</v>
      </c>
      <c r="R47" s="2">
        <f t="shared" si="14"/>
        <v>1306</v>
      </c>
      <c r="S47" s="2">
        <f t="shared" si="14"/>
        <v>1306</v>
      </c>
      <c r="T47" s="2">
        <f t="shared" si="14"/>
        <v>1306</v>
      </c>
      <c r="U47" s="2">
        <f t="shared" si="14"/>
        <v>1306</v>
      </c>
      <c r="V47" s="2">
        <f t="shared" si="14"/>
        <v>1306</v>
      </c>
      <c r="W47" s="2">
        <f t="shared" si="14"/>
        <v>1306</v>
      </c>
      <c r="X47" s="2">
        <f t="shared" si="14"/>
        <v>1306</v>
      </c>
      <c r="Y47" s="2">
        <f t="shared" si="14"/>
        <v>1306</v>
      </c>
      <c r="Z47" s="2">
        <f t="shared" si="14"/>
        <v>1306</v>
      </c>
      <c r="AA47" s="2">
        <f t="shared" si="14"/>
        <v>1306</v>
      </c>
    </row>
    <row r="48" spans="1:27" s="43" customFormat="1" ht="12" hidden="1">
      <c r="A48" s="38" t="s">
        <v>186</v>
      </c>
      <c r="B48" s="39">
        <f t="shared" si="15"/>
        <v>0</v>
      </c>
      <c r="C48" s="39">
        <f t="shared" si="13"/>
        <v>0</v>
      </c>
      <c r="D48" s="39">
        <f t="shared" si="13"/>
        <v>0</v>
      </c>
      <c r="E48" s="39">
        <f t="shared" si="13"/>
        <v>0</v>
      </c>
      <c r="F48" s="39">
        <f t="shared" si="13"/>
        <v>0</v>
      </c>
      <c r="G48" s="39">
        <f t="shared" si="13"/>
        <v>0</v>
      </c>
      <c r="H48" s="39">
        <f t="shared" si="13"/>
        <v>0</v>
      </c>
      <c r="I48" s="39">
        <f t="shared" si="13"/>
        <v>0</v>
      </c>
      <c r="J48" s="39">
        <f t="shared" si="13"/>
        <v>0</v>
      </c>
      <c r="K48" s="39">
        <f t="shared" si="13"/>
        <v>0</v>
      </c>
      <c r="L48" s="39">
        <f t="shared" si="13"/>
        <v>0</v>
      </c>
      <c r="M48" s="42"/>
      <c r="Q48" s="2">
        <f t="shared" si="16"/>
        <v>1307</v>
      </c>
      <c r="R48" s="2">
        <f t="shared" si="14"/>
        <v>1307</v>
      </c>
      <c r="S48" s="2">
        <f t="shared" si="14"/>
        <v>1307</v>
      </c>
      <c r="T48" s="2">
        <f t="shared" si="14"/>
        <v>1307</v>
      </c>
      <c r="U48" s="2">
        <f t="shared" si="14"/>
        <v>1307</v>
      </c>
      <c r="V48" s="2">
        <f t="shared" si="14"/>
        <v>1307</v>
      </c>
      <c r="W48" s="2">
        <f t="shared" si="14"/>
        <v>1307</v>
      </c>
      <c r="X48" s="2">
        <f t="shared" si="14"/>
        <v>1307</v>
      </c>
      <c r="Y48" s="2">
        <f t="shared" si="14"/>
        <v>1307</v>
      </c>
      <c r="Z48" s="2">
        <f t="shared" si="14"/>
        <v>1307</v>
      </c>
      <c r="AA48" s="2">
        <f t="shared" si="14"/>
        <v>1307</v>
      </c>
    </row>
    <row r="49" spans="1:27" s="43" customFormat="1" ht="12" hidden="1">
      <c r="A49" s="38" t="s">
        <v>187</v>
      </c>
      <c r="B49" s="39">
        <f t="shared" si="15"/>
        <v>0</v>
      </c>
      <c r="C49" s="39">
        <f t="shared" si="13"/>
        <v>0</v>
      </c>
      <c r="D49" s="39">
        <f t="shared" si="13"/>
        <v>0</v>
      </c>
      <c r="E49" s="39">
        <f t="shared" si="13"/>
        <v>0</v>
      </c>
      <c r="F49" s="39">
        <f t="shared" si="13"/>
        <v>0</v>
      </c>
      <c r="G49" s="39">
        <f t="shared" si="13"/>
        <v>0</v>
      </c>
      <c r="H49" s="39">
        <f t="shared" si="13"/>
        <v>0</v>
      </c>
      <c r="I49" s="39">
        <f t="shared" si="13"/>
        <v>0</v>
      </c>
      <c r="J49" s="39">
        <f t="shared" si="13"/>
        <v>0</v>
      </c>
      <c r="K49" s="39">
        <f t="shared" si="13"/>
        <v>0</v>
      </c>
      <c r="L49" s="39">
        <f t="shared" si="13"/>
        <v>0</v>
      </c>
      <c r="M49" s="42"/>
      <c r="Q49" s="2">
        <f t="shared" si="16"/>
        <v>1308</v>
      </c>
      <c r="R49" s="2">
        <f t="shared" si="14"/>
        <v>1308</v>
      </c>
      <c r="S49" s="2">
        <f t="shared" si="14"/>
        <v>1308</v>
      </c>
      <c r="T49" s="2">
        <f t="shared" si="14"/>
        <v>1308</v>
      </c>
      <c r="U49" s="2">
        <f t="shared" si="14"/>
        <v>1308</v>
      </c>
      <c r="V49" s="2">
        <f t="shared" si="14"/>
        <v>1308</v>
      </c>
      <c r="W49" s="2">
        <f t="shared" si="14"/>
        <v>1308</v>
      </c>
      <c r="X49" s="2">
        <f t="shared" si="14"/>
        <v>1308</v>
      </c>
      <c r="Y49" s="2">
        <f t="shared" si="14"/>
        <v>1308</v>
      </c>
      <c r="Z49" s="2">
        <f t="shared" si="14"/>
        <v>1308</v>
      </c>
      <c r="AA49" s="2">
        <f t="shared" si="14"/>
        <v>1308</v>
      </c>
    </row>
    <row r="50" spans="1:27" s="43" customFormat="1" ht="12" hidden="1">
      <c r="A50" s="38" t="s">
        <v>188</v>
      </c>
      <c r="B50" s="39">
        <f t="shared" si="15"/>
        <v>0</v>
      </c>
      <c r="C50" s="39">
        <f t="shared" si="13"/>
        <v>0</v>
      </c>
      <c r="D50" s="39">
        <f t="shared" si="13"/>
        <v>0</v>
      </c>
      <c r="E50" s="39">
        <f t="shared" si="13"/>
        <v>0</v>
      </c>
      <c r="F50" s="39">
        <f t="shared" si="13"/>
        <v>0</v>
      </c>
      <c r="G50" s="39">
        <f t="shared" si="13"/>
        <v>0</v>
      </c>
      <c r="H50" s="39">
        <f t="shared" si="13"/>
        <v>0</v>
      </c>
      <c r="I50" s="39">
        <f t="shared" si="13"/>
        <v>0</v>
      </c>
      <c r="J50" s="39">
        <f t="shared" si="13"/>
        <v>0</v>
      </c>
      <c r="K50" s="39">
        <f t="shared" si="13"/>
        <v>0</v>
      </c>
      <c r="L50" s="39">
        <f t="shared" si="13"/>
        <v>0</v>
      </c>
      <c r="M50" s="42"/>
      <c r="Q50" s="2">
        <f t="shared" si="16"/>
        <v>1309</v>
      </c>
      <c r="R50" s="2">
        <f t="shared" si="14"/>
        <v>1309</v>
      </c>
      <c r="S50" s="2">
        <f t="shared" si="14"/>
        <v>1309</v>
      </c>
      <c r="T50" s="2">
        <f t="shared" si="14"/>
        <v>1309</v>
      </c>
      <c r="U50" s="2">
        <f t="shared" si="14"/>
        <v>1309</v>
      </c>
      <c r="V50" s="2">
        <f t="shared" si="14"/>
        <v>1309</v>
      </c>
      <c r="W50" s="2">
        <f t="shared" si="14"/>
        <v>1309</v>
      </c>
      <c r="X50" s="2">
        <f t="shared" si="14"/>
        <v>1309</v>
      </c>
      <c r="Y50" s="2">
        <f t="shared" si="14"/>
        <v>1309</v>
      </c>
      <c r="Z50" s="2">
        <f t="shared" si="14"/>
        <v>1309</v>
      </c>
      <c r="AA50" s="2">
        <f t="shared" si="14"/>
        <v>1309</v>
      </c>
    </row>
    <row r="51" spans="1:27" s="43" customFormat="1" ht="12" hidden="1">
      <c r="A51" s="38" t="s">
        <v>189</v>
      </c>
      <c r="B51" s="39">
        <f t="shared" si="15"/>
        <v>0</v>
      </c>
      <c r="C51" s="39">
        <f t="shared" si="13"/>
        <v>0</v>
      </c>
      <c r="D51" s="39">
        <f t="shared" si="13"/>
        <v>0</v>
      </c>
      <c r="E51" s="39">
        <f t="shared" si="13"/>
        <v>0</v>
      </c>
      <c r="F51" s="39">
        <f t="shared" si="13"/>
        <v>0</v>
      </c>
      <c r="G51" s="39">
        <f t="shared" si="13"/>
        <v>0</v>
      </c>
      <c r="H51" s="39">
        <f t="shared" si="13"/>
        <v>0</v>
      </c>
      <c r="I51" s="39">
        <f t="shared" si="13"/>
        <v>0</v>
      </c>
      <c r="J51" s="39">
        <f t="shared" si="13"/>
        <v>0</v>
      </c>
      <c r="K51" s="39">
        <f t="shared" si="13"/>
        <v>0</v>
      </c>
      <c r="L51" s="39">
        <f t="shared" si="13"/>
        <v>0</v>
      </c>
      <c r="M51" s="42"/>
      <c r="Q51" s="2">
        <f t="shared" si="16"/>
        <v>1310</v>
      </c>
      <c r="R51" s="2">
        <f t="shared" si="14"/>
        <v>1310</v>
      </c>
      <c r="S51" s="2">
        <f t="shared" si="14"/>
        <v>1310</v>
      </c>
      <c r="T51" s="2">
        <f t="shared" si="14"/>
        <v>1310</v>
      </c>
      <c r="U51" s="2">
        <f t="shared" si="14"/>
        <v>1310</v>
      </c>
      <c r="V51" s="2">
        <f t="shared" si="14"/>
        <v>1310</v>
      </c>
      <c r="W51" s="2">
        <f t="shared" si="14"/>
        <v>1310</v>
      </c>
      <c r="X51" s="2">
        <f t="shared" si="14"/>
        <v>1310</v>
      </c>
      <c r="Y51" s="2">
        <f t="shared" si="14"/>
        <v>1310</v>
      </c>
      <c r="Z51" s="2">
        <f t="shared" si="14"/>
        <v>1310</v>
      </c>
      <c r="AA51" s="2">
        <f t="shared" si="14"/>
        <v>1310</v>
      </c>
    </row>
    <row r="52" spans="1:27" s="43" customFormat="1" ht="12">
      <c r="M52" s="42"/>
    </row>
    <row r="53" spans="1:27" ht="18" customHeight="1">
      <c r="A53" s="247" t="s">
        <v>191</v>
      </c>
      <c r="B53" s="248"/>
      <c r="C53" s="248"/>
      <c r="D53" s="248"/>
      <c r="E53" s="248"/>
      <c r="F53" s="248"/>
      <c r="G53" s="248"/>
      <c r="H53" s="248"/>
      <c r="I53" s="248"/>
      <c r="J53" s="248"/>
      <c r="K53" s="247">
        <f>MAX(SUM(B27:L38)+SUM(B40:L51),0)</f>
        <v>0</v>
      </c>
      <c r="L53" s="248"/>
      <c r="M53" s="44"/>
    </row>
    <row r="54" spans="1:27">
      <c r="A54" s="249"/>
      <c r="B54" s="250"/>
      <c r="C54" s="250"/>
      <c r="D54" s="250"/>
      <c r="E54" s="250"/>
      <c r="F54" s="250"/>
      <c r="G54" s="250"/>
      <c r="H54" s="250"/>
      <c r="I54" s="250"/>
      <c r="J54" s="250"/>
      <c r="K54" s="250"/>
      <c r="L54" s="251"/>
      <c r="M54" s="45"/>
    </row>
    <row r="55" spans="1:27" ht="3.95" customHeight="1">
      <c r="A55" s="46"/>
      <c r="B55" s="46"/>
      <c r="C55" s="46"/>
      <c r="D55" s="46"/>
      <c r="E55" s="46"/>
      <c r="F55" s="46"/>
      <c r="G55" s="46"/>
      <c r="H55" s="46"/>
      <c r="I55" s="46"/>
      <c r="J55" s="46"/>
      <c r="K55" s="46"/>
      <c r="L55" s="47"/>
      <c r="M55" s="45"/>
    </row>
    <row r="56" spans="1:27">
      <c r="A56" s="48" t="s">
        <v>192</v>
      </c>
    </row>
    <row r="57" spans="1:27">
      <c r="A57" s="49" t="s">
        <v>193</v>
      </c>
    </row>
    <row r="58" spans="1:27">
      <c r="A58" s="49" t="s">
        <v>194</v>
      </c>
    </row>
    <row r="59" spans="1:27">
      <c r="A59" s="49" t="s">
        <v>195</v>
      </c>
    </row>
    <row r="60" spans="1:27">
      <c r="A60" s="49" t="s">
        <v>196</v>
      </c>
    </row>
    <row r="61" spans="1:27">
      <c r="A61" s="49" t="s">
        <v>197</v>
      </c>
    </row>
    <row r="62" spans="1:27">
      <c r="A62" s="49" t="s">
        <v>198</v>
      </c>
    </row>
    <row r="63" spans="1:27">
      <c r="A63" s="49"/>
    </row>
    <row r="64" spans="1:27" hidden="1">
      <c r="A64" s="49"/>
    </row>
    <row r="65" spans="1:1" hidden="1">
      <c r="A65" s="2"/>
    </row>
    <row r="66" spans="1:1" hidden="1">
      <c r="A66" s="2"/>
    </row>
    <row r="67" spans="1:1" hidden="1">
      <c r="A67" s="2"/>
    </row>
  </sheetData>
  <sheetProtection password="9BA3" sheet="1" objects="1" scenarios="1"/>
  <mergeCells count="6">
    <mergeCell ref="A54:L54"/>
    <mergeCell ref="A1:L1"/>
    <mergeCell ref="A2:L2"/>
    <mergeCell ref="A3:L3"/>
    <mergeCell ref="A53:J53"/>
    <mergeCell ref="K53:L53"/>
  </mergeCells>
  <conditionalFormatting sqref="B23">
    <cfRule type="cellIs" dxfId="4" priority="3" stopIfTrue="1" operator="equal">
      <formula>"Housing Loan"</formula>
    </cfRule>
  </conditionalFormatting>
  <conditionalFormatting sqref="C23">
    <cfRule type="cellIs" dxfId="3" priority="2" stopIfTrue="1" operator="equal">
      <formula>"Vehicle Loan"</formula>
    </cfRule>
  </conditionalFormatting>
  <conditionalFormatting sqref="A1:M1">
    <cfRule type="cellIs" dxfId="2" priority="1" stopIfTrue="1" operator="equal">
      <formula>"PLEASE ENTER YOUR NAME HERE"</formula>
    </cfRule>
  </conditionalFormatting>
  <dataValidations count="5">
    <dataValidation type="date" allowBlank="1" showInputMessage="1" showErrorMessage="1" errorTitle="Invalid Month!" error="Please enter a month which is in the current financial year and that is after the month in which loan was taken!" sqref="B7:L7 IX7:JH7 ST7:TD7 ACP7:ACZ7 AML7:AMV7 AWH7:AWR7 BGD7:BGN7 BPZ7:BQJ7 BZV7:CAF7 CJR7:CKB7 CTN7:CTX7 DDJ7:DDT7 DNF7:DNP7 DXB7:DXL7 EGX7:EHH7 EQT7:ERD7 FAP7:FAZ7 FKL7:FKV7 FUH7:FUR7 GED7:GEN7 GNZ7:GOJ7 GXV7:GYF7 HHR7:HIB7 HRN7:HRX7 IBJ7:IBT7 ILF7:ILP7 IVB7:IVL7 JEX7:JFH7 JOT7:JPD7 JYP7:JYZ7 KIL7:KIV7 KSH7:KSR7 LCD7:LCN7 LLZ7:LMJ7 LVV7:LWF7 MFR7:MGB7 MPN7:MPX7 MZJ7:MZT7 NJF7:NJP7 NTB7:NTL7 OCX7:ODH7 OMT7:OND7 OWP7:OWZ7 PGL7:PGV7 PQH7:PQR7 QAD7:QAN7 QJZ7:QKJ7 QTV7:QUF7 RDR7:REB7 RNN7:RNX7 RXJ7:RXT7 SHF7:SHP7 SRB7:SRL7 TAX7:TBH7 TKT7:TLD7 TUP7:TUZ7 UEL7:UEV7 UOH7:UOR7 UYD7:UYN7 VHZ7:VIJ7 VRV7:VSF7 WBR7:WCB7 WLN7:WLX7 WVJ7:WVT7 B65543:L65543 IX65543:JH65543 ST65543:TD65543 ACP65543:ACZ65543 AML65543:AMV65543 AWH65543:AWR65543 BGD65543:BGN65543 BPZ65543:BQJ65543 BZV65543:CAF65543 CJR65543:CKB65543 CTN65543:CTX65543 DDJ65543:DDT65543 DNF65543:DNP65543 DXB65543:DXL65543 EGX65543:EHH65543 EQT65543:ERD65543 FAP65543:FAZ65543 FKL65543:FKV65543 FUH65543:FUR65543 GED65543:GEN65543 GNZ65543:GOJ65543 GXV65543:GYF65543 HHR65543:HIB65543 HRN65543:HRX65543 IBJ65543:IBT65543 ILF65543:ILP65543 IVB65543:IVL65543 JEX65543:JFH65543 JOT65543:JPD65543 JYP65543:JYZ65543 KIL65543:KIV65543 KSH65543:KSR65543 LCD65543:LCN65543 LLZ65543:LMJ65543 LVV65543:LWF65543 MFR65543:MGB65543 MPN65543:MPX65543 MZJ65543:MZT65543 NJF65543:NJP65543 NTB65543:NTL65543 OCX65543:ODH65543 OMT65543:OND65543 OWP65543:OWZ65543 PGL65543:PGV65543 PQH65543:PQR65543 QAD65543:QAN65543 QJZ65543:QKJ65543 QTV65543:QUF65543 RDR65543:REB65543 RNN65543:RNX65543 RXJ65543:RXT65543 SHF65543:SHP65543 SRB65543:SRL65543 TAX65543:TBH65543 TKT65543:TLD65543 TUP65543:TUZ65543 UEL65543:UEV65543 UOH65543:UOR65543 UYD65543:UYN65543 VHZ65543:VIJ65543 VRV65543:VSF65543 WBR65543:WCB65543 WLN65543:WLX65543 WVJ65543:WVT65543 B131079:L131079 IX131079:JH131079 ST131079:TD131079 ACP131079:ACZ131079 AML131079:AMV131079 AWH131079:AWR131079 BGD131079:BGN131079 BPZ131079:BQJ131079 BZV131079:CAF131079 CJR131079:CKB131079 CTN131079:CTX131079 DDJ131079:DDT131079 DNF131079:DNP131079 DXB131079:DXL131079 EGX131079:EHH131079 EQT131079:ERD131079 FAP131079:FAZ131079 FKL131079:FKV131079 FUH131079:FUR131079 GED131079:GEN131079 GNZ131079:GOJ131079 GXV131079:GYF131079 HHR131079:HIB131079 HRN131079:HRX131079 IBJ131079:IBT131079 ILF131079:ILP131079 IVB131079:IVL131079 JEX131079:JFH131079 JOT131079:JPD131079 JYP131079:JYZ131079 KIL131079:KIV131079 KSH131079:KSR131079 LCD131079:LCN131079 LLZ131079:LMJ131079 LVV131079:LWF131079 MFR131079:MGB131079 MPN131079:MPX131079 MZJ131079:MZT131079 NJF131079:NJP131079 NTB131079:NTL131079 OCX131079:ODH131079 OMT131079:OND131079 OWP131079:OWZ131079 PGL131079:PGV131079 PQH131079:PQR131079 QAD131079:QAN131079 QJZ131079:QKJ131079 QTV131079:QUF131079 RDR131079:REB131079 RNN131079:RNX131079 RXJ131079:RXT131079 SHF131079:SHP131079 SRB131079:SRL131079 TAX131079:TBH131079 TKT131079:TLD131079 TUP131079:TUZ131079 UEL131079:UEV131079 UOH131079:UOR131079 UYD131079:UYN131079 VHZ131079:VIJ131079 VRV131079:VSF131079 WBR131079:WCB131079 WLN131079:WLX131079 WVJ131079:WVT131079 B196615:L196615 IX196615:JH196615 ST196615:TD196615 ACP196615:ACZ196615 AML196615:AMV196615 AWH196615:AWR196615 BGD196615:BGN196615 BPZ196615:BQJ196615 BZV196615:CAF196615 CJR196615:CKB196615 CTN196615:CTX196615 DDJ196615:DDT196615 DNF196615:DNP196615 DXB196615:DXL196615 EGX196615:EHH196615 EQT196615:ERD196615 FAP196615:FAZ196615 FKL196615:FKV196615 FUH196615:FUR196615 GED196615:GEN196615 GNZ196615:GOJ196615 GXV196615:GYF196615 HHR196615:HIB196615 HRN196615:HRX196615 IBJ196615:IBT196615 ILF196615:ILP196615 IVB196615:IVL196615 JEX196615:JFH196615 JOT196615:JPD196615 JYP196615:JYZ196615 KIL196615:KIV196615 KSH196615:KSR196615 LCD196615:LCN196615 LLZ196615:LMJ196615 LVV196615:LWF196615 MFR196615:MGB196615 MPN196615:MPX196615 MZJ196615:MZT196615 NJF196615:NJP196615 NTB196615:NTL196615 OCX196615:ODH196615 OMT196615:OND196615 OWP196615:OWZ196615 PGL196615:PGV196615 PQH196615:PQR196615 QAD196615:QAN196615 QJZ196615:QKJ196615 QTV196615:QUF196615 RDR196615:REB196615 RNN196615:RNX196615 RXJ196615:RXT196615 SHF196615:SHP196615 SRB196615:SRL196615 TAX196615:TBH196615 TKT196615:TLD196615 TUP196615:TUZ196615 UEL196615:UEV196615 UOH196615:UOR196615 UYD196615:UYN196615 VHZ196615:VIJ196615 VRV196615:VSF196615 WBR196615:WCB196615 WLN196615:WLX196615 WVJ196615:WVT196615 B262151:L262151 IX262151:JH262151 ST262151:TD262151 ACP262151:ACZ262151 AML262151:AMV262151 AWH262151:AWR262151 BGD262151:BGN262151 BPZ262151:BQJ262151 BZV262151:CAF262151 CJR262151:CKB262151 CTN262151:CTX262151 DDJ262151:DDT262151 DNF262151:DNP262151 DXB262151:DXL262151 EGX262151:EHH262151 EQT262151:ERD262151 FAP262151:FAZ262151 FKL262151:FKV262151 FUH262151:FUR262151 GED262151:GEN262151 GNZ262151:GOJ262151 GXV262151:GYF262151 HHR262151:HIB262151 HRN262151:HRX262151 IBJ262151:IBT262151 ILF262151:ILP262151 IVB262151:IVL262151 JEX262151:JFH262151 JOT262151:JPD262151 JYP262151:JYZ262151 KIL262151:KIV262151 KSH262151:KSR262151 LCD262151:LCN262151 LLZ262151:LMJ262151 LVV262151:LWF262151 MFR262151:MGB262151 MPN262151:MPX262151 MZJ262151:MZT262151 NJF262151:NJP262151 NTB262151:NTL262151 OCX262151:ODH262151 OMT262151:OND262151 OWP262151:OWZ262151 PGL262151:PGV262151 PQH262151:PQR262151 QAD262151:QAN262151 QJZ262151:QKJ262151 QTV262151:QUF262151 RDR262151:REB262151 RNN262151:RNX262151 RXJ262151:RXT262151 SHF262151:SHP262151 SRB262151:SRL262151 TAX262151:TBH262151 TKT262151:TLD262151 TUP262151:TUZ262151 UEL262151:UEV262151 UOH262151:UOR262151 UYD262151:UYN262151 VHZ262151:VIJ262151 VRV262151:VSF262151 WBR262151:WCB262151 WLN262151:WLX262151 WVJ262151:WVT262151 B327687:L327687 IX327687:JH327687 ST327687:TD327687 ACP327687:ACZ327687 AML327687:AMV327687 AWH327687:AWR327687 BGD327687:BGN327687 BPZ327687:BQJ327687 BZV327687:CAF327687 CJR327687:CKB327687 CTN327687:CTX327687 DDJ327687:DDT327687 DNF327687:DNP327687 DXB327687:DXL327687 EGX327687:EHH327687 EQT327687:ERD327687 FAP327687:FAZ327687 FKL327687:FKV327687 FUH327687:FUR327687 GED327687:GEN327687 GNZ327687:GOJ327687 GXV327687:GYF327687 HHR327687:HIB327687 HRN327687:HRX327687 IBJ327687:IBT327687 ILF327687:ILP327687 IVB327687:IVL327687 JEX327687:JFH327687 JOT327687:JPD327687 JYP327687:JYZ327687 KIL327687:KIV327687 KSH327687:KSR327687 LCD327687:LCN327687 LLZ327687:LMJ327687 LVV327687:LWF327687 MFR327687:MGB327687 MPN327687:MPX327687 MZJ327687:MZT327687 NJF327687:NJP327687 NTB327687:NTL327687 OCX327687:ODH327687 OMT327687:OND327687 OWP327687:OWZ327687 PGL327687:PGV327687 PQH327687:PQR327687 QAD327687:QAN327687 QJZ327687:QKJ327687 QTV327687:QUF327687 RDR327687:REB327687 RNN327687:RNX327687 RXJ327687:RXT327687 SHF327687:SHP327687 SRB327687:SRL327687 TAX327687:TBH327687 TKT327687:TLD327687 TUP327687:TUZ327687 UEL327687:UEV327687 UOH327687:UOR327687 UYD327687:UYN327687 VHZ327687:VIJ327687 VRV327687:VSF327687 WBR327687:WCB327687 WLN327687:WLX327687 WVJ327687:WVT327687 B393223:L393223 IX393223:JH393223 ST393223:TD393223 ACP393223:ACZ393223 AML393223:AMV393223 AWH393223:AWR393223 BGD393223:BGN393223 BPZ393223:BQJ393223 BZV393223:CAF393223 CJR393223:CKB393223 CTN393223:CTX393223 DDJ393223:DDT393223 DNF393223:DNP393223 DXB393223:DXL393223 EGX393223:EHH393223 EQT393223:ERD393223 FAP393223:FAZ393223 FKL393223:FKV393223 FUH393223:FUR393223 GED393223:GEN393223 GNZ393223:GOJ393223 GXV393223:GYF393223 HHR393223:HIB393223 HRN393223:HRX393223 IBJ393223:IBT393223 ILF393223:ILP393223 IVB393223:IVL393223 JEX393223:JFH393223 JOT393223:JPD393223 JYP393223:JYZ393223 KIL393223:KIV393223 KSH393223:KSR393223 LCD393223:LCN393223 LLZ393223:LMJ393223 LVV393223:LWF393223 MFR393223:MGB393223 MPN393223:MPX393223 MZJ393223:MZT393223 NJF393223:NJP393223 NTB393223:NTL393223 OCX393223:ODH393223 OMT393223:OND393223 OWP393223:OWZ393223 PGL393223:PGV393223 PQH393223:PQR393223 QAD393223:QAN393223 QJZ393223:QKJ393223 QTV393223:QUF393223 RDR393223:REB393223 RNN393223:RNX393223 RXJ393223:RXT393223 SHF393223:SHP393223 SRB393223:SRL393223 TAX393223:TBH393223 TKT393223:TLD393223 TUP393223:TUZ393223 UEL393223:UEV393223 UOH393223:UOR393223 UYD393223:UYN393223 VHZ393223:VIJ393223 VRV393223:VSF393223 WBR393223:WCB393223 WLN393223:WLX393223 WVJ393223:WVT393223 B458759:L458759 IX458759:JH458759 ST458759:TD458759 ACP458759:ACZ458759 AML458759:AMV458759 AWH458759:AWR458759 BGD458759:BGN458759 BPZ458759:BQJ458759 BZV458759:CAF458759 CJR458759:CKB458759 CTN458759:CTX458759 DDJ458759:DDT458759 DNF458759:DNP458759 DXB458759:DXL458759 EGX458759:EHH458759 EQT458759:ERD458759 FAP458759:FAZ458759 FKL458759:FKV458759 FUH458759:FUR458759 GED458759:GEN458759 GNZ458759:GOJ458759 GXV458759:GYF458759 HHR458759:HIB458759 HRN458759:HRX458759 IBJ458759:IBT458759 ILF458759:ILP458759 IVB458759:IVL458759 JEX458759:JFH458759 JOT458759:JPD458759 JYP458759:JYZ458759 KIL458759:KIV458759 KSH458759:KSR458759 LCD458759:LCN458759 LLZ458759:LMJ458759 LVV458759:LWF458759 MFR458759:MGB458759 MPN458759:MPX458759 MZJ458759:MZT458759 NJF458759:NJP458759 NTB458759:NTL458759 OCX458759:ODH458759 OMT458759:OND458759 OWP458759:OWZ458759 PGL458759:PGV458759 PQH458759:PQR458759 QAD458759:QAN458759 QJZ458759:QKJ458759 QTV458759:QUF458759 RDR458759:REB458759 RNN458759:RNX458759 RXJ458759:RXT458759 SHF458759:SHP458759 SRB458759:SRL458759 TAX458759:TBH458759 TKT458759:TLD458759 TUP458759:TUZ458759 UEL458759:UEV458759 UOH458759:UOR458759 UYD458759:UYN458759 VHZ458759:VIJ458759 VRV458759:VSF458759 WBR458759:WCB458759 WLN458759:WLX458759 WVJ458759:WVT458759 B524295:L524295 IX524295:JH524295 ST524295:TD524295 ACP524295:ACZ524295 AML524295:AMV524295 AWH524295:AWR524295 BGD524295:BGN524295 BPZ524295:BQJ524295 BZV524295:CAF524295 CJR524295:CKB524295 CTN524295:CTX524295 DDJ524295:DDT524295 DNF524295:DNP524295 DXB524295:DXL524295 EGX524295:EHH524295 EQT524295:ERD524295 FAP524295:FAZ524295 FKL524295:FKV524295 FUH524295:FUR524295 GED524295:GEN524295 GNZ524295:GOJ524295 GXV524295:GYF524295 HHR524295:HIB524295 HRN524295:HRX524295 IBJ524295:IBT524295 ILF524295:ILP524295 IVB524295:IVL524295 JEX524295:JFH524295 JOT524295:JPD524295 JYP524295:JYZ524295 KIL524295:KIV524295 KSH524295:KSR524295 LCD524295:LCN524295 LLZ524295:LMJ524295 LVV524295:LWF524295 MFR524295:MGB524295 MPN524295:MPX524295 MZJ524295:MZT524295 NJF524295:NJP524295 NTB524295:NTL524295 OCX524295:ODH524295 OMT524295:OND524295 OWP524295:OWZ524295 PGL524295:PGV524295 PQH524295:PQR524295 QAD524295:QAN524295 QJZ524295:QKJ524295 QTV524295:QUF524295 RDR524295:REB524295 RNN524295:RNX524295 RXJ524295:RXT524295 SHF524295:SHP524295 SRB524295:SRL524295 TAX524295:TBH524295 TKT524295:TLD524295 TUP524295:TUZ524295 UEL524295:UEV524295 UOH524295:UOR524295 UYD524295:UYN524295 VHZ524295:VIJ524295 VRV524295:VSF524295 WBR524295:WCB524295 WLN524295:WLX524295 WVJ524295:WVT524295 B589831:L589831 IX589831:JH589831 ST589831:TD589831 ACP589831:ACZ589831 AML589831:AMV589831 AWH589831:AWR589831 BGD589831:BGN589831 BPZ589831:BQJ589831 BZV589831:CAF589831 CJR589831:CKB589831 CTN589831:CTX589831 DDJ589831:DDT589831 DNF589831:DNP589831 DXB589831:DXL589831 EGX589831:EHH589831 EQT589831:ERD589831 FAP589831:FAZ589831 FKL589831:FKV589831 FUH589831:FUR589831 GED589831:GEN589831 GNZ589831:GOJ589831 GXV589831:GYF589831 HHR589831:HIB589831 HRN589831:HRX589831 IBJ589831:IBT589831 ILF589831:ILP589831 IVB589831:IVL589831 JEX589831:JFH589831 JOT589831:JPD589831 JYP589831:JYZ589831 KIL589831:KIV589831 KSH589831:KSR589831 LCD589831:LCN589831 LLZ589831:LMJ589831 LVV589831:LWF589831 MFR589831:MGB589831 MPN589831:MPX589831 MZJ589831:MZT589831 NJF589831:NJP589831 NTB589831:NTL589831 OCX589831:ODH589831 OMT589831:OND589831 OWP589831:OWZ589831 PGL589831:PGV589831 PQH589831:PQR589831 QAD589831:QAN589831 QJZ589831:QKJ589831 QTV589831:QUF589831 RDR589831:REB589831 RNN589831:RNX589831 RXJ589831:RXT589831 SHF589831:SHP589831 SRB589831:SRL589831 TAX589831:TBH589831 TKT589831:TLD589831 TUP589831:TUZ589831 UEL589831:UEV589831 UOH589831:UOR589831 UYD589831:UYN589831 VHZ589831:VIJ589831 VRV589831:VSF589831 WBR589831:WCB589831 WLN589831:WLX589831 WVJ589831:WVT589831 B655367:L655367 IX655367:JH655367 ST655367:TD655367 ACP655367:ACZ655367 AML655367:AMV655367 AWH655367:AWR655367 BGD655367:BGN655367 BPZ655367:BQJ655367 BZV655367:CAF655367 CJR655367:CKB655367 CTN655367:CTX655367 DDJ655367:DDT655367 DNF655367:DNP655367 DXB655367:DXL655367 EGX655367:EHH655367 EQT655367:ERD655367 FAP655367:FAZ655367 FKL655367:FKV655367 FUH655367:FUR655367 GED655367:GEN655367 GNZ655367:GOJ655367 GXV655367:GYF655367 HHR655367:HIB655367 HRN655367:HRX655367 IBJ655367:IBT655367 ILF655367:ILP655367 IVB655367:IVL655367 JEX655367:JFH655367 JOT655367:JPD655367 JYP655367:JYZ655367 KIL655367:KIV655367 KSH655367:KSR655367 LCD655367:LCN655367 LLZ655367:LMJ655367 LVV655367:LWF655367 MFR655367:MGB655367 MPN655367:MPX655367 MZJ655367:MZT655367 NJF655367:NJP655367 NTB655367:NTL655367 OCX655367:ODH655367 OMT655367:OND655367 OWP655367:OWZ655367 PGL655367:PGV655367 PQH655367:PQR655367 QAD655367:QAN655367 QJZ655367:QKJ655367 QTV655367:QUF655367 RDR655367:REB655367 RNN655367:RNX655367 RXJ655367:RXT655367 SHF655367:SHP655367 SRB655367:SRL655367 TAX655367:TBH655367 TKT655367:TLD655367 TUP655367:TUZ655367 UEL655367:UEV655367 UOH655367:UOR655367 UYD655367:UYN655367 VHZ655367:VIJ655367 VRV655367:VSF655367 WBR655367:WCB655367 WLN655367:WLX655367 WVJ655367:WVT655367 B720903:L720903 IX720903:JH720903 ST720903:TD720903 ACP720903:ACZ720903 AML720903:AMV720903 AWH720903:AWR720903 BGD720903:BGN720903 BPZ720903:BQJ720903 BZV720903:CAF720903 CJR720903:CKB720903 CTN720903:CTX720903 DDJ720903:DDT720903 DNF720903:DNP720903 DXB720903:DXL720903 EGX720903:EHH720903 EQT720903:ERD720903 FAP720903:FAZ720903 FKL720903:FKV720903 FUH720903:FUR720903 GED720903:GEN720903 GNZ720903:GOJ720903 GXV720903:GYF720903 HHR720903:HIB720903 HRN720903:HRX720903 IBJ720903:IBT720903 ILF720903:ILP720903 IVB720903:IVL720903 JEX720903:JFH720903 JOT720903:JPD720903 JYP720903:JYZ720903 KIL720903:KIV720903 KSH720903:KSR720903 LCD720903:LCN720903 LLZ720903:LMJ720903 LVV720903:LWF720903 MFR720903:MGB720903 MPN720903:MPX720903 MZJ720903:MZT720903 NJF720903:NJP720903 NTB720903:NTL720903 OCX720903:ODH720903 OMT720903:OND720903 OWP720903:OWZ720903 PGL720903:PGV720903 PQH720903:PQR720903 QAD720903:QAN720903 QJZ720903:QKJ720903 QTV720903:QUF720903 RDR720903:REB720903 RNN720903:RNX720903 RXJ720903:RXT720903 SHF720903:SHP720903 SRB720903:SRL720903 TAX720903:TBH720903 TKT720903:TLD720903 TUP720903:TUZ720903 UEL720903:UEV720903 UOH720903:UOR720903 UYD720903:UYN720903 VHZ720903:VIJ720903 VRV720903:VSF720903 WBR720903:WCB720903 WLN720903:WLX720903 WVJ720903:WVT720903 B786439:L786439 IX786439:JH786439 ST786439:TD786439 ACP786439:ACZ786439 AML786439:AMV786439 AWH786439:AWR786439 BGD786439:BGN786439 BPZ786439:BQJ786439 BZV786439:CAF786439 CJR786439:CKB786439 CTN786439:CTX786439 DDJ786439:DDT786439 DNF786439:DNP786439 DXB786439:DXL786439 EGX786439:EHH786439 EQT786439:ERD786439 FAP786439:FAZ786439 FKL786439:FKV786439 FUH786439:FUR786439 GED786439:GEN786439 GNZ786439:GOJ786439 GXV786439:GYF786439 HHR786439:HIB786439 HRN786439:HRX786439 IBJ786439:IBT786439 ILF786439:ILP786439 IVB786439:IVL786439 JEX786439:JFH786439 JOT786439:JPD786439 JYP786439:JYZ786439 KIL786439:KIV786439 KSH786439:KSR786439 LCD786439:LCN786439 LLZ786439:LMJ786439 LVV786439:LWF786439 MFR786439:MGB786439 MPN786439:MPX786439 MZJ786439:MZT786439 NJF786439:NJP786439 NTB786439:NTL786439 OCX786439:ODH786439 OMT786439:OND786439 OWP786439:OWZ786439 PGL786439:PGV786439 PQH786439:PQR786439 QAD786439:QAN786439 QJZ786439:QKJ786439 QTV786439:QUF786439 RDR786439:REB786439 RNN786439:RNX786439 RXJ786439:RXT786439 SHF786439:SHP786439 SRB786439:SRL786439 TAX786439:TBH786439 TKT786439:TLD786439 TUP786439:TUZ786439 UEL786439:UEV786439 UOH786439:UOR786439 UYD786439:UYN786439 VHZ786439:VIJ786439 VRV786439:VSF786439 WBR786439:WCB786439 WLN786439:WLX786439 WVJ786439:WVT786439 B851975:L851975 IX851975:JH851975 ST851975:TD851975 ACP851975:ACZ851975 AML851975:AMV851975 AWH851975:AWR851975 BGD851975:BGN851975 BPZ851975:BQJ851975 BZV851975:CAF851975 CJR851975:CKB851975 CTN851975:CTX851975 DDJ851975:DDT851975 DNF851975:DNP851975 DXB851975:DXL851975 EGX851975:EHH851975 EQT851975:ERD851975 FAP851975:FAZ851975 FKL851975:FKV851975 FUH851975:FUR851975 GED851975:GEN851975 GNZ851975:GOJ851975 GXV851975:GYF851975 HHR851975:HIB851975 HRN851975:HRX851975 IBJ851975:IBT851975 ILF851975:ILP851975 IVB851975:IVL851975 JEX851975:JFH851975 JOT851975:JPD851975 JYP851975:JYZ851975 KIL851975:KIV851975 KSH851975:KSR851975 LCD851975:LCN851975 LLZ851975:LMJ851975 LVV851975:LWF851975 MFR851975:MGB851975 MPN851975:MPX851975 MZJ851975:MZT851975 NJF851975:NJP851975 NTB851975:NTL851975 OCX851975:ODH851975 OMT851975:OND851975 OWP851975:OWZ851975 PGL851975:PGV851975 PQH851975:PQR851975 QAD851975:QAN851975 QJZ851975:QKJ851975 QTV851975:QUF851975 RDR851975:REB851975 RNN851975:RNX851975 RXJ851975:RXT851975 SHF851975:SHP851975 SRB851975:SRL851975 TAX851975:TBH851975 TKT851975:TLD851975 TUP851975:TUZ851975 UEL851975:UEV851975 UOH851975:UOR851975 UYD851975:UYN851975 VHZ851975:VIJ851975 VRV851975:VSF851975 WBR851975:WCB851975 WLN851975:WLX851975 WVJ851975:WVT851975 B917511:L917511 IX917511:JH917511 ST917511:TD917511 ACP917511:ACZ917511 AML917511:AMV917511 AWH917511:AWR917511 BGD917511:BGN917511 BPZ917511:BQJ917511 BZV917511:CAF917511 CJR917511:CKB917511 CTN917511:CTX917511 DDJ917511:DDT917511 DNF917511:DNP917511 DXB917511:DXL917511 EGX917511:EHH917511 EQT917511:ERD917511 FAP917511:FAZ917511 FKL917511:FKV917511 FUH917511:FUR917511 GED917511:GEN917511 GNZ917511:GOJ917511 GXV917511:GYF917511 HHR917511:HIB917511 HRN917511:HRX917511 IBJ917511:IBT917511 ILF917511:ILP917511 IVB917511:IVL917511 JEX917511:JFH917511 JOT917511:JPD917511 JYP917511:JYZ917511 KIL917511:KIV917511 KSH917511:KSR917511 LCD917511:LCN917511 LLZ917511:LMJ917511 LVV917511:LWF917511 MFR917511:MGB917511 MPN917511:MPX917511 MZJ917511:MZT917511 NJF917511:NJP917511 NTB917511:NTL917511 OCX917511:ODH917511 OMT917511:OND917511 OWP917511:OWZ917511 PGL917511:PGV917511 PQH917511:PQR917511 QAD917511:QAN917511 QJZ917511:QKJ917511 QTV917511:QUF917511 RDR917511:REB917511 RNN917511:RNX917511 RXJ917511:RXT917511 SHF917511:SHP917511 SRB917511:SRL917511 TAX917511:TBH917511 TKT917511:TLD917511 TUP917511:TUZ917511 UEL917511:UEV917511 UOH917511:UOR917511 UYD917511:UYN917511 VHZ917511:VIJ917511 VRV917511:VSF917511 WBR917511:WCB917511 WLN917511:WLX917511 WVJ917511:WVT917511 B983047:L983047 IX983047:JH983047 ST983047:TD983047 ACP983047:ACZ983047 AML983047:AMV983047 AWH983047:AWR983047 BGD983047:BGN983047 BPZ983047:BQJ983047 BZV983047:CAF983047 CJR983047:CKB983047 CTN983047:CTX983047 DDJ983047:DDT983047 DNF983047:DNP983047 DXB983047:DXL983047 EGX983047:EHH983047 EQT983047:ERD983047 FAP983047:FAZ983047 FKL983047:FKV983047 FUH983047:FUR983047 GED983047:GEN983047 GNZ983047:GOJ983047 GXV983047:GYF983047 HHR983047:HIB983047 HRN983047:HRX983047 IBJ983047:IBT983047 ILF983047:ILP983047 IVB983047:IVL983047 JEX983047:JFH983047 JOT983047:JPD983047 JYP983047:JYZ983047 KIL983047:KIV983047 KSH983047:KSR983047 LCD983047:LCN983047 LLZ983047:LMJ983047 LVV983047:LWF983047 MFR983047:MGB983047 MPN983047:MPX983047 MZJ983047:MZT983047 NJF983047:NJP983047 NTB983047:NTL983047 OCX983047:ODH983047 OMT983047:OND983047 OWP983047:OWZ983047 PGL983047:PGV983047 PQH983047:PQR983047 QAD983047:QAN983047 QJZ983047:QKJ983047 QTV983047:QUF983047 RDR983047:REB983047 RNN983047:RNX983047 RXJ983047:RXT983047 SHF983047:SHP983047 SRB983047:SRL983047 TAX983047:TBH983047 TKT983047:TLD983047 TUP983047:TUZ983047 UEL983047:UEV983047 UOH983047:UOR983047 UYD983047:UYN983047 VHZ983047:VIJ983047 VRV983047:VSF983047 WBR983047:WCB983047 WLN983047:WLX983047 WVJ983047:WVT983047 B16:L16 IX16:JH16 ST16:TD16 ACP16:ACZ16 AML16:AMV16 AWH16:AWR16 BGD16:BGN16 BPZ16:BQJ16 BZV16:CAF16 CJR16:CKB16 CTN16:CTX16 DDJ16:DDT16 DNF16:DNP16 DXB16:DXL16 EGX16:EHH16 EQT16:ERD16 FAP16:FAZ16 FKL16:FKV16 FUH16:FUR16 GED16:GEN16 GNZ16:GOJ16 GXV16:GYF16 HHR16:HIB16 HRN16:HRX16 IBJ16:IBT16 ILF16:ILP16 IVB16:IVL16 JEX16:JFH16 JOT16:JPD16 JYP16:JYZ16 KIL16:KIV16 KSH16:KSR16 LCD16:LCN16 LLZ16:LMJ16 LVV16:LWF16 MFR16:MGB16 MPN16:MPX16 MZJ16:MZT16 NJF16:NJP16 NTB16:NTL16 OCX16:ODH16 OMT16:OND16 OWP16:OWZ16 PGL16:PGV16 PQH16:PQR16 QAD16:QAN16 QJZ16:QKJ16 QTV16:QUF16 RDR16:REB16 RNN16:RNX16 RXJ16:RXT16 SHF16:SHP16 SRB16:SRL16 TAX16:TBH16 TKT16:TLD16 TUP16:TUZ16 UEL16:UEV16 UOH16:UOR16 UYD16:UYN16 VHZ16:VIJ16 VRV16:VSF16 WBR16:WCB16 WLN16:WLX16 WVJ16:WVT16 B65552:L65552 IX65552:JH65552 ST65552:TD65552 ACP65552:ACZ65552 AML65552:AMV65552 AWH65552:AWR65552 BGD65552:BGN65552 BPZ65552:BQJ65552 BZV65552:CAF65552 CJR65552:CKB65552 CTN65552:CTX65552 DDJ65552:DDT65552 DNF65552:DNP65552 DXB65552:DXL65552 EGX65552:EHH65552 EQT65552:ERD65552 FAP65552:FAZ65552 FKL65552:FKV65552 FUH65552:FUR65552 GED65552:GEN65552 GNZ65552:GOJ65552 GXV65552:GYF65552 HHR65552:HIB65552 HRN65552:HRX65552 IBJ65552:IBT65552 ILF65552:ILP65552 IVB65552:IVL65552 JEX65552:JFH65552 JOT65552:JPD65552 JYP65552:JYZ65552 KIL65552:KIV65552 KSH65552:KSR65552 LCD65552:LCN65552 LLZ65552:LMJ65552 LVV65552:LWF65552 MFR65552:MGB65552 MPN65552:MPX65552 MZJ65552:MZT65552 NJF65552:NJP65552 NTB65552:NTL65552 OCX65552:ODH65552 OMT65552:OND65552 OWP65552:OWZ65552 PGL65552:PGV65552 PQH65552:PQR65552 QAD65552:QAN65552 QJZ65552:QKJ65552 QTV65552:QUF65552 RDR65552:REB65552 RNN65552:RNX65552 RXJ65552:RXT65552 SHF65552:SHP65552 SRB65552:SRL65552 TAX65552:TBH65552 TKT65552:TLD65552 TUP65552:TUZ65552 UEL65552:UEV65552 UOH65552:UOR65552 UYD65552:UYN65552 VHZ65552:VIJ65552 VRV65552:VSF65552 WBR65552:WCB65552 WLN65552:WLX65552 WVJ65552:WVT65552 B131088:L131088 IX131088:JH131088 ST131088:TD131088 ACP131088:ACZ131088 AML131088:AMV131088 AWH131088:AWR131088 BGD131088:BGN131088 BPZ131088:BQJ131088 BZV131088:CAF131088 CJR131088:CKB131088 CTN131088:CTX131088 DDJ131088:DDT131088 DNF131088:DNP131088 DXB131088:DXL131088 EGX131088:EHH131088 EQT131088:ERD131088 FAP131088:FAZ131088 FKL131088:FKV131088 FUH131088:FUR131088 GED131088:GEN131088 GNZ131088:GOJ131088 GXV131088:GYF131088 HHR131088:HIB131088 HRN131088:HRX131088 IBJ131088:IBT131088 ILF131088:ILP131088 IVB131088:IVL131088 JEX131088:JFH131088 JOT131088:JPD131088 JYP131088:JYZ131088 KIL131088:KIV131088 KSH131088:KSR131088 LCD131088:LCN131088 LLZ131088:LMJ131088 LVV131088:LWF131088 MFR131088:MGB131088 MPN131088:MPX131088 MZJ131088:MZT131088 NJF131088:NJP131088 NTB131088:NTL131088 OCX131088:ODH131088 OMT131088:OND131088 OWP131088:OWZ131088 PGL131088:PGV131088 PQH131088:PQR131088 QAD131088:QAN131088 QJZ131088:QKJ131088 QTV131088:QUF131088 RDR131088:REB131088 RNN131088:RNX131088 RXJ131088:RXT131088 SHF131088:SHP131088 SRB131088:SRL131088 TAX131088:TBH131088 TKT131088:TLD131088 TUP131088:TUZ131088 UEL131088:UEV131088 UOH131088:UOR131088 UYD131088:UYN131088 VHZ131088:VIJ131088 VRV131088:VSF131088 WBR131088:WCB131088 WLN131088:WLX131088 WVJ131088:WVT131088 B196624:L196624 IX196624:JH196624 ST196624:TD196624 ACP196624:ACZ196624 AML196624:AMV196624 AWH196624:AWR196624 BGD196624:BGN196624 BPZ196624:BQJ196624 BZV196624:CAF196624 CJR196624:CKB196624 CTN196624:CTX196624 DDJ196624:DDT196624 DNF196624:DNP196624 DXB196624:DXL196624 EGX196624:EHH196624 EQT196624:ERD196624 FAP196624:FAZ196624 FKL196624:FKV196624 FUH196624:FUR196624 GED196624:GEN196624 GNZ196624:GOJ196624 GXV196624:GYF196624 HHR196624:HIB196624 HRN196624:HRX196624 IBJ196624:IBT196624 ILF196624:ILP196624 IVB196624:IVL196624 JEX196624:JFH196624 JOT196624:JPD196624 JYP196624:JYZ196624 KIL196624:KIV196624 KSH196624:KSR196624 LCD196624:LCN196624 LLZ196624:LMJ196624 LVV196624:LWF196624 MFR196624:MGB196624 MPN196624:MPX196624 MZJ196624:MZT196624 NJF196624:NJP196624 NTB196624:NTL196624 OCX196624:ODH196624 OMT196624:OND196624 OWP196624:OWZ196624 PGL196624:PGV196624 PQH196624:PQR196624 QAD196624:QAN196624 QJZ196624:QKJ196624 QTV196624:QUF196624 RDR196624:REB196624 RNN196624:RNX196624 RXJ196624:RXT196624 SHF196624:SHP196624 SRB196624:SRL196624 TAX196624:TBH196624 TKT196624:TLD196624 TUP196624:TUZ196624 UEL196624:UEV196624 UOH196624:UOR196624 UYD196624:UYN196624 VHZ196624:VIJ196624 VRV196624:VSF196624 WBR196624:WCB196624 WLN196624:WLX196624 WVJ196624:WVT196624 B262160:L262160 IX262160:JH262160 ST262160:TD262160 ACP262160:ACZ262160 AML262160:AMV262160 AWH262160:AWR262160 BGD262160:BGN262160 BPZ262160:BQJ262160 BZV262160:CAF262160 CJR262160:CKB262160 CTN262160:CTX262160 DDJ262160:DDT262160 DNF262160:DNP262160 DXB262160:DXL262160 EGX262160:EHH262160 EQT262160:ERD262160 FAP262160:FAZ262160 FKL262160:FKV262160 FUH262160:FUR262160 GED262160:GEN262160 GNZ262160:GOJ262160 GXV262160:GYF262160 HHR262160:HIB262160 HRN262160:HRX262160 IBJ262160:IBT262160 ILF262160:ILP262160 IVB262160:IVL262160 JEX262160:JFH262160 JOT262160:JPD262160 JYP262160:JYZ262160 KIL262160:KIV262160 KSH262160:KSR262160 LCD262160:LCN262160 LLZ262160:LMJ262160 LVV262160:LWF262160 MFR262160:MGB262160 MPN262160:MPX262160 MZJ262160:MZT262160 NJF262160:NJP262160 NTB262160:NTL262160 OCX262160:ODH262160 OMT262160:OND262160 OWP262160:OWZ262160 PGL262160:PGV262160 PQH262160:PQR262160 QAD262160:QAN262160 QJZ262160:QKJ262160 QTV262160:QUF262160 RDR262160:REB262160 RNN262160:RNX262160 RXJ262160:RXT262160 SHF262160:SHP262160 SRB262160:SRL262160 TAX262160:TBH262160 TKT262160:TLD262160 TUP262160:TUZ262160 UEL262160:UEV262160 UOH262160:UOR262160 UYD262160:UYN262160 VHZ262160:VIJ262160 VRV262160:VSF262160 WBR262160:WCB262160 WLN262160:WLX262160 WVJ262160:WVT262160 B327696:L327696 IX327696:JH327696 ST327696:TD327696 ACP327696:ACZ327696 AML327696:AMV327696 AWH327696:AWR327696 BGD327696:BGN327696 BPZ327696:BQJ327696 BZV327696:CAF327696 CJR327696:CKB327696 CTN327696:CTX327696 DDJ327696:DDT327696 DNF327696:DNP327696 DXB327696:DXL327696 EGX327696:EHH327696 EQT327696:ERD327696 FAP327696:FAZ327696 FKL327696:FKV327696 FUH327696:FUR327696 GED327696:GEN327696 GNZ327696:GOJ327696 GXV327696:GYF327696 HHR327696:HIB327696 HRN327696:HRX327696 IBJ327696:IBT327696 ILF327696:ILP327696 IVB327696:IVL327696 JEX327696:JFH327696 JOT327696:JPD327696 JYP327696:JYZ327696 KIL327696:KIV327696 KSH327696:KSR327696 LCD327696:LCN327696 LLZ327696:LMJ327696 LVV327696:LWF327696 MFR327696:MGB327696 MPN327696:MPX327696 MZJ327696:MZT327696 NJF327696:NJP327696 NTB327696:NTL327696 OCX327696:ODH327696 OMT327696:OND327696 OWP327696:OWZ327696 PGL327696:PGV327696 PQH327696:PQR327696 QAD327696:QAN327696 QJZ327696:QKJ327696 QTV327696:QUF327696 RDR327696:REB327696 RNN327696:RNX327696 RXJ327696:RXT327696 SHF327696:SHP327696 SRB327696:SRL327696 TAX327696:TBH327696 TKT327696:TLD327696 TUP327696:TUZ327696 UEL327696:UEV327696 UOH327696:UOR327696 UYD327696:UYN327696 VHZ327696:VIJ327696 VRV327696:VSF327696 WBR327696:WCB327696 WLN327696:WLX327696 WVJ327696:WVT327696 B393232:L393232 IX393232:JH393232 ST393232:TD393232 ACP393232:ACZ393232 AML393232:AMV393232 AWH393232:AWR393232 BGD393232:BGN393232 BPZ393232:BQJ393232 BZV393232:CAF393232 CJR393232:CKB393232 CTN393232:CTX393232 DDJ393232:DDT393232 DNF393232:DNP393232 DXB393232:DXL393232 EGX393232:EHH393232 EQT393232:ERD393232 FAP393232:FAZ393232 FKL393232:FKV393232 FUH393232:FUR393232 GED393232:GEN393232 GNZ393232:GOJ393232 GXV393232:GYF393232 HHR393232:HIB393232 HRN393232:HRX393232 IBJ393232:IBT393232 ILF393232:ILP393232 IVB393232:IVL393232 JEX393232:JFH393232 JOT393232:JPD393232 JYP393232:JYZ393232 KIL393232:KIV393232 KSH393232:KSR393232 LCD393232:LCN393232 LLZ393232:LMJ393232 LVV393232:LWF393232 MFR393232:MGB393232 MPN393232:MPX393232 MZJ393232:MZT393232 NJF393232:NJP393232 NTB393232:NTL393232 OCX393232:ODH393232 OMT393232:OND393232 OWP393232:OWZ393232 PGL393232:PGV393232 PQH393232:PQR393232 QAD393232:QAN393232 QJZ393232:QKJ393232 QTV393232:QUF393232 RDR393232:REB393232 RNN393232:RNX393232 RXJ393232:RXT393232 SHF393232:SHP393232 SRB393232:SRL393232 TAX393232:TBH393232 TKT393232:TLD393232 TUP393232:TUZ393232 UEL393232:UEV393232 UOH393232:UOR393232 UYD393232:UYN393232 VHZ393232:VIJ393232 VRV393232:VSF393232 WBR393232:WCB393232 WLN393232:WLX393232 WVJ393232:WVT393232 B458768:L458768 IX458768:JH458768 ST458768:TD458768 ACP458768:ACZ458768 AML458768:AMV458768 AWH458768:AWR458768 BGD458768:BGN458768 BPZ458768:BQJ458768 BZV458768:CAF458768 CJR458768:CKB458768 CTN458768:CTX458768 DDJ458768:DDT458768 DNF458768:DNP458768 DXB458768:DXL458768 EGX458768:EHH458768 EQT458768:ERD458768 FAP458768:FAZ458768 FKL458768:FKV458768 FUH458768:FUR458768 GED458768:GEN458768 GNZ458768:GOJ458768 GXV458768:GYF458768 HHR458768:HIB458768 HRN458768:HRX458768 IBJ458768:IBT458768 ILF458768:ILP458768 IVB458768:IVL458768 JEX458768:JFH458768 JOT458768:JPD458768 JYP458768:JYZ458768 KIL458768:KIV458768 KSH458768:KSR458768 LCD458768:LCN458768 LLZ458768:LMJ458768 LVV458768:LWF458768 MFR458768:MGB458768 MPN458768:MPX458768 MZJ458768:MZT458768 NJF458768:NJP458768 NTB458768:NTL458768 OCX458768:ODH458768 OMT458768:OND458768 OWP458768:OWZ458768 PGL458768:PGV458768 PQH458768:PQR458768 QAD458768:QAN458768 QJZ458768:QKJ458768 QTV458768:QUF458768 RDR458768:REB458768 RNN458768:RNX458768 RXJ458768:RXT458768 SHF458768:SHP458768 SRB458768:SRL458768 TAX458768:TBH458768 TKT458768:TLD458768 TUP458768:TUZ458768 UEL458768:UEV458768 UOH458768:UOR458768 UYD458768:UYN458768 VHZ458768:VIJ458768 VRV458768:VSF458768 WBR458768:WCB458768 WLN458768:WLX458768 WVJ458768:WVT458768 B524304:L524304 IX524304:JH524304 ST524304:TD524304 ACP524304:ACZ524304 AML524304:AMV524304 AWH524304:AWR524304 BGD524304:BGN524304 BPZ524304:BQJ524304 BZV524304:CAF524304 CJR524304:CKB524304 CTN524304:CTX524304 DDJ524304:DDT524304 DNF524304:DNP524304 DXB524304:DXL524304 EGX524304:EHH524304 EQT524304:ERD524304 FAP524304:FAZ524304 FKL524304:FKV524304 FUH524304:FUR524304 GED524304:GEN524304 GNZ524304:GOJ524304 GXV524304:GYF524304 HHR524304:HIB524304 HRN524304:HRX524304 IBJ524304:IBT524304 ILF524304:ILP524304 IVB524304:IVL524304 JEX524304:JFH524304 JOT524304:JPD524304 JYP524304:JYZ524304 KIL524304:KIV524304 KSH524304:KSR524304 LCD524304:LCN524304 LLZ524304:LMJ524304 LVV524304:LWF524304 MFR524304:MGB524304 MPN524304:MPX524304 MZJ524304:MZT524304 NJF524304:NJP524304 NTB524304:NTL524304 OCX524304:ODH524304 OMT524304:OND524304 OWP524304:OWZ524304 PGL524304:PGV524304 PQH524304:PQR524304 QAD524304:QAN524304 QJZ524304:QKJ524304 QTV524304:QUF524304 RDR524304:REB524304 RNN524304:RNX524304 RXJ524304:RXT524304 SHF524304:SHP524304 SRB524304:SRL524304 TAX524304:TBH524304 TKT524304:TLD524304 TUP524304:TUZ524304 UEL524304:UEV524304 UOH524304:UOR524304 UYD524304:UYN524304 VHZ524304:VIJ524304 VRV524304:VSF524304 WBR524304:WCB524304 WLN524304:WLX524304 WVJ524304:WVT524304 B589840:L589840 IX589840:JH589840 ST589840:TD589840 ACP589840:ACZ589840 AML589840:AMV589840 AWH589840:AWR589840 BGD589840:BGN589840 BPZ589840:BQJ589840 BZV589840:CAF589840 CJR589840:CKB589840 CTN589840:CTX589840 DDJ589840:DDT589840 DNF589840:DNP589840 DXB589840:DXL589840 EGX589840:EHH589840 EQT589840:ERD589840 FAP589840:FAZ589840 FKL589840:FKV589840 FUH589840:FUR589840 GED589840:GEN589840 GNZ589840:GOJ589840 GXV589840:GYF589840 HHR589840:HIB589840 HRN589840:HRX589840 IBJ589840:IBT589840 ILF589840:ILP589840 IVB589840:IVL589840 JEX589840:JFH589840 JOT589840:JPD589840 JYP589840:JYZ589840 KIL589840:KIV589840 KSH589840:KSR589840 LCD589840:LCN589840 LLZ589840:LMJ589840 LVV589840:LWF589840 MFR589840:MGB589840 MPN589840:MPX589840 MZJ589840:MZT589840 NJF589840:NJP589840 NTB589840:NTL589840 OCX589840:ODH589840 OMT589840:OND589840 OWP589840:OWZ589840 PGL589840:PGV589840 PQH589840:PQR589840 QAD589840:QAN589840 QJZ589840:QKJ589840 QTV589840:QUF589840 RDR589840:REB589840 RNN589840:RNX589840 RXJ589840:RXT589840 SHF589840:SHP589840 SRB589840:SRL589840 TAX589840:TBH589840 TKT589840:TLD589840 TUP589840:TUZ589840 UEL589840:UEV589840 UOH589840:UOR589840 UYD589840:UYN589840 VHZ589840:VIJ589840 VRV589840:VSF589840 WBR589840:WCB589840 WLN589840:WLX589840 WVJ589840:WVT589840 B655376:L655376 IX655376:JH655376 ST655376:TD655376 ACP655376:ACZ655376 AML655376:AMV655376 AWH655376:AWR655376 BGD655376:BGN655376 BPZ655376:BQJ655376 BZV655376:CAF655376 CJR655376:CKB655376 CTN655376:CTX655376 DDJ655376:DDT655376 DNF655376:DNP655376 DXB655376:DXL655376 EGX655376:EHH655376 EQT655376:ERD655376 FAP655376:FAZ655376 FKL655376:FKV655376 FUH655376:FUR655376 GED655376:GEN655376 GNZ655376:GOJ655376 GXV655376:GYF655376 HHR655376:HIB655376 HRN655376:HRX655376 IBJ655376:IBT655376 ILF655376:ILP655376 IVB655376:IVL655376 JEX655376:JFH655376 JOT655376:JPD655376 JYP655376:JYZ655376 KIL655376:KIV655376 KSH655376:KSR655376 LCD655376:LCN655376 LLZ655376:LMJ655376 LVV655376:LWF655376 MFR655376:MGB655376 MPN655376:MPX655376 MZJ655376:MZT655376 NJF655376:NJP655376 NTB655376:NTL655376 OCX655376:ODH655376 OMT655376:OND655376 OWP655376:OWZ655376 PGL655376:PGV655376 PQH655376:PQR655376 QAD655376:QAN655376 QJZ655376:QKJ655376 QTV655376:QUF655376 RDR655376:REB655376 RNN655376:RNX655376 RXJ655376:RXT655376 SHF655376:SHP655376 SRB655376:SRL655376 TAX655376:TBH655376 TKT655376:TLD655376 TUP655376:TUZ655376 UEL655376:UEV655376 UOH655376:UOR655376 UYD655376:UYN655376 VHZ655376:VIJ655376 VRV655376:VSF655376 WBR655376:WCB655376 WLN655376:WLX655376 WVJ655376:WVT655376 B720912:L720912 IX720912:JH720912 ST720912:TD720912 ACP720912:ACZ720912 AML720912:AMV720912 AWH720912:AWR720912 BGD720912:BGN720912 BPZ720912:BQJ720912 BZV720912:CAF720912 CJR720912:CKB720912 CTN720912:CTX720912 DDJ720912:DDT720912 DNF720912:DNP720912 DXB720912:DXL720912 EGX720912:EHH720912 EQT720912:ERD720912 FAP720912:FAZ720912 FKL720912:FKV720912 FUH720912:FUR720912 GED720912:GEN720912 GNZ720912:GOJ720912 GXV720912:GYF720912 HHR720912:HIB720912 HRN720912:HRX720912 IBJ720912:IBT720912 ILF720912:ILP720912 IVB720912:IVL720912 JEX720912:JFH720912 JOT720912:JPD720912 JYP720912:JYZ720912 KIL720912:KIV720912 KSH720912:KSR720912 LCD720912:LCN720912 LLZ720912:LMJ720912 LVV720912:LWF720912 MFR720912:MGB720912 MPN720912:MPX720912 MZJ720912:MZT720912 NJF720912:NJP720912 NTB720912:NTL720912 OCX720912:ODH720912 OMT720912:OND720912 OWP720912:OWZ720912 PGL720912:PGV720912 PQH720912:PQR720912 QAD720912:QAN720912 QJZ720912:QKJ720912 QTV720912:QUF720912 RDR720912:REB720912 RNN720912:RNX720912 RXJ720912:RXT720912 SHF720912:SHP720912 SRB720912:SRL720912 TAX720912:TBH720912 TKT720912:TLD720912 TUP720912:TUZ720912 UEL720912:UEV720912 UOH720912:UOR720912 UYD720912:UYN720912 VHZ720912:VIJ720912 VRV720912:VSF720912 WBR720912:WCB720912 WLN720912:WLX720912 WVJ720912:WVT720912 B786448:L786448 IX786448:JH786448 ST786448:TD786448 ACP786448:ACZ786448 AML786448:AMV786448 AWH786448:AWR786448 BGD786448:BGN786448 BPZ786448:BQJ786448 BZV786448:CAF786448 CJR786448:CKB786448 CTN786448:CTX786448 DDJ786448:DDT786448 DNF786448:DNP786448 DXB786448:DXL786448 EGX786448:EHH786448 EQT786448:ERD786448 FAP786448:FAZ786448 FKL786448:FKV786448 FUH786448:FUR786448 GED786448:GEN786448 GNZ786448:GOJ786448 GXV786448:GYF786448 HHR786448:HIB786448 HRN786448:HRX786448 IBJ786448:IBT786448 ILF786448:ILP786448 IVB786448:IVL786448 JEX786448:JFH786448 JOT786448:JPD786448 JYP786448:JYZ786448 KIL786448:KIV786448 KSH786448:KSR786448 LCD786448:LCN786448 LLZ786448:LMJ786448 LVV786448:LWF786448 MFR786448:MGB786448 MPN786448:MPX786448 MZJ786448:MZT786448 NJF786448:NJP786448 NTB786448:NTL786448 OCX786448:ODH786448 OMT786448:OND786448 OWP786448:OWZ786448 PGL786448:PGV786448 PQH786448:PQR786448 QAD786448:QAN786448 QJZ786448:QKJ786448 QTV786448:QUF786448 RDR786448:REB786448 RNN786448:RNX786448 RXJ786448:RXT786448 SHF786448:SHP786448 SRB786448:SRL786448 TAX786448:TBH786448 TKT786448:TLD786448 TUP786448:TUZ786448 UEL786448:UEV786448 UOH786448:UOR786448 UYD786448:UYN786448 VHZ786448:VIJ786448 VRV786448:VSF786448 WBR786448:WCB786448 WLN786448:WLX786448 WVJ786448:WVT786448 B851984:L851984 IX851984:JH851984 ST851984:TD851984 ACP851984:ACZ851984 AML851984:AMV851984 AWH851984:AWR851984 BGD851984:BGN851984 BPZ851984:BQJ851984 BZV851984:CAF851984 CJR851984:CKB851984 CTN851984:CTX851984 DDJ851984:DDT851984 DNF851984:DNP851984 DXB851984:DXL851984 EGX851984:EHH851984 EQT851984:ERD851984 FAP851984:FAZ851984 FKL851984:FKV851984 FUH851984:FUR851984 GED851984:GEN851984 GNZ851984:GOJ851984 GXV851984:GYF851984 HHR851984:HIB851984 HRN851984:HRX851984 IBJ851984:IBT851984 ILF851984:ILP851984 IVB851984:IVL851984 JEX851984:JFH851984 JOT851984:JPD851984 JYP851984:JYZ851984 KIL851984:KIV851984 KSH851984:KSR851984 LCD851984:LCN851984 LLZ851984:LMJ851984 LVV851984:LWF851984 MFR851984:MGB851984 MPN851984:MPX851984 MZJ851984:MZT851984 NJF851984:NJP851984 NTB851984:NTL851984 OCX851984:ODH851984 OMT851984:OND851984 OWP851984:OWZ851984 PGL851984:PGV851984 PQH851984:PQR851984 QAD851984:QAN851984 QJZ851984:QKJ851984 QTV851984:QUF851984 RDR851984:REB851984 RNN851984:RNX851984 RXJ851984:RXT851984 SHF851984:SHP851984 SRB851984:SRL851984 TAX851984:TBH851984 TKT851984:TLD851984 TUP851984:TUZ851984 UEL851984:UEV851984 UOH851984:UOR851984 UYD851984:UYN851984 VHZ851984:VIJ851984 VRV851984:VSF851984 WBR851984:WCB851984 WLN851984:WLX851984 WVJ851984:WVT851984 B917520:L917520 IX917520:JH917520 ST917520:TD917520 ACP917520:ACZ917520 AML917520:AMV917520 AWH917520:AWR917520 BGD917520:BGN917520 BPZ917520:BQJ917520 BZV917520:CAF917520 CJR917520:CKB917520 CTN917520:CTX917520 DDJ917520:DDT917520 DNF917520:DNP917520 DXB917520:DXL917520 EGX917520:EHH917520 EQT917520:ERD917520 FAP917520:FAZ917520 FKL917520:FKV917520 FUH917520:FUR917520 GED917520:GEN917520 GNZ917520:GOJ917520 GXV917520:GYF917520 HHR917520:HIB917520 HRN917520:HRX917520 IBJ917520:IBT917520 ILF917520:ILP917520 IVB917520:IVL917520 JEX917520:JFH917520 JOT917520:JPD917520 JYP917520:JYZ917520 KIL917520:KIV917520 KSH917520:KSR917520 LCD917520:LCN917520 LLZ917520:LMJ917520 LVV917520:LWF917520 MFR917520:MGB917520 MPN917520:MPX917520 MZJ917520:MZT917520 NJF917520:NJP917520 NTB917520:NTL917520 OCX917520:ODH917520 OMT917520:OND917520 OWP917520:OWZ917520 PGL917520:PGV917520 PQH917520:PQR917520 QAD917520:QAN917520 QJZ917520:QKJ917520 QTV917520:QUF917520 RDR917520:REB917520 RNN917520:RNX917520 RXJ917520:RXT917520 SHF917520:SHP917520 SRB917520:SRL917520 TAX917520:TBH917520 TKT917520:TLD917520 TUP917520:TUZ917520 UEL917520:UEV917520 UOH917520:UOR917520 UYD917520:UYN917520 VHZ917520:VIJ917520 VRV917520:VSF917520 WBR917520:WCB917520 WLN917520:WLX917520 WVJ917520:WVT917520 B983056:L983056 IX983056:JH983056 ST983056:TD983056 ACP983056:ACZ983056 AML983056:AMV983056 AWH983056:AWR983056 BGD983056:BGN983056 BPZ983056:BQJ983056 BZV983056:CAF983056 CJR983056:CKB983056 CTN983056:CTX983056 DDJ983056:DDT983056 DNF983056:DNP983056 DXB983056:DXL983056 EGX983056:EHH983056 EQT983056:ERD983056 FAP983056:FAZ983056 FKL983056:FKV983056 FUH983056:FUR983056 GED983056:GEN983056 GNZ983056:GOJ983056 GXV983056:GYF983056 HHR983056:HIB983056 HRN983056:HRX983056 IBJ983056:IBT983056 ILF983056:ILP983056 IVB983056:IVL983056 JEX983056:JFH983056 JOT983056:JPD983056 JYP983056:JYZ983056 KIL983056:KIV983056 KSH983056:KSR983056 LCD983056:LCN983056 LLZ983056:LMJ983056 LVV983056:LWF983056 MFR983056:MGB983056 MPN983056:MPX983056 MZJ983056:MZT983056 NJF983056:NJP983056 NTB983056:NTL983056 OCX983056:ODH983056 OMT983056:OND983056 OWP983056:OWZ983056 PGL983056:PGV983056 PQH983056:PQR983056 QAD983056:QAN983056 QJZ983056:QKJ983056 QTV983056:QUF983056 RDR983056:REB983056 RNN983056:RNX983056 RXJ983056:RXT983056 SHF983056:SHP983056 SRB983056:SRL983056 TAX983056:TBH983056 TKT983056:TLD983056 TUP983056:TUZ983056 UEL983056:UEV983056 UOH983056:UOR983056 UYD983056:UYN983056 VHZ983056:VIJ983056 VRV983056:VSF983056 WBR983056:WCB983056 WLN983056:WLX983056 WVJ983056:WVT983056">
      <formula1>MAX(B6,$P$5)</formula1>
      <formula2>$P$6</formula2>
    </dataValidation>
    <dataValidation type="date" operator="lessThan" allowBlank="1" showInputMessage="1" showErrorMessage="1" errorTitle="Invalid Month!" error="The loan should have been taken before the end of the current financial year!" sqref="B15:L15 IX15:JH15 ST15:TD15 ACP15:ACZ15 AML15:AMV15 AWH15:AWR15 BGD15:BGN15 BPZ15:BQJ15 BZV15:CAF15 CJR15:CKB15 CTN15:CTX15 DDJ15:DDT15 DNF15:DNP15 DXB15:DXL15 EGX15:EHH15 EQT15:ERD15 FAP15:FAZ15 FKL15:FKV15 FUH15:FUR15 GED15:GEN15 GNZ15:GOJ15 GXV15:GYF15 HHR15:HIB15 HRN15:HRX15 IBJ15:IBT15 ILF15:ILP15 IVB15:IVL15 JEX15:JFH15 JOT15:JPD15 JYP15:JYZ15 KIL15:KIV15 KSH15:KSR15 LCD15:LCN15 LLZ15:LMJ15 LVV15:LWF15 MFR15:MGB15 MPN15:MPX15 MZJ15:MZT15 NJF15:NJP15 NTB15:NTL15 OCX15:ODH15 OMT15:OND15 OWP15:OWZ15 PGL15:PGV15 PQH15:PQR15 QAD15:QAN15 QJZ15:QKJ15 QTV15:QUF15 RDR15:REB15 RNN15:RNX15 RXJ15:RXT15 SHF15:SHP15 SRB15:SRL15 TAX15:TBH15 TKT15:TLD15 TUP15:TUZ15 UEL15:UEV15 UOH15:UOR15 UYD15:UYN15 VHZ15:VIJ15 VRV15:VSF15 WBR15:WCB15 WLN15:WLX15 WVJ15:WVT15 B65551:L65551 IX65551:JH65551 ST65551:TD65551 ACP65551:ACZ65551 AML65551:AMV65551 AWH65551:AWR65551 BGD65551:BGN65551 BPZ65551:BQJ65551 BZV65551:CAF65551 CJR65551:CKB65551 CTN65551:CTX65551 DDJ65551:DDT65551 DNF65551:DNP65551 DXB65551:DXL65551 EGX65551:EHH65551 EQT65551:ERD65551 FAP65551:FAZ65551 FKL65551:FKV65551 FUH65551:FUR65551 GED65551:GEN65551 GNZ65551:GOJ65551 GXV65551:GYF65551 HHR65551:HIB65551 HRN65551:HRX65551 IBJ65551:IBT65551 ILF65551:ILP65551 IVB65551:IVL65551 JEX65551:JFH65551 JOT65551:JPD65551 JYP65551:JYZ65551 KIL65551:KIV65551 KSH65551:KSR65551 LCD65551:LCN65551 LLZ65551:LMJ65551 LVV65551:LWF65551 MFR65551:MGB65551 MPN65551:MPX65551 MZJ65551:MZT65551 NJF65551:NJP65551 NTB65551:NTL65551 OCX65551:ODH65551 OMT65551:OND65551 OWP65551:OWZ65551 PGL65551:PGV65551 PQH65551:PQR65551 QAD65551:QAN65551 QJZ65551:QKJ65551 QTV65551:QUF65551 RDR65551:REB65551 RNN65551:RNX65551 RXJ65551:RXT65551 SHF65551:SHP65551 SRB65551:SRL65551 TAX65551:TBH65551 TKT65551:TLD65551 TUP65551:TUZ65551 UEL65551:UEV65551 UOH65551:UOR65551 UYD65551:UYN65551 VHZ65551:VIJ65551 VRV65551:VSF65551 WBR65551:WCB65551 WLN65551:WLX65551 WVJ65551:WVT65551 B131087:L131087 IX131087:JH131087 ST131087:TD131087 ACP131087:ACZ131087 AML131087:AMV131087 AWH131087:AWR131087 BGD131087:BGN131087 BPZ131087:BQJ131087 BZV131087:CAF131087 CJR131087:CKB131087 CTN131087:CTX131087 DDJ131087:DDT131087 DNF131087:DNP131087 DXB131087:DXL131087 EGX131087:EHH131087 EQT131087:ERD131087 FAP131087:FAZ131087 FKL131087:FKV131087 FUH131087:FUR131087 GED131087:GEN131087 GNZ131087:GOJ131087 GXV131087:GYF131087 HHR131087:HIB131087 HRN131087:HRX131087 IBJ131087:IBT131087 ILF131087:ILP131087 IVB131087:IVL131087 JEX131087:JFH131087 JOT131087:JPD131087 JYP131087:JYZ131087 KIL131087:KIV131087 KSH131087:KSR131087 LCD131087:LCN131087 LLZ131087:LMJ131087 LVV131087:LWF131087 MFR131087:MGB131087 MPN131087:MPX131087 MZJ131087:MZT131087 NJF131087:NJP131087 NTB131087:NTL131087 OCX131087:ODH131087 OMT131087:OND131087 OWP131087:OWZ131087 PGL131087:PGV131087 PQH131087:PQR131087 QAD131087:QAN131087 QJZ131087:QKJ131087 QTV131087:QUF131087 RDR131087:REB131087 RNN131087:RNX131087 RXJ131087:RXT131087 SHF131087:SHP131087 SRB131087:SRL131087 TAX131087:TBH131087 TKT131087:TLD131087 TUP131087:TUZ131087 UEL131087:UEV131087 UOH131087:UOR131087 UYD131087:UYN131087 VHZ131087:VIJ131087 VRV131087:VSF131087 WBR131087:WCB131087 WLN131087:WLX131087 WVJ131087:WVT131087 B196623:L196623 IX196623:JH196623 ST196623:TD196623 ACP196623:ACZ196623 AML196623:AMV196623 AWH196623:AWR196623 BGD196623:BGN196623 BPZ196623:BQJ196623 BZV196623:CAF196623 CJR196623:CKB196623 CTN196623:CTX196623 DDJ196623:DDT196623 DNF196623:DNP196623 DXB196623:DXL196623 EGX196623:EHH196623 EQT196623:ERD196623 FAP196623:FAZ196623 FKL196623:FKV196623 FUH196623:FUR196623 GED196623:GEN196623 GNZ196623:GOJ196623 GXV196623:GYF196623 HHR196623:HIB196623 HRN196623:HRX196623 IBJ196623:IBT196623 ILF196623:ILP196623 IVB196623:IVL196623 JEX196623:JFH196623 JOT196623:JPD196623 JYP196623:JYZ196623 KIL196623:KIV196623 KSH196623:KSR196623 LCD196623:LCN196623 LLZ196623:LMJ196623 LVV196623:LWF196623 MFR196623:MGB196623 MPN196623:MPX196623 MZJ196623:MZT196623 NJF196623:NJP196623 NTB196623:NTL196623 OCX196623:ODH196623 OMT196623:OND196623 OWP196623:OWZ196623 PGL196623:PGV196623 PQH196623:PQR196623 QAD196623:QAN196623 QJZ196623:QKJ196623 QTV196623:QUF196623 RDR196623:REB196623 RNN196623:RNX196623 RXJ196623:RXT196623 SHF196623:SHP196623 SRB196623:SRL196623 TAX196623:TBH196623 TKT196623:TLD196623 TUP196623:TUZ196623 UEL196623:UEV196623 UOH196623:UOR196623 UYD196623:UYN196623 VHZ196623:VIJ196623 VRV196623:VSF196623 WBR196623:WCB196623 WLN196623:WLX196623 WVJ196623:WVT196623 B262159:L262159 IX262159:JH262159 ST262159:TD262159 ACP262159:ACZ262159 AML262159:AMV262159 AWH262159:AWR262159 BGD262159:BGN262159 BPZ262159:BQJ262159 BZV262159:CAF262159 CJR262159:CKB262159 CTN262159:CTX262159 DDJ262159:DDT262159 DNF262159:DNP262159 DXB262159:DXL262159 EGX262159:EHH262159 EQT262159:ERD262159 FAP262159:FAZ262159 FKL262159:FKV262159 FUH262159:FUR262159 GED262159:GEN262159 GNZ262159:GOJ262159 GXV262159:GYF262159 HHR262159:HIB262159 HRN262159:HRX262159 IBJ262159:IBT262159 ILF262159:ILP262159 IVB262159:IVL262159 JEX262159:JFH262159 JOT262159:JPD262159 JYP262159:JYZ262159 KIL262159:KIV262159 KSH262159:KSR262159 LCD262159:LCN262159 LLZ262159:LMJ262159 LVV262159:LWF262159 MFR262159:MGB262159 MPN262159:MPX262159 MZJ262159:MZT262159 NJF262159:NJP262159 NTB262159:NTL262159 OCX262159:ODH262159 OMT262159:OND262159 OWP262159:OWZ262159 PGL262159:PGV262159 PQH262159:PQR262159 QAD262159:QAN262159 QJZ262159:QKJ262159 QTV262159:QUF262159 RDR262159:REB262159 RNN262159:RNX262159 RXJ262159:RXT262159 SHF262159:SHP262159 SRB262159:SRL262159 TAX262159:TBH262159 TKT262159:TLD262159 TUP262159:TUZ262159 UEL262159:UEV262159 UOH262159:UOR262159 UYD262159:UYN262159 VHZ262159:VIJ262159 VRV262159:VSF262159 WBR262159:WCB262159 WLN262159:WLX262159 WVJ262159:WVT262159 B327695:L327695 IX327695:JH327695 ST327695:TD327695 ACP327695:ACZ327695 AML327695:AMV327695 AWH327695:AWR327695 BGD327695:BGN327695 BPZ327695:BQJ327695 BZV327695:CAF327695 CJR327695:CKB327695 CTN327695:CTX327695 DDJ327695:DDT327695 DNF327695:DNP327695 DXB327695:DXL327695 EGX327695:EHH327695 EQT327695:ERD327695 FAP327695:FAZ327695 FKL327695:FKV327695 FUH327695:FUR327695 GED327695:GEN327695 GNZ327695:GOJ327695 GXV327695:GYF327695 HHR327695:HIB327695 HRN327695:HRX327695 IBJ327695:IBT327695 ILF327695:ILP327695 IVB327695:IVL327695 JEX327695:JFH327695 JOT327695:JPD327695 JYP327695:JYZ327695 KIL327695:KIV327695 KSH327695:KSR327695 LCD327695:LCN327695 LLZ327695:LMJ327695 LVV327695:LWF327695 MFR327695:MGB327695 MPN327695:MPX327695 MZJ327695:MZT327695 NJF327695:NJP327695 NTB327695:NTL327695 OCX327695:ODH327695 OMT327695:OND327695 OWP327695:OWZ327695 PGL327695:PGV327695 PQH327695:PQR327695 QAD327695:QAN327695 QJZ327695:QKJ327695 QTV327695:QUF327695 RDR327695:REB327695 RNN327695:RNX327695 RXJ327695:RXT327695 SHF327695:SHP327695 SRB327695:SRL327695 TAX327695:TBH327695 TKT327695:TLD327695 TUP327695:TUZ327695 UEL327695:UEV327695 UOH327695:UOR327695 UYD327695:UYN327695 VHZ327695:VIJ327695 VRV327695:VSF327695 WBR327695:WCB327695 WLN327695:WLX327695 WVJ327695:WVT327695 B393231:L393231 IX393231:JH393231 ST393231:TD393231 ACP393231:ACZ393231 AML393231:AMV393231 AWH393231:AWR393231 BGD393231:BGN393231 BPZ393231:BQJ393231 BZV393231:CAF393231 CJR393231:CKB393231 CTN393231:CTX393231 DDJ393231:DDT393231 DNF393231:DNP393231 DXB393231:DXL393231 EGX393231:EHH393231 EQT393231:ERD393231 FAP393231:FAZ393231 FKL393231:FKV393231 FUH393231:FUR393231 GED393231:GEN393231 GNZ393231:GOJ393231 GXV393231:GYF393231 HHR393231:HIB393231 HRN393231:HRX393231 IBJ393231:IBT393231 ILF393231:ILP393231 IVB393231:IVL393231 JEX393231:JFH393231 JOT393231:JPD393231 JYP393231:JYZ393231 KIL393231:KIV393231 KSH393231:KSR393231 LCD393231:LCN393231 LLZ393231:LMJ393231 LVV393231:LWF393231 MFR393231:MGB393231 MPN393231:MPX393231 MZJ393231:MZT393231 NJF393231:NJP393231 NTB393231:NTL393231 OCX393231:ODH393231 OMT393231:OND393231 OWP393231:OWZ393231 PGL393231:PGV393231 PQH393231:PQR393231 QAD393231:QAN393231 QJZ393231:QKJ393231 QTV393231:QUF393231 RDR393231:REB393231 RNN393231:RNX393231 RXJ393231:RXT393231 SHF393231:SHP393231 SRB393231:SRL393231 TAX393231:TBH393231 TKT393231:TLD393231 TUP393231:TUZ393231 UEL393231:UEV393231 UOH393231:UOR393231 UYD393231:UYN393231 VHZ393231:VIJ393231 VRV393231:VSF393231 WBR393231:WCB393231 WLN393231:WLX393231 WVJ393231:WVT393231 B458767:L458767 IX458767:JH458767 ST458767:TD458767 ACP458767:ACZ458767 AML458767:AMV458767 AWH458767:AWR458767 BGD458767:BGN458767 BPZ458767:BQJ458767 BZV458767:CAF458767 CJR458767:CKB458767 CTN458767:CTX458767 DDJ458767:DDT458767 DNF458767:DNP458767 DXB458767:DXL458767 EGX458767:EHH458767 EQT458767:ERD458767 FAP458767:FAZ458767 FKL458767:FKV458767 FUH458767:FUR458767 GED458767:GEN458767 GNZ458767:GOJ458767 GXV458767:GYF458767 HHR458767:HIB458767 HRN458767:HRX458767 IBJ458767:IBT458767 ILF458767:ILP458767 IVB458767:IVL458767 JEX458767:JFH458767 JOT458767:JPD458767 JYP458767:JYZ458767 KIL458767:KIV458767 KSH458767:KSR458767 LCD458767:LCN458767 LLZ458767:LMJ458767 LVV458767:LWF458767 MFR458767:MGB458767 MPN458767:MPX458767 MZJ458767:MZT458767 NJF458767:NJP458767 NTB458767:NTL458767 OCX458767:ODH458767 OMT458767:OND458767 OWP458767:OWZ458767 PGL458767:PGV458767 PQH458767:PQR458767 QAD458767:QAN458767 QJZ458767:QKJ458767 QTV458767:QUF458767 RDR458767:REB458767 RNN458767:RNX458767 RXJ458767:RXT458767 SHF458767:SHP458767 SRB458767:SRL458767 TAX458767:TBH458767 TKT458767:TLD458767 TUP458767:TUZ458767 UEL458767:UEV458767 UOH458767:UOR458767 UYD458767:UYN458767 VHZ458767:VIJ458767 VRV458767:VSF458767 WBR458767:WCB458767 WLN458767:WLX458767 WVJ458767:WVT458767 B524303:L524303 IX524303:JH524303 ST524303:TD524303 ACP524303:ACZ524303 AML524303:AMV524303 AWH524303:AWR524303 BGD524303:BGN524303 BPZ524303:BQJ524303 BZV524303:CAF524303 CJR524303:CKB524303 CTN524303:CTX524303 DDJ524303:DDT524303 DNF524303:DNP524303 DXB524303:DXL524303 EGX524303:EHH524303 EQT524303:ERD524303 FAP524303:FAZ524303 FKL524303:FKV524303 FUH524303:FUR524303 GED524303:GEN524303 GNZ524303:GOJ524303 GXV524303:GYF524303 HHR524303:HIB524303 HRN524303:HRX524303 IBJ524303:IBT524303 ILF524303:ILP524303 IVB524303:IVL524303 JEX524303:JFH524303 JOT524303:JPD524303 JYP524303:JYZ524303 KIL524303:KIV524303 KSH524303:KSR524303 LCD524303:LCN524303 LLZ524303:LMJ524303 LVV524303:LWF524303 MFR524303:MGB524303 MPN524303:MPX524303 MZJ524303:MZT524303 NJF524303:NJP524303 NTB524303:NTL524303 OCX524303:ODH524303 OMT524303:OND524303 OWP524303:OWZ524303 PGL524303:PGV524303 PQH524303:PQR524303 QAD524303:QAN524303 QJZ524303:QKJ524303 QTV524303:QUF524303 RDR524303:REB524303 RNN524303:RNX524303 RXJ524303:RXT524303 SHF524303:SHP524303 SRB524303:SRL524303 TAX524303:TBH524303 TKT524303:TLD524303 TUP524303:TUZ524303 UEL524303:UEV524303 UOH524303:UOR524303 UYD524303:UYN524303 VHZ524303:VIJ524303 VRV524303:VSF524303 WBR524303:WCB524303 WLN524303:WLX524303 WVJ524303:WVT524303 B589839:L589839 IX589839:JH589839 ST589839:TD589839 ACP589839:ACZ589839 AML589839:AMV589839 AWH589839:AWR589839 BGD589839:BGN589839 BPZ589839:BQJ589839 BZV589839:CAF589839 CJR589839:CKB589839 CTN589839:CTX589839 DDJ589839:DDT589839 DNF589839:DNP589839 DXB589839:DXL589839 EGX589839:EHH589839 EQT589839:ERD589839 FAP589839:FAZ589839 FKL589839:FKV589839 FUH589839:FUR589839 GED589839:GEN589839 GNZ589839:GOJ589839 GXV589839:GYF589839 HHR589839:HIB589839 HRN589839:HRX589839 IBJ589839:IBT589839 ILF589839:ILP589839 IVB589839:IVL589839 JEX589839:JFH589839 JOT589839:JPD589839 JYP589839:JYZ589839 KIL589839:KIV589839 KSH589839:KSR589839 LCD589839:LCN589839 LLZ589839:LMJ589839 LVV589839:LWF589839 MFR589839:MGB589839 MPN589839:MPX589839 MZJ589839:MZT589839 NJF589839:NJP589839 NTB589839:NTL589839 OCX589839:ODH589839 OMT589839:OND589839 OWP589839:OWZ589839 PGL589839:PGV589839 PQH589839:PQR589839 QAD589839:QAN589839 QJZ589839:QKJ589839 QTV589839:QUF589839 RDR589839:REB589839 RNN589839:RNX589839 RXJ589839:RXT589839 SHF589839:SHP589839 SRB589839:SRL589839 TAX589839:TBH589839 TKT589839:TLD589839 TUP589839:TUZ589839 UEL589839:UEV589839 UOH589839:UOR589839 UYD589839:UYN589839 VHZ589839:VIJ589839 VRV589839:VSF589839 WBR589839:WCB589839 WLN589839:WLX589839 WVJ589839:WVT589839 B655375:L655375 IX655375:JH655375 ST655375:TD655375 ACP655375:ACZ655375 AML655375:AMV655375 AWH655375:AWR655375 BGD655375:BGN655375 BPZ655375:BQJ655375 BZV655375:CAF655375 CJR655375:CKB655375 CTN655375:CTX655375 DDJ655375:DDT655375 DNF655375:DNP655375 DXB655375:DXL655375 EGX655375:EHH655375 EQT655375:ERD655375 FAP655375:FAZ655375 FKL655375:FKV655375 FUH655375:FUR655375 GED655375:GEN655375 GNZ655375:GOJ655375 GXV655375:GYF655375 HHR655375:HIB655375 HRN655375:HRX655375 IBJ655375:IBT655375 ILF655375:ILP655375 IVB655375:IVL655375 JEX655375:JFH655375 JOT655375:JPD655375 JYP655375:JYZ655375 KIL655375:KIV655375 KSH655375:KSR655375 LCD655375:LCN655375 LLZ655375:LMJ655375 LVV655375:LWF655375 MFR655375:MGB655375 MPN655375:MPX655375 MZJ655375:MZT655375 NJF655375:NJP655375 NTB655375:NTL655375 OCX655375:ODH655375 OMT655375:OND655375 OWP655375:OWZ655375 PGL655375:PGV655375 PQH655375:PQR655375 QAD655375:QAN655375 QJZ655375:QKJ655375 QTV655375:QUF655375 RDR655375:REB655375 RNN655375:RNX655375 RXJ655375:RXT655375 SHF655375:SHP655375 SRB655375:SRL655375 TAX655375:TBH655375 TKT655375:TLD655375 TUP655375:TUZ655375 UEL655375:UEV655375 UOH655375:UOR655375 UYD655375:UYN655375 VHZ655375:VIJ655375 VRV655375:VSF655375 WBR655375:WCB655375 WLN655375:WLX655375 WVJ655375:WVT655375 B720911:L720911 IX720911:JH720911 ST720911:TD720911 ACP720911:ACZ720911 AML720911:AMV720911 AWH720911:AWR720911 BGD720911:BGN720911 BPZ720911:BQJ720911 BZV720911:CAF720911 CJR720911:CKB720911 CTN720911:CTX720911 DDJ720911:DDT720911 DNF720911:DNP720911 DXB720911:DXL720911 EGX720911:EHH720911 EQT720911:ERD720911 FAP720911:FAZ720911 FKL720911:FKV720911 FUH720911:FUR720911 GED720911:GEN720911 GNZ720911:GOJ720911 GXV720911:GYF720911 HHR720911:HIB720911 HRN720911:HRX720911 IBJ720911:IBT720911 ILF720911:ILP720911 IVB720911:IVL720911 JEX720911:JFH720911 JOT720911:JPD720911 JYP720911:JYZ720911 KIL720911:KIV720911 KSH720911:KSR720911 LCD720911:LCN720911 LLZ720911:LMJ720911 LVV720911:LWF720911 MFR720911:MGB720911 MPN720911:MPX720911 MZJ720911:MZT720911 NJF720911:NJP720911 NTB720911:NTL720911 OCX720911:ODH720911 OMT720911:OND720911 OWP720911:OWZ720911 PGL720911:PGV720911 PQH720911:PQR720911 QAD720911:QAN720911 QJZ720911:QKJ720911 QTV720911:QUF720911 RDR720911:REB720911 RNN720911:RNX720911 RXJ720911:RXT720911 SHF720911:SHP720911 SRB720911:SRL720911 TAX720911:TBH720911 TKT720911:TLD720911 TUP720911:TUZ720911 UEL720911:UEV720911 UOH720911:UOR720911 UYD720911:UYN720911 VHZ720911:VIJ720911 VRV720911:VSF720911 WBR720911:WCB720911 WLN720911:WLX720911 WVJ720911:WVT720911 B786447:L786447 IX786447:JH786447 ST786447:TD786447 ACP786447:ACZ786447 AML786447:AMV786447 AWH786447:AWR786447 BGD786447:BGN786447 BPZ786447:BQJ786447 BZV786447:CAF786447 CJR786447:CKB786447 CTN786447:CTX786447 DDJ786447:DDT786447 DNF786447:DNP786447 DXB786447:DXL786447 EGX786447:EHH786447 EQT786447:ERD786447 FAP786447:FAZ786447 FKL786447:FKV786447 FUH786447:FUR786447 GED786447:GEN786447 GNZ786447:GOJ786447 GXV786447:GYF786447 HHR786447:HIB786447 HRN786447:HRX786447 IBJ786447:IBT786447 ILF786447:ILP786447 IVB786447:IVL786447 JEX786447:JFH786447 JOT786447:JPD786447 JYP786447:JYZ786447 KIL786447:KIV786447 KSH786447:KSR786447 LCD786447:LCN786447 LLZ786447:LMJ786447 LVV786447:LWF786447 MFR786447:MGB786447 MPN786447:MPX786447 MZJ786447:MZT786447 NJF786447:NJP786447 NTB786447:NTL786447 OCX786447:ODH786447 OMT786447:OND786447 OWP786447:OWZ786447 PGL786447:PGV786447 PQH786447:PQR786447 QAD786447:QAN786447 QJZ786447:QKJ786447 QTV786447:QUF786447 RDR786447:REB786447 RNN786447:RNX786447 RXJ786447:RXT786447 SHF786447:SHP786447 SRB786447:SRL786447 TAX786447:TBH786447 TKT786447:TLD786447 TUP786447:TUZ786447 UEL786447:UEV786447 UOH786447:UOR786447 UYD786447:UYN786447 VHZ786447:VIJ786447 VRV786447:VSF786447 WBR786447:WCB786447 WLN786447:WLX786447 WVJ786447:WVT786447 B851983:L851983 IX851983:JH851983 ST851983:TD851983 ACP851983:ACZ851983 AML851983:AMV851983 AWH851983:AWR851983 BGD851983:BGN851983 BPZ851983:BQJ851983 BZV851983:CAF851983 CJR851983:CKB851983 CTN851983:CTX851983 DDJ851983:DDT851983 DNF851983:DNP851983 DXB851983:DXL851983 EGX851983:EHH851983 EQT851983:ERD851983 FAP851983:FAZ851983 FKL851983:FKV851983 FUH851983:FUR851983 GED851983:GEN851983 GNZ851983:GOJ851983 GXV851983:GYF851983 HHR851983:HIB851983 HRN851983:HRX851983 IBJ851983:IBT851983 ILF851983:ILP851983 IVB851983:IVL851983 JEX851983:JFH851983 JOT851983:JPD851983 JYP851983:JYZ851983 KIL851983:KIV851983 KSH851983:KSR851983 LCD851983:LCN851983 LLZ851983:LMJ851983 LVV851983:LWF851983 MFR851983:MGB851983 MPN851983:MPX851983 MZJ851983:MZT851983 NJF851983:NJP851983 NTB851983:NTL851983 OCX851983:ODH851983 OMT851983:OND851983 OWP851983:OWZ851983 PGL851983:PGV851983 PQH851983:PQR851983 QAD851983:QAN851983 QJZ851983:QKJ851983 QTV851983:QUF851983 RDR851983:REB851983 RNN851983:RNX851983 RXJ851983:RXT851983 SHF851983:SHP851983 SRB851983:SRL851983 TAX851983:TBH851983 TKT851983:TLD851983 TUP851983:TUZ851983 UEL851983:UEV851983 UOH851983:UOR851983 UYD851983:UYN851983 VHZ851983:VIJ851983 VRV851983:VSF851983 WBR851983:WCB851983 WLN851983:WLX851983 WVJ851983:WVT851983 B917519:L917519 IX917519:JH917519 ST917519:TD917519 ACP917519:ACZ917519 AML917519:AMV917519 AWH917519:AWR917519 BGD917519:BGN917519 BPZ917519:BQJ917519 BZV917519:CAF917519 CJR917519:CKB917519 CTN917519:CTX917519 DDJ917519:DDT917519 DNF917519:DNP917519 DXB917519:DXL917519 EGX917519:EHH917519 EQT917519:ERD917519 FAP917519:FAZ917519 FKL917519:FKV917519 FUH917519:FUR917519 GED917519:GEN917519 GNZ917519:GOJ917519 GXV917519:GYF917519 HHR917519:HIB917519 HRN917519:HRX917519 IBJ917519:IBT917519 ILF917519:ILP917519 IVB917519:IVL917519 JEX917519:JFH917519 JOT917519:JPD917519 JYP917519:JYZ917519 KIL917519:KIV917519 KSH917519:KSR917519 LCD917519:LCN917519 LLZ917519:LMJ917519 LVV917519:LWF917519 MFR917519:MGB917519 MPN917519:MPX917519 MZJ917519:MZT917519 NJF917519:NJP917519 NTB917519:NTL917519 OCX917519:ODH917519 OMT917519:OND917519 OWP917519:OWZ917519 PGL917519:PGV917519 PQH917519:PQR917519 QAD917519:QAN917519 QJZ917519:QKJ917519 QTV917519:QUF917519 RDR917519:REB917519 RNN917519:RNX917519 RXJ917519:RXT917519 SHF917519:SHP917519 SRB917519:SRL917519 TAX917519:TBH917519 TKT917519:TLD917519 TUP917519:TUZ917519 UEL917519:UEV917519 UOH917519:UOR917519 UYD917519:UYN917519 VHZ917519:VIJ917519 VRV917519:VSF917519 WBR917519:WCB917519 WLN917519:WLX917519 WVJ917519:WVT917519 B983055:L983055 IX983055:JH983055 ST983055:TD983055 ACP983055:ACZ983055 AML983055:AMV983055 AWH983055:AWR983055 BGD983055:BGN983055 BPZ983055:BQJ983055 BZV983055:CAF983055 CJR983055:CKB983055 CTN983055:CTX983055 DDJ983055:DDT983055 DNF983055:DNP983055 DXB983055:DXL983055 EGX983055:EHH983055 EQT983055:ERD983055 FAP983055:FAZ983055 FKL983055:FKV983055 FUH983055:FUR983055 GED983055:GEN983055 GNZ983055:GOJ983055 GXV983055:GYF983055 HHR983055:HIB983055 HRN983055:HRX983055 IBJ983055:IBT983055 ILF983055:ILP983055 IVB983055:IVL983055 JEX983055:JFH983055 JOT983055:JPD983055 JYP983055:JYZ983055 KIL983055:KIV983055 KSH983055:KSR983055 LCD983055:LCN983055 LLZ983055:LMJ983055 LVV983055:LWF983055 MFR983055:MGB983055 MPN983055:MPX983055 MZJ983055:MZT983055 NJF983055:NJP983055 NTB983055:NTL983055 OCX983055:ODH983055 OMT983055:OND983055 OWP983055:OWZ983055 PGL983055:PGV983055 PQH983055:PQR983055 QAD983055:QAN983055 QJZ983055:QKJ983055 QTV983055:QUF983055 RDR983055:REB983055 RNN983055:RNX983055 RXJ983055:RXT983055 SHF983055:SHP983055 SRB983055:SRL983055 TAX983055:TBH983055 TKT983055:TLD983055 TUP983055:TUZ983055 UEL983055:UEV983055 UOH983055:UOR983055 UYD983055:UYN983055 VHZ983055:VIJ983055 VRV983055:VSF983055 WBR983055:WCB983055 WLN983055:WLX983055 WVJ983055:WVT983055 B6:L6 IX6:JH6 ST6:TD6 ACP6:ACZ6 AML6:AMV6 AWH6:AWR6 BGD6:BGN6 BPZ6:BQJ6 BZV6:CAF6 CJR6:CKB6 CTN6:CTX6 DDJ6:DDT6 DNF6:DNP6 DXB6:DXL6 EGX6:EHH6 EQT6:ERD6 FAP6:FAZ6 FKL6:FKV6 FUH6:FUR6 GED6:GEN6 GNZ6:GOJ6 GXV6:GYF6 HHR6:HIB6 HRN6:HRX6 IBJ6:IBT6 ILF6:ILP6 IVB6:IVL6 JEX6:JFH6 JOT6:JPD6 JYP6:JYZ6 KIL6:KIV6 KSH6:KSR6 LCD6:LCN6 LLZ6:LMJ6 LVV6:LWF6 MFR6:MGB6 MPN6:MPX6 MZJ6:MZT6 NJF6:NJP6 NTB6:NTL6 OCX6:ODH6 OMT6:OND6 OWP6:OWZ6 PGL6:PGV6 PQH6:PQR6 QAD6:QAN6 QJZ6:QKJ6 QTV6:QUF6 RDR6:REB6 RNN6:RNX6 RXJ6:RXT6 SHF6:SHP6 SRB6:SRL6 TAX6:TBH6 TKT6:TLD6 TUP6:TUZ6 UEL6:UEV6 UOH6:UOR6 UYD6:UYN6 VHZ6:VIJ6 VRV6:VSF6 WBR6:WCB6 WLN6:WLX6 WVJ6:WVT6 B65542:L65542 IX65542:JH65542 ST65542:TD65542 ACP65542:ACZ65542 AML65542:AMV65542 AWH65542:AWR65542 BGD65542:BGN65542 BPZ65542:BQJ65542 BZV65542:CAF65542 CJR65542:CKB65542 CTN65542:CTX65542 DDJ65542:DDT65542 DNF65542:DNP65542 DXB65542:DXL65542 EGX65542:EHH65542 EQT65542:ERD65542 FAP65542:FAZ65542 FKL65542:FKV65542 FUH65542:FUR65542 GED65542:GEN65542 GNZ65542:GOJ65542 GXV65542:GYF65542 HHR65542:HIB65542 HRN65542:HRX65542 IBJ65542:IBT65542 ILF65542:ILP65542 IVB65542:IVL65542 JEX65542:JFH65542 JOT65542:JPD65542 JYP65542:JYZ65542 KIL65542:KIV65542 KSH65542:KSR65542 LCD65542:LCN65542 LLZ65542:LMJ65542 LVV65542:LWF65542 MFR65542:MGB65542 MPN65542:MPX65542 MZJ65542:MZT65542 NJF65542:NJP65542 NTB65542:NTL65542 OCX65542:ODH65542 OMT65542:OND65542 OWP65542:OWZ65542 PGL65542:PGV65542 PQH65542:PQR65542 QAD65542:QAN65542 QJZ65542:QKJ65542 QTV65542:QUF65542 RDR65542:REB65542 RNN65542:RNX65542 RXJ65542:RXT65542 SHF65542:SHP65542 SRB65542:SRL65542 TAX65542:TBH65542 TKT65542:TLD65542 TUP65542:TUZ65542 UEL65542:UEV65542 UOH65542:UOR65542 UYD65542:UYN65542 VHZ65542:VIJ65542 VRV65542:VSF65542 WBR65542:WCB65542 WLN65542:WLX65542 WVJ65542:WVT65542 B131078:L131078 IX131078:JH131078 ST131078:TD131078 ACP131078:ACZ131078 AML131078:AMV131078 AWH131078:AWR131078 BGD131078:BGN131078 BPZ131078:BQJ131078 BZV131078:CAF131078 CJR131078:CKB131078 CTN131078:CTX131078 DDJ131078:DDT131078 DNF131078:DNP131078 DXB131078:DXL131078 EGX131078:EHH131078 EQT131078:ERD131078 FAP131078:FAZ131078 FKL131078:FKV131078 FUH131078:FUR131078 GED131078:GEN131078 GNZ131078:GOJ131078 GXV131078:GYF131078 HHR131078:HIB131078 HRN131078:HRX131078 IBJ131078:IBT131078 ILF131078:ILP131078 IVB131078:IVL131078 JEX131078:JFH131078 JOT131078:JPD131078 JYP131078:JYZ131078 KIL131078:KIV131078 KSH131078:KSR131078 LCD131078:LCN131078 LLZ131078:LMJ131078 LVV131078:LWF131078 MFR131078:MGB131078 MPN131078:MPX131078 MZJ131078:MZT131078 NJF131078:NJP131078 NTB131078:NTL131078 OCX131078:ODH131078 OMT131078:OND131078 OWP131078:OWZ131078 PGL131078:PGV131078 PQH131078:PQR131078 QAD131078:QAN131078 QJZ131078:QKJ131078 QTV131078:QUF131078 RDR131078:REB131078 RNN131078:RNX131078 RXJ131078:RXT131078 SHF131078:SHP131078 SRB131078:SRL131078 TAX131078:TBH131078 TKT131078:TLD131078 TUP131078:TUZ131078 UEL131078:UEV131078 UOH131078:UOR131078 UYD131078:UYN131078 VHZ131078:VIJ131078 VRV131078:VSF131078 WBR131078:WCB131078 WLN131078:WLX131078 WVJ131078:WVT131078 B196614:L196614 IX196614:JH196614 ST196614:TD196614 ACP196614:ACZ196614 AML196614:AMV196614 AWH196614:AWR196614 BGD196614:BGN196614 BPZ196614:BQJ196614 BZV196614:CAF196614 CJR196614:CKB196614 CTN196614:CTX196614 DDJ196614:DDT196614 DNF196614:DNP196614 DXB196614:DXL196614 EGX196614:EHH196614 EQT196614:ERD196614 FAP196614:FAZ196614 FKL196614:FKV196614 FUH196614:FUR196614 GED196614:GEN196614 GNZ196614:GOJ196614 GXV196614:GYF196614 HHR196614:HIB196614 HRN196614:HRX196614 IBJ196614:IBT196614 ILF196614:ILP196614 IVB196614:IVL196614 JEX196614:JFH196614 JOT196614:JPD196614 JYP196614:JYZ196614 KIL196614:KIV196614 KSH196614:KSR196614 LCD196614:LCN196614 LLZ196614:LMJ196614 LVV196614:LWF196614 MFR196614:MGB196614 MPN196614:MPX196614 MZJ196614:MZT196614 NJF196614:NJP196614 NTB196614:NTL196614 OCX196614:ODH196614 OMT196614:OND196614 OWP196614:OWZ196614 PGL196614:PGV196614 PQH196614:PQR196614 QAD196614:QAN196614 QJZ196614:QKJ196614 QTV196614:QUF196614 RDR196614:REB196614 RNN196614:RNX196614 RXJ196614:RXT196614 SHF196614:SHP196614 SRB196614:SRL196614 TAX196614:TBH196614 TKT196614:TLD196614 TUP196614:TUZ196614 UEL196614:UEV196614 UOH196614:UOR196614 UYD196614:UYN196614 VHZ196614:VIJ196614 VRV196614:VSF196614 WBR196614:WCB196614 WLN196614:WLX196614 WVJ196614:WVT196614 B262150:L262150 IX262150:JH262150 ST262150:TD262150 ACP262150:ACZ262150 AML262150:AMV262150 AWH262150:AWR262150 BGD262150:BGN262150 BPZ262150:BQJ262150 BZV262150:CAF262150 CJR262150:CKB262150 CTN262150:CTX262150 DDJ262150:DDT262150 DNF262150:DNP262150 DXB262150:DXL262150 EGX262150:EHH262150 EQT262150:ERD262150 FAP262150:FAZ262150 FKL262150:FKV262150 FUH262150:FUR262150 GED262150:GEN262150 GNZ262150:GOJ262150 GXV262150:GYF262150 HHR262150:HIB262150 HRN262150:HRX262150 IBJ262150:IBT262150 ILF262150:ILP262150 IVB262150:IVL262150 JEX262150:JFH262150 JOT262150:JPD262150 JYP262150:JYZ262150 KIL262150:KIV262150 KSH262150:KSR262150 LCD262150:LCN262150 LLZ262150:LMJ262150 LVV262150:LWF262150 MFR262150:MGB262150 MPN262150:MPX262150 MZJ262150:MZT262150 NJF262150:NJP262150 NTB262150:NTL262150 OCX262150:ODH262150 OMT262150:OND262150 OWP262150:OWZ262150 PGL262150:PGV262150 PQH262150:PQR262150 QAD262150:QAN262150 QJZ262150:QKJ262150 QTV262150:QUF262150 RDR262150:REB262150 RNN262150:RNX262150 RXJ262150:RXT262150 SHF262150:SHP262150 SRB262150:SRL262150 TAX262150:TBH262150 TKT262150:TLD262150 TUP262150:TUZ262150 UEL262150:UEV262150 UOH262150:UOR262150 UYD262150:UYN262150 VHZ262150:VIJ262150 VRV262150:VSF262150 WBR262150:WCB262150 WLN262150:WLX262150 WVJ262150:WVT262150 B327686:L327686 IX327686:JH327686 ST327686:TD327686 ACP327686:ACZ327686 AML327686:AMV327686 AWH327686:AWR327686 BGD327686:BGN327686 BPZ327686:BQJ327686 BZV327686:CAF327686 CJR327686:CKB327686 CTN327686:CTX327686 DDJ327686:DDT327686 DNF327686:DNP327686 DXB327686:DXL327686 EGX327686:EHH327686 EQT327686:ERD327686 FAP327686:FAZ327686 FKL327686:FKV327686 FUH327686:FUR327686 GED327686:GEN327686 GNZ327686:GOJ327686 GXV327686:GYF327686 HHR327686:HIB327686 HRN327686:HRX327686 IBJ327686:IBT327686 ILF327686:ILP327686 IVB327686:IVL327686 JEX327686:JFH327686 JOT327686:JPD327686 JYP327686:JYZ327686 KIL327686:KIV327686 KSH327686:KSR327686 LCD327686:LCN327686 LLZ327686:LMJ327686 LVV327686:LWF327686 MFR327686:MGB327686 MPN327686:MPX327686 MZJ327686:MZT327686 NJF327686:NJP327686 NTB327686:NTL327686 OCX327686:ODH327686 OMT327686:OND327686 OWP327686:OWZ327686 PGL327686:PGV327686 PQH327686:PQR327686 QAD327686:QAN327686 QJZ327686:QKJ327686 QTV327686:QUF327686 RDR327686:REB327686 RNN327686:RNX327686 RXJ327686:RXT327686 SHF327686:SHP327686 SRB327686:SRL327686 TAX327686:TBH327686 TKT327686:TLD327686 TUP327686:TUZ327686 UEL327686:UEV327686 UOH327686:UOR327686 UYD327686:UYN327686 VHZ327686:VIJ327686 VRV327686:VSF327686 WBR327686:WCB327686 WLN327686:WLX327686 WVJ327686:WVT327686 B393222:L393222 IX393222:JH393222 ST393222:TD393222 ACP393222:ACZ393222 AML393222:AMV393222 AWH393222:AWR393222 BGD393222:BGN393222 BPZ393222:BQJ393222 BZV393222:CAF393222 CJR393222:CKB393222 CTN393222:CTX393222 DDJ393222:DDT393222 DNF393222:DNP393222 DXB393222:DXL393222 EGX393222:EHH393222 EQT393222:ERD393222 FAP393222:FAZ393222 FKL393222:FKV393222 FUH393222:FUR393222 GED393222:GEN393222 GNZ393222:GOJ393222 GXV393222:GYF393222 HHR393222:HIB393222 HRN393222:HRX393222 IBJ393222:IBT393222 ILF393222:ILP393222 IVB393222:IVL393222 JEX393222:JFH393222 JOT393222:JPD393222 JYP393222:JYZ393222 KIL393222:KIV393222 KSH393222:KSR393222 LCD393222:LCN393222 LLZ393222:LMJ393222 LVV393222:LWF393222 MFR393222:MGB393222 MPN393222:MPX393222 MZJ393222:MZT393222 NJF393222:NJP393222 NTB393222:NTL393222 OCX393222:ODH393222 OMT393222:OND393222 OWP393222:OWZ393222 PGL393222:PGV393222 PQH393222:PQR393222 QAD393222:QAN393222 QJZ393222:QKJ393222 QTV393222:QUF393222 RDR393222:REB393222 RNN393222:RNX393222 RXJ393222:RXT393222 SHF393222:SHP393222 SRB393222:SRL393222 TAX393222:TBH393222 TKT393222:TLD393222 TUP393222:TUZ393222 UEL393222:UEV393222 UOH393222:UOR393222 UYD393222:UYN393222 VHZ393222:VIJ393222 VRV393222:VSF393222 WBR393222:WCB393222 WLN393222:WLX393222 WVJ393222:WVT393222 B458758:L458758 IX458758:JH458758 ST458758:TD458758 ACP458758:ACZ458758 AML458758:AMV458758 AWH458758:AWR458758 BGD458758:BGN458758 BPZ458758:BQJ458758 BZV458758:CAF458758 CJR458758:CKB458758 CTN458758:CTX458758 DDJ458758:DDT458758 DNF458758:DNP458758 DXB458758:DXL458758 EGX458758:EHH458758 EQT458758:ERD458758 FAP458758:FAZ458758 FKL458758:FKV458758 FUH458758:FUR458758 GED458758:GEN458758 GNZ458758:GOJ458758 GXV458758:GYF458758 HHR458758:HIB458758 HRN458758:HRX458758 IBJ458758:IBT458758 ILF458758:ILP458758 IVB458758:IVL458758 JEX458758:JFH458758 JOT458758:JPD458758 JYP458758:JYZ458758 KIL458758:KIV458758 KSH458758:KSR458758 LCD458758:LCN458758 LLZ458758:LMJ458758 LVV458758:LWF458758 MFR458758:MGB458758 MPN458758:MPX458758 MZJ458758:MZT458758 NJF458758:NJP458758 NTB458758:NTL458758 OCX458758:ODH458758 OMT458758:OND458758 OWP458758:OWZ458758 PGL458758:PGV458758 PQH458758:PQR458758 QAD458758:QAN458758 QJZ458758:QKJ458758 QTV458758:QUF458758 RDR458758:REB458758 RNN458758:RNX458758 RXJ458758:RXT458758 SHF458758:SHP458758 SRB458758:SRL458758 TAX458758:TBH458758 TKT458758:TLD458758 TUP458758:TUZ458758 UEL458758:UEV458758 UOH458758:UOR458758 UYD458758:UYN458758 VHZ458758:VIJ458758 VRV458758:VSF458758 WBR458758:WCB458758 WLN458758:WLX458758 WVJ458758:WVT458758 B524294:L524294 IX524294:JH524294 ST524294:TD524294 ACP524294:ACZ524294 AML524294:AMV524294 AWH524294:AWR524294 BGD524294:BGN524294 BPZ524294:BQJ524294 BZV524294:CAF524294 CJR524294:CKB524294 CTN524294:CTX524294 DDJ524294:DDT524294 DNF524294:DNP524294 DXB524294:DXL524294 EGX524294:EHH524294 EQT524294:ERD524294 FAP524294:FAZ524294 FKL524294:FKV524294 FUH524294:FUR524294 GED524294:GEN524294 GNZ524294:GOJ524294 GXV524294:GYF524294 HHR524294:HIB524294 HRN524294:HRX524294 IBJ524294:IBT524294 ILF524294:ILP524294 IVB524294:IVL524294 JEX524294:JFH524294 JOT524294:JPD524294 JYP524294:JYZ524294 KIL524294:KIV524294 KSH524294:KSR524294 LCD524294:LCN524294 LLZ524294:LMJ524294 LVV524294:LWF524294 MFR524294:MGB524294 MPN524294:MPX524294 MZJ524294:MZT524294 NJF524294:NJP524294 NTB524294:NTL524294 OCX524294:ODH524294 OMT524294:OND524294 OWP524294:OWZ524294 PGL524294:PGV524294 PQH524294:PQR524294 QAD524294:QAN524294 QJZ524294:QKJ524294 QTV524294:QUF524294 RDR524294:REB524294 RNN524294:RNX524294 RXJ524294:RXT524294 SHF524294:SHP524294 SRB524294:SRL524294 TAX524294:TBH524294 TKT524294:TLD524294 TUP524294:TUZ524294 UEL524294:UEV524294 UOH524294:UOR524294 UYD524294:UYN524294 VHZ524294:VIJ524294 VRV524294:VSF524294 WBR524294:WCB524294 WLN524294:WLX524294 WVJ524294:WVT524294 B589830:L589830 IX589830:JH589830 ST589830:TD589830 ACP589830:ACZ589830 AML589830:AMV589830 AWH589830:AWR589830 BGD589830:BGN589830 BPZ589830:BQJ589830 BZV589830:CAF589830 CJR589830:CKB589830 CTN589830:CTX589830 DDJ589830:DDT589830 DNF589830:DNP589830 DXB589830:DXL589830 EGX589830:EHH589830 EQT589830:ERD589830 FAP589830:FAZ589830 FKL589830:FKV589830 FUH589830:FUR589830 GED589830:GEN589830 GNZ589830:GOJ589830 GXV589830:GYF589830 HHR589830:HIB589830 HRN589830:HRX589830 IBJ589830:IBT589830 ILF589830:ILP589830 IVB589830:IVL589830 JEX589830:JFH589830 JOT589830:JPD589830 JYP589830:JYZ589830 KIL589830:KIV589830 KSH589830:KSR589830 LCD589830:LCN589830 LLZ589830:LMJ589830 LVV589830:LWF589830 MFR589830:MGB589830 MPN589830:MPX589830 MZJ589830:MZT589830 NJF589830:NJP589830 NTB589830:NTL589830 OCX589830:ODH589830 OMT589830:OND589830 OWP589830:OWZ589830 PGL589830:PGV589830 PQH589830:PQR589830 QAD589830:QAN589830 QJZ589830:QKJ589830 QTV589830:QUF589830 RDR589830:REB589830 RNN589830:RNX589830 RXJ589830:RXT589830 SHF589830:SHP589830 SRB589830:SRL589830 TAX589830:TBH589830 TKT589830:TLD589830 TUP589830:TUZ589830 UEL589830:UEV589830 UOH589830:UOR589830 UYD589830:UYN589830 VHZ589830:VIJ589830 VRV589830:VSF589830 WBR589830:WCB589830 WLN589830:WLX589830 WVJ589830:WVT589830 B655366:L655366 IX655366:JH655366 ST655366:TD655366 ACP655366:ACZ655366 AML655366:AMV655366 AWH655366:AWR655366 BGD655366:BGN655366 BPZ655366:BQJ655366 BZV655366:CAF655366 CJR655366:CKB655366 CTN655366:CTX655366 DDJ655366:DDT655366 DNF655366:DNP655366 DXB655366:DXL655366 EGX655366:EHH655366 EQT655366:ERD655366 FAP655366:FAZ655366 FKL655366:FKV655366 FUH655366:FUR655366 GED655366:GEN655366 GNZ655366:GOJ655366 GXV655366:GYF655366 HHR655366:HIB655366 HRN655366:HRX655366 IBJ655366:IBT655366 ILF655366:ILP655366 IVB655366:IVL655366 JEX655366:JFH655366 JOT655366:JPD655366 JYP655366:JYZ655366 KIL655366:KIV655366 KSH655366:KSR655366 LCD655366:LCN655366 LLZ655366:LMJ655366 LVV655366:LWF655366 MFR655366:MGB655366 MPN655366:MPX655366 MZJ655366:MZT655366 NJF655366:NJP655366 NTB655366:NTL655366 OCX655366:ODH655366 OMT655366:OND655366 OWP655366:OWZ655366 PGL655366:PGV655366 PQH655366:PQR655366 QAD655366:QAN655366 QJZ655366:QKJ655366 QTV655366:QUF655366 RDR655366:REB655366 RNN655366:RNX655366 RXJ655366:RXT655366 SHF655366:SHP655366 SRB655366:SRL655366 TAX655366:TBH655366 TKT655366:TLD655366 TUP655366:TUZ655366 UEL655366:UEV655366 UOH655366:UOR655366 UYD655366:UYN655366 VHZ655366:VIJ655366 VRV655366:VSF655366 WBR655366:WCB655366 WLN655366:WLX655366 WVJ655366:WVT655366 B720902:L720902 IX720902:JH720902 ST720902:TD720902 ACP720902:ACZ720902 AML720902:AMV720902 AWH720902:AWR720902 BGD720902:BGN720902 BPZ720902:BQJ720902 BZV720902:CAF720902 CJR720902:CKB720902 CTN720902:CTX720902 DDJ720902:DDT720902 DNF720902:DNP720902 DXB720902:DXL720902 EGX720902:EHH720902 EQT720902:ERD720902 FAP720902:FAZ720902 FKL720902:FKV720902 FUH720902:FUR720902 GED720902:GEN720902 GNZ720902:GOJ720902 GXV720902:GYF720902 HHR720902:HIB720902 HRN720902:HRX720902 IBJ720902:IBT720902 ILF720902:ILP720902 IVB720902:IVL720902 JEX720902:JFH720902 JOT720902:JPD720902 JYP720902:JYZ720902 KIL720902:KIV720902 KSH720902:KSR720902 LCD720902:LCN720902 LLZ720902:LMJ720902 LVV720902:LWF720902 MFR720902:MGB720902 MPN720902:MPX720902 MZJ720902:MZT720902 NJF720902:NJP720902 NTB720902:NTL720902 OCX720902:ODH720902 OMT720902:OND720902 OWP720902:OWZ720902 PGL720902:PGV720902 PQH720902:PQR720902 QAD720902:QAN720902 QJZ720902:QKJ720902 QTV720902:QUF720902 RDR720902:REB720902 RNN720902:RNX720902 RXJ720902:RXT720902 SHF720902:SHP720902 SRB720902:SRL720902 TAX720902:TBH720902 TKT720902:TLD720902 TUP720902:TUZ720902 UEL720902:UEV720902 UOH720902:UOR720902 UYD720902:UYN720902 VHZ720902:VIJ720902 VRV720902:VSF720902 WBR720902:WCB720902 WLN720902:WLX720902 WVJ720902:WVT720902 B786438:L786438 IX786438:JH786438 ST786438:TD786438 ACP786438:ACZ786438 AML786438:AMV786438 AWH786438:AWR786438 BGD786438:BGN786438 BPZ786438:BQJ786438 BZV786438:CAF786438 CJR786438:CKB786438 CTN786438:CTX786438 DDJ786438:DDT786438 DNF786438:DNP786438 DXB786438:DXL786438 EGX786438:EHH786438 EQT786438:ERD786438 FAP786438:FAZ786438 FKL786438:FKV786438 FUH786438:FUR786438 GED786438:GEN786438 GNZ786438:GOJ786438 GXV786438:GYF786438 HHR786438:HIB786438 HRN786438:HRX786438 IBJ786438:IBT786438 ILF786438:ILP786438 IVB786438:IVL786438 JEX786438:JFH786438 JOT786438:JPD786438 JYP786438:JYZ786438 KIL786438:KIV786438 KSH786438:KSR786438 LCD786438:LCN786438 LLZ786438:LMJ786438 LVV786438:LWF786438 MFR786438:MGB786438 MPN786438:MPX786438 MZJ786438:MZT786438 NJF786438:NJP786438 NTB786438:NTL786438 OCX786438:ODH786438 OMT786438:OND786438 OWP786438:OWZ786438 PGL786438:PGV786438 PQH786438:PQR786438 QAD786438:QAN786438 QJZ786438:QKJ786438 QTV786438:QUF786438 RDR786438:REB786438 RNN786438:RNX786438 RXJ786438:RXT786438 SHF786438:SHP786438 SRB786438:SRL786438 TAX786438:TBH786438 TKT786438:TLD786438 TUP786438:TUZ786438 UEL786438:UEV786438 UOH786438:UOR786438 UYD786438:UYN786438 VHZ786438:VIJ786438 VRV786438:VSF786438 WBR786438:WCB786438 WLN786438:WLX786438 WVJ786438:WVT786438 B851974:L851974 IX851974:JH851974 ST851974:TD851974 ACP851974:ACZ851974 AML851974:AMV851974 AWH851974:AWR851974 BGD851974:BGN851974 BPZ851974:BQJ851974 BZV851974:CAF851974 CJR851974:CKB851974 CTN851974:CTX851974 DDJ851974:DDT851974 DNF851974:DNP851974 DXB851974:DXL851974 EGX851974:EHH851974 EQT851974:ERD851974 FAP851974:FAZ851974 FKL851974:FKV851974 FUH851974:FUR851974 GED851974:GEN851974 GNZ851974:GOJ851974 GXV851974:GYF851974 HHR851974:HIB851974 HRN851974:HRX851974 IBJ851974:IBT851974 ILF851974:ILP851974 IVB851974:IVL851974 JEX851974:JFH851974 JOT851974:JPD851974 JYP851974:JYZ851974 KIL851974:KIV851974 KSH851974:KSR851974 LCD851974:LCN851974 LLZ851974:LMJ851974 LVV851974:LWF851974 MFR851974:MGB851974 MPN851974:MPX851974 MZJ851974:MZT851974 NJF851974:NJP851974 NTB851974:NTL851974 OCX851974:ODH851974 OMT851974:OND851974 OWP851974:OWZ851974 PGL851974:PGV851974 PQH851974:PQR851974 QAD851974:QAN851974 QJZ851974:QKJ851974 QTV851974:QUF851974 RDR851974:REB851974 RNN851974:RNX851974 RXJ851974:RXT851974 SHF851974:SHP851974 SRB851974:SRL851974 TAX851974:TBH851974 TKT851974:TLD851974 TUP851974:TUZ851974 UEL851974:UEV851974 UOH851974:UOR851974 UYD851974:UYN851974 VHZ851974:VIJ851974 VRV851974:VSF851974 WBR851974:WCB851974 WLN851974:WLX851974 WVJ851974:WVT851974 B917510:L917510 IX917510:JH917510 ST917510:TD917510 ACP917510:ACZ917510 AML917510:AMV917510 AWH917510:AWR917510 BGD917510:BGN917510 BPZ917510:BQJ917510 BZV917510:CAF917510 CJR917510:CKB917510 CTN917510:CTX917510 DDJ917510:DDT917510 DNF917510:DNP917510 DXB917510:DXL917510 EGX917510:EHH917510 EQT917510:ERD917510 FAP917510:FAZ917510 FKL917510:FKV917510 FUH917510:FUR917510 GED917510:GEN917510 GNZ917510:GOJ917510 GXV917510:GYF917510 HHR917510:HIB917510 HRN917510:HRX917510 IBJ917510:IBT917510 ILF917510:ILP917510 IVB917510:IVL917510 JEX917510:JFH917510 JOT917510:JPD917510 JYP917510:JYZ917510 KIL917510:KIV917510 KSH917510:KSR917510 LCD917510:LCN917510 LLZ917510:LMJ917510 LVV917510:LWF917510 MFR917510:MGB917510 MPN917510:MPX917510 MZJ917510:MZT917510 NJF917510:NJP917510 NTB917510:NTL917510 OCX917510:ODH917510 OMT917510:OND917510 OWP917510:OWZ917510 PGL917510:PGV917510 PQH917510:PQR917510 QAD917510:QAN917510 QJZ917510:QKJ917510 QTV917510:QUF917510 RDR917510:REB917510 RNN917510:RNX917510 RXJ917510:RXT917510 SHF917510:SHP917510 SRB917510:SRL917510 TAX917510:TBH917510 TKT917510:TLD917510 TUP917510:TUZ917510 UEL917510:UEV917510 UOH917510:UOR917510 UYD917510:UYN917510 VHZ917510:VIJ917510 VRV917510:VSF917510 WBR917510:WCB917510 WLN917510:WLX917510 WVJ917510:WVT917510 B983046:L983046 IX983046:JH983046 ST983046:TD983046 ACP983046:ACZ983046 AML983046:AMV983046 AWH983046:AWR983046 BGD983046:BGN983046 BPZ983046:BQJ983046 BZV983046:CAF983046 CJR983046:CKB983046 CTN983046:CTX983046 DDJ983046:DDT983046 DNF983046:DNP983046 DXB983046:DXL983046 EGX983046:EHH983046 EQT983046:ERD983046 FAP983046:FAZ983046 FKL983046:FKV983046 FUH983046:FUR983046 GED983046:GEN983046 GNZ983046:GOJ983046 GXV983046:GYF983046 HHR983046:HIB983046 HRN983046:HRX983046 IBJ983046:IBT983046 ILF983046:ILP983046 IVB983046:IVL983046 JEX983046:JFH983046 JOT983046:JPD983046 JYP983046:JYZ983046 KIL983046:KIV983046 KSH983046:KSR983046 LCD983046:LCN983046 LLZ983046:LMJ983046 LVV983046:LWF983046 MFR983046:MGB983046 MPN983046:MPX983046 MZJ983046:MZT983046 NJF983046:NJP983046 NTB983046:NTL983046 OCX983046:ODH983046 OMT983046:OND983046 OWP983046:OWZ983046 PGL983046:PGV983046 PQH983046:PQR983046 QAD983046:QAN983046 QJZ983046:QKJ983046 QTV983046:QUF983046 RDR983046:REB983046 RNN983046:RNX983046 RXJ983046:RXT983046 SHF983046:SHP983046 SRB983046:SRL983046 TAX983046:TBH983046 TKT983046:TLD983046 TUP983046:TUZ983046 UEL983046:UEV983046 UOH983046:UOR983046 UYD983046:UYN983046 VHZ983046:VIJ983046 VRV983046:VSF983046 WBR983046:WCB983046 WLN983046:WLX983046 WVJ983046:WVT983046">
      <formula1>$P$6</formula1>
    </dataValidation>
    <dataValidation type="whole" allowBlank="1" showErrorMessage="1" errorTitle="Invalid Input" error="Please enter a positive number!" sqref="B19:L19 IX19:JH19 ST19:TD19 ACP19:ACZ19 AML19:AMV19 AWH19:AWR19 BGD19:BGN19 BPZ19:BQJ19 BZV19:CAF19 CJR19:CKB19 CTN19:CTX19 DDJ19:DDT19 DNF19:DNP19 DXB19:DXL19 EGX19:EHH19 EQT19:ERD19 FAP19:FAZ19 FKL19:FKV19 FUH19:FUR19 GED19:GEN19 GNZ19:GOJ19 GXV19:GYF19 HHR19:HIB19 HRN19:HRX19 IBJ19:IBT19 ILF19:ILP19 IVB19:IVL19 JEX19:JFH19 JOT19:JPD19 JYP19:JYZ19 KIL19:KIV19 KSH19:KSR19 LCD19:LCN19 LLZ19:LMJ19 LVV19:LWF19 MFR19:MGB19 MPN19:MPX19 MZJ19:MZT19 NJF19:NJP19 NTB19:NTL19 OCX19:ODH19 OMT19:OND19 OWP19:OWZ19 PGL19:PGV19 PQH19:PQR19 QAD19:QAN19 QJZ19:QKJ19 QTV19:QUF19 RDR19:REB19 RNN19:RNX19 RXJ19:RXT19 SHF19:SHP19 SRB19:SRL19 TAX19:TBH19 TKT19:TLD19 TUP19:TUZ19 UEL19:UEV19 UOH19:UOR19 UYD19:UYN19 VHZ19:VIJ19 VRV19:VSF19 WBR19:WCB19 WLN19:WLX19 WVJ19:WVT19 B65555:L65555 IX65555:JH65555 ST65555:TD65555 ACP65555:ACZ65555 AML65555:AMV65555 AWH65555:AWR65555 BGD65555:BGN65555 BPZ65555:BQJ65555 BZV65555:CAF65555 CJR65555:CKB65555 CTN65555:CTX65555 DDJ65555:DDT65555 DNF65555:DNP65555 DXB65555:DXL65555 EGX65555:EHH65555 EQT65555:ERD65555 FAP65555:FAZ65555 FKL65555:FKV65555 FUH65555:FUR65555 GED65555:GEN65555 GNZ65555:GOJ65555 GXV65555:GYF65555 HHR65555:HIB65555 HRN65555:HRX65555 IBJ65555:IBT65555 ILF65555:ILP65555 IVB65555:IVL65555 JEX65555:JFH65555 JOT65555:JPD65555 JYP65555:JYZ65555 KIL65555:KIV65555 KSH65555:KSR65555 LCD65555:LCN65555 LLZ65555:LMJ65555 LVV65555:LWF65555 MFR65555:MGB65555 MPN65555:MPX65555 MZJ65555:MZT65555 NJF65555:NJP65555 NTB65555:NTL65555 OCX65555:ODH65555 OMT65555:OND65555 OWP65555:OWZ65555 PGL65555:PGV65555 PQH65555:PQR65555 QAD65555:QAN65555 QJZ65555:QKJ65555 QTV65555:QUF65555 RDR65555:REB65555 RNN65555:RNX65555 RXJ65555:RXT65555 SHF65555:SHP65555 SRB65555:SRL65555 TAX65555:TBH65555 TKT65555:TLD65555 TUP65555:TUZ65555 UEL65555:UEV65555 UOH65555:UOR65555 UYD65555:UYN65555 VHZ65555:VIJ65555 VRV65555:VSF65555 WBR65555:WCB65555 WLN65555:WLX65555 WVJ65555:WVT65555 B131091:L131091 IX131091:JH131091 ST131091:TD131091 ACP131091:ACZ131091 AML131091:AMV131091 AWH131091:AWR131091 BGD131091:BGN131091 BPZ131091:BQJ131091 BZV131091:CAF131091 CJR131091:CKB131091 CTN131091:CTX131091 DDJ131091:DDT131091 DNF131091:DNP131091 DXB131091:DXL131091 EGX131091:EHH131091 EQT131091:ERD131091 FAP131091:FAZ131091 FKL131091:FKV131091 FUH131091:FUR131091 GED131091:GEN131091 GNZ131091:GOJ131091 GXV131091:GYF131091 HHR131091:HIB131091 HRN131091:HRX131091 IBJ131091:IBT131091 ILF131091:ILP131091 IVB131091:IVL131091 JEX131091:JFH131091 JOT131091:JPD131091 JYP131091:JYZ131091 KIL131091:KIV131091 KSH131091:KSR131091 LCD131091:LCN131091 LLZ131091:LMJ131091 LVV131091:LWF131091 MFR131091:MGB131091 MPN131091:MPX131091 MZJ131091:MZT131091 NJF131091:NJP131091 NTB131091:NTL131091 OCX131091:ODH131091 OMT131091:OND131091 OWP131091:OWZ131091 PGL131091:PGV131091 PQH131091:PQR131091 QAD131091:QAN131091 QJZ131091:QKJ131091 QTV131091:QUF131091 RDR131091:REB131091 RNN131091:RNX131091 RXJ131091:RXT131091 SHF131091:SHP131091 SRB131091:SRL131091 TAX131091:TBH131091 TKT131091:TLD131091 TUP131091:TUZ131091 UEL131091:UEV131091 UOH131091:UOR131091 UYD131091:UYN131091 VHZ131091:VIJ131091 VRV131091:VSF131091 WBR131091:WCB131091 WLN131091:WLX131091 WVJ131091:WVT131091 B196627:L196627 IX196627:JH196627 ST196627:TD196627 ACP196627:ACZ196627 AML196627:AMV196627 AWH196627:AWR196627 BGD196627:BGN196627 BPZ196627:BQJ196627 BZV196627:CAF196627 CJR196627:CKB196627 CTN196627:CTX196627 DDJ196627:DDT196627 DNF196627:DNP196627 DXB196627:DXL196627 EGX196627:EHH196627 EQT196627:ERD196627 FAP196627:FAZ196627 FKL196627:FKV196627 FUH196627:FUR196627 GED196627:GEN196627 GNZ196627:GOJ196627 GXV196627:GYF196627 HHR196627:HIB196627 HRN196627:HRX196627 IBJ196627:IBT196627 ILF196627:ILP196627 IVB196627:IVL196627 JEX196627:JFH196627 JOT196627:JPD196627 JYP196627:JYZ196627 KIL196627:KIV196627 KSH196627:KSR196627 LCD196627:LCN196627 LLZ196627:LMJ196627 LVV196627:LWF196627 MFR196627:MGB196627 MPN196627:MPX196627 MZJ196627:MZT196627 NJF196627:NJP196627 NTB196627:NTL196627 OCX196627:ODH196627 OMT196627:OND196627 OWP196627:OWZ196627 PGL196627:PGV196627 PQH196627:PQR196627 QAD196627:QAN196627 QJZ196627:QKJ196627 QTV196627:QUF196627 RDR196627:REB196627 RNN196627:RNX196627 RXJ196627:RXT196627 SHF196627:SHP196627 SRB196627:SRL196627 TAX196627:TBH196627 TKT196627:TLD196627 TUP196627:TUZ196627 UEL196627:UEV196627 UOH196627:UOR196627 UYD196627:UYN196627 VHZ196627:VIJ196627 VRV196627:VSF196627 WBR196627:WCB196627 WLN196627:WLX196627 WVJ196627:WVT196627 B262163:L262163 IX262163:JH262163 ST262163:TD262163 ACP262163:ACZ262163 AML262163:AMV262163 AWH262163:AWR262163 BGD262163:BGN262163 BPZ262163:BQJ262163 BZV262163:CAF262163 CJR262163:CKB262163 CTN262163:CTX262163 DDJ262163:DDT262163 DNF262163:DNP262163 DXB262163:DXL262163 EGX262163:EHH262163 EQT262163:ERD262163 FAP262163:FAZ262163 FKL262163:FKV262163 FUH262163:FUR262163 GED262163:GEN262163 GNZ262163:GOJ262163 GXV262163:GYF262163 HHR262163:HIB262163 HRN262163:HRX262163 IBJ262163:IBT262163 ILF262163:ILP262163 IVB262163:IVL262163 JEX262163:JFH262163 JOT262163:JPD262163 JYP262163:JYZ262163 KIL262163:KIV262163 KSH262163:KSR262163 LCD262163:LCN262163 LLZ262163:LMJ262163 LVV262163:LWF262163 MFR262163:MGB262163 MPN262163:MPX262163 MZJ262163:MZT262163 NJF262163:NJP262163 NTB262163:NTL262163 OCX262163:ODH262163 OMT262163:OND262163 OWP262163:OWZ262163 PGL262163:PGV262163 PQH262163:PQR262163 QAD262163:QAN262163 QJZ262163:QKJ262163 QTV262163:QUF262163 RDR262163:REB262163 RNN262163:RNX262163 RXJ262163:RXT262163 SHF262163:SHP262163 SRB262163:SRL262163 TAX262163:TBH262163 TKT262163:TLD262163 TUP262163:TUZ262163 UEL262163:UEV262163 UOH262163:UOR262163 UYD262163:UYN262163 VHZ262163:VIJ262163 VRV262163:VSF262163 WBR262163:WCB262163 WLN262163:WLX262163 WVJ262163:WVT262163 B327699:L327699 IX327699:JH327699 ST327699:TD327699 ACP327699:ACZ327699 AML327699:AMV327699 AWH327699:AWR327699 BGD327699:BGN327699 BPZ327699:BQJ327699 BZV327699:CAF327699 CJR327699:CKB327699 CTN327699:CTX327699 DDJ327699:DDT327699 DNF327699:DNP327699 DXB327699:DXL327699 EGX327699:EHH327699 EQT327699:ERD327699 FAP327699:FAZ327699 FKL327699:FKV327699 FUH327699:FUR327699 GED327699:GEN327699 GNZ327699:GOJ327699 GXV327699:GYF327699 HHR327699:HIB327699 HRN327699:HRX327699 IBJ327699:IBT327699 ILF327699:ILP327699 IVB327699:IVL327699 JEX327699:JFH327699 JOT327699:JPD327699 JYP327699:JYZ327699 KIL327699:KIV327699 KSH327699:KSR327699 LCD327699:LCN327699 LLZ327699:LMJ327699 LVV327699:LWF327699 MFR327699:MGB327699 MPN327699:MPX327699 MZJ327699:MZT327699 NJF327699:NJP327699 NTB327699:NTL327699 OCX327699:ODH327699 OMT327699:OND327699 OWP327699:OWZ327699 PGL327699:PGV327699 PQH327699:PQR327699 QAD327699:QAN327699 QJZ327699:QKJ327699 QTV327699:QUF327699 RDR327699:REB327699 RNN327699:RNX327699 RXJ327699:RXT327699 SHF327699:SHP327699 SRB327699:SRL327699 TAX327699:TBH327699 TKT327699:TLD327699 TUP327699:TUZ327699 UEL327699:UEV327699 UOH327699:UOR327699 UYD327699:UYN327699 VHZ327699:VIJ327699 VRV327699:VSF327699 WBR327699:WCB327699 WLN327699:WLX327699 WVJ327699:WVT327699 B393235:L393235 IX393235:JH393235 ST393235:TD393235 ACP393235:ACZ393235 AML393235:AMV393235 AWH393235:AWR393235 BGD393235:BGN393235 BPZ393235:BQJ393235 BZV393235:CAF393235 CJR393235:CKB393235 CTN393235:CTX393235 DDJ393235:DDT393235 DNF393235:DNP393235 DXB393235:DXL393235 EGX393235:EHH393235 EQT393235:ERD393235 FAP393235:FAZ393235 FKL393235:FKV393235 FUH393235:FUR393235 GED393235:GEN393235 GNZ393235:GOJ393235 GXV393235:GYF393235 HHR393235:HIB393235 HRN393235:HRX393235 IBJ393235:IBT393235 ILF393235:ILP393235 IVB393235:IVL393235 JEX393235:JFH393235 JOT393235:JPD393235 JYP393235:JYZ393235 KIL393235:KIV393235 KSH393235:KSR393235 LCD393235:LCN393235 LLZ393235:LMJ393235 LVV393235:LWF393235 MFR393235:MGB393235 MPN393235:MPX393235 MZJ393235:MZT393235 NJF393235:NJP393235 NTB393235:NTL393235 OCX393235:ODH393235 OMT393235:OND393235 OWP393235:OWZ393235 PGL393235:PGV393235 PQH393235:PQR393235 QAD393235:QAN393235 QJZ393235:QKJ393235 QTV393235:QUF393235 RDR393235:REB393235 RNN393235:RNX393235 RXJ393235:RXT393235 SHF393235:SHP393235 SRB393235:SRL393235 TAX393235:TBH393235 TKT393235:TLD393235 TUP393235:TUZ393235 UEL393235:UEV393235 UOH393235:UOR393235 UYD393235:UYN393235 VHZ393235:VIJ393235 VRV393235:VSF393235 WBR393235:WCB393235 WLN393235:WLX393235 WVJ393235:WVT393235 B458771:L458771 IX458771:JH458771 ST458771:TD458771 ACP458771:ACZ458771 AML458771:AMV458771 AWH458771:AWR458771 BGD458771:BGN458771 BPZ458771:BQJ458771 BZV458771:CAF458771 CJR458771:CKB458771 CTN458771:CTX458771 DDJ458771:DDT458771 DNF458771:DNP458771 DXB458771:DXL458771 EGX458771:EHH458771 EQT458771:ERD458771 FAP458771:FAZ458771 FKL458771:FKV458771 FUH458771:FUR458771 GED458771:GEN458771 GNZ458771:GOJ458771 GXV458771:GYF458771 HHR458771:HIB458771 HRN458771:HRX458771 IBJ458771:IBT458771 ILF458771:ILP458771 IVB458771:IVL458771 JEX458771:JFH458771 JOT458771:JPD458771 JYP458771:JYZ458771 KIL458771:KIV458771 KSH458771:KSR458771 LCD458771:LCN458771 LLZ458771:LMJ458771 LVV458771:LWF458771 MFR458771:MGB458771 MPN458771:MPX458771 MZJ458771:MZT458771 NJF458771:NJP458771 NTB458771:NTL458771 OCX458771:ODH458771 OMT458771:OND458771 OWP458771:OWZ458771 PGL458771:PGV458771 PQH458771:PQR458771 QAD458771:QAN458771 QJZ458771:QKJ458771 QTV458771:QUF458771 RDR458771:REB458771 RNN458771:RNX458771 RXJ458771:RXT458771 SHF458771:SHP458771 SRB458771:SRL458771 TAX458771:TBH458771 TKT458771:TLD458771 TUP458771:TUZ458771 UEL458771:UEV458771 UOH458771:UOR458771 UYD458771:UYN458771 VHZ458771:VIJ458771 VRV458771:VSF458771 WBR458771:WCB458771 WLN458771:WLX458771 WVJ458771:WVT458771 B524307:L524307 IX524307:JH524307 ST524307:TD524307 ACP524307:ACZ524307 AML524307:AMV524307 AWH524307:AWR524307 BGD524307:BGN524307 BPZ524307:BQJ524307 BZV524307:CAF524307 CJR524307:CKB524307 CTN524307:CTX524307 DDJ524307:DDT524307 DNF524307:DNP524307 DXB524307:DXL524307 EGX524307:EHH524307 EQT524307:ERD524307 FAP524307:FAZ524307 FKL524307:FKV524307 FUH524307:FUR524307 GED524307:GEN524307 GNZ524307:GOJ524307 GXV524307:GYF524307 HHR524307:HIB524307 HRN524307:HRX524307 IBJ524307:IBT524307 ILF524307:ILP524307 IVB524307:IVL524307 JEX524307:JFH524307 JOT524307:JPD524307 JYP524307:JYZ524307 KIL524307:KIV524307 KSH524307:KSR524307 LCD524307:LCN524307 LLZ524307:LMJ524307 LVV524307:LWF524307 MFR524307:MGB524307 MPN524307:MPX524307 MZJ524307:MZT524307 NJF524307:NJP524307 NTB524307:NTL524307 OCX524307:ODH524307 OMT524307:OND524307 OWP524307:OWZ524307 PGL524307:PGV524307 PQH524307:PQR524307 QAD524307:QAN524307 QJZ524307:QKJ524307 QTV524307:QUF524307 RDR524307:REB524307 RNN524307:RNX524307 RXJ524307:RXT524307 SHF524307:SHP524307 SRB524307:SRL524307 TAX524307:TBH524307 TKT524307:TLD524307 TUP524307:TUZ524307 UEL524307:UEV524307 UOH524307:UOR524307 UYD524307:UYN524307 VHZ524307:VIJ524307 VRV524307:VSF524307 WBR524307:WCB524307 WLN524307:WLX524307 WVJ524307:WVT524307 B589843:L589843 IX589843:JH589843 ST589843:TD589843 ACP589843:ACZ589843 AML589843:AMV589843 AWH589843:AWR589843 BGD589843:BGN589843 BPZ589843:BQJ589843 BZV589843:CAF589843 CJR589843:CKB589843 CTN589843:CTX589843 DDJ589843:DDT589843 DNF589843:DNP589843 DXB589843:DXL589843 EGX589843:EHH589843 EQT589843:ERD589843 FAP589843:FAZ589843 FKL589843:FKV589843 FUH589843:FUR589843 GED589843:GEN589843 GNZ589843:GOJ589843 GXV589843:GYF589843 HHR589843:HIB589843 HRN589843:HRX589843 IBJ589843:IBT589843 ILF589843:ILP589843 IVB589843:IVL589843 JEX589843:JFH589843 JOT589843:JPD589843 JYP589843:JYZ589843 KIL589843:KIV589843 KSH589843:KSR589843 LCD589843:LCN589843 LLZ589843:LMJ589843 LVV589843:LWF589843 MFR589843:MGB589843 MPN589843:MPX589843 MZJ589843:MZT589843 NJF589843:NJP589843 NTB589843:NTL589843 OCX589843:ODH589843 OMT589843:OND589843 OWP589843:OWZ589843 PGL589843:PGV589843 PQH589843:PQR589843 QAD589843:QAN589843 QJZ589843:QKJ589843 QTV589843:QUF589843 RDR589843:REB589843 RNN589843:RNX589843 RXJ589843:RXT589843 SHF589843:SHP589843 SRB589843:SRL589843 TAX589843:TBH589843 TKT589843:TLD589843 TUP589843:TUZ589843 UEL589843:UEV589843 UOH589843:UOR589843 UYD589843:UYN589843 VHZ589843:VIJ589843 VRV589843:VSF589843 WBR589843:WCB589843 WLN589843:WLX589843 WVJ589843:WVT589843 B655379:L655379 IX655379:JH655379 ST655379:TD655379 ACP655379:ACZ655379 AML655379:AMV655379 AWH655379:AWR655379 BGD655379:BGN655379 BPZ655379:BQJ655379 BZV655379:CAF655379 CJR655379:CKB655379 CTN655379:CTX655379 DDJ655379:DDT655379 DNF655379:DNP655379 DXB655379:DXL655379 EGX655379:EHH655379 EQT655379:ERD655379 FAP655379:FAZ655379 FKL655379:FKV655379 FUH655379:FUR655379 GED655379:GEN655379 GNZ655379:GOJ655379 GXV655379:GYF655379 HHR655379:HIB655379 HRN655379:HRX655379 IBJ655379:IBT655379 ILF655379:ILP655379 IVB655379:IVL655379 JEX655379:JFH655379 JOT655379:JPD655379 JYP655379:JYZ655379 KIL655379:KIV655379 KSH655379:KSR655379 LCD655379:LCN655379 LLZ655379:LMJ655379 LVV655379:LWF655379 MFR655379:MGB655379 MPN655379:MPX655379 MZJ655379:MZT655379 NJF655379:NJP655379 NTB655379:NTL655379 OCX655379:ODH655379 OMT655379:OND655379 OWP655379:OWZ655379 PGL655379:PGV655379 PQH655379:PQR655379 QAD655379:QAN655379 QJZ655379:QKJ655379 QTV655379:QUF655379 RDR655379:REB655379 RNN655379:RNX655379 RXJ655379:RXT655379 SHF655379:SHP655379 SRB655379:SRL655379 TAX655379:TBH655379 TKT655379:TLD655379 TUP655379:TUZ655379 UEL655379:UEV655379 UOH655379:UOR655379 UYD655379:UYN655379 VHZ655379:VIJ655379 VRV655379:VSF655379 WBR655379:WCB655379 WLN655379:WLX655379 WVJ655379:WVT655379 B720915:L720915 IX720915:JH720915 ST720915:TD720915 ACP720915:ACZ720915 AML720915:AMV720915 AWH720915:AWR720915 BGD720915:BGN720915 BPZ720915:BQJ720915 BZV720915:CAF720915 CJR720915:CKB720915 CTN720915:CTX720915 DDJ720915:DDT720915 DNF720915:DNP720915 DXB720915:DXL720915 EGX720915:EHH720915 EQT720915:ERD720915 FAP720915:FAZ720915 FKL720915:FKV720915 FUH720915:FUR720915 GED720915:GEN720915 GNZ720915:GOJ720915 GXV720915:GYF720915 HHR720915:HIB720915 HRN720915:HRX720915 IBJ720915:IBT720915 ILF720915:ILP720915 IVB720915:IVL720915 JEX720915:JFH720915 JOT720915:JPD720915 JYP720915:JYZ720915 KIL720915:KIV720915 KSH720915:KSR720915 LCD720915:LCN720915 LLZ720915:LMJ720915 LVV720915:LWF720915 MFR720915:MGB720915 MPN720915:MPX720915 MZJ720915:MZT720915 NJF720915:NJP720915 NTB720915:NTL720915 OCX720915:ODH720915 OMT720915:OND720915 OWP720915:OWZ720915 PGL720915:PGV720915 PQH720915:PQR720915 QAD720915:QAN720915 QJZ720915:QKJ720915 QTV720915:QUF720915 RDR720915:REB720915 RNN720915:RNX720915 RXJ720915:RXT720915 SHF720915:SHP720915 SRB720915:SRL720915 TAX720915:TBH720915 TKT720915:TLD720915 TUP720915:TUZ720915 UEL720915:UEV720915 UOH720915:UOR720915 UYD720915:UYN720915 VHZ720915:VIJ720915 VRV720915:VSF720915 WBR720915:WCB720915 WLN720915:WLX720915 WVJ720915:WVT720915 B786451:L786451 IX786451:JH786451 ST786451:TD786451 ACP786451:ACZ786451 AML786451:AMV786451 AWH786451:AWR786451 BGD786451:BGN786451 BPZ786451:BQJ786451 BZV786451:CAF786451 CJR786451:CKB786451 CTN786451:CTX786451 DDJ786451:DDT786451 DNF786451:DNP786451 DXB786451:DXL786451 EGX786451:EHH786451 EQT786451:ERD786451 FAP786451:FAZ786451 FKL786451:FKV786451 FUH786451:FUR786451 GED786451:GEN786451 GNZ786451:GOJ786451 GXV786451:GYF786451 HHR786451:HIB786451 HRN786451:HRX786451 IBJ786451:IBT786451 ILF786451:ILP786451 IVB786451:IVL786451 JEX786451:JFH786451 JOT786451:JPD786451 JYP786451:JYZ786451 KIL786451:KIV786451 KSH786451:KSR786451 LCD786451:LCN786451 LLZ786451:LMJ786451 LVV786451:LWF786451 MFR786451:MGB786451 MPN786451:MPX786451 MZJ786451:MZT786451 NJF786451:NJP786451 NTB786451:NTL786451 OCX786451:ODH786451 OMT786451:OND786451 OWP786451:OWZ786451 PGL786451:PGV786451 PQH786451:PQR786451 QAD786451:QAN786451 QJZ786451:QKJ786451 QTV786451:QUF786451 RDR786451:REB786451 RNN786451:RNX786451 RXJ786451:RXT786451 SHF786451:SHP786451 SRB786451:SRL786451 TAX786451:TBH786451 TKT786451:TLD786451 TUP786451:TUZ786451 UEL786451:UEV786451 UOH786451:UOR786451 UYD786451:UYN786451 VHZ786451:VIJ786451 VRV786451:VSF786451 WBR786451:WCB786451 WLN786451:WLX786451 WVJ786451:WVT786451 B851987:L851987 IX851987:JH851987 ST851987:TD851987 ACP851987:ACZ851987 AML851987:AMV851987 AWH851987:AWR851987 BGD851987:BGN851987 BPZ851987:BQJ851987 BZV851987:CAF851987 CJR851987:CKB851987 CTN851987:CTX851987 DDJ851987:DDT851987 DNF851987:DNP851987 DXB851987:DXL851987 EGX851987:EHH851987 EQT851987:ERD851987 FAP851987:FAZ851987 FKL851987:FKV851987 FUH851987:FUR851987 GED851987:GEN851987 GNZ851987:GOJ851987 GXV851987:GYF851987 HHR851987:HIB851987 HRN851987:HRX851987 IBJ851987:IBT851987 ILF851987:ILP851987 IVB851987:IVL851987 JEX851987:JFH851987 JOT851987:JPD851987 JYP851987:JYZ851987 KIL851987:KIV851987 KSH851987:KSR851987 LCD851987:LCN851987 LLZ851987:LMJ851987 LVV851987:LWF851987 MFR851987:MGB851987 MPN851987:MPX851987 MZJ851987:MZT851987 NJF851987:NJP851987 NTB851987:NTL851987 OCX851987:ODH851987 OMT851987:OND851987 OWP851987:OWZ851987 PGL851987:PGV851987 PQH851987:PQR851987 QAD851987:QAN851987 QJZ851987:QKJ851987 QTV851987:QUF851987 RDR851987:REB851987 RNN851987:RNX851987 RXJ851987:RXT851987 SHF851987:SHP851987 SRB851987:SRL851987 TAX851987:TBH851987 TKT851987:TLD851987 TUP851987:TUZ851987 UEL851987:UEV851987 UOH851987:UOR851987 UYD851987:UYN851987 VHZ851987:VIJ851987 VRV851987:VSF851987 WBR851987:WCB851987 WLN851987:WLX851987 WVJ851987:WVT851987 B917523:L917523 IX917523:JH917523 ST917523:TD917523 ACP917523:ACZ917523 AML917523:AMV917523 AWH917523:AWR917523 BGD917523:BGN917523 BPZ917523:BQJ917523 BZV917523:CAF917523 CJR917523:CKB917523 CTN917523:CTX917523 DDJ917523:DDT917523 DNF917523:DNP917523 DXB917523:DXL917523 EGX917523:EHH917523 EQT917523:ERD917523 FAP917523:FAZ917523 FKL917523:FKV917523 FUH917523:FUR917523 GED917523:GEN917523 GNZ917523:GOJ917523 GXV917523:GYF917523 HHR917523:HIB917523 HRN917523:HRX917523 IBJ917523:IBT917523 ILF917523:ILP917523 IVB917523:IVL917523 JEX917523:JFH917523 JOT917523:JPD917523 JYP917523:JYZ917523 KIL917523:KIV917523 KSH917523:KSR917523 LCD917523:LCN917523 LLZ917523:LMJ917523 LVV917523:LWF917523 MFR917523:MGB917523 MPN917523:MPX917523 MZJ917523:MZT917523 NJF917523:NJP917523 NTB917523:NTL917523 OCX917523:ODH917523 OMT917523:OND917523 OWP917523:OWZ917523 PGL917523:PGV917523 PQH917523:PQR917523 QAD917523:QAN917523 QJZ917523:QKJ917523 QTV917523:QUF917523 RDR917523:REB917523 RNN917523:RNX917523 RXJ917523:RXT917523 SHF917523:SHP917523 SRB917523:SRL917523 TAX917523:TBH917523 TKT917523:TLD917523 TUP917523:TUZ917523 UEL917523:UEV917523 UOH917523:UOR917523 UYD917523:UYN917523 VHZ917523:VIJ917523 VRV917523:VSF917523 WBR917523:WCB917523 WLN917523:WLX917523 WVJ917523:WVT917523 B983059:L983059 IX983059:JH983059 ST983059:TD983059 ACP983059:ACZ983059 AML983059:AMV983059 AWH983059:AWR983059 BGD983059:BGN983059 BPZ983059:BQJ983059 BZV983059:CAF983059 CJR983059:CKB983059 CTN983059:CTX983059 DDJ983059:DDT983059 DNF983059:DNP983059 DXB983059:DXL983059 EGX983059:EHH983059 EQT983059:ERD983059 FAP983059:FAZ983059 FKL983059:FKV983059 FUH983059:FUR983059 GED983059:GEN983059 GNZ983059:GOJ983059 GXV983059:GYF983059 HHR983059:HIB983059 HRN983059:HRX983059 IBJ983059:IBT983059 ILF983059:ILP983059 IVB983059:IVL983059 JEX983059:JFH983059 JOT983059:JPD983059 JYP983059:JYZ983059 KIL983059:KIV983059 KSH983059:KSR983059 LCD983059:LCN983059 LLZ983059:LMJ983059 LVV983059:LWF983059 MFR983059:MGB983059 MPN983059:MPX983059 MZJ983059:MZT983059 NJF983059:NJP983059 NTB983059:NTL983059 OCX983059:ODH983059 OMT983059:OND983059 OWP983059:OWZ983059 PGL983059:PGV983059 PQH983059:PQR983059 QAD983059:QAN983059 QJZ983059:QKJ983059 QTV983059:QUF983059 RDR983059:REB983059 RNN983059:RNX983059 RXJ983059:RXT983059 SHF983059:SHP983059 SRB983059:SRL983059 TAX983059:TBH983059 TKT983059:TLD983059 TUP983059:TUZ983059 UEL983059:UEV983059 UOH983059:UOR983059 UYD983059:UYN983059 VHZ983059:VIJ983059 VRV983059:VSF983059 WBR983059:WCB983059 WLN983059:WLX983059 WVJ983059:WVT983059 B10:L10 IX10:JH10 ST10:TD10 ACP10:ACZ10 AML10:AMV10 AWH10:AWR10 BGD10:BGN10 BPZ10:BQJ10 BZV10:CAF10 CJR10:CKB10 CTN10:CTX10 DDJ10:DDT10 DNF10:DNP10 DXB10:DXL10 EGX10:EHH10 EQT10:ERD10 FAP10:FAZ10 FKL10:FKV10 FUH10:FUR10 GED10:GEN10 GNZ10:GOJ10 GXV10:GYF10 HHR10:HIB10 HRN10:HRX10 IBJ10:IBT10 ILF10:ILP10 IVB10:IVL10 JEX10:JFH10 JOT10:JPD10 JYP10:JYZ10 KIL10:KIV10 KSH10:KSR10 LCD10:LCN10 LLZ10:LMJ10 LVV10:LWF10 MFR10:MGB10 MPN10:MPX10 MZJ10:MZT10 NJF10:NJP10 NTB10:NTL10 OCX10:ODH10 OMT10:OND10 OWP10:OWZ10 PGL10:PGV10 PQH10:PQR10 QAD10:QAN10 QJZ10:QKJ10 QTV10:QUF10 RDR10:REB10 RNN10:RNX10 RXJ10:RXT10 SHF10:SHP10 SRB10:SRL10 TAX10:TBH10 TKT10:TLD10 TUP10:TUZ10 UEL10:UEV10 UOH10:UOR10 UYD10:UYN10 VHZ10:VIJ10 VRV10:VSF10 WBR10:WCB10 WLN10:WLX10 WVJ10:WVT10 B65546:L65546 IX65546:JH65546 ST65546:TD65546 ACP65546:ACZ65546 AML65546:AMV65546 AWH65546:AWR65546 BGD65546:BGN65546 BPZ65546:BQJ65546 BZV65546:CAF65546 CJR65546:CKB65546 CTN65546:CTX65546 DDJ65546:DDT65546 DNF65546:DNP65546 DXB65546:DXL65546 EGX65546:EHH65546 EQT65546:ERD65546 FAP65546:FAZ65546 FKL65546:FKV65546 FUH65546:FUR65546 GED65546:GEN65546 GNZ65546:GOJ65546 GXV65546:GYF65546 HHR65546:HIB65546 HRN65546:HRX65546 IBJ65546:IBT65546 ILF65546:ILP65546 IVB65546:IVL65546 JEX65546:JFH65546 JOT65546:JPD65546 JYP65546:JYZ65546 KIL65546:KIV65546 KSH65546:KSR65546 LCD65546:LCN65546 LLZ65546:LMJ65546 LVV65546:LWF65546 MFR65546:MGB65546 MPN65546:MPX65546 MZJ65546:MZT65546 NJF65546:NJP65546 NTB65546:NTL65546 OCX65546:ODH65546 OMT65546:OND65546 OWP65546:OWZ65546 PGL65546:PGV65546 PQH65546:PQR65546 QAD65546:QAN65546 QJZ65546:QKJ65546 QTV65546:QUF65546 RDR65546:REB65546 RNN65546:RNX65546 RXJ65546:RXT65546 SHF65546:SHP65546 SRB65546:SRL65546 TAX65546:TBH65546 TKT65546:TLD65546 TUP65546:TUZ65546 UEL65546:UEV65546 UOH65546:UOR65546 UYD65546:UYN65546 VHZ65546:VIJ65546 VRV65546:VSF65546 WBR65546:WCB65546 WLN65546:WLX65546 WVJ65546:WVT65546 B131082:L131082 IX131082:JH131082 ST131082:TD131082 ACP131082:ACZ131082 AML131082:AMV131082 AWH131082:AWR131082 BGD131082:BGN131082 BPZ131082:BQJ131082 BZV131082:CAF131082 CJR131082:CKB131082 CTN131082:CTX131082 DDJ131082:DDT131082 DNF131082:DNP131082 DXB131082:DXL131082 EGX131082:EHH131082 EQT131082:ERD131082 FAP131082:FAZ131082 FKL131082:FKV131082 FUH131082:FUR131082 GED131082:GEN131082 GNZ131082:GOJ131082 GXV131082:GYF131082 HHR131082:HIB131082 HRN131082:HRX131082 IBJ131082:IBT131082 ILF131082:ILP131082 IVB131082:IVL131082 JEX131082:JFH131082 JOT131082:JPD131082 JYP131082:JYZ131082 KIL131082:KIV131082 KSH131082:KSR131082 LCD131082:LCN131082 LLZ131082:LMJ131082 LVV131082:LWF131082 MFR131082:MGB131082 MPN131082:MPX131082 MZJ131082:MZT131082 NJF131082:NJP131082 NTB131082:NTL131082 OCX131082:ODH131082 OMT131082:OND131082 OWP131082:OWZ131082 PGL131082:PGV131082 PQH131082:PQR131082 QAD131082:QAN131082 QJZ131082:QKJ131082 QTV131082:QUF131082 RDR131082:REB131082 RNN131082:RNX131082 RXJ131082:RXT131082 SHF131082:SHP131082 SRB131082:SRL131082 TAX131082:TBH131082 TKT131082:TLD131082 TUP131082:TUZ131082 UEL131082:UEV131082 UOH131082:UOR131082 UYD131082:UYN131082 VHZ131082:VIJ131082 VRV131082:VSF131082 WBR131082:WCB131082 WLN131082:WLX131082 WVJ131082:WVT131082 B196618:L196618 IX196618:JH196618 ST196618:TD196618 ACP196618:ACZ196618 AML196618:AMV196618 AWH196618:AWR196618 BGD196618:BGN196618 BPZ196618:BQJ196618 BZV196618:CAF196618 CJR196618:CKB196618 CTN196618:CTX196618 DDJ196618:DDT196618 DNF196618:DNP196618 DXB196618:DXL196618 EGX196618:EHH196618 EQT196618:ERD196618 FAP196618:FAZ196618 FKL196618:FKV196618 FUH196618:FUR196618 GED196618:GEN196618 GNZ196618:GOJ196618 GXV196618:GYF196618 HHR196618:HIB196618 HRN196618:HRX196618 IBJ196618:IBT196618 ILF196618:ILP196618 IVB196618:IVL196618 JEX196618:JFH196618 JOT196618:JPD196618 JYP196618:JYZ196618 KIL196618:KIV196618 KSH196618:KSR196618 LCD196618:LCN196618 LLZ196618:LMJ196618 LVV196618:LWF196618 MFR196618:MGB196618 MPN196618:MPX196618 MZJ196618:MZT196618 NJF196618:NJP196618 NTB196618:NTL196618 OCX196618:ODH196618 OMT196618:OND196618 OWP196618:OWZ196618 PGL196618:PGV196618 PQH196618:PQR196618 QAD196618:QAN196618 QJZ196618:QKJ196618 QTV196618:QUF196618 RDR196618:REB196618 RNN196618:RNX196618 RXJ196618:RXT196618 SHF196618:SHP196618 SRB196618:SRL196618 TAX196618:TBH196618 TKT196618:TLD196618 TUP196618:TUZ196618 UEL196618:UEV196618 UOH196618:UOR196618 UYD196618:UYN196618 VHZ196618:VIJ196618 VRV196618:VSF196618 WBR196618:WCB196618 WLN196618:WLX196618 WVJ196618:WVT196618 B262154:L262154 IX262154:JH262154 ST262154:TD262154 ACP262154:ACZ262154 AML262154:AMV262154 AWH262154:AWR262154 BGD262154:BGN262154 BPZ262154:BQJ262154 BZV262154:CAF262154 CJR262154:CKB262154 CTN262154:CTX262154 DDJ262154:DDT262154 DNF262154:DNP262154 DXB262154:DXL262154 EGX262154:EHH262154 EQT262154:ERD262154 FAP262154:FAZ262154 FKL262154:FKV262154 FUH262154:FUR262154 GED262154:GEN262154 GNZ262154:GOJ262154 GXV262154:GYF262154 HHR262154:HIB262154 HRN262154:HRX262154 IBJ262154:IBT262154 ILF262154:ILP262154 IVB262154:IVL262154 JEX262154:JFH262154 JOT262154:JPD262154 JYP262154:JYZ262154 KIL262154:KIV262154 KSH262154:KSR262154 LCD262154:LCN262154 LLZ262154:LMJ262154 LVV262154:LWF262154 MFR262154:MGB262154 MPN262154:MPX262154 MZJ262154:MZT262154 NJF262154:NJP262154 NTB262154:NTL262154 OCX262154:ODH262154 OMT262154:OND262154 OWP262154:OWZ262154 PGL262154:PGV262154 PQH262154:PQR262154 QAD262154:QAN262154 QJZ262154:QKJ262154 QTV262154:QUF262154 RDR262154:REB262154 RNN262154:RNX262154 RXJ262154:RXT262154 SHF262154:SHP262154 SRB262154:SRL262154 TAX262154:TBH262154 TKT262154:TLD262154 TUP262154:TUZ262154 UEL262154:UEV262154 UOH262154:UOR262154 UYD262154:UYN262154 VHZ262154:VIJ262154 VRV262154:VSF262154 WBR262154:WCB262154 WLN262154:WLX262154 WVJ262154:WVT262154 B327690:L327690 IX327690:JH327690 ST327690:TD327690 ACP327690:ACZ327690 AML327690:AMV327690 AWH327690:AWR327690 BGD327690:BGN327690 BPZ327690:BQJ327690 BZV327690:CAF327690 CJR327690:CKB327690 CTN327690:CTX327690 DDJ327690:DDT327690 DNF327690:DNP327690 DXB327690:DXL327690 EGX327690:EHH327690 EQT327690:ERD327690 FAP327690:FAZ327690 FKL327690:FKV327690 FUH327690:FUR327690 GED327690:GEN327690 GNZ327690:GOJ327690 GXV327690:GYF327690 HHR327690:HIB327690 HRN327690:HRX327690 IBJ327690:IBT327690 ILF327690:ILP327690 IVB327690:IVL327690 JEX327690:JFH327690 JOT327690:JPD327690 JYP327690:JYZ327690 KIL327690:KIV327690 KSH327690:KSR327690 LCD327690:LCN327690 LLZ327690:LMJ327690 LVV327690:LWF327690 MFR327690:MGB327690 MPN327690:MPX327690 MZJ327690:MZT327690 NJF327690:NJP327690 NTB327690:NTL327690 OCX327690:ODH327690 OMT327690:OND327690 OWP327690:OWZ327690 PGL327690:PGV327690 PQH327690:PQR327690 QAD327690:QAN327690 QJZ327690:QKJ327690 QTV327690:QUF327690 RDR327690:REB327690 RNN327690:RNX327690 RXJ327690:RXT327690 SHF327690:SHP327690 SRB327690:SRL327690 TAX327690:TBH327690 TKT327690:TLD327690 TUP327690:TUZ327690 UEL327690:UEV327690 UOH327690:UOR327690 UYD327690:UYN327690 VHZ327690:VIJ327690 VRV327690:VSF327690 WBR327690:WCB327690 WLN327690:WLX327690 WVJ327690:WVT327690 B393226:L393226 IX393226:JH393226 ST393226:TD393226 ACP393226:ACZ393226 AML393226:AMV393226 AWH393226:AWR393226 BGD393226:BGN393226 BPZ393226:BQJ393226 BZV393226:CAF393226 CJR393226:CKB393226 CTN393226:CTX393226 DDJ393226:DDT393226 DNF393226:DNP393226 DXB393226:DXL393226 EGX393226:EHH393226 EQT393226:ERD393226 FAP393226:FAZ393226 FKL393226:FKV393226 FUH393226:FUR393226 GED393226:GEN393226 GNZ393226:GOJ393226 GXV393226:GYF393226 HHR393226:HIB393226 HRN393226:HRX393226 IBJ393226:IBT393226 ILF393226:ILP393226 IVB393226:IVL393226 JEX393226:JFH393226 JOT393226:JPD393226 JYP393226:JYZ393226 KIL393226:KIV393226 KSH393226:KSR393226 LCD393226:LCN393226 LLZ393226:LMJ393226 LVV393226:LWF393226 MFR393226:MGB393226 MPN393226:MPX393226 MZJ393226:MZT393226 NJF393226:NJP393226 NTB393226:NTL393226 OCX393226:ODH393226 OMT393226:OND393226 OWP393226:OWZ393226 PGL393226:PGV393226 PQH393226:PQR393226 QAD393226:QAN393226 QJZ393226:QKJ393226 QTV393226:QUF393226 RDR393226:REB393226 RNN393226:RNX393226 RXJ393226:RXT393226 SHF393226:SHP393226 SRB393226:SRL393226 TAX393226:TBH393226 TKT393226:TLD393226 TUP393226:TUZ393226 UEL393226:UEV393226 UOH393226:UOR393226 UYD393226:UYN393226 VHZ393226:VIJ393226 VRV393226:VSF393226 WBR393226:WCB393226 WLN393226:WLX393226 WVJ393226:WVT393226 B458762:L458762 IX458762:JH458762 ST458762:TD458762 ACP458762:ACZ458762 AML458762:AMV458762 AWH458762:AWR458762 BGD458762:BGN458762 BPZ458762:BQJ458762 BZV458762:CAF458762 CJR458762:CKB458762 CTN458762:CTX458762 DDJ458762:DDT458762 DNF458762:DNP458762 DXB458762:DXL458762 EGX458762:EHH458762 EQT458762:ERD458762 FAP458762:FAZ458762 FKL458762:FKV458762 FUH458762:FUR458762 GED458762:GEN458762 GNZ458762:GOJ458762 GXV458762:GYF458762 HHR458762:HIB458762 HRN458762:HRX458762 IBJ458762:IBT458762 ILF458762:ILP458762 IVB458762:IVL458762 JEX458762:JFH458762 JOT458762:JPD458762 JYP458762:JYZ458762 KIL458762:KIV458762 KSH458762:KSR458762 LCD458762:LCN458762 LLZ458762:LMJ458762 LVV458762:LWF458762 MFR458762:MGB458762 MPN458762:MPX458762 MZJ458762:MZT458762 NJF458762:NJP458762 NTB458762:NTL458762 OCX458762:ODH458762 OMT458762:OND458762 OWP458762:OWZ458762 PGL458762:PGV458762 PQH458762:PQR458762 QAD458762:QAN458762 QJZ458762:QKJ458762 QTV458762:QUF458762 RDR458762:REB458762 RNN458762:RNX458762 RXJ458762:RXT458762 SHF458762:SHP458762 SRB458762:SRL458762 TAX458762:TBH458762 TKT458762:TLD458762 TUP458762:TUZ458762 UEL458762:UEV458762 UOH458762:UOR458762 UYD458762:UYN458762 VHZ458762:VIJ458762 VRV458762:VSF458762 WBR458762:WCB458762 WLN458762:WLX458762 WVJ458762:WVT458762 B524298:L524298 IX524298:JH524298 ST524298:TD524298 ACP524298:ACZ524298 AML524298:AMV524298 AWH524298:AWR524298 BGD524298:BGN524298 BPZ524298:BQJ524298 BZV524298:CAF524298 CJR524298:CKB524298 CTN524298:CTX524298 DDJ524298:DDT524298 DNF524298:DNP524298 DXB524298:DXL524298 EGX524298:EHH524298 EQT524298:ERD524298 FAP524298:FAZ524298 FKL524298:FKV524298 FUH524298:FUR524298 GED524298:GEN524298 GNZ524298:GOJ524298 GXV524298:GYF524298 HHR524298:HIB524298 HRN524298:HRX524298 IBJ524298:IBT524298 ILF524298:ILP524298 IVB524298:IVL524298 JEX524298:JFH524298 JOT524298:JPD524298 JYP524298:JYZ524298 KIL524298:KIV524298 KSH524298:KSR524298 LCD524298:LCN524298 LLZ524298:LMJ524298 LVV524298:LWF524298 MFR524298:MGB524298 MPN524298:MPX524298 MZJ524298:MZT524298 NJF524298:NJP524298 NTB524298:NTL524298 OCX524298:ODH524298 OMT524298:OND524298 OWP524298:OWZ524298 PGL524298:PGV524298 PQH524298:PQR524298 QAD524298:QAN524298 QJZ524298:QKJ524298 QTV524298:QUF524298 RDR524298:REB524298 RNN524298:RNX524298 RXJ524298:RXT524298 SHF524298:SHP524298 SRB524298:SRL524298 TAX524298:TBH524298 TKT524298:TLD524298 TUP524298:TUZ524298 UEL524298:UEV524298 UOH524298:UOR524298 UYD524298:UYN524298 VHZ524298:VIJ524298 VRV524298:VSF524298 WBR524298:WCB524298 WLN524298:WLX524298 WVJ524298:WVT524298 B589834:L589834 IX589834:JH589834 ST589834:TD589834 ACP589834:ACZ589834 AML589834:AMV589834 AWH589834:AWR589834 BGD589834:BGN589834 BPZ589834:BQJ589834 BZV589834:CAF589834 CJR589834:CKB589834 CTN589834:CTX589834 DDJ589834:DDT589834 DNF589834:DNP589834 DXB589834:DXL589834 EGX589834:EHH589834 EQT589834:ERD589834 FAP589834:FAZ589834 FKL589834:FKV589834 FUH589834:FUR589834 GED589834:GEN589834 GNZ589834:GOJ589834 GXV589834:GYF589834 HHR589834:HIB589834 HRN589834:HRX589834 IBJ589834:IBT589834 ILF589834:ILP589834 IVB589834:IVL589834 JEX589834:JFH589834 JOT589834:JPD589834 JYP589834:JYZ589834 KIL589834:KIV589834 KSH589834:KSR589834 LCD589834:LCN589834 LLZ589834:LMJ589834 LVV589834:LWF589834 MFR589834:MGB589834 MPN589834:MPX589834 MZJ589834:MZT589834 NJF589834:NJP589834 NTB589834:NTL589834 OCX589834:ODH589834 OMT589834:OND589834 OWP589834:OWZ589834 PGL589834:PGV589834 PQH589834:PQR589834 QAD589834:QAN589834 QJZ589834:QKJ589834 QTV589834:QUF589834 RDR589834:REB589834 RNN589834:RNX589834 RXJ589834:RXT589834 SHF589834:SHP589834 SRB589834:SRL589834 TAX589834:TBH589834 TKT589834:TLD589834 TUP589834:TUZ589834 UEL589834:UEV589834 UOH589834:UOR589834 UYD589834:UYN589834 VHZ589834:VIJ589834 VRV589834:VSF589834 WBR589834:WCB589834 WLN589834:WLX589834 WVJ589834:WVT589834 B655370:L655370 IX655370:JH655370 ST655370:TD655370 ACP655370:ACZ655370 AML655370:AMV655370 AWH655370:AWR655370 BGD655370:BGN655370 BPZ655370:BQJ655370 BZV655370:CAF655370 CJR655370:CKB655370 CTN655370:CTX655370 DDJ655370:DDT655370 DNF655370:DNP655370 DXB655370:DXL655370 EGX655370:EHH655370 EQT655370:ERD655370 FAP655370:FAZ655370 FKL655370:FKV655370 FUH655370:FUR655370 GED655370:GEN655370 GNZ655370:GOJ655370 GXV655370:GYF655370 HHR655370:HIB655370 HRN655370:HRX655370 IBJ655370:IBT655370 ILF655370:ILP655370 IVB655370:IVL655370 JEX655370:JFH655370 JOT655370:JPD655370 JYP655370:JYZ655370 KIL655370:KIV655370 KSH655370:KSR655370 LCD655370:LCN655370 LLZ655370:LMJ655370 LVV655370:LWF655370 MFR655370:MGB655370 MPN655370:MPX655370 MZJ655370:MZT655370 NJF655370:NJP655370 NTB655370:NTL655370 OCX655370:ODH655370 OMT655370:OND655370 OWP655370:OWZ655370 PGL655370:PGV655370 PQH655370:PQR655370 QAD655370:QAN655370 QJZ655370:QKJ655370 QTV655370:QUF655370 RDR655370:REB655370 RNN655370:RNX655370 RXJ655370:RXT655370 SHF655370:SHP655370 SRB655370:SRL655370 TAX655370:TBH655370 TKT655370:TLD655370 TUP655370:TUZ655370 UEL655370:UEV655370 UOH655370:UOR655370 UYD655370:UYN655370 VHZ655370:VIJ655370 VRV655370:VSF655370 WBR655370:WCB655370 WLN655370:WLX655370 WVJ655370:WVT655370 B720906:L720906 IX720906:JH720906 ST720906:TD720906 ACP720906:ACZ720906 AML720906:AMV720906 AWH720906:AWR720906 BGD720906:BGN720906 BPZ720906:BQJ720906 BZV720906:CAF720906 CJR720906:CKB720906 CTN720906:CTX720906 DDJ720906:DDT720906 DNF720906:DNP720906 DXB720906:DXL720906 EGX720906:EHH720906 EQT720906:ERD720906 FAP720906:FAZ720906 FKL720906:FKV720906 FUH720906:FUR720906 GED720906:GEN720906 GNZ720906:GOJ720906 GXV720906:GYF720906 HHR720906:HIB720906 HRN720906:HRX720906 IBJ720906:IBT720906 ILF720906:ILP720906 IVB720906:IVL720906 JEX720906:JFH720906 JOT720906:JPD720906 JYP720906:JYZ720906 KIL720906:KIV720906 KSH720906:KSR720906 LCD720906:LCN720906 LLZ720906:LMJ720906 LVV720906:LWF720906 MFR720906:MGB720906 MPN720906:MPX720906 MZJ720906:MZT720906 NJF720906:NJP720906 NTB720906:NTL720906 OCX720906:ODH720906 OMT720906:OND720906 OWP720906:OWZ720906 PGL720906:PGV720906 PQH720906:PQR720906 QAD720906:QAN720906 QJZ720906:QKJ720906 QTV720906:QUF720906 RDR720906:REB720906 RNN720906:RNX720906 RXJ720906:RXT720906 SHF720906:SHP720906 SRB720906:SRL720906 TAX720906:TBH720906 TKT720906:TLD720906 TUP720906:TUZ720906 UEL720906:UEV720906 UOH720906:UOR720906 UYD720906:UYN720906 VHZ720906:VIJ720906 VRV720906:VSF720906 WBR720906:WCB720906 WLN720906:WLX720906 WVJ720906:WVT720906 B786442:L786442 IX786442:JH786442 ST786442:TD786442 ACP786442:ACZ786442 AML786442:AMV786442 AWH786442:AWR786442 BGD786442:BGN786442 BPZ786442:BQJ786442 BZV786442:CAF786442 CJR786442:CKB786442 CTN786442:CTX786442 DDJ786442:DDT786442 DNF786442:DNP786442 DXB786442:DXL786442 EGX786442:EHH786442 EQT786442:ERD786442 FAP786442:FAZ786442 FKL786442:FKV786442 FUH786442:FUR786442 GED786442:GEN786442 GNZ786442:GOJ786442 GXV786442:GYF786442 HHR786442:HIB786442 HRN786442:HRX786442 IBJ786442:IBT786442 ILF786442:ILP786442 IVB786442:IVL786442 JEX786442:JFH786442 JOT786442:JPD786442 JYP786442:JYZ786442 KIL786442:KIV786442 KSH786442:KSR786442 LCD786442:LCN786442 LLZ786442:LMJ786442 LVV786442:LWF786442 MFR786442:MGB786442 MPN786442:MPX786442 MZJ786442:MZT786442 NJF786442:NJP786442 NTB786442:NTL786442 OCX786442:ODH786442 OMT786442:OND786442 OWP786442:OWZ786442 PGL786442:PGV786442 PQH786442:PQR786442 QAD786442:QAN786442 QJZ786442:QKJ786442 QTV786442:QUF786442 RDR786442:REB786442 RNN786442:RNX786442 RXJ786442:RXT786442 SHF786442:SHP786442 SRB786442:SRL786442 TAX786442:TBH786442 TKT786442:TLD786442 TUP786442:TUZ786442 UEL786442:UEV786442 UOH786442:UOR786442 UYD786442:UYN786442 VHZ786442:VIJ786442 VRV786442:VSF786442 WBR786442:WCB786442 WLN786442:WLX786442 WVJ786442:WVT786442 B851978:L851978 IX851978:JH851978 ST851978:TD851978 ACP851978:ACZ851978 AML851978:AMV851978 AWH851978:AWR851978 BGD851978:BGN851978 BPZ851978:BQJ851978 BZV851978:CAF851978 CJR851978:CKB851978 CTN851978:CTX851978 DDJ851978:DDT851978 DNF851978:DNP851978 DXB851978:DXL851978 EGX851978:EHH851978 EQT851978:ERD851978 FAP851978:FAZ851978 FKL851978:FKV851978 FUH851978:FUR851978 GED851978:GEN851978 GNZ851978:GOJ851978 GXV851978:GYF851978 HHR851978:HIB851978 HRN851978:HRX851978 IBJ851978:IBT851978 ILF851978:ILP851978 IVB851978:IVL851978 JEX851978:JFH851978 JOT851978:JPD851978 JYP851978:JYZ851978 KIL851978:KIV851978 KSH851978:KSR851978 LCD851978:LCN851978 LLZ851978:LMJ851978 LVV851978:LWF851978 MFR851978:MGB851978 MPN851978:MPX851978 MZJ851978:MZT851978 NJF851978:NJP851978 NTB851978:NTL851978 OCX851978:ODH851978 OMT851978:OND851978 OWP851978:OWZ851978 PGL851978:PGV851978 PQH851978:PQR851978 QAD851978:QAN851978 QJZ851978:QKJ851978 QTV851978:QUF851978 RDR851978:REB851978 RNN851978:RNX851978 RXJ851978:RXT851978 SHF851978:SHP851978 SRB851978:SRL851978 TAX851978:TBH851978 TKT851978:TLD851978 TUP851978:TUZ851978 UEL851978:UEV851978 UOH851978:UOR851978 UYD851978:UYN851978 VHZ851978:VIJ851978 VRV851978:VSF851978 WBR851978:WCB851978 WLN851978:WLX851978 WVJ851978:WVT851978 B917514:L917514 IX917514:JH917514 ST917514:TD917514 ACP917514:ACZ917514 AML917514:AMV917514 AWH917514:AWR917514 BGD917514:BGN917514 BPZ917514:BQJ917514 BZV917514:CAF917514 CJR917514:CKB917514 CTN917514:CTX917514 DDJ917514:DDT917514 DNF917514:DNP917514 DXB917514:DXL917514 EGX917514:EHH917514 EQT917514:ERD917514 FAP917514:FAZ917514 FKL917514:FKV917514 FUH917514:FUR917514 GED917514:GEN917514 GNZ917514:GOJ917514 GXV917514:GYF917514 HHR917514:HIB917514 HRN917514:HRX917514 IBJ917514:IBT917514 ILF917514:ILP917514 IVB917514:IVL917514 JEX917514:JFH917514 JOT917514:JPD917514 JYP917514:JYZ917514 KIL917514:KIV917514 KSH917514:KSR917514 LCD917514:LCN917514 LLZ917514:LMJ917514 LVV917514:LWF917514 MFR917514:MGB917514 MPN917514:MPX917514 MZJ917514:MZT917514 NJF917514:NJP917514 NTB917514:NTL917514 OCX917514:ODH917514 OMT917514:OND917514 OWP917514:OWZ917514 PGL917514:PGV917514 PQH917514:PQR917514 QAD917514:QAN917514 QJZ917514:QKJ917514 QTV917514:QUF917514 RDR917514:REB917514 RNN917514:RNX917514 RXJ917514:RXT917514 SHF917514:SHP917514 SRB917514:SRL917514 TAX917514:TBH917514 TKT917514:TLD917514 TUP917514:TUZ917514 UEL917514:UEV917514 UOH917514:UOR917514 UYD917514:UYN917514 VHZ917514:VIJ917514 VRV917514:VSF917514 WBR917514:WCB917514 WLN917514:WLX917514 WVJ917514:WVT917514 B983050:L983050 IX983050:JH983050 ST983050:TD983050 ACP983050:ACZ983050 AML983050:AMV983050 AWH983050:AWR983050 BGD983050:BGN983050 BPZ983050:BQJ983050 BZV983050:CAF983050 CJR983050:CKB983050 CTN983050:CTX983050 DDJ983050:DDT983050 DNF983050:DNP983050 DXB983050:DXL983050 EGX983050:EHH983050 EQT983050:ERD983050 FAP983050:FAZ983050 FKL983050:FKV983050 FUH983050:FUR983050 GED983050:GEN983050 GNZ983050:GOJ983050 GXV983050:GYF983050 HHR983050:HIB983050 HRN983050:HRX983050 IBJ983050:IBT983050 ILF983050:ILP983050 IVB983050:IVL983050 JEX983050:JFH983050 JOT983050:JPD983050 JYP983050:JYZ983050 KIL983050:KIV983050 KSH983050:KSR983050 LCD983050:LCN983050 LLZ983050:LMJ983050 LVV983050:LWF983050 MFR983050:MGB983050 MPN983050:MPX983050 MZJ983050:MZT983050 NJF983050:NJP983050 NTB983050:NTL983050 OCX983050:ODH983050 OMT983050:OND983050 OWP983050:OWZ983050 PGL983050:PGV983050 PQH983050:PQR983050 QAD983050:QAN983050 QJZ983050:QKJ983050 QTV983050:QUF983050 RDR983050:REB983050 RNN983050:RNX983050 RXJ983050:RXT983050 SHF983050:SHP983050 SRB983050:SRL983050 TAX983050:TBH983050 TKT983050:TLD983050 TUP983050:TUZ983050 UEL983050:UEV983050 UOH983050:UOR983050 UYD983050:UYN983050 VHZ983050:VIJ983050 VRV983050:VSF983050 WBR983050:WCB983050 WLN983050:WLX983050 WVJ983050:WVT983050">
      <formula1>0</formula1>
      <formula2>360</formula2>
    </dataValidation>
    <dataValidation type="whole" allowBlank="1" showErrorMessage="1" errorTitle="Invalid Input!" error="Please enter a positive number for loan amount!" sqref="B14:L14 IX14:JH14 ST14:TD14 ACP14:ACZ14 AML14:AMV14 AWH14:AWR14 BGD14:BGN14 BPZ14:BQJ14 BZV14:CAF14 CJR14:CKB14 CTN14:CTX14 DDJ14:DDT14 DNF14:DNP14 DXB14:DXL14 EGX14:EHH14 EQT14:ERD14 FAP14:FAZ14 FKL14:FKV14 FUH14:FUR14 GED14:GEN14 GNZ14:GOJ14 GXV14:GYF14 HHR14:HIB14 HRN14:HRX14 IBJ14:IBT14 ILF14:ILP14 IVB14:IVL14 JEX14:JFH14 JOT14:JPD14 JYP14:JYZ14 KIL14:KIV14 KSH14:KSR14 LCD14:LCN14 LLZ14:LMJ14 LVV14:LWF14 MFR14:MGB14 MPN14:MPX14 MZJ14:MZT14 NJF14:NJP14 NTB14:NTL14 OCX14:ODH14 OMT14:OND14 OWP14:OWZ14 PGL14:PGV14 PQH14:PQR14 QAD14:QAN14 QJZ14:QKJ14 QTV14:QUF14 RDR14:REB14 RNN14:RNX14 RXJ14:RXT14 SHF14:SHP14 SRB14:SRL14 TAX14:TBH14 TKT14:TLD14 TUP14:TUZ14 UEL14:UEV14 UOH14:UOR14 UYD14:UYN14 VHZ14:VIJ14 VRV14:VSF14 WBR14:WCB14 WLN14:WLX14 WVJ14:WVT14 B65550:L65550 IX65550:JH65550 ST65550:TD65550 ACP65550:ACZ65550 AML65550:AMV65550 AWH65550:AWR65550 BGD65550:BGN65550 BPZ65550:BQJ65550 BZV65550:CAF65550 CJR65550:CKB65550 CTN65550:CTX65550 DDJ65550:DDT65550 DNF65550:DNP65550 DXB65550:DXL65550 EGX65550:EHH65550 EQT65550:ERD65550 FAP65550:FAZ65550 FKL65550:FKV65550 FUH65550:FUR65550 GED65550:GEN65550 GNZ65550:GOJ65550 GXV65550:GYF65550 HHR65550:HIB65550 HRN65550:HRX65550 IBJ65550:IBT65550 ILF65550:ILP65550 IVB65550:IVL65550 JEX65550:JFH65550 JOT65550:JPD65550 JYP65550:JYZ65550 KIL65550:KIV65550 KSH65550:KSR65550 LCD65550:LCN65550 LLZ65550:LMJ65550 LVV65550:LWF65550 MFR65550:MGB65550 MPN65550:MPX65550 MZJ65550:MZT65550 NJF65550:NJP65550 NTB65550:NTL65550 OCX65550:ODH65550 OMT65550:OND65550 OWP65550:OWZ65550 PGL65550:PGV65550 PQH65550:PQR65550 QAD65550:QAN65550 QJZ65550:QKJ65550 QTV65550:QUF65550 RDR65550:REB65550 RNN65550:RNX65550 RXJ65550:RXT65550 SHF65550:SHP65550 SRB65550:SRL65550 TAX65550:TBH65550 TKT65550:TLD65550 TUP65550:TUZ65550 UEL65550:UEV65550 UOH65550:UOR65550 UYD65550:UYN65550 VHZ65550:VIJ65550 VRV65550:VSF65550 WBR65550:WCB65550 WLN65550:WLX65550 WVJ65550:WVT65550 B131086:L131086 IX131086:JH131086 ST131086:TD131086 ACP131086:ACZ131086 AML131086:AMV131086 AWH131086:AWR131086 BGD131086:BGN131086 BPZ131086:BQJ131086 BZV131086:CAF131086 CJR131086:CKB131086 CTN131086:CTX131086 DDJ131086:DDT131086 DNF131086:DNP131086 DXB131086:DXL131086 EGX131086:EHH131086 EQT131086:ERD131086 FAP131086:FAZ131086 FKL131086:FKV131086 FUH131086:FUR131086 GED131086:GEN131086 GNZ131086:GOJ131086 GXV131086:GYF131086 HHR131086:HIB131086 HRN131086:HRX131086 IBJ131086:IBT131086 ILF131086:ILP131086 IVB131086:IVL131086 JEX131086:JFH131086 JOT131086:JPD131086 JYP131086:JYZ131086 KIL131086:KIV131086 KSH131086:KSR131086 LCD131086:LCN131086 LLZ131086:LMJ131086 LVV131086:LWF131086 MFR131086:MGB131086 MPN131086:MPX131086 MZJ131086:MZT131086 NJF131086:NJP131086 NTB131086:NTL131086 OCX131086:ODH131086 OMT131086:OND131086 OWP131086:OWZ131086 PGL131086:PGV131086 PQH131086:PQR131086 QAD131086:QAN131086 QJZ131086:QKJ131086 QTV131086:QUF131086 RDR131086:REB131086 RNN131086:RNX131086 RXJ131086:RXT131086 SHF131086:SHP131086 SRB131086:SRL131086 TAX131086:TBH131086 TKT131086:TLD131086 TUP131086:TUZ131086 UEL131086:UEV131086 UOH131086:UOR131086 UYD131086:UYN131086 VHZ131086:VIJ131086 VRV131086:VSF131086 WBR131086:WCB131086 WLN131086:WLX131086 WVJ131086:WVT131086 B196622:L196622 IX196622:JH196622 ST196622:TD196622 ACP196622:ACZ196622 AML196622:AMV196622 AWH196622:AWR196622 BGD196622:BGN196622 BPZ196622:BQJ196622 BZV196622:CAF196622 CJR196622:CKB196622 CTN196622:CTX196622 DDJ196622:DDT196622 DNF196622:DNP196622 DXB196622:DXL196622 EGX196622:EHH196622 EQT196622:ERD196622 FAP196622:FAZ196622 FKL196622:FKV196622 FUH196622:FUR196622 GED196622:GEN196622 GNZ196622:GOJ196622 GXV196622:GYF196622 HHR196622:HIB196622 HRN196622:HRX196622 IBJ196622:IBT196622 ILF196622:ILP196622 IVB196622:IVL196622 JEX196622:JFH196622 JOT196622:JPD196622 JYP196622:JYZ196622 KIL196622:KIV196622 KSH196622:KSR196622 LCD196622:LCN196622 LLZ196622:LMJ196622 LVV196622:LWF196622 MFR196622:MGB196622 MPN196622:MPX196622 MZJ196622:MZT196622 NJF196622:NJP196622 NTB196622:NTL196622 OCX196622:ODH196622 OMT196622:OND196622 OWP196622:OWZ196622 PGL196622:PGV196622 PQH196622:PQR196622 QAD196622:QAN196622 QJZ196622:QKJ196622 QTV196622:QUF196622 RDR196622:REB196622 RNN196622:RNX196622 RXJ196622:RXT196622 SHF196622:SHP196622 SRB196622:SRL196622 TAX196622:TBH196622 TKT196622:TLD196622 TUP196622:TUZ196622 UEL196622:UEV196622 UOH196622:UOR196622 UYD196622:UYN196622 VHZ196622:VIJ196622 VRV196622:VSF196622 WBR196622:WCB196622 WLN196622:WLX196622 WVJ196622:WVT196622 B262158:L262158 IX262158:JH262158 ST262158:TD262158 ACP262158:ACZ262158 AML262158:AMV262158 AWH262158:AWR262158 BGD262158:BGN262158 BPZ262158:BQJ262158 BZV262158:CAF262158 CJR262158:CKB262158 CTN262158:CTX262158 DDJ262158:DDT262158 DNF262158:DNP262158 DXB262158:DXL262158 EGX262158:EHH262158 EQT262158:ERD262158 FAP262158:FAZ262158 FKL262158:FKV262158 FUH262158:FUR262158 GED262158:GEN262158 GNZ262158:GOJ262158 GXV262158:GYF262158 HHR262158:HIB262158 HRN262158:HRX262158 IBJ262158:IBT262158 ILF262158:ILP262158 IVB262158:IVL262158 JEX262158:JFH262158 JOT262158:JPD262158 JYP262158:JYZ262158 KIL262158:KIV262158 KSH262158:KSR262158 LCD262158:LCN262158 LLZ262158:LMJ262158 LVV262158:LWF262158 MFR262158:MGB262158 MPN262158:MPX262158 MZJ262158:MZT262158 NJF262158:NJP262158 NTB262158:NTL262158 OCX262158:ODH262158 OMT262158:OND262158 OWP262158:OWZ262158 PGL262158:PGV262158 PQH262158:PQR262158 QAD262158:QAN262158 QJZ262158:QKJ262158 QTV262158:QUF262158 RDR262158:REB262158 RNN262158:RNX262158 RXJ262158:RXT262158 SHF262158:SHP262158 SRB262158:SRL262158 TAX262158:TBH262158 TKT262158:TLD262158 TUP262158:TUZ262158 UEL262158:UEV262158 UOH262158:UOR262158 UYD262158:UYN262158 VHZ262158:VIJ262158 VRV262158:VSF262158 WBR262158:WCB262158 WLN262158:WLX262158 WVJ262158:WVT262158 B327694:L327694 IX327694:JH327694 ST327694:TD327694 ACP327694:ACZ327694 AML327694:AMV327694 AWH327694:AWR327694 BGD327694:BGN327694 BPZ327694:BQJ327694 BZV327694:CAF327694 CJR327694:CKB327694 CTN327694:CTX327694 DDJ327694:DDT327694 DNF327694:DNP327694 DXB327694:DXL327694 EGX327694:EHH327694 EQT327694:ERD327694 FAP327694:FAZ327694 FKL327694:FKV327694 FUH327694:FUR327694 GED327694:GEN327694 GNZ327694:GOJ327694 GXV327694:GYF327694 HHR327694:HIB327694 HRN327694:HRX327694 IBJ327694:IBT327694 ILF327694:ILP327694 IVB327694:IVL327694 JEX327694:JFH327694 JOT327694:JPD327694 JYP327694:JYZ327694 KIL327694:KIV327694 KSH327694:KSR327694 LCD327694:LCN327694 LLZ327694:LMJ327694 LVV327694:LWF327694 MFR327694:MGB327694 MPN327694:MPX327694 MZJ327694:MZT327694 NJF327694:NJP327694 NTB327694:NTL327694 OCX327694:ODH327694 OMT327694:OND327694 OWP327694:OWZ327694 PGL327694:PGV327694 PQH327694:PQR327694 QAD327694:QAN327694 QJZ327694:QKJ327694 QTV327694:QUF327694 RDR327694:REB327694 RNN327694:RNX327694 RXJ327694:RXT327694 SHF327694:SHP327694 SRB327694:SRL327694 TAX327694:TBH327694 TKT327694:TLD327694 TUP327694:TUZ327694 UEL327694:UEV327694 UOH327694:UOR327694 UYD327694:UYN327694 VHZ327694:VIJ327694 VRV327694:VSF327694 WBR327694:WCB327694 WLN327694:WLX327694 WVJ327694:WVT327694 B393230:L393230 IX393230:JH393230 ST393230:TD393230 ACP393230:ACZ393230 AML393230:AMV393230 AWH393230:AWR393230 BGD393230:BGN393230 BPZ393230:BQJ393230 BZV393230:CAF393230 CJR393230:CKB393230 CTN393230:CTX393230 DDJ393230:DDT393230 DNF393230:DNP393230 DXB393230:DXL393230 EGX393230:EHH393230 EQT393230:ERD393230 FAP393230:FAZ393230 FKL393230:FKV393230 FUH393230:FUR393230 GED393230:GEN393230 GNZ393230:GOJ393230 GXV393230:GYF393230 HHR393230:HIB393230 HRN393230:HRX393230 IBJ393230:IBT393230 ILF393230:ILP393230 IVB393230:IVL393230 JEX393230:JFH393230 JOT393230:JPD393230 JYP393230:JYZ393230 KIL393230:KIV393230 KSH393230:KSR393230 LCD393230:LCN393230 LLZ393230:LMJ393230 LVV393230:LWF393230 MFR393230:MGB393230 MPN393230:MPX393230 MZJ393230:MZT393230 NJF393230:NJP393230 NTB393230:NTL393230 OCX393230:ODH393230 OMT393230:OND393230 OWP393230:OWZ393230 PGL393230:PGV393230 PQH393230:PQR393230 QAD393230:QAN393230 QJZ393230:QKJ393230 QTV393230:QUF393230 RDR393230:REB393230 RNN393230:RNX393230 RXJ393230:RXT393230 SHF393230:SHP393230 SRB393230:SRL393230 TAX393230:TBH393230 TKT393230:TLD393230 TUP393230:TUZ393230 UEL393230:UEV393230 UOH393230:UOR393230 UYD393230:UYN393230 VHZ393230:VIJ393230 VRV393230:VSF393230 WBR393230:WCB393230 WLN393230:WLX393230 WVJ393230:WVT393230 B458766:L458766 IX458766:JH458766 ST458766:TD458766 ACP458766:ACZ458766 AML458766:AMV458766 AWH458766:AWR458766 BGD458766:BGN458766 BPZ458766:BQJ458766 BZV458766:CAF458766 CJR458766:CKB458766 CTN458766:CTX458766 DDJ458766:DDT458766 DNF458766:DNP458766 DXB458766:DXL458766 EGX458766:EHH458766 EQT458766:ERD458766 FAP458766:FAZ458766 FKL458766:FKV458766 FUH458766:FUR458766 GED458766:GEN458766 GNZ458766:GOJ458766 GXV458766:GYF458766 HHR458766:HIB458766 HRN458766:HRX458766 IBJ458766:IBT458766 ILF458766:ILP458766 IVB458766:IVL458766 JEX458766:JFH458766 JOT458766:JPD458766 JYP458766:JYZ458766 KIL458766:KIV458766 KSH458766:KSR458766 LCD458766:LCN458766 LLZ458766:LMJ458766 LVV458766:LWF458766 MFR458766:MGB458766 MPN458766:MPX458766 MZJ458766:MZT458766 NJF458766:NJP458766 NTB458766:NTL458766 OCX458766:ODH458766 OMT458766:OND458766 OWP458766:OWZ458766 PGL458766:PGV458766 PQH458766:PQR458766 QAD458766:QAN458766 QJZ458766:QKJ458766 QTV458766:QUF458766 RDR458766:REB458766 RNN458766:RNX458766 RXJ458766:RXT458766 SHF458766:SHP458766 SRB458766:SRL458766 TAX458766:TBH458766 TKT458766:TLD458766 TUP458766:TUZ458766 UEL458766:UEV458766 UOH458766:UOR458766 UYD458766:UYN458766 VHZ458766:VIJ458766 VRV458766:VSF458766 WBR458766:WCB458766 WLN458766:WLX458766 WVJ458766:WVT458766 B524302:L524302 IX524302:JH524302 ST524302:TD524302 ACP524302:ACZ524302 AML524302:AMV524302 AWH524302:AWR524302 BGD524302:BGN524302 BPZ524302:BQJ524302 BZV524302:CAF524302 CJR524302:CKB524302 CTN524302:CTX524302 DDJ524302:DDT524302 DNF524302:DNP524302 DXB524302:DXL524302 EGX524302:EHH524302 EQT524302:ERD524302 FAP524302:FAZ524302 FKL524302:FKV524302 FUH524302:FUR524302 GED524302:GEN524302 GNZ524302:GOJ524302 GXV524302:GYF524302 HHR524302:HIB524302 HRN524302:HRX524302 IBJ524302:IBT524302 ILF524302:ILP524302 IVB524302:IVL524302 JEX524302:JFH524302 JOT524302:JPD524302 JYP524302:JYZ524302 KIL524302:KIV524302 KSH524302:KSR524302 LCD524302:LCN524302 LLZ524302:LMJ524302 LVV524302:LWF524302 MFR524302:MGB524302 MPN524302:MPX524302 MZJ524302:MZT524302 NJF524302:NJP524302 NTB524302:NTL524302 OCX524302:ODH524302 OMT524302:OND524302 OWP524302:OWZ524302 PGL524302:PGV524302 PQH524302:PQR524302 QAD524302:QAN524302 QJZ524302:QKJ524302 QTV524302:QUF524302 RDR524302:REB524302 RNN524302:RNX524302 RXJ524302:RXT524302 SHF524302:SHP524302 SRB524302:SRL524302 TAX524302:TBH524302 TKT524302:TLD524302 TUP524302:TUZ524302 UEL524302:UEV524302 UOH524302:UOR524302 UYD524302:UYN524302 VHZ524302:VIJ524302 VRV524302:VSF524302 WBR524302:WCB524302 WLN524302:WLX524302 WVJ524302:WVT524302 B589838:L589838 IX589838:JH589838 ST589838:TD589838 ACP589838:ACZ589838 AML589838:AMV589838 AWH589838:AWR589838 BGD589838:BGN589838 BPZ589838:BQJ589838 BZV589838:CAF589838 CJR589838:CKB589838 CTN589838:CTX589838 DDJ589838:DDT589838 DNF589838:DNP589838 DXB589838:DXL589838 EGX589838:EHH589838 EQT589838:ERD589838 FAP589838:FAZ589838 FKL589838:FKV589838 FUH589838:FUR589838 GED589838:GEN589838 GNZ589838:GOJ589838 GXV589838:GYF589838 HHR589838:HIB589838 HRN589838:HRX589838 IBJ589838:IBT589838 ILF589838:ILP589838 IVB589838:IVL589838 JEX589838:JFH589838 JOT589838:JPD589838 JYP589838:JYZ589838 KIL589838:KIV589838 KSH589838:KSR589838 LCD589838:LCN589838 LLZ589838:LMJ589838 LVV589838:LWF589838 MFR589838:MGB589838 MPN589838:MPX589838 MZJ589838:MZT589838 NJF589838:NJP589838 NTB589838:NTL589838 OCX589838:ODH589838 OMT589838:OND589838 OWP589838:OWZ589838 PGL589838:PGV589838 PQH589838:PQR589838 QAD589838:QAN589838 QJZ589838:QKJ589838 QTV589838:QUF589838 RDR589838:REB589838 RNN589838:RNX589838 RXJ589838:RXT589838 SHF589838:SHP589838 SRB589838:SRL589838 TAX589838:TBH589838 TKT589838:TLD589838 TUP589838:TUZ589838 UEL589838:UEV589838 UOH589838:UOR589838 UYD589838:UYN589838 VHZ589838:VIJ589838 VRV589838:VSF589838 WBR589838:WCB589838 WLN589838:WLX589838 WVJ589838:WVT589838 B655374:L655374 IX655374:JH655374 ST655374:TD655374 ACP655374:ACZ655374 AML655374:AMV655374 AWH655374:AWR655374 BGD655374:BGN655374 BPZ655374:BQJ655374 BZV655374:CAF655374 CJR655374:CKB655374 CTN655374:CTX655374 DDJ655374:DDT655374 DNF655374:DNP655374 DXB655374:DXL655374 EGX655374:EHH655374 EQT655374:ERD655374 FAP655374:FAZ655374 FKL655374:FKV655374 FUH655374:FUR655374 GED655374:GEN655374 GNZ655374:GOJ655374 GXV655374:GYF655374 HHR655374:HIB655374 HRN655374:HRX655374 IBJ655374:IBT655374 ILF655374:ILP655374 IVB655374:IVL655374 JEX655374:JFH655374 JOT655374:JPD655374 JYP655374:JYZ655374 KIL655374:KIV655374 KSH655374:KSR655374 LCD655374:LCN655374 LLZ655374:LMJ655374 LVV655374:LWF655374 MFR655374:MGB655374 MPN655374:MPX655374 MZJ655374:MZT655374 NJF655374:NJP655374 NTB655374:NTL655374 OCX655374:ODH655374 OMT655374:OND655374 OWP655374:OWZ655374 PGL655374:PGV655374 PQH655374:PQR655374 QAD655374:QAN655374 QJZ655374:QKJ655374 QTV655374:QUF655374 RDR655374:REB655374 RNN655374:RNX655374 RXJ655374:RXT655374 SHF655374:SHP655374 SRB655374:SRL655374 TAX655374:TBH655374 TKT655374:TLD655374 TUP655374:TUZ655374 UEL655374:UEV655374 UOH655374:UOR655374 UYD655374:UYN655374 VHZ655374:VIJ655374 VRV655374:VSF655374 WBR655374:WCB655374 WLN655374:WLX655374 WVJ655374:WVT655374 B720910:L720910 IX720910:JH720910 ST720910:TD720910 ACP720910:ACZ720910 AML720910:AMV720910 AWH720910:AWR720910 BGD720910:BGN720910 BPZ720910:BQJ720910 BZV720910:CAF720910 CJR720910:CKB720910 CTN720910:CTX720910 DDJ720910:DDT720910 DNF720910:DNP720910 DXB720910:DXL720910 EGX720910:EHH720910 EQT720910:ERD720910 FAP720910:FAZ720910 FKL720910:FKV720910 FUH720910:FUR720910 GED720910:GEN720910 GNZ720910:GOJ720910 GXV720910:GYF720910 HHR720910:HIB720910 HRN720910:HRX720910 IBJ720910:IBT720910 ILF720910:ILP720910 IVB720910:IVL720910 JEX720910:JFH720910 JOT720910:JPD720910 JYP720910:JYZ720910 KIL720910:KIV720910 KSH720910:KSR720910 LCD720910:LCN720910 LLZ720910:LMJ720910 LVV720910:LWF720910 MFR720910:MGB720910 MPN720910:MPX720910 MZJ720910:MZT720910 NJF720910:NJP720910 NTB720910:NTL720910 OCX720910:ODH720910 OMT720910:OND720910 OWP720910:OWZ720910 PGL720910:PGV720910 PQH720910:PQR720910 QAD720910:QAN720910 QJZ720910:QKJ720910 QTV720910:QUF720910 RDR720910:REB720910 RNN720910:RNX720910 RXJ720910:RXT720910 SHF720910:SHP720910 SRB720910:SRL720910 TAX720910:TBH720910 TKT720910:TLD720910 TUP720910:TUZ720910 UEL720910:UEV720910 UOH720910:UOR720910 UYD720910:UYN720910 VHZ720910:VIJ720910 VRV720910:VSF720910 WBR720910:WCB720910 WLN720910:WLX720910 WVJ720910:WVT720910 B786446:L786446 IX786446:JH786446 ST786446:TD786446 ACP786446:ACZ786446 AML786446:AMV786446 AWH786446:AWR786446 BGD786446:BGN786446 BPZ786446:BQJ786446 BZV786446:CAF786446 CJR786446:CKB786446 CTN786446:CTX786446 DDJ786446:DDT786446 DNF786446:DNP786446 DXB786446:DXL786446 EGX786446:EHH786446 EQT786446:ERD786446 FAP786446:FAZ786446 FKL786446:FKV786446 FUH786446:FUR786446 GED786446:GEN786446 GNZ786446:GOJ786446 GXV786446:GYF786446 HHR786446:HIB786446 HRN786446:HRX786446 IBJ786446:IBT786446 ILF786446:ILP786446 IVB786446:IVL786446 JEX786446:JFH786446 JOT786446:JPD786446 JYP786446:JYZ786446 KIL786446:KIV786446 KSH786446:KSR786446 LCD786446:LCN786446 LLZ786446:LMJ786446 LVV786446:LWF786446 MFR786446:MGB786446 MPN786446:MPX786446 MZJ786446:MZT786446 NJF786446:NJP786446 NTB786446:NTL786446 OCX786446:ODH786446 OMT786446:OND786446 OWP786446:OWZ786446 PGL786446:PGV786446 PQH786446:PQR786446 QAD786446:QAN786446 QJZ786446:QKJ786446 QTV786446:QUF786446 RDR786446:REB786446 RNN786446:RNX786446 RXJ786446:RXT786446 SHF786446:SHP786446 SRB786446:SRL786446 TAX786446:TBH786446 TKT786446:TLD786446 TUP786446:TUZ786446 UEL786446:UEV786446 UOH786446:UOR786446 UYD786446:UYN786446 VHZ786446:VIJ786446 VRV786446:VSF786446 WBR786446:WCB786446 WLN786446:WLX786446 WVJ786446:WVT786446 B851982:L851982 IX851982:JH851982 ST851982:TD851982 ACP851982:ACZ851982 AML851982:AMV851982 AWH851982:AWR851982 BGD851982:BGN851982 BPZ851982:BQJ851982 BZV851982:CAF851982 CJR851982:CKB851982 CTN851982:CTX851982 DDJ851982:DDT851982 DNF851982:DNP851982 DXB851982:DXL851982 EGX851982:EHH851982 EQT851982:ERD851982 FAP851982:FAZ851982 FKL851982:FKV851982 FUH851982:FUR851982 GED851982:GEN851982 GNZ851982:GOJ851982 GXV851982:GYF851982 HHR851982:HIB851982 HRN851982:HRX851982 IBJ851982:IBT851982 ILF851982:ILP851982 IVB851982:IVL851982 JEX851982:JFH851982 JOT851982:JPD851982 JYP851982:JYZ851982 KIL851982:KIV851982 KSH851982:KSR851982 LCD851982:LCN851982 LLZ851982:LMJ851982 LVV851982:LWF851982 MFR851982:MGB851982 MPN851982:MPX851982 MZJ851982:MZT851982 NJF851982:NJP851982 NTB851982:NTL851982 OCX851982:ODH851982 OMT851982:OND851982 OWP851982:OWZ851982 PGL851982:PGV851982 PQH851982:PQR851982 QAD851982:QAN851982 QJZ851982:QKJ851982 QTV851982:QUF851982 RDR851982:REB851982 RNN851982:RNX851982 RXJ851982:RXT851982 SHF851982:SHP851982 SRB851982:SRL851982 TAX851982:TBH851982 TKT851982:TLD851982 TUP851982:TUZ851982 UEL851982:UEV851982 UOH851982:UOR851982 UYD851982:UYN851982 VHZ851982:VIJ851982 VRV851982:VSF851982 WBR851982:WCB851982 WLN851982:WLX851982 WVJ851982:WVT851982 B917518:L917518 IX917518:JH917518 ST917518:TD917518 ACP917518:ACZ917518 AML917518:AMV917518 AWH917518:AWR917518 BGD917518:BGN917518 BPZ917518:BQJ917518 BZV917518:CAF917518 CJR917518:CKB917518 CTN917518:CTX917518 DDJ917518:DDT917518 DNF917518:DNP917518 DXB917518:DXL917518 EGX917518:EHH917518 EQT917518:ERD917518 FAP917518:FAZ917518 FKL917518:FKV917518 FUH917518:FUR917518 GED917518:GEN917518 GNZ917518:GOJ917518 GXV917518:GYF917518 HHR917518:HIB917518 HRN917518:HRX917518 IBJ917518:IBT917518 ILF917518:ILP917518 IVB917518:IVL917518 JEX917518:JFH917518 JOT917518:JPD917518 JYP917518:JYZ917518 KIL917518:KIV917518 KSH917518:KSR917518 LCD917518:LCN917518 LLZ917518:LMJ917518 LVV917518:LWF917518 MFR917518:MGB917518 MPN917518:MPX917518 MZJ917518:MZT917518 NJF917518:NJP917518 NTB917518:NTL917518 OCX917518:ODH917518 OMT917518:OND917518 OWP917518:OWZ917518 PGL917518:PGV917518 PQH917518:PQR917518 QAD917518:QAN917518 QJZ917518:QKJ917518 QTV917518:QUF917518 RDR917518:REB917518 RNN917518:RNX917518 RXJ917518:RXT917518 SHF917518:SHP917518 SRB917518:SRL917518 TAX917518:TBH917518 TKT917518:TLD917518 TUP917518:TUZ917518 UEL917518:UEV917518 UOH917518:UOR917518 UYD917518:UYN917518 VHZ917518:VIJ917518 VRV917518:VSF917518 WBR917518:WCB917518 WLN917518:WLX917518 WVJ917518:WVT917518 B983054:L983054 IX983054:JH983054 ST983054:TD983054 ACP983054:ACZ983054 AML983054:AMV983054 AWH983054:AWR983054 BGD983054:BGN983054 BPZ983054:BQJ983054 BZV983054:CAF983054 CJR983054:CKB983054 CTN983054:CTX983054 DDJ983054:DDT983054 DNF983054:DNP983054 DXB983054:DXL983054 EGX983054:EHH983054 EQT983054:ERD983054 FAP983054:FAZ983054 FKL983054:FKV983054 FUH983054:FUR983054 GED983054:GEN983054 GNZ983054:GOJ983054 GXV983054:GYF983054 HHR983054:HIB983054 HRN983054:HRX983054 IBJ983054:IBT983054 ILF983054:ILP983054 IVB983054:IVL983054 JEX983054:JFH983054 JOT983054:JPD983054 JYP983054:JYZ983054 KIL983054:KIV983054 KSH983054:KSR983054 LCD983054:LCN983054 LLZ983054:LMJ983054 LVV983054:LWF983054 MFR983054:MGB983054 MPN983054:MPX983054 MZJ983054:MZT983054 NJF983054:NJP983054 NTB983054:NTL983054 OCX983054:ODH983054 OMT983054:OND983054 OWP983054:OWZ983054 PGL983054:PGV983054 PQH983054:PQR983054 QAD983054:QAN983054 QJZ983054:QKJ983054 QTV983054:QUF983054 RDR983054:REB983054 RNN983054:RNX983054 RXJ983054:RXT983054 SHF983054:SHP983054 SRB983054:SRL983054 TAX983054:TBH983054 TKT983054:TLD983054 TUP983054:TUZ983054 UEL983054:UEV983054 UOH983054:UOR983054 UYD983054:UYN983054 VHZ983054:VIJ983054 VRV983054:VSF983054 WBR983054:WCB983054 WLN983054:WLX983054 WVJ983054:WVT983054 B5:L5 IX5:JH5 ST5:TD5 ACP5:ACZ5 AML5:AMV5 AWH5:AWR5 BGD5:BGN5 BPZ5:BQJ5 BZV5:CAF5 CJR5:CKB5 CTN5:CTX5 DDJ5:DDT5 DNF5:DNP5 DXB5:DXL5 EGX5:EHH5 EQT5:ERD5 FAP5:FAZ5 FKL5:FKV5 FUH5:FUR5 GED5:GEN5 GNZ5:GOJ5 GXV5:GYF5 HHR5:HIB5 HRN5:HRX5 IBJ5:IBT5 ILF5:ILP5 IVB5:IVL5 JEX5:JFH5 JOT5:JPD5 JYP5:JYZ5 KIL5:KIV5 KSH5:KSR5 LCD5:LCN5 LLZ5:LMJ5 LVV5:LWF5 MFR5:MGB5 MPN5:MPX5 MZJ5:MZT5 NJF5:NJP5 NTB5:NTL5 OCX5:ODH5 OMT5:OND5 OWP5:OWZ5 PGL5:PGV5 PQH5:PQR5 QAD5:QAN5 QJZ5:QKJ5 QTV5:QUF5 RDR5:REB5 RNN5:RNX5 RXJ5:RXT5 SHF5:SHP5 SRB5:SRL5 TAX5:TBH5 TKT5:TLD5 TUP5:TUZ5 UEL5:UEV5 UOH5:UOR5 UYD5:UYN5 VHZ5:VIJ5 VRV5:VSF5 WBR5:WCB5 WLN5:WLX5 WVJ5:WVT5 B65541:L65541 IX65541:JH65541 ST65541:TD65541 ACP65541:ACZ65541 AML65541:AMV65541 AWH65541:AWR65541 BGD65541:BGN65541 BPZ65541:BQJ65541 BZV65541:CAF65541 CJR65541:CKB65541 CTN65541:CTX65541 DDJ65541:DDT65541 DNF65541:DNP65541 DXB65541:DXL65541 EGX65541:EHH65541 EQT65541:ERD65541 FAP65541:FAZ65541 FKL65541:FKV65541 FUH65541:FUR65541 GED65541:GEN65541 GNZ65541:GOJ65541 GXV65541:GYF65541 HHR65541:HIB65541 HRN65541:HRX65541 IBJ65541:IBT65541 ILF65541:ILP65541 IVB65541:IVL65541 JEX65541:JFH65541 JOT65541:JPD65541 JYP65541:JYZ65541 KIL65541:KIV65541 KSH65541:KSR65541 LCD65541:LCN65541 LLZ65541:LMJ65541 LVV65541:LWF65541 MFR65541:MGB65541 MPN65541:MPX65541 MZJ65541:MZT65541 NJF65541:NJP65541 NTB65541:NTL65541 OCX65541:ODH65541 OMT65541:OND65541 OWP65541:OWZ65541 PGL65541:PGV65541 PQH65541:PQR65541 QAD65541:QAN65541 QJZ65541:QKJ65541 QTV65541:QUF65541 RDR65541:REB65541 RNN65541:RNX65541 RXJ65541:RXT65541 SHF65541:SHP65541 SRB65541:SRL65541 TAX65541:TBH65541 TKT65541:TLD65541 TUP65541:TUZ65541 UEL65541:UEV65541 UOH65541:UOR65541 UYD65541:UYN65541 VHZ65541:VIJ65541 VRV65541:VSF65541 WBR65541:WCB65541 WLN65541:WLX65541 WVJ65541:WVT65541 B131077:L131077 IX131077:JH131077 ST131077:TD131077 ACP131077:ACZ131077 AML131077:AMV131077 AWH131077:AWR131077 BGD131077:BGN131077 BPZ131077:BQJ131077 BZV131077:CAF131077 CJR131077:CKB131077 CTN131077:CTX131077 DDJ131077:DDT131077 DNF131077:DNP131077 DXB131077:DXL131077 EGX131077:EHH131077 EQT131077:ERD131077 FAP131077:FAZ131077 FKL131077:FKV131077 FUH131077:FUR131077 GED131077:GEN131077 GNZ131077:GOJ131077 GXV131077:GYF131077 HHR131077:HIB131077 HRN131077:HRX131077 IBJ131077:IBT131077 ILF131077:ILP131077 IVB131077:IVL131077 JEX131077:JFH131077 JOT131077:JPD131077 JYP131077:JYZ131077 KIL131077:KIV131077 KSH131077:KSR131077 LCD131077:LCN131077 LLZ131077:LMJ131077 LVV131077:LWF131077 MFR131077:MGB131077 MPN131077:MPX131077 MZJ131077:MZT131077 NJF131077:NJP131077 NTB131077:NTL131077 OCX131077:ODH131077 OMT131077:OND131077 OWP131077:OWZ131077 PGL131077:PGV131077 PQH131077:PQR131077 QAD131077:QAN131077 QJZ131077:QKJ131077 QTV131077:QUF131077 RDR131077:REB131077 RNN131077:RNX131077 RXJ131077:RXT131077 SHF131077:SHP131077 SRB131077:SRL131077 TAX131077:TBH131077 TKT131077:TLD131077 TUP131077:TUZ131077 UEL131077:UEV131077 UOH131077:UOR131077 UYD131077:UYN131077 VHZ131077:VIJ131077 VRV131077:VSF131077 WBR131077:WCB131077 WLN131077:WLX131077 WVJ131077:WVT131077 B196613:L196613 IX196613:JH196613 ST196613:TD196613 ACP196613:ACZ196613 AML196613:AMV196613 AWH196613:AWR196613 BGD196613:BGN196613 BPZ196613:BQJ196613 BZV196613:CAF196613 CJR196613:CKB196613 CTN196613:CTX196613 DDJ196613:DDT196613 DNF196613:DNP196613 DXB196613:DXL196613 EGX196613:EHH196613 EQT196613:ERD196613 FAP196613:FAZ196613 FKL196613:FKV196613 FUH196613:FUR196613 GED196613:GEN196613 GNZ196613:GOJ196613 GXV196613:GYF196613 HHR196613:HIB196613 HRN196613:HRX196613 IBJ196613:IBT196613 ILF196613:ILP196613 IVB196613:IVL196613 JEX196613:JFH196613 JOT196613:JPD196613 JYP196613:JYZ196613 KIL196613:KIV196613 KSH196613:KSR196613 LCD196613:LCN196613 LLZ196613:LMJ196613 LVV196613:LWF196613 MFR196613:MGB196613 MPN196613:MPX196613 MZJ196613:MZT196613 NJF196613:NJP196613 NTB196613:NTL196613 OCX196613:ODH196613 OMT196613:OND196613 OWP196613:OWZ196613 PGL196613:PGV196613 PQH196613:PQR196613 QAD196613:QAN196613 QJZ196613:QKJ196613 QTV196613:QUF196613 RDR196613:REB196613 RNN196613:RNX196613 RXJ196613:RXT196613 SHF196613:SHP196613 SRB196613:SRL196613 TAX196613:TBH196613 TKT196613:TLD196613 TUP196613:TUZ196613 UEL196613:UEV196613 UOH196613:UOR196613 UYD196613:UYN196613 VHZ196613:VIJ196613 VRV196613:VSF196613 WBR196613:WCB196613 WLN196613:WLX196613 WVJ196613:WVT196613 B262149:L262149 IX262149:JH262149 ST262149:TD262149 ACP262149:ACZ262149 AML262149:AMV262149 AWH262149:AWR262149 BGD262149:BGN262149 BPZ262149:BQJ262149 BZV262149:CAF262149 CJR262149:CKB262149 CTN262149:CTX262149 DDJ262149:DDT262149 DNF262149:DNP262149 DXB262149:DXL262149 EGX262149:EHH262149 EQT262149:ERD262149 FAP262149:FAZ262149 FKL262149:FKV262149 FUH262149:FUR262149 GED262149:GEN262149 GNZ262149:GOJ262149 GXV262149:GYF262149 HHR262149:HIB262149 HRN262149:HRX262149 IBJ262149:IBT262149 ILF262149:ILP262149 IVB262149:IVL262149 JEX262149:JFH262149 JOT262149:JPD262149 JYP262149:JYZ262149 KIL262149:KIV262149 KSH262149:KSR262149 LCD262149:LCN262149 LLZ262149:LMJ262149 LVV262149:LWF262149 MFR262149:MGB262149 MPN262149:MPX262149 MZJ262149:MZT262149 NJF262149:NJP262149 NTB262149:NTL262149 OCX262149:ODH262149 OMT262149:OND262149 OWP262149:OWZ262149 PGL262149:PGV262149 PQH262149:PQR262149 QAD262149:QAN262149 QJZ262149:QKJ262149 QTV262149:QUF262149 RDR262149:REB262149 RNN262149:RNX262149 RXJ262149:RXT262149 SHF262149:SHP262149 SRB262149:SRL262149 TAX262149:TBH262149 TKT262149:TLD262149 TUP262149:TUZ262149 UEL262149:UEV262149 UOH262149:UOR262149 UYD262149:UYN262149 VHZ262149:VIJ262149 VRV262149:VSF262149 WBR262149:WCB262149 WLN262149:WLX262149 WVJ262149:WVT262149 B327685:L327685 IX327685:JH327685 ST327685:TD327685 ACP327685:ACZ327685 AML327685:AMV327685 AWH327685:AWR327685 BGD327685:BGN327685 BPZ327685:BQJ327685 BZV327685:CAF327685 CJR327685:CKB327685 CTN327685:CTX327685 DDJ327685:DDT327685 DNF327685:DNP327685 DXB327685:DXL327685 EGX327685:EHH327685 EQT327685:ERD327685 FAP327685:FAZ327685 FKL327685:FKV327685 FUH327685:FUR327685 GED327685:GEN327685 GNZ327685:GOJ327685 GXV327685:GYF327685 HHR327685:HIB327685 HRN327685:HRX327685 IBJ327685:IBT327685 ILF327685:ILP327685 IVB327685:IVL327685 JEX327685:JFH327685 JOT327685:JPD327685 JYP327685:JYZ327685 KIL327685:KIV327685 KSH327685:KSR327685 LCD327685:LCN327685 LLZ327685:LMJ327685 LVV327685:LWF327685 MFR327685:MGB327685 MPN327685:MPX327685 MZJ327685:MZT327685 NJF327685:NJP327685 NTB327685:NTL327685 OCX327685:ODH327685 OMT327685:OND327685 OWP327685:OWZ327685 PGL327685:PGV327685 PQH327685:PQR327685 QAD327685:QAN327685 QJZ327685:QKJ327685 QTV327685:QUF327685 RDR327685:REB327685 RNN327685:RNX327685 RXJ327685:RXT327685 SHF327685:SHP327685 SRB327685:SRL327685 TAX327685:TBH327685 TKT327685:TLD327685 TUP327685:TUZ327685 UEL327685:UEV327685 UOH327685:UOR327685 UYD327685:UYN327685 VHZ327685:VIJ327685 VRV327685:VSF327685 WBR327685:WCB327685 WLN327685:WLX327685 WVJ327685:WVT327685 B393221:L393221 IX393221:JH393221 ST393221:TD393221 ACP393221:ACZ393221 AML393221:AMV393221 AWH393221:AWR393221 BGD393221:BGN393221 BPZ393221:BQJ393221 BZV393221:CAF393221 CJR393221:CKB393221 CTN393221:CTX393221 DDJ393221:DDT393221 DNF393221:DNP393221 DXB393221:DXL393221 EGX393221:EHH393221 EQT393221:ERD393221 FAP393221:FAZ393221 FKL393221:FKV393221 FUH393221:FUR393221 GED393221:GEN393221 GNZ393221:GOJ393221 GXV393221:GYF393221 HHR393221:HIB393221 HRN393221:HRX393221 IBJ393221:IBT393221 ILF393221:ILP393221 IVB393221:IVL393221 JEX393221:JFH393221 JOT393221:JPD393221 JYP393221:JYZ393221 KIL393221:KIV393221 KSH393221:KSR393221 LCD393221:LCN393221 LLZ393221:LMJ393221 LVV393221:LWF393221 MFR393221:MGB393221 MPN393221:MPX393221 MZJ393221:MZT393221 NJF393221:NJP393221 NTB393221:NTL393221 OCX393221:ODH393221 OMT393221:OND393221 OWP393221:OWZ393221 PGL393221:PGV393221 PQH393221:PQR393221 QAD393221:QAN393221 QJZ393221:QKJ393221 QTV393221:QUF393221 RDR393221:REB393221 RNN393221:RNX393221 RXJ393221:RXT393221 SHF393221:SHP393221 SRB393221:SRL393221 TAX393221:TBH393221 TKT393221:TLD393221 TUP393221:TUZ393221 UEL393221:UEV393221 UOH393221:UOR393221 UYD393221:UYN393221 VHZ393221:VIJ393221 VRV393221:VSF393221 WBR393221:WCB393221 WLN393221:WLX393221 WVJ393221:WVT393221 B458757:L458757 IX458757:JH458757 ST458757:TD458757 ACP458757:ACZ458757 AML458757:AMV458757 AWH458757:AWR458757 BGD458757:BGN458757 BPZ458757:BQJ458757 BZV458757:CAF458757 CJR458757:CKB458757 CTN458757:CTX458757 DDJ458757:DDT458757 DNF458757:DNP458757 DXB458757:DXL458757 EGX458757:EHH458757 EQT458757:ERD458757 FAP458757:FAZ458757 FKL458757:FKV458757 FUH458757:FUR458757 GED458757:GEN458757 GNZ458757:GOJ458757 GXV458757:GYF458757 HHR458757:HIB458757 HRN458757:HRX458757 IBJ458757:IBT458757 ILF458757:ILP458757 IVB458757:IVL458757 JEX458757:JFH458757 JOT458757:JPD458757 JYP458757:JYZ458757 KIL458757:KIV458757 KSH458757:KSR458757 LCD458757:LCN458757 LLZ458757:LMJ458757 LVV458757:LWF458757 MFR458757:MGB458757 MPN458757:MPX458757 MZJ458757:MZT458757 NJF458757:NJP458757 NTB458757:NTL458757 OCX458757:ODH458757 OMT458757:OND458757 OWP458757:OWZ458757 PGL458757:PGV458757 PQH458757:PQR458757 QAD458757:QAN458757 QJZ458757:QKJ458757 QTV458757:QUF458757 RDR458757:REB458757 RNN458757:RNX458757 RXJ458757:RXT458757 SHF458757:SHP458757 SRB458757:SRL458757 TAX458757:TBH458757 TKT458757:TLD458757 TUP458757:TUZ458757 UEL458757:UEV458757 UOH458757:UOR458757 UYD458757:UYN458757 VHZ458757:VIJ458757 VRV458757:VSF458757 WBR458757:WCB458757 WLN458757:WLX458757 WVJ458757:WVT458757 B524293:L524293 IX524293:JH524293 ST524293:TD524293 ACP524293:ACZ524293 AML524293:AMV524293 AWH524293:AWR524293 BGD524293:BGN524293 BPZ524293:BQJ524293 BZV524293:CAF524293 CJR524293:CKB524293 CTN524293:CTX524293 DDJ524293:DDT524293 DNF524293:DNP524293 DXB524293:DXL524293 EGX524293:EHH524293 EQT524293:ERD524293 FAP524293:FAZ524293 FKL524293:FKV524293 FUH524293:FUR524293 GED524293:GEN524293 GNZ524293:GOJ524293 GXV524293:GYF524293 HHR524293:HIB524293 HRN524293:HRX524293 IBJ524293:IBT524293 ILF524293:ILP524293 IVB524293:IVL524293 JEX524293:JFH524293 JOT524293:JPD524293 JYP524293:JYZ524293 KIL524293:KIV524293 KSH524293:KSR524293 LCD524293:LCN524293 LLZ524293:LMJ524293 LVV524293:LWF524293 MFR524293:MGB524293 MPN524293:MPX524293 MZJ524293:MZT524293 NJF524293:NJP524293 NTB524293:NTL524293 OCX524293:ODH524293 OMT524293:OND524293 OWP524293:OWZ524293 PGL524293:PGV524293 PQH524293:PQR524293 QAD524293:QAN524293 QJZ524293:QKJ524293 QTV524293:QUF524293 RDR524293:REB524293 RNN524293:RNX524293 RXJ524293:RXT524293 SHF524293:SHP524293 SRB524293:SRL524293 TAX524293:TBH524293 TKT524293:TLD524293 TUP524293:TUZ524293 UEL524293:UEV524293 UOH524293:UOR524293 UYD524293:UYN524293 VHZ524293:VIJ524293 VRV524293:VSF524293 WBR524293:WCB524293 WLN524293:WLX524293 WVJ524293:WVT524293 B589829:L589829 IX589829:JH589829 ST589829:TD589829 ACP589829:ACZ589829 AML589829:AMV589829 AWH589829:AWR589829 BGD589829:BGN589829 BPZ589829:BQJ589829 BZV589829:CAF589829 CJR589829:CKB589829 CTN589829:CTX589829 DDJ589829:DDT589829 DNF589829:DNP589829 DXB589829:DXL589829 EGX589829:EHH589829 EQT589829:ERD589829 FAP589829:FAZ589829 FKL589829:FKV589829 FUH589829:FUR589829 GED589829:GEN589829 GNZ589829:GOJ589829 GXV589829:GYF589829 HHR589829:HIB589829 HRN589829:HRX589829 IBJ589829:IBT589829 ILF589829:ILP589829 IVB589829:IVL589829 JEX589829:JFH589829 JOT589829:JPD589829 JYP589829:JYZ589829 KIL589829:KIV589829 KSH589829:KSR589829 LCD589829:LCN589829 LLZ589829:LMJ589829 LVV589829:LWF589829 MFR589829:MGB589829 MPN589829:MPX589829 MZJ589829:MZT589829 NJF589829:NJP589829 NTB589829:NTL589829 OCX589829:ODH589829 OMT589829:OND589829 OWP589829:OWZ589829 PGL589829:PGV589829 PQH589829:PQR589829 QAD589829:QAN589829 QJZ589829:QKJ589829 QTV589829:QUF589829 RDR589829:REB589829 RNN589829:RNX589829 RXJ589829:RXT589829 SHF589829:SHP589829 SRB589829:SRL589829 TAX589829:TBH589829 TKT589829:TLD589829 TUP589829:TUZ589829 UEL589829:UEV589829 UOH589829:UOR589829 UYD589829:UYN589829 VHZ589829:VIJ589829 VRV589829:VSF589829 WBR589829:WCB589829 WLN589829:WLX589829 WVJ589829:WVT589829 B655365:L655365 IX655365:JH655365 ST655365:TD655365 ACP655365:ACZ655365 AML655365:AMV655365 AWH655365:AWR655365 BGD655365:BGN655365 BPZ655365:BQJ655365 BZV655365:CAF655365 CJR655365:CKB655365 CTN655365:CTX655365 DDJ655365:DDT655365 DNF655365:DNP655365 DXB655365:DXL655365 EGX655365:EHH655365 EQT655365:ERD655365 FAP655365:FAZ655365 FKL655365:FKV655365 FUH655365:FUR655365 GED655365:GEN655365 GNZ655365:GOJ655365 GXV655365:GYF655365 HHR655365:HIB655365 HRN655365:HRX655365 IBJ655365:IBT655365 ILF655365:ILP655365 IVB655365:IVL655365 JEX655365:JFH655365 JOT655365:JPD655365 JYP655365:JYZ655365 KIL655365:KIV655365 KSH655365:KSR655365 LCD655365:LCN655365 LLZ655365:LMJ655365 LVV655365:LWF655365 MFR655365:MGB655365 MPN655365:MPX655365 MZJ655365:MZT655365 NJF655365:NJP655365 NTB655365:NTL655365 OCX655365:ODH655365 OMT655365:OND655365 OWP655365:OWZ655365 PGL655365:PGV655365 PQH655365:PQR655365 QAD655365:QAN655365 QJZ655365:QKJ655365 QTV655365:QUF655365 RDR655365:REB655365 RNN655365:RNX655365 RXJ655365:RXT655365 SHF655365:SHP655365 SRB655365:SRL655365 TAX655365:TBH655365 TKT655365:TLD655365 TUP655365:TUZ655365 UEL655365:UEV655365 UOH655365:UOR655365 UYD655365:UYN655365 VHZ655365:VIJ655365 VRV655365:VSF655365 WBR655365:WCB655365 WLN655365:WLX655365 WVJ655365:WVT655365 B720901:L720901 IX720901:JH720901 ST720901:TD720901 ACP720901:ACZ720901 AML720901:AMV720901 AWH720901:AWR720901 BGD720901:BGN720901 BPZ720901:BQJ720901 BZV720901:CAF720901 CJR720901:CKB720901 CTN720901:CTX720901 DDJ720901:DDT720901 DNF720901:DNP720901 DXB720901:DXL720901 EGX720901:EHH720901 EQT720901:ERD720901 FAP720901:FAZ720901 FKL720901:FKV720901 FUH720901:FUR720901 GED720901:GEN720901 GNZ720901:GOJ720901 GXV720901:GYF720901 HHR720901:HIB720901 HRN720901:HRX720901 IBJ720901:IBT720901 ILF720901:ILP720901 IVB720901:IVL720901 JEX720901:JFH720901 JOT720901:JPD720901 JYP720901:JYZ720901 KIL720901:KIV720901 KSH720901:KSR720901 LCD720901:LCN720901 LLZ720901:LMJ720901 LVV720901:LWF720901 MFR720901:MGB720901 MPN720901:MPX720901 MZJ720901:MZT720901 NJF720901:NJP720901 NTB720901:NTL720901 OCX720901:ODH720901 OMT720901:OND720901 OWP720901:OWZ720901 PGL720901:PGV720901 PQH720901:PQR720901 QAD720901:QAN720901 QJZ720901:QKJ720901 QTV720901:QUF720901 RDR720901:REB720901 RNN720901:RNX720901 RXJ720901:RXT720901 SHF720901:SHP720901 SRB720901:SRL720901 TAX720901:TBH720901 TKT720901:TLD720901 TUP720901:TUZ720901 UEL720901:UEV720901 UOH720901:UOR720901 UYD720901:UYN720901 VHZ720901:VIJ720901 VRV720901:VSF720901 WBR720901:WCB720901 WLN720901:WLX720901 WVJ720901:WVT720901 B786437:L786437 IX786437:JH786437 ST786437:TD786437 ACP786437:ACZ786437 AML786437:AMV786437 AWH786437:AWR786437 BGD786437:BGN786437 BPZ786437:BQJ786437 BZV786437:CAF786437 CJR786437:CKB786437 CTN786437:CTX786437 DDJ786437:DDT786437 DNF786437:DNP786437 DXB786437:DXL786437 EGX786437:EHH786437 EQT786437:ERD786437 FAP786437:FAZ786437 FKL786437:FKV786437 FUH786437:FUR786437 GED786437:GEN786437 GNZ786437:GOJ786437 GXV786437:GYF786437 HHR786437:HIB786437 HRN786437:HRX786437 IBJ786437:IBT786437 ILF786437:ILP786437 IVB786437:IVL786437 JEX786437:JFH786437 JOT786437:JPD786437 JYP786437:JYZ786437 KIL786437:KIV786437 KSH786437:KSR786437 LCD786437:LCN786437 LLZ786437:LMJ786437 LVV786437:LWF786437 MFR786437:MGB786437 MPN786437:MPX786437 MZJ786437:MZT786437 NJF786437:NJP786437 NTB786437:NTL786437 OCX786437:ODH786437 OMT786437:OND786437 OWP786437:OWZ786437 PGL786437:PGV786437 PQH786437:PQR786437 QAD786437:QAN786437 QJZ786437:QKJ786437 QTV786437:QUF786437 RDR786437:REB786437 RNN786437:RNX786437 RXJ786437:RXT786437 SHF786437:SHP786437 SRB786437:SRL786437 TAX786437:TBH786437 TKT786437:TLD786437 TUP786437:TUZ786437 UEL786437:UEV786437 UOH786437:UOR786437 UYD786437:UYN786437 VHZ786437:VIJ786437 VRV786437:VSF786437 WBR786437:WCB786437 WLN786437:WLX786437 WVJ786437:WVT786437 B851973:L851973 IX851973:JH851973 ST851973:TD851973 ACP851973:ACZ851973 AML851973:AMV851973 AWH851973:AWR851973 BGD851973:BGN851973 BPZ851973:BQJ851973 BZV851973:CAF851973 CJR851973:CKB851973 CTN851973:CTX851973 DDJ851973:DDT851973 DNF851973:DNP851973 DXB851973:DXL851973 EGX851973:EHH851973 EQT851973:ERD851973 FAP851973:FAZ851973 FKL851973:FKV851973 FUH851973:FUR851973 GED851973:GEN851973 GNZ851973:GOJ851973 GXV851973:GYF851973 HHR851973:HIB851973 HRN851973:HRX851973 IBJ851973:IBT851973 ILF851973:ILP851973 IVB851973:IVL851973 JEX851973:JFH851973 JOT851973:JPD851973 JYP851973:JYZ851973 KIL851973:KIV851973 KSH851973:KSR851973 LCD851973:LCN851973 LLZ851973:LMJ851973 LVV851973:LWF851973 MFR851973:MGB851973 MPN851973:MPX851973 MZJ851973:MZT851973 NJF851973:NJP851973 NTB851973:NTL851973 OCX851973:ODH851973 OMT851973:OND851973 OWP851973:OWZ851973 PGL851973:PGV851973 PQH851973:PQR851973 QAD851973:QAN851973 QJZ851973:QKJ851973 QTV851973:QUF851973 RDR851973:REB851973 RNN851973:RNX851973 RXJ851973:RXT851973 SHF851973:SHP851973 SRB851973:SRL851973 TAX851973:TBH851973 TKT851973:TLD851973 TUP851973:TUZ851973 UEL851973:UEV851973 UOH851973:UOR851973 UYD851973:UYN851973 VHZ851973:VIJ851973 VRV851973:VSF851973 WBR851973:WCB851973 WLN851973:WLX851973 WVJ851973:WVT851973 B917509:L917509 IX917509:JH917509 ST917509:TD917509 ACP917509:ACZ917509 AML917509:AMV917509 AWH917509:AWR917509 BGD917509:BGN917509 BPZ917509:BQJ917509 BZV917509:CAF917509 CJR917509:CKB917509 CTN917509:CTX917509 DDJ917509:DDT917509 DNF917509:DNP917509 DXB917509:DXL917509 EGX917509:EHH917509 EQT917509:ERD917509 FAP917509:FAZ917509 FKL917509:FKV917509 FUH917509:FUR917509 GED917509:GEN917509 GNZ917509:GOJ917509 GXV917509:GYF917509 HHR917509:HIB917509 HRN917509:HRX917509 IBJ917509:IBT917509 ILF917509:ILP917509 IVB917509:IVL917509 JEX917509:JFH917509 JOT917509:JPD917509 JYP917509:JYZ917509 KIL917509:KIV917509 KSH917509:KSR917509 LCD917509:LCN917509 LLZ917509:LMJ917509 LVV917509:LWF917509 MFR917509:MGB917509 MPN917509:MPX917509 MZJ917509:MZT917509 NJF917509:NJP917509 NTB917509:NTL917509 OCX917509:ODH917509 OMT917509:OND917509 OWP917509:OWZ917509 PGL917509:PGV917509 PQH917509:PQR917509 QAD917509:QAN917509 QJZ917509:QKJ917509 QTV917509:QUF917509 RDR917509:REB917509 RNN917509:RNX917509 RXJ917509:RXT917509 SHF917509:SHP917509 SRB917509:SRL917509 TAX917509:TBH917509 TKT917509:TLD917509 TUP917509:TUZ917509 UEL917509:UEV917509 UOH917509:UOR917509 UYD917509:UYN917509 VHZ917509:VIJ917509 VRV917509:VSF917509 WBR917509:WCB917509 WLN917509:WLX917509 WVJ917509:WVT917509 B983045:L983045 IX983045:JH983045 ST983045:TD983045 ACP983045:ACZ983045 AML983045:AMV983045 AWH983045:AWR983045 BGD983045:BGN983045 BPZ983045:BQJ983045 BZV983045:CAF983045 CJR983045:CKB983045 CTN983045:CTX983045 DDJ983045:DDT983045 DNF983045:DNP983045 DXB983045:DXL983045 EGX983045:EHH983045 EQT983045:ERD983045 FAP983045:FAZ983045 FKL983045:FKV983045 FUH983045:FUR983045 GED983045:GEN983045 GNZ983045:GOJ983045 GXV983045:GYF983045 HHR983045:HIB983045 HRN983045:HRX983045 IBJ983045:IBT983045 ILF983045:ILP983045 IVB983045:IVL983045 JEX983045:JFH983045 JOT983045:JPD983045 JYP983045:JYZ983045 KIL983045:KIV983045 KSH983045:KSR983045 LCD983045:LCN983045 LLZ983045:LMJ983045 LVV983045:LWF983045 MFR983045:MGB983045 MPN983045:MPX983045 MZJ983045:MZT983045 NJF983045:NJP983045 NTB983045:NTL983045 OCX983045:ODH983045 OMT983045:OND983045 OWP983045:OWZ983045 PGL983045:PGV983045 PQH983045:PQR983045 QAD983045:QAN983045 QJZ983045:QKJ983045 QTV983045:QUF983045 RDR983045:REB983045 RNN983045:RNX983045 RXJ983045:RXT983045 SHF983045:SHP983045 SRB983045:SRL983045 TAX983045:TBH983045 TKT983045:TLD983045 TUP983045:TUZ983045 UEL983045:UEV983045 UOH983045:UOR983045 UYD983045:UYN983045 VHZ983045:VIJ983045 VRV983045:VSF983045 WBR983045:WCB983045 WLN983045:WLX983045 WVJ983045:WVT983045">
      <formula1>0</formula1>
      <formula2>9999999</formula2>
    </dataValidation>
    <dataValidation type="decimal" operator="greaterThanOrEqual" allowBlank="1" showInputMessage="1" showErrorMessage="1" errorTitle="Invalid Input!" error="Please enter the percentage. Note that it cannot be negative!" sqref="B23:L23 IX23:JH23 ST23:TD23 ACP23:ACZ23 AML23:AMV23 AWH23:AWR23 BGD23:BGN23 BPZ23:BQJ23 BZV23:CAF23 CJR23:CKB23 CTN23:CTX23 DDJ23:DDT23 DNF23:DNP23 DXB23:DXL23 EGX23:EHH23 EQT23:ERD23 FAP23:FAZ23 FKL23:FKV23 FUH23:FUR23 GED23:GEN23 GNZ23:GOJ23 GXV23:GYF23 HHR23:HIB23 HRN23:HRX23 IBJ23:IBT23 ILF23:ILP23 IVB23:IVL23 JEX23:JFH23 JOT23:JPD23 JYP23:JYZ23 KIL23:KIV23 KSH23:KSR23 LCD23:LCN23 LLZ23:LMJ23 LVV23:LWF23 MFR23:MGB23 MPN23:MPX23 MZJ23:MZT23 NJF23:NJP23 NTB23:NTL23 OCX23:ODH23 OMT23:OND23 OWP23:OWZ23 PGL23:PGV23 PQH23:PQR23 QAD23:QAN23 QJZ23:QKJ23 QTV23:QUF23 RDR23:REB23 RNN23:RNX23 RXJ23:RXT23 SHF23:SHP23 SRB23:SRL23 TAX23:TBH23 TKT23:TLD23 TUP23:TUZ23 UEL23:UEV23 UOH23:UOR23 UYD23:UYN23 VHZ23:VIJ23 VRV23:VSF23 WBR23:WCB23 WLN23:WLX23 WVJ23:WVT23 B65559:L65559 IX65559:JH65559 ST65559:TD65559 ACP65559:ACZ65559 AML65559:AMV65559 AWH65559:AWR65559 BGD65559:BGN65559 BPZ65559:BQJ65559 BZV65559:CAF65559 CJR65559:CKB65559 CTN65559:CTX65559 DDJ65559:DDT65559 DNF65559:DNP65559 DXB65559:DXL65559 EGX65559:EHH65559 EQT65559:ERD65559 FAP65559:FAZ65559 FKL65559:FKV65559 FUH65559:FUR65559 GED65559:GEN65559 GNZ65559:GOJ65559 GXV65559:GYF65559 HHR65559:HIB65559 HRN65559:HRX65559 IBJ65559:IBT65559 ILF65559:ILP65559 IVB65559:IVL65559 JEX65559:JFH65559 JOT65559:JPD65559 JYP65559:JYZ65559 KIL65559:KIV65559 KSH65559:KSR65559 LCD65559:LCN65559 LLZ65559:LMJ65559 LVV65559:LWF65559 MFR65559:MGB65559 MPN65559:MPX65559 MZJ65559:MZT65559 NJF65559:NJP65559 NTB65559:NTL65559 OCX65559:ODH65559 OMT65559:OND65559 OWP65559:OWZ65559 PGL65559:PGV65559 PQH65559:PQR65559 QAD65559:QAN65559 QJZ65559:QKJ65559 QTV65559:QUF65559 RDR65559:REB65559 RNN65559:RNX65559 RXJ65559:RXT65559 SHF65559:SHP65559 SRB65559:SRL65559 TAX65559:TBH65559 TKT65559:TLD65559 TUP65559:TUZ65559 UEL65559:UEV65559 UOH65559:UOR65559 UYD65559:UYN65559 VHZ65559:VIJ65559 VRV65559:VSF65559 WBR65559:WCB65559 WLN65559:WLX65559 WVJ65559:WVT65559 B131095:L131095 IX131095:JH131095 ST131095:TD131095 ACP131095:ACZ131095 AML131095:AMV131095 AWH131095:AWR131095 BGD131095:BGN131095 BPZ131095:BQJ131095 BZV131095:CAF131095 CJR131095:CKB131095 CTN131095:CTX131095 DDJ131095:DDT131095 DNF131095:DNP131095 DXB131095:DXL131095 EGX131095:EHH131095 EQT131095:ERD131095 FAP131095:FAZ131095 FKL131095:FKV131095 FUH131095:FUR131095 GED131095:GEN131095 GNZ131095:GOJ131095 GXV131095:GYF131095 HHR131095:HIB131095 HRN131095:HRX131095 IBJ131095:IBT131095 ILF131095:ILP131095 IVB131095:IVL131095 JEX131095:JFH131095 JOT131095:JPD131095 JYP131095:JYZ131095 KIL131095:KIV131095 KSH131095:KSR131095 LCD131095:LCN131095 LLZ131095:LMJ131095 LVV131095:LWF131095 MFR131095:MGB131095 MPN131095:MPX131095 MZJ131095:MZT131095 NJF131095:NJP131095 NTB131095:NTL131095 OCX131095:ODH131095 OMT131095:OND131095 OWP131095:OWZ131095 PGL131095:PGV131095 PQH131095:PQR131095 QAD131095:QAN131095 QJZ131095:QKJ131095 QTV131095:QUF131095 RDR131095:REB131095 RNN131095:RNX131095 RXJ131095:RXT131095 SHF131095:SHP131095 SRB131095:SRL131095 TAX131095:TBH131095 TKT131095:TLD131095 TUP131095:TUZ131095 UEL131095:UEV131095 UOH131095:UOR131095 UYD131095:UYN131095 VHZ131095:VIJ131095 VRV131095:VSF131095 WBR131095:WCB131095 WLN131095:WLX131095 WVJ131095:WVT131095 B196631:L196631 IX196631:JH196631 ST196631:TD196631 ACP196631:ACZ196631 AML196631:AMV196631 AWH196631:AWR196631 BGD196631:BGN196631 BPZ196631:BQJ196631 BZV196631:CAF196631 CJR196631:CKB196631 CTN196631:CTX196631 DDJ196631:DDT196631 DNF196631:DNP196631 DXB196631:DXL196631 EGX196631:EHH196631 EQT196631:ERD196631 FAP196631:FAZ196631 FKL196631:FKV196631 FUH196631:FUR196631 GED196631:GEN196631 GNZ196631:GOJ196631 GXV196631:GYF196631 HHR196631:HIB196631 HRN196631:HRX196631 IBJ196631:IBT196631 ILF196631:ILP196631 IVB196631:IVL196631 JEX196631:JFH196631 JOT196631:JPD196631 JYP196631:JYZ196631 KIL196631:KIV196631 KSH196631:KSR196631 LCD196631:LCN196631 LLZ196631:LMJ196631 LVV196631:LWF196631 MFR196631:MGB196631 MPN196631:MPX196631 MZJ196631:MZT196631 NJF196631:NJP196631 NTB196631:NTL196631 OCX196631:ODH196631 OMT196631:OND196631 OWP196631:OWZ196631 PGL196631:PGV196631 PQH196631:PQR196631 QAD196631:QAN196631 QJZ196631:QKJ196631 QTV196631:QUF196631 RDR196631:REB196631 RNN196631:RNX196631 RXJ196631:RXT196631 SHF196631:SHP196631 SRB196631:SRL196631 TAX196631:TBH196631 TKT196631:TLD196631 TUP196631:TUZ196631 UEL196631:UEV196631 UOH196631:UOR196631 UYD196631:UYN196631 VHZ196631:VIJ196631 VRV196631:VSF196631 WBR196631:WCB196631 WLN196631:WLX196631 WVJ196631:WVT196631 B262167:L262167 IX262167:JH262167 ST262167:TD262167 ACP262167:ACZ262167 AML262167:AMV262167 AWH262167:AWR262167 BGD262167:BGN262167 BPZ262167:BQJ262167 BZV262167:CAF262167 CJR262167:CKB262167 CTN262167:CTX262167 DDJ262167:DDT262167 DNF262167:DNP262167 DXB262167:DXL262167 EGX262167:EHH262167 EQT262167:ERD262167 FAP262167:FAZ262167 FKL262167:FKV262167 FUH262167:FUR262167 GED262167:GEN262167 GNZ262167:GOJ262167 GXV262167:GYF262167 HHR262167:HIB262167 HRN262167:HRX262167 IBJ262167:IBT262167 ILF262167:ILP262167 IVB262167:IVL262167 JEX262167:JFH262167 JOT262167:JPD262167 JYP262167:JYZ262167 KIL262167:KIV262167 KSH262167:KSR262167 LCD262167:LCN262167 LLZ262167:LMJ262167 LVV262167:LWF262167 MFR262167:MGB262167 MPN262167:MPX262167 MZJ262167:MZT262167 NJF262167:NJP262167 NTB262167:NTL262167 OCX262167:ODH262167 OMT262167:OND262167 OWP262167:OWZ262167 PGL262167:PGV262167 PQH262167:PQR262167 QAD262167:QAN262167 QJZ262167:QKJ262167 QTV262167:QUF262167 RDR262167:REB262167 RNN262167:RNX262167 RXJ262167:RXT262167 SHF262167:SHP262167 SRB262167:SRL262167 TAX262167:TBH262167 TKT262167:TLD262167 TUP262167:TUZ262167 UEL262167:UEV262167 UOH262167:UOR262167 UYD262167:UYN262167 VHZ262167:VIJ262167 VRV262167:VSF262167 WBR262167:WCB262167 WLN262167:WLX262167 WVJ262167:WVT262167 B327703:L327703 IX327703:JH327703 ST327703:TD327703 ACP327703:ACZ327703 AML327703:AMV327703 AWH327703:AWR327703 BGD327703:BGN327703 BPZ327703:BQJ327703 BZV327703:CAF327703 CJR327703:CKB327703 CTN327703:CTX327703 DDJ327703:DDT327703 DNF327703:DNP327703 DXB327703:DXL327703 EGX327703:EHH327703 EQT327703:ERD327703 FAP327703:FAZ327703 FKL327703:FKV327703 FUH327703:FUR327703 GED327703:GEN327703 GNZ327703:GOJ327703 GXV327703:GYF327703 HHR327703:HIB327703 HRN327703:HRX327703 IBJ327703:IBT327703 ILF327703:ILP327703 IVB327703:IVL327703 JEX327703:JFH327703 JOT327703:JPD327703 JYP327703:JYZ327703 KIL327703:KIV327703 KSH327703:KSR327703 LCD327703:LCN327703 LLZ327703:LMJ327703 LVV327703:LWF327703 MFR327703:MGB327703 MPN327703:MPX327703 MZJ327703:MZT327703 NJF327703:NJP327703 NTB327703:NTL327703 OCX327703:ODH327703 OMT327703:OND327703 OWP327703:OWZ327703 PGL327703:PGV327703 PQH327703:PQR327703 QAD327703:QAN327703 QJZ327703:QKJ327703 QTV327703:QUF327703 RDR327703:REB327703 RNN327703:RNX327703 RXJ327703:RXT327703 SHF327703:SHP327703 SRB327703:SRL327703 TAX327703:TBH327703 TKT327703:TLD327703 TUP327703:TUZ327703 UEL327703:UEV327703 UOH327703:UOR327703 UYD327703:UYN327703 VHZ327703:VIJ327703 VRV327703:VSF327703 WBR327703:WCB327703 WLN327703:WLX327703 WVJ327703:WVT327703 B393239:L393239 IX393239:JH393239 ST393239:TD393239 ACP393239:ACZ393239 AML393239:AMV393239 AWH393239:AWR393239 BGD393239:BGN393239 BPZ393239:BQJ393239 BZV393239:CAF393239 CJR393239:CKB393239 CTN393239:CTX393239 DDJ393239:DDT393239 DNF393239:DNP393239 DXB393239:DXL393239 EGX393239:EHH393239 EQT393239:ERD393239 FAP393239:FAZ393239 FKL393239:FKV393239 FUH393239:FUR393239 GED393239:GEN393239 GNZ393239:GOJ393239 GXV393239:GYF393239 HHR393239:HIB393239 HRN393239:HRX393239 IBJ393239:IBT393239 ILF393239:ILP393239 IVB393239:IVL393239 JEX393239:JFH393239 JOT393239:JPD393239 JYP393239:JYZ393239 KIL393239:KIV393239 KSH393239:KSR393239 LCD393239:LCN393239 LLZ393239:LMJ393239 LVV393239:LWF393239 MFR393239:MGB393239 MPN393239:MPX393239 MZJ393239:MZT393239 NJF393239:NJP393239 NTB393239:NTL393239 OCX393239:ODH393239 OMT393239:OND393239 OWP393239:OWZ393239 PGL393239:PGV393239 PQH393239:PQR393239 QAD393239:QAN393239 QJZ393239:QKJ393239 QTV393239:QUF393239 RDR393239:REB393239 RNN393239:RNX393239 RXJ393239:RXT393239 SHF393239:SHP393239 SRB393239:SRL393239 TAX393239:TBH393239 TKT393239:TLD393239 TUP393239:TUZ393239 UEL393239:UEV393239 UOH393239:UOR393239 UYD393239:UYN393239 VHZ393239:VIJ393239 VRV393239:VSF393239 WBR393239:WCB393239 WLN393239:WLX393239 WVJ393239:WVT393239 B458775:L458775 IX458775:JH458775 ST458775:TD458775 ACP458775:ACZ458775 AML458775:AMV458775 AWH458775:AWR458775 BGD458775:BGN458775 BPZ458775:BQJ458775 BZV458775:CAF458775 CJR458775:CKB458775 CTN458775:CTX458775 DDJ458775:DDT458775 DNF458775:DNP458775 DXB458775:DXL458775 EGX458775:EHH458775 EQT458775:ERD458775 FAP458775:FAZ458775 FKL458775:FKV458775 FUH458775:FUR458775 GED458775:GEN458775 GNZ458775:GOJ458775 GXV458775:GYF458775 HHR458775:HIB458775 HRN458775:HRX458775 IBJ458775:IBT458775 ILF458775:ILP458775 IVB458775:IVL458775 JEX458775:JFH458775 JOT458775:JPD458775 JYP458775:JYZ458775 KIL458775:KIV458775 KSH458775:KSR458775 LCD458775:LCN458775 LLZ458775:LMJ458775 LVV458775:LWF458775 MFR458775:MGB458775 MPN458775:MPX458775 MZJ458775:MZT458775 NJF458775:NJP458775 NTB458775:NTL458775 OCX458775:ODH458775 OMT458775:OND458775 OWP458775:OWZ458775 PGL458775:PGV458775 PQH458775:PQR458775 QAD458775:QAN458775 QJZ458775:QKJ458775 QTV458775:QUF458775 RDR458775:REB458775 RNN458775:RNX458775 RXJ458775:RXT458775 SHF458775:SHP458775 SRB458775:SRL458775 TAX458775:TBH458775 TKT458775:TLD458775 TUP458775:TUZ458775 UEL458775:UEV458775 UOH458775:UOR458775 UYD458775:UYN458775 VHZ458775:VIJ458775 VRV458775:VSF458775 WBR458775:WCB458775 WLN458775:WLX458775 WVJ458775:WVT458775 B524311:L524311 IX524311:JH524311 ST524311:TD524311 ACP524311:ACZ524311 AML524311:AMV524311 AWH524311:AWR524311 BGD524311:BGN524311 BPZ524311:BQJ524311 BZV524311:CAF524311 CJR524311:CKB524311 CTN524311:CTX524311 DDJ524311:DDT524311 DNF524311:DNP524311 DXB524311:DXL524311 EGX524311:EHH524311 EQT524311:ERD524311 FAP524311:FAZ524311 FKL524311:FKV524311 FUH524311:FUR524311 GED524311:GEN524311 GNZ524311:GOJ524311 GXV524311:GYF524311 HHR524311:HIB524311 HRN524311:HRX524311 IBJ524311:IBT524311 ILF524311:ILP524311 IVB524311:IVL524311 JEX524311:JFH524311 JOT524311:JPD524311 JYP524311:JYZ524311 KIL524311:KIV524311 KSH524311:KSR524311 LCD524311:LCN524311 LLZ524311:LMJ524311 LVV524311:LWF524311 MFR524311:MGB524311 MPN524311:MPX524311 MZJ524311:MZT524311 NJF524311:NJP524311 NTB524311:NTL524311 OCX524311:ODH524311 OMT524311:OND524311 OWP524311:OWZ524311 PGL524311:PGV524311 PQH524311:PQR524311 QAD524311:QAN524311 QJZ524311:QKJ524311 QTV524311:QUF524311 RDR524311:REB524311 RNN524311:RNX524311 RXJ524311:RXT524311 SHF524311:SHP524311 SRB524311:SRL524311 TAX524311:TBH524311 TKT524311:TLD524311 TUP524311:TUZ524311 UEL524311:UEV524311 UOH524311:UOR524311 UYD524311:UYN524311 VHZ524311:VIJ524311 VRV524311:VSF524311 WBR524311:WCB524311 WLN524311:WLX524311 WVJ524311:WVT524311 B589847:L589847 IX589847:JH589847 ST589847:TD589847 ACP589847:ACZ589847 AML589847:AMV589847 AWH589847:AWR589847 BGD589847:BGN589847 BPZ589847:BQJ589847 BZV589847:CAF589847 CJR589847:CKB589847 CTN589847:CTX589847 DDJ589847:DDT589847 DNF589847:DNP589847 DXB589847:DXL589847 EGX589847:EHH589847 EQT589847:ERD589847 FAP589847:FAZ589847 FKL589847:FKV589847 FUH589847:FUR589847 GED589847:GEN589847 GNZ589847:GOJ589847 GXV589847:GYF589847 HHR589847:HIB589847 HRN589847:HRX589847 IBJ589847:IBT589847 ILF589847:ILP589847 IVB589847:IVL589847 JEX589847:JFH589847 JOT589847:JPD589847 JYP589847:JYZ589847 KIL589847:KIV589847 KSH589847:KSR589847 LCD589847:LCN589847 LLZ589847:LMJ589847 LVV589847:LWF589847 MFR589847:MGB589847 MPN589847:MPX589847 MZJ589847:MZT589847 NJF589847:NJP589847 NTB589847:NTL589847 OCX589847:ODH589847 OMT589847:OND589847 OWP589847:OWZ589847 PGL589847:PGV589847 PQH589847:PQR589847 QAD589847:QAN589847 QJZ589847:QKJ589847 QTV589847:QUF589847 RDR589847:REB589847 RNN589847:RNX589847 RXJ589847:RXT589847 SHF589847:SHP589847 SRB589847:SRL589847 TAX589847:TBH589847 TKT589847:TLD589847 TUP589847:TUZ589847 UEL589847:UEV589847 UOH589847:UOR589847 UYD589847:UYN589847 VHZ589847:VIJ589847 VRV589847:VSF589847 WBR589847:WCB589847 WLN589847:WLX589847 WVJ589847:WVT589847 B655383:L655383 IX655383:JH655383 ST655383:TD655383 ACP655383:ACZ655383 AML655383:AMV655383 AWH655383:AWR655383 BGD655383:BGN655383 BPZ655383:BQJ655383 BZV655383:CAF655383 CJR655383:CKB655383 CTN655383:CTX655383 DDJ655383:DDT655383 DNF655383:DNP655383 DXB655383:DXL655383 EGX655383:EHH655383 EQT655383:ERD655383 FAP655383:FAZ655383 FKL655383:FKV655383 FUH655383:FUR655383 GED655383:GEN655383 GNZ655383:GOJ655383 GXV655383:GYF655383 HHR655383:HIB655383 HRN655383:HRX655383 IBJ655383:IBT655383 ILF655383:ILP655383 IVB655383:IVL655383 JEX655383:JFH655383 JOT655383:JPD655383 JYP655383:JYZ655383 KIL655383:KIV655383 KSH655383:KSR655383 LCD655383:LCN655383 LLZ655383:LMJ655383 LVV655383:LWF655383 MFR655383:MGB655383 MPN655383:MPX655383 MZJ655383:MZT655383 NJF655383:NJP655383 NTB655383:NTL655383 OCX655383:ODH655383 OMT655383:OND655383 OWP655383:OWZ655383 PGL655383:PGV655383 PQH655383:PQR655383 QAD655383:QAN655383 QJZ655383:QKJ655383 QTV655383:QUF655383 RDR655383:REB655383 RNN655383:RNX655383 RXJ655383:RXT655383 SHF655383:SHP655383 SRB655383:SRL655383 TAX655383:TBH655383 TKT655383:TLD655383 TUP655383:TUZ655383 UEL655383:UEV655383 UOH655383:UOR655383 UYD655383:UYN655383 VHZ655383:VIJ655383 VRV655383:VSF655383 WBR655383:WCB655383 WLN655383:WLX655383 WVJ655383:WVT655383 B720919:L720919 IX720919:JH720919 ST720919:TD720919 ACP720919:ACZ720919 AML720919:AMV720919 AWH720919:AWR720919 BGD720919:BGN720919 BPZ720919:BQJ720919 BZV720919:CAF720919 CJR720919:CKB720919 CTN720919:CTX720919 DDJ720919:DDT720919 DNF720919:DNP720919 DXB720919:DXL720919 EGX720919:EHH720919 EQT720919:ERD720919 FAP720919:FAZ720919 FKL720919:FKV720919 FUH720919:FUR720919 GED720919:GEN720919 GNZ720919:GOJ720919 GXV720919:GYF720919 HHR720919:HIB720919 HRN720919:HRX720919 IBJ720919:IBT720919 ILF720919:ILP720919 IVB720919:IVL720919 JEX720919:JFH720919 JOT720919:JPD720919 JYP720919:JYZ720919 KIL720919:KIV720919 KSH720919:KSR720919 LCD720919:LCN720919 LLZ720919:LMJ720919 LVV720919:LWF720919 MFR720919:MGB720919 MPN720919:MPX720919 MZJ720919:MZT720919 NJF720919:NJP720919 NTB720919:NTL720919 OCX720919:ODH720919 OMT720919:OND720919 OWP720919:OWZ720919 PGL720919:PGV720919 PQH720919:PQR720919 QAD720919:QAN720919 QJZ720919:QKJ720919 QTV720919:QUF720919 RDR720919:REB720919 RNN720919:RNX720919 RXJ720919:RXT720919 SHF720919:SHP720919 SRB720919:SRL720919 TAX720919:TBH720919 TKT720919:TLD720919 TUP720919:TUZ720919 UEL720919:UEV720919 UOH720919:UOR720919 UYD720919:UYN720919 VHZ720919:VIJ720919 VRV720919:VSF720919 WBR720919:WCB720919 WLN720919:WLX720919 WVJ720919:WVT720919 B786455:L786455 IX786455:JH786455 ST786455:TD786455 ACP786455:ACZ786455 AML786455:AMV786455 AWH786455:AWR786455 BGD786455:BGN786455 BPZ786455:BQJ786455 BZV786455:CAF786455 CJR786455:CKB786455 CTN786455:CTX786455 DDJ786455:DDT786455 DNF786455:DNP786455 DXB786455:DXL786455 EGX786455:EHH786455 EQT786455:ERD786455 FAP786455:FAZ786455 FKL786455:FKV786455 FUH786455:FUR786455 GED786455:GEN786455 GNZ786455:GOJ786455 GXV786455:GYF786455 HHR786455:HIB786455 HRN786455:HRX786455 IBJ786455:IBT786455 ILF786455:ILP786455 IVB786455:IVL786455 JEX786455:JFH786455 JOT786455:JPD786455 JYP786455:JYZ786455 KIL786455:KIV786455 KSH786455:KSR786455 LCD786455:LCN786455 LLZ786455:LMJ786455 LVV786455:LWF786455 MFR786455:MGB786455 MPN786455:MPX786455 MZJ786455:MZT786455 NJF786455:NJP786455 NTB786455:NTL786455 OCX786455:ODH786455 OMT786455:OND786455 OWP786455:OWZ786455 PGL786455:PGV786455 PQH786455:PQR786455 QAD786455:QAN786455 QJZ786455:QKJ786455 QTV786455:QUF786455 RDR786455:REB786455 RNN786455:RNX786455 RXJ786455:RXT786455 SHF786455:SHP786455 SRB786455:SRL786455 TAX786455:TBH786455 TKT786455:TLD786455 TUP786455:TUZ786455 UEL786455:UEV786455 UOH786455:UOR786455 UYD786455:UYN786455 VHZ786455:VIJ786455 VRV786455:VSF786455 WBR786455:WCB786455 WLN786455:WLX786455 WVJ786455:WVT786455 B851991:L851991 IX851991:JH851991 ST851991:TD851991 ACP851991:ACZ851991 AML851991:AMV851991 AWH851991:AWR851991 BGD851991:BGN851991 BPZ851991:BQJ851991 BZV851991:CAF851991 CJR851991:CKB851991 CTN851991:CTX851991 DDJ851991:DDT851991 DNF851991:DNP851991 DXB851991:DXL851991 EGX851991:EHH851991 EQT851991:ERD851991 FAP851991:FAZ851991 FKL851991:FKV851991 FUH851991:FUR851991 GED851991:GEN851991 GNZ851991:GOJ851991 GXV851991:GYF851991 HHR851991:HIB851991 HRN851991:HRX851991 IBJ851991:IBT851991 ILF851991:ILP851991 IVB851991:IVL851991 JEX851991:JFH851991 JOT851991:JPD851991 JYP851991:JYZ851991 KIL851991:KIV851991 KSH851991:KSR851991 LCD851991:LCN851991 LLZ851991:LMJ851991 LVV851991:LWF851991 MFR851991:MGB851991 MPN851991:MPX851991 MZJ851991:MZT851991 NJF851991:NJP851991 NTB851991:NTL851991 OCX851991:ODH851991 OMT851991:OND851991 OWP851991:OWZ851991 PGL851991:PGV851991 PQH851991:PQR851991 QAD851991:QAN851991 QJZ851991:QKJ851991 QTV851991:QUF851991 RDR851991:REB851991 RNN851991:RNX851991 RXJ851991:RXT851991 SHF851991:SHP851991 SRB851991:SRL851991 TAX851991:TBH851991 TKT851991:TLD851991 TUP851991:TUZ851991 UEL851991:UEV851991 UOH851991:UOR851991 UYD851991:UYN851991 VHZ851991:VIJ851991 VRV851991:VSF851991 WBR851991:WCB851991 WLN851991:WLX851991 WVJ851991:WVT851991 B917527:L917527 IX917527:JH917527 ST917527:TD917527 ACP917527:ACZ917527 AML917527:AMV917527 AWH917527:AWR917527 BGD917527:BGN917527 BPZ917527:BQJ917527 BZV917527:CAF917527 CJR917527:CKB917527 CTN917527:CTX917527 DDJ917527:DDT917527 DNF917527:DNP917527 DXB917527:DXL917527 EGX917527:EHH917527 EQT917527:ERD917527 FAP917527:FAZ917527 FKL917527:FKV917527 FUH917527:FUR917527 GED917527:GEN917527 GNZ917527:GOJ917527 GXV917527:GYF917527 HHR917527:HIB917527 HRN917527:HRX917527 IBJ917527:IBT917527 ILF917527:ILP917527 IVB917527:IVL917527 JEX917527:JFH917527 JOT917527:JPD917527 JYP917527:JYZ917527 KIL917527:KIV917527 KSH917527:KSR917527 LCD917527:LCN917527 LLZ917527:LMJ917527 LVV917527:LWF917527 MFR917527:MGB917527 MPN917527:MPX917527 MZJ917527:MZT917527 NJF917527:NJP917527 NTB917527:NTL917527 OCX917527:ODH917527 OMT917527:OND917527 OWP917527:OWZ917527 PGL917527:PGV917527 PQH917527:PQR917527 QAD917527:QAN917527 QJZ917527:QKJ917527 QTV917527:QUF917527 RDR917527:REB917527 RNN917527:RNX917527 RXJ917527:RXT917527 SHF917527:SHP917527 SRB917527:SRL917527 TAX917527:TBH917527 TKT917527:TLD917527 TUP917527:TUZ917527 UEL917527:UEV917527 UOH917527:UOR917527 UYD917527:UYN917527 VHZ917527:VIJ917527 VRV917527:VSF917527 WBR917527:WCB917527 WLN917527:WLX917527 WVJ917527:WVT917527 B983063:L983063 IX983063:JH983063 ST983063:TD983063 ACP983063:ACZ983063 AML983063:AMV983063 AWH983063:AWR983063 BGD983063:BGN983063 BPZ983063:BQJ983063 BZV983063:CAF983063 CJR983063:CKB983063 CTN983063:CTX983063 DDJ983063:DDT983063 DNF983063:DNP983063 DXB983063:DXL983063 EGX983063:EHH983063 EQT983063:ERD983063 FAP983063:FAZ983063 FKL983063:FKV983063 FUH983063:FUR983063 GED983063:GEN983063 GNZ983063:GOJ983063 GXV983063:GYF983063 HHR983063:HIB983063 HRN983063:HRX983063 IBJ983063:IBT983063 ILF983063:ILP983063 IVB983063:IVL983063 JEX983063:JFH983063 JOT983063:JPD983063 JYP983063:JYZ983063 KIL983063:KIV983063 KSH983063:KSR983063 LCD983063:LCN983063 LLZ983063:LMJ983063 LVV983063:LWF983063 MFR983063:MGB983063 MPN983063:MPX983063 MZJ983063:MZT983063 NJF983063:NJP983063 NTB983063:NTL983063 OCX983063:ODH983063 OMT983063:OND983063 OWP983063:OWZ983063 PGL983063:PGV983063 PQH983063:PQR983063 QAD983063:QAN983063 QJZ983063:QKJ983063 QTV983063:QUF983063 RDR983063:REB983063 RNN983063:RNX983063 RXJ983063:RXT983063 SHF983063:SHP983063 SRB983063:SRL983063 TAX983063:TBH983063 TKT983063:TLD983063 TUP983063:TUZ983063 UEL983063:UEV983063 UOH983063:UOR983063 UYD983063:UYN983063 VHZ983063:VIJ983063 VRV983063:VSF983063 WBR983063:WCB983063 WLN983063:WLX983063 WVJ983063:WVT983063 B11:L11 IX11:JH11 ST11:TD11 ACP11:ACZ11 AML11:AMV11 AWH11:AWR11 BGD11:BGN11 BPZ11:BQJ11 BZV11:CAF11 CJR11:CKB11 CTN11:CTX11 DDJ11:DDT11 DNF11:DNP11 DXB11:DXL11 EGX11:EHH11 EQT11:ERD11 FAP11:FAZ11 FKL11:FKV11 FUH11:FUR11 GED11:GEN11 GNZ11:GOJ11 GXV11:GYF11 HHR11:HIB11 HRN11:HRX11 IBJ11:IBT11 ILF11:ILP11 IVB11:IVL11 JEX11:JFH11 JOT11:JPD11 JYP11:JYZ11 KIL11:KIV11 KSH11:KSR11 LCD11:LCN11 LLZ11:LMJ11 LVV11:LWF11 MFR11:MGB11 MPN11:MPX11 MZJ11:MZT11 NJF11:NJP11 NTB11:NTL11 OCX11:ODH11 OMT11:OND11 OWP11:OWZ11 PGL11:PGV11 PQH11:PQR11 QAD11:QAN11 QJZ11:QKJ11 QTV11:QUF11 RDR11:REB11 RNN11:RNX11 RXJ11:RXT11 SHF11:SHP11 SRB11:SRL11 TAX11:TBH11 TKT11:TLD11 TUP11:TUZ11 UEL11:UEV11 UOH11:UOR11 UYD11:UYN11 VHZ11:VIJ11 VRV11:VSF11 WBR11:WCB11 WLN11:WLX11 WVJ11:WVT11 B65547:L65547 IX65547:JH65547 ST65547:TD65547 ACP65547:ACZ65547 AML65547:AMV65547 AWH65547:AWR65547 BGD65547:BGN65547 BPZ65547:BQJ65547 BZV65547:CAF65547 CJR65547:CKB65547 CTN65547:CTX65547 DDJ65547:DDT65547 DNF65547:DNP65547 DXB65547:DXL65547 EGX65547:EHH65547 EQT65547:ERD65547 FAP65547:FAZ65547 FKL65547:FKV65547 FUH65547:FUR65547 GED65547:GEN65547 GNZ65547:GOJ65547 GXV65547:GYF65547 HHR65547:HIB65547 HRN65547:HRX65547 IBJ65547:IBT65547 ILF65547:ILP65547 IVB65547:IVL65547 JEX65547:JFH65547 JOT65547:JPD65547 JYP65547:JYZ65547 KIL65547:KIV65547 KSH65547:KSR65547 LCD65547:LCN65547 LLZ65547:LMJ65547 LVV65547:LWF65547 MFR65547:MGB65547 MPN65547:MPX65547 MZJ65547:MZT65547 NJF65547:NJP65547 NTB65547:NTL65547 OCX65547:ODH65547 OMT65547:OND65547 OWP65547:OWZ65547 PGL65547:PGV65547 PQH65547:PQR65547 QAD65547:QAN65547 QJZ65547:QKJ65547 QTV65547:QUF65547 RDR65547:REB65547 RNN65547:RNX65547 RXJ65547:RXT65547 SHF65547:SHP65547 SRB65547:SRL65547 TAX65547:TBH65547 TKT65547:TLD65547 TUP65547:TUZ65547 UEL65547:UEV65547 UOH65547:UOR65547 UYD65547:UYN65547 VHZ65547:VIJ65547 VRV65547:VSF65547 WBR65547:WCB65547 WLN65547:WLX65547 WVJ65547:WVT65547 B131083:L131083 IX131083:JH131083 ST131083:TD131083 ACP131083:ACZ131083 AML131083:AMV131083 AWH131083:AWR131083 BGD131083:BGN131083 BPZ131083:BQJ131083 BZV131083:CAF131083 CJR131083:CKB131083 CTN131083:CTX131083 DDJ131083:DDT131083 DNF131083:DNP131083 DXB131083:DXL131083 EGX131083:EHH131083 EQT131083:ERD131083 FAP131083:FAZ131083 FKL131083:FKV131083 FUH131083:FUR131083 GED131083:GEN131083 GNZ131083:GOJ131083 GXV131083:GYF131083 HHR131083:HIB131083 HRN131083:HRX131083 IBJ131083:IBT131083 ILF131083:ILP131083 IVB131083:IVL131083 JEX131083:JFH131083 JOT131083:JPD131083 JYP131083:JYZ131083 KIL131083:KIV131083 KSH131083:KSR131083 LCD131083:LCN131083 LLZ131083:LMJ131083 LVV131083:LWF131083 MFR131083:MGB131083 MPN131083:MPX131083 MZJ131083:MZT131083 NJF131083:NJP131083 NTB131083:NTL131083 OCX131083:ODH131083 OMT131083:OND131083 OWP131083:OWZ131083 PGL131083:PGV131083 PQH131083:PQR131083 QAD131083:QAN131083 QJZ131083:QKJ131083 QTV131083:QUF131083 RDR131083:REB131083 RNN131083:RNX131083 RXJ131083:RXT131083 SHF131083:SHP131083 SRB131083:SRL131083 TAX131083:TBH131083 TKT131083:TLD131083 TUP131083:TUZ131083 UEL131083:UEV131083 UOH131083:UOR131083 UYD131083:UYN131083 VHZ131083:VIJ131083 VRV131083:VSF131083 WBR131083:WCB131083 WLN131083:WLX131083 WVJ131083:WVT131083 B196619:L196619 IX196619:JH196619 ST196619:TD196619 ACP196619:ACZ196619 AML196619:AMV196619 AWH196619:AWR196619 BGD196619:BGN196619 BPZ196619:BQJ196619 BZV196619:CAF196619 CJR196619:CKB196619 CTN196619:CTX196619 DDJ196619:DDT196619 DNF196619:DNP196619 DXB196619:DXL196619 EGX196619:EHH196619 EQT196619:ERD196619 FAP196619:FAZ196619 FKL196619:FKV196619 FUH196619:FUR196619 GED196619:GEN196619 GNZ196619:GOJ196619 GXV196619:GYF196619 HHR196619:HIB196619 HRN196619:HRX196619 IBJ196619:IBT196619 ILF196619:ILP196619 IVB196619:IVL196619 JEX196619:JFH196619 JOT196619:JPD196619 JYP196619:JYZ196619 KIL196619:KIV196619 KSH196619:KSR196619 LCD196619:LCN196619 LLZ196619:LMJ196619 LVV196619:LWF196619 MFR196619:MGB196619 MPN196619:MPX196619 MZJ196619:MZT196619 NJF196619:NJP196619 NTB196619:NTL196619 OCX196619:ODH196619 OMT196619:OND196619 OWP196619:OWZ196619 PGL196619:PGV196619 PQH196619:PQR196619 QAD196619:QAN196619 QJZ196619:QKJ196619 QTV196619:QUF196619 RDR196619:REB196619 RNN196619:RNX196619 RXJ196619:RXT196619 SHF196619:SHP196619 SRB196619:SRL196619 TAX196619:TBH196619 TKT196619:TLD196619 TUP196619:TUZ196619 UEL196619:UEV196619 UOH196619:UOR196619 UYD196619:UYN196619 VHZ196619:VIJ196619 VRV196619:VSF196619 WBR196619:WCB196619 WLN196619:WLX196619 WVJ196619:WVT196619 B262155:L262155 IX262155:JH262155 ST262155:TD262155 ACP262155:ACZ262155 AML262155:AMV262155 AWH262155:AWR262155 BGD262155:BGN262155 BPZ262155:BQJ262155 BZV262155:CAF262155 CJR262155:CKB262155 CTN262155:CTX262155 DDJ262155:DDT262155 DNF262155:DNP262155 DXB262155:DXL262155 EGX262155:EHH262155 EQT262155:ERD262155 FAP262155:FAZ262155 FKL262155:FKV262155 FUH262155:FUR262155 GED262155:GEN262155 GNZ262155:GOJ262155 GXV262155:GYF262155 HHR262155:HIB262155 HRN262155:HRX262155 IBJ262155:IBT262155 ILF262155:ILP262155 IVB262155:IVL262155 JEX262155:JFH262155 JOT262155:JPD262155 JYP262155:JYZ262155 KIL262155:KIV262155 KSH262155:KSR262155 LCD262155:LCN262155 LLZ262155:LMJ262155 LVV262155:LWF262155 MFR262155:MGB262155 MPN262155:MPX262155 MZJ262155:MZT262155 NJF262155:NJP262155 NTB262155:NTL262155 OCX262155:ODH262155 OMT262155:OND262155 OWP262155:OWZ262155 PGL262155:PGV262155 PQH262155:PQR262155 QAD262155:QAN262155 QJZ262155:QKJ262155 QTV262155:QUF262155 RDR262155:REB262155 RNN262155:RNX262155 RXJ262155:RXT262155 SHF262155:SHP262155 SRB262155:SRL262155 TAX262155:TBH262155 TKT262155:TLD262155 TUP262155:TUZ262155 UEL262155:UEV262155 UOH262155:UOR262155 UYD262155:UYN262155 VHZ262155:VIJ262155 VRV262155:VSF262155 WBR262155:WCB262155 WLN262155:WLX262155 WVJ262155:WVT262155 B327691:L327691 IX327691:JH327691 ST327691:TD327691 ACP327691:ACZ327691 AML327691:AMV327691 AWH327691:AWR327691 BGD327691:BGN327691 BPZ327691:BQJ327691 BZV327691:CAF327691 CJR327691:CKB327691 CTN327691:CTX327691 DDJ327691:DDT327691 DNF327691:DNP327691 DXB327691:DXL327691 EGX327691:EHH327691 EQT327691:ERD327691 FAP327691:FAZ327691 FKL327691:FKV327691 FUH327691:FUR327691 GED327691:GEN327691 GNZ327691:GOJ327691 GXV327691:GYF327691 HHR327691:HIB327691 HRN327691:HRX327691 IBJ327691:IBT327691 ILF327691:ILP327691 IVB327691:IVL327691 JEX327691:JFH327691 JOT327691:JPD327691 JYP327691:JYZ327691 KIL327691:KIV327691 KSH327691:KSR327691 LCD327691:LCN327691 LLZ327691:LMJ327691 LVV327691:LWF327691 MFR327691:MGB327691 MPN327691:MPX327691 MZJ327691:MZT327691 NJF327691:NJP327691 NTB327691:NTL327691 OCX327691:ODH327691 OMT327691:OND327691 OWP327691:OWZ327691 PGL327691:PGV327691 PQH327691:PQR327691 QAD327691:QAN327691 QJZ327691:QKJ327691 QTV327691:QUF327691 RDR327691:REB327691 RNN327691:RNX327691 RXJ327691:RXT327691 SHF327691:SHP327691 SRB327691:SRL327691 TAX327691:TBH327691 TKT327691:TLD327691 TUP327691:TUZ327691 UEL327691:UEV327691 UOH327691:UOR327691 UYD327691:UYN327691 VHZ327691:VIJ327691 VRV327691:VSF327691 WBR327691:WCB327691 WLN327691:WLX327691 WVJ327691:WVT327691 B393227:L393227 IX393227:JH393227 ST393227:TD393227 ACP393227:ACZ393227 AML393227:AMV393227 AWH393227:AWR393227 BGD393227:BGN393227 BPZ393227:BQJ393227 BZV393227:CAF393227 CJR393227:CKB393227 CTN393227:CTX393227 DDJ393227:DDT393227 DNF393227:DNP393227 DXB393227:DXL393227 EGX393227:EHH393227 EQT393227:ERD393227 FAP393227:FAZ393227 FKL393227:FKV393227 FUH393227:FUR393227 GED393227:GEN393227 GNZ393227:GOJ393227 GXV393227:GYF393227 HHR393227:HIB393227 HRN393227:HRX393227 IBJ393227:IBT393227 ILF393227:ILP393227 IVB393227:IVL393227 JEX393227:JFH393227 JOT393227:JPD393227 JYP393227:JYZ393227 KIL393227:KIV393227 KSH393227:KSR393227 LCD393227:LCN393227 LLZ393227:LMJ393227 LVV393227:LWF393227 MFR393227:MGB393227 MPN393227:MPX393227 MZJ393227:MZT393227 NJF393227:NJP393227 NTB393227:NTL393227 OCX393227:ODH393227 OMT393227:OND393227 OWP393227:OWZ393227 PGL393227:PGV393227 PQH393227:PQR393227 QAD393227:QAN393227 QJZ393227:QKJ393227 QTV393227:QUF393227 RDR393227:REB393227 RNN393227:RNX393227 RXJ393227:RXT393227 SHF393227:SHP393227 SRB393227:SRL393227 TAX393227:TBH393227 TKT393227:TLD393227 TUP393227:TUZ393227 UEL393227:UEV393227 UOH393227:UOR393227 UYD393227:UYN393227 VHZ393227:VIJ393227 VRV393227:VSF393227 WBR393227:WCB393227 WLN393227:WLX393227 WVJ393227:WVT393227 B458763:L458763 IX458763:JH458763 ST458763:TD458763 ACP458763:ACZ458763 AML458763:AMV458763 AWH458763:AWR458763 BGD458763:BGN458763 BPZ458763:BQJ458763 BZV458763:CAF458763 CJR458763:CKB458763 CTN458763:CTX458763 DDJ458763:DDT458763 DNF458763:DNP458763 DXB458763:DXL458763 EGX458763:EHH458763 EQT458763:ERD458763 FAP458763:FAZ458763 FKL458763:FKV458763 FUH458763:FUR458763 GED458763:GEN458763 GNZ458763:GOJ458763 GXV458763:GYF458763 HHR458763:HIB458763 HRN458763:HRX458763 IBJ458763:IBT458763 ILF458763:ILP458763 IVB458763:IVL458763 JEX458763:JFH458763 JOT458763:JPD458763 JYP458763:JYZ458763 KIL458763:KIV458763 KSH458763:KSR458763 LCD458763:LCN458763 LLZ458763:LMJ458763 LVV458763:LWF458763 MFR458763:MGB458763 MPN458763:MPX458763 MZJ458763:MZT458763 NJF458763:NJP458763 NTB458763:NTL458763 OCX458763:ODH458763 OMT458763:OND458763 OWP458763:OWZ458763 PGL458763:PGV458763 PQH458763:PQR458763 QAD458763:QAN458763 QJZ458763:QKJ458763 QTV458763:QUF458763 RDR458763:REB458763 RNN458763:RNX458763 RXJ458763:RXT458763 SHF458763:SHP458763 SRB458763:SRL458763 TAX458763:TBH458763 TKT458763:TLD458763 TUP458763:TUZ458763 UEL458763:UEV458763 UOH458763:UOR458763 UYD458763:UYN458763 VHZ458763:VIJ458763 VRV458763:VSF458763 WBR458763:WCB458763 WLN458763:WLX458763 WVJ458763:WVT458763 B524299:L524299 IX524299:JH524299 ST524299:TD524299 ACP524299:ACZ524299 AML524299:AMV524299 AWH524299:AWR524299 BGD524299:BGN524299 BPZ524299:BQJ524299 BZV524299:CAF524299 CJR524299:CKB524299 CTN524299:CTX524299 DDJ524299:DDT524299 DNF524299:DNP524299 DXB524299:DXL524299 EGX524299:EHH524299 EQT524299:ERD524299 FAP524299:FAZ524299 FKL524299:FKV524299 FUH524299:FUR524299 GED524299:GEN524299 GNZ524299:GOJ524299 GXV524299:GYF524299 HHR524299:HIB524299 HRN524299:HRX524299 IBJ524299:IBT524299 ILF524299:ILP524299 IVB524299:IVL524299 JEX524299:JFH524299 JOT524299:JPD524299 JYP524299:JYZ524299 KIL524299:KIV524299 KSH524299:KSR524299 LCD524299:LCN524299 LLZ524299:LMJ524299 LVV524299:LWF524299 MFR524299:MGB524299 MPN524299:MPX524299 MZJ524299:MZT524299 NJF524299:NJP524299 NTB524299:NTL524299 OCX524299:ODH524299 OMT524299:OND524299 OWP524299:OWZ524299 PGL524299:PGV524299 PQH524299:PQR524299 QAD524299:QAN524299 QJZ524299:QKJ524299 QTV524299:QUF524299 RDR524299:REB524299 RNN524299:RNX524299 RXJ524299:RXT524299 SHF524299:SHP524299 SRB524299:SRL524299 TAX524299:TBH524299 TKT524299:TLD524299 TUP524299:TUZ524299 UEL524299:UEV524299 UOH524299:UOR524299 UYD524299:UYN524299 VHZ524299:VIJ524299 VRV524299:VSF524299 WBR524299:WCB524299 WLN524299:WLX524299 WVJ524299:WVT524299 B589835:L589835 IX589835:JH589835 ST589835:TD589835 ACP589835:ACZ589835 AML589835:AMV589835 AWH589835:AWR589835 BGD589835:BGN589835 BPZ589835:BQJ589835 BZV589835:CAF589835 CJR589835:CKB589835 CTN589835:CTX589835 DDJ589835:DDT589835 DNF589835:DNP589835 DXB589835:DXL589835 EGX589835:EHH589835 EQT589835:ERD589835 FAP589835:FAZ589835 FKL589835:FKV589835 FUH589835:FUR589835 GED589835:GEN589835 GNZ589835:GOJ589835 GXV589835:GYF589835 HHR589835:HIB589835 HRN589835:HRX589835 IBJ589835:IBT589835 ILF589835:ILP589835 IVB589835:IVL589835 JEX589835:JFH589835 JOT589835:JPD589835 JYP589835:JYZ589835 KIL589835:KIV589835 KSH589835:KSR589835 LCD589835:LCN589835 LLZ589835:LMJ589835 LVV589835:LWF589835 MFR589835:MGB589835 MPN589835:MPX589835 MZJ589835:MZT589835 NJF589835:NJP589835 NTB589835:NTL589835 OCX589835:ODH589835 OMT589835:OND589835 OWP589835:OWZ589835 PGL589835:PGV589835 PQH589835:PQR589835 QAD589835:QAN589835 QJZ589835:QKJ589835 QTV589835:QUF589835 RDR589835:REB589835 RNN589835:RNX589835 RXJ589835:RXT589835 SHF589835:SHP589835 SRB589835:SRL589835 TAX589835:TBH589835 TKT589835:TLD589835 TUP589835:TUZ589835 UEL589835:UEV589835 UOH589835:UOR589835 UYD589835:UYN589835 VHZ589835:VIJ589835 VRV589835:VSF589835 WBR589835:WCB589835 WLN589835:WLX589835 WVJ589835:WVT589835 B655371:L655371 IX655371:JH655371 ST655371:TD655371 ACP655371:ACZ655371 AML655371:AMV655371 AWH655371:AWR655371 BGD655371:BGN655371 BPZ655371:BQJ655371 BZV655371:CAF655371 CJR655371:CKB655371 CTN655371:CTX655371 DDJ655371:DDT655371 DNF655371:DNP655371 DXB655371:DXL655371 EGX655371:EHH655371 EQT655371:ERD655371 FAP655371:FAZ655371 FKL655371:FKV655371 FUH655371:FUR655371 GED655371:GEN655371 GNZ655371:GOJ655371 GXV655371:GYF655371 HHR655371:HIB655371 HRN655371:HRX655371 IBJ655371:IBT655371 ILF655371:ILP655371 IVB655371:IVL655371 JEX655371:JFH655371 JOT655371:JPD655371 JYP655371:JYZ655371 KIL655371:KIV655371 KSH655371:KSR655371 LCD655371:LCN655371 LLZ655371:LMJ655371 LVV655371:LWF655371 MFR655371:MGB655371 MPN655371:MPX655371 MZJ655371:MZT655371 NJF655371:NJP655371 NTB655371:NTL655371 OCX655371:ODH655371 OMT655371:OND655371 OWP655371:OWZ655371 PGL655371:PGV655371 PQH655371:PQR655371 QAD655371:QAN655371 QJZ655371:QKJ655371 QTV655371:QUF655371 RDR655371:REB655371 RNN655371:RNX655371 RXJ655371:RXT655371 SHF655371:SHP655371 SRB655371:SRL655371 TAX655371:TBH655371 TKT655371:TLD655371 TUP655371:TUZ655371 UEL655371:UEV655371 UOH655371:UOR655371 UYD655371:UYN655371 VHZ655371:VIJ655371 VRV655371:VSF655371 WBR655371:WCB655371 WLN655371:WLX655371 WVJ655371:WVT655371 B720907:L720907 IX720907:JH720907 ST720907:TD720907 ACP720907:ACZ720907 AML720907:AMV720907 AWH720907:AWR720907 BGD720907:BGN720907 BPZ720907:BQJ720907 BZV720907:CAF720907 CJR720907:CKB720907 CTN720907:CTX720907 DDJ720907:DDT720907 DNF720907:DNP720907 DXB720907:DXL720907 EGX720907:EHH720907 EQT720907:ERD720907 FAP720907:FAZ720907 FKL720907:FKV720907 FUH720907:FUR720907 GED720907:GEN720907 GNZ720907:GOJ720907 GXV720907:GYF720907 HHR720907:HIB720907 HRN720907:HRX720907 IBJ720907:IBT720907 ILF720907:ILP720907 IVB720907:IVL720907 JEX720907:JFH720907 JOT720907:JPD720907 JYP720907:JYZ720907 KIL720907:KIV720907 KSH720907:KSR720907 LCD720907:LCN720907 LLZ720907:LMJ720907 LVV720907:LWF720907 MFR720907:MGB720907 MPN720907:MPX720907 MZJ720907:MZT720907 NJF720907:NJP720907 NTB720907:NTL720907 OCX720907:ODH720907 OMT720907:OND720907 OWP720907:OWZ720907 PGL720907:PGV720907 PQH720907:PQR720907 QAD720907:QAN720907 QJZ720907:QKJ720907 QTV720907:QUF720907 RDR720907:REB720907 RNN720907:RNX720907 RXJ720907:RXT720907 SHF720907:SHP720907 SRB720907:SRL720907 TAX720907:TBH720907 TKT720907:TLD720907 TUP720907:TUZ720907 UEL720907:UEV720907 UOH720907:UOR720907 UYD720907:UYN720907 VHZ720907:VIJ720907 VRV720907:VSF720907 WBR720907:WCB720907 WLN720907:WLX720907 WVJ720907:WVT720907 B786443:L786443 IX786443:JH786443 ST786443:TD786443 ACP786443:ACZ786443 AML786443:AMV786443 AWH786443:AWR786443 BGD786443:BGN786443 BPZ786443:BQJ786443 BZV786443:CAF786443 CJR786443:CKB786443 CTN786443:CTX786443 DDJ786443:DDT786443 DNF786443:DNP786443 DXB786443:DXL786443 EGX786443:EHH786443 EQT786443:ERD786443 FAP786443:FAZ786443 FKL786443:FKV786443 FUH786443:FUR786443 GED786443:GEN786443 GNZ786443:GOJ786443 GXV786443:GYF786443 HHR786443:HIB786443 HRN786443:HRX786443 IBJ786443:IBT786443 ILF786443:ILP786443 IVB786443:IVL786443 JEX786443:JFH786443 JOT786443:JPD786443 JYP786443:JYZ786443 KIL786443:KIV786443 KSH786443:KSR786443 LCD786443:LCN786443 LLZ786443:LMJ786443 LVV786443:LWF786443 MFR786443:MGB786443 MPN786443:MPX786443 MZJ786443:MZT786443 NJF786443:NJP786443 NTB786443:NTL786443 OCX786443:ODH786443 OMT786443:OND786443 OWP786443:OWZ786443 PGL786443:PGV786443 PQH786443:PQR786443 QAD786443:QAN786443 QJZ786443:QKJ786443 QTV786443:QUF786443 RDR786443:REB786443 RNN786443:RNX786443 RXJ786443:RXT786443 SHF786443:SHP786443 SRB786443:SRL786443 TAX786443:TBH786443 TKT786443:TLD786443 TUP786443:TUZ786443 UEL786443:UEV786443 UOH786443:UOR786443 UYD786443:UYN786443 VHZ786443:VIJ786443 VRV786443:VSF786443 WBR786443:WCB786443 WLN786443:WLX786443 WVJ786443:WVT786443 B851979:L851979 IX851979:JH851979 ST851979:TD851979 ACP851979:ACZ851979 AML851979:AMV851979 AWH851979:AWR851979 BGD851979:BGN851979 BPZ851979:BQJ851979 BZV851979:CAF851979 CJR851979:CKB851979 CTN851979:CTX851979 DDJ851979:DDT851979 DNF851979:DNP851979 DXB851979:DXL851979 EGX851979:EHH851979 EQT851979:ERD851979 FAP851979:FAZ851979 FKL851979:FKV851979 FUH851979:FUR851979 GED851979:GEN851979 GNZ851979:GOJ851979 GXV851979:GYF851979 HHR851979:HIB851979 HRN851979:HRX851979 IBJ851979:IBT851979 ILF851979:ILP851979 IVB851979:IVL851979 JEX851979:JFH851979 JOT851979:JPD851979 JYP851979:JYZ851979 KIL851979:KIV851979 KSH851979:KSR851979 LCD851979:LCN851979 LLZ851979:LMJ851979 LVV851979:LWF851979 MFR851979:MGB851979 MPN851979:MPX851979 MZJ851979:MZT851979 NJF851979:NJP851979 NTB851979:NTL851979 OCX851979:ODH851979 OMT851979:OND851979 OWP851979:OWZ851979 PGL851979:PGV851979 PQH851979:PQR851979 QAD851979:QAN851979 QJZ851979:QKJ851979 QTV851979:QUF851979 RDR851979:REB851979 RNN851979:RNX851979 RXJ851979:RXT851979 SHF851979:SHP851979 SRB851979:SRL851979 TAX851979:TBH851979 TKT851979:TLD851979 TUP851979:TUZ851979 UEL851979:UEV851979 UOH851979:UOR851979 UYD851979:UYN851979 VHZ851979:VIJ851979 VRV851979:VSF851979 WBR851979:WCB851979 WLN851979:WLX851979 WVJ851979:WVT851979 B917515:L917515 IX917515:JH917515 ST917515:TD917515 ACP917515:ACZ917515 AML917515:AMV917515 AWH917515:AWR917515 BGD917515:BGN917515 BPZ917515:BQJ917515 BZV917515:CAF917515 CJR917515:CKB917515 CTN917515:CTX917515 DDJ917515:DDT917515 DNF917515:DNP917515 DXB917515:DXL917515 EGX917515:EHH917515 EQT917515:ERD917515 FAP917515:FAZ917515 FKL917515:FKV917515 FUH917515:FUR917515 GED917515:GEN917515 GNZ917515:GOJ917515 GXV917515:GYF917515 HHR917515:HIB917515 HRN917515:HRX917515 IBJ917515:IBT917515 ILF917515:ILP917515 IVB917515:IVL917515 JEX917515:JFH917515 JOT917515:JPD917515 JYP917515:JYZ917515 KIL917515:KIV917515 KSH917515:KSR917515 LCD917515:LCN917515 LLZ917515:LMJ917515 LVV917515:LWF917515 MFR917515:MGB917515 MPN917515:MPX917515 MZJ917515:MZT917515 NJF917515:NJP917515 NTB917515:NTL917515 OCX917515:ODH917515 OMT917515:OND917515 OWP917515:OWZ917515 PGL917515:PGV917515 PQH917515:PQR917515 QAD917515:QAN917515 QJZ917515:QKJ917515 QTV917515:QUF917515 RDR917515:REB917515 RNN917515:RNX917515 RXJ917515:RXT917515 SHF917515:SHP917515 SRB917515:SRL917515 TAX917515:TBH917515 TKT917515:TLD917515 TUP917515:TUZ917515 UEL917515:UEV917515 UOH917515:UOR917515 UYD917515:UYN917515 VHZ917515:VIJ917515 VRV917515:VSF917515 WBR917515:WCB917515 WLN917515:WLX917515 WVJ917515:WVT917515 B983051:L983051 IX983051:JH983051 ST983051:TD983051 ACP983051:ACZ983051 AML983051:AMV983051 AWH983051:AWR983051 BGD983051:BGN983051 BPZ983051:BQJ983051 BZV983051:CAF983051 CJR983051:CKB983051 CTN983051:CTX983051 DDJ983051:DDT983051 DNF983051:DNP983051 DXB983051:DXL983051 EGX983051:EHH983051 EQT983051:ERD983051 FAP983051:FAZ983051 FKL983051:FKV983051 FUH983051:FUR983051 GED983051:GEN983051 GNZ983051:GOJ983051 GXV983051:GYF983051 HHR983051:HIB983051 HRN983051:HRX983051 IBJ983051:IBT983051 ILF983051:ILP983051 IVB983051:IVL983051 JEX983051:JFH983051 JOT983051:JPD983051 JYP983051:JYZ983051 KIL983051:KIV983051 KSH983051:KSR983051 LCD983051:LCN983051 LLZ983051:LMJ983051 LVV983051:LWF983051 MFR983051:MGB983051 MPN983051:MPX983051 MZJ983051:MZT983051 NJF983051:NJP983051 NTB983051:NTL983051 OCX983051:ODH983051 OMT983051:OND983051 OWP983051:OWZ983051 PGL983051:PGV983051 PQH983051:PQR983051 QAD983051:QAN983051 QJZ983051:QKJ983051 QTV983051:QUF983051 RDR983051:REB983051 RNN983051:RNX983051 RXJ983051:RXT983051 SHF983051:SHP983051 SRB983051:SRL983051 TAX983051:TBH983051 TKT983051:TLD983051 TUP983051:TUZ983051 UEL983051:UEV983051 UOH983051:UOR983051 UYD983051:UYN983051 VHZ983051:VIJ983051 VRV983051:VSF983051 WBR983051:WCB983051 WLN983051:WLX983051 WVJ983051:WVT983051 B20:L20 IX20:JH20 ST20:TD20 ACP20:ACZ20 AML20:AMV20 AWH20:AWR20 BGD20:BGN20 BPZ20:BQJ20 BZV20:CAF20 CJR20:CKB20 CTN20:CTX20 DDJ20:DDT20 DNF20:DNP20 DXB20:DXL20 EGX20:EHH20 EQT20:ERD20 FAP20:FAZ20 FKL20:FKV20 FUH20:FUR20 GED20:GEN20 GNZ20:GOJ20 GXV20:GYF20 HHR20:HIB20 HRN20:HRX20 IBJ20:IBT20 ILF20:ILP20 IVB20:IVL20 JEX20:JFH20 JOT20:JPD20 JYP20:JYZ20 KIL20:KIV20 KSH20:KSR20 LCD20:LCN20 LLZ20:LMJ20 LVV20:LWF20 MFR20:MGB20 MPN20:MPX20 MZJ20:MZT20 NJF20:NJP20 NTB20:NTL20 OCX20:ODH20 OMT20:OND20 OWP20:OWZ20 PGL20:PGV20 PQH20:PQR20 QAD20:QAN20 QJZ20:QKJ20 QTV20:QUF20 RDR20:REB20 RNN20:RNX20 RXJ20:RXT20 SHF20:SHP20 SRB20:SRL20 TAX20:TBH20 TKT20:TLD20 TUP20:TUZ20 UEL20:UEV20 UOH20:UOR20 UYD20:UYN20 VHZ20:VIJ20 VRV20:VSF20 WBR20:WCB20 WLN20:WLX20 WVJ20:WVT20 B65556:L65556 IX65556:JH65556 ST65556:TD65556 ACP65556:ACZ65556 AML65556:AMV65556 AWH65556:AWR65556 BGD65556:BGN65556 BPZ65556:BQJ65556 BZV65556:CAF65556 CJR65556:CKB65556 CTN65556:CTX65556 DDJ65556:DDT65556 DNF65556:DNP65556 DXB65556:DXL65556 EGX65556:EHH65556 EQT65556:ERD65556 FAP65556:FAZ65556 FKL65556:FKV65556 FUH65556:FUR65556 GED65556:GEN65556 GNZ65556:GOJ65556 GXV65556:GYF65556 HHR65556:HIB65556 HRN65556:HRX65556 IBJ65556:IBT65556 ILF65556:ILP65556 IVB65556:IVL65556 JEX65556:JFH65556 JOT65556:JPD65556 JYP65556:JYZ65556 KIL65556:KIV65556 KSH65556:KSR65556 LCD65556:LCN65556 LLZ65556:LMJ65556 LVV65556:LWF65556 MFR65556:MGB65556 MPN65556:MPX65556 MZJ65556:MZT65556 NJF65556:NJP65556 NTB65556:NTL65556 OCX65556:ODH65556 OMT65556:OND65556 OWP65556:OWZ65556 PGL65556:PGV65556 PQH65556:PQR65556 QAD65556:QAN65556 QJZ65556:QKJ65556 QTV65556:QUF65556 RDR65556:REB65556 RNN65556:RNX65556 RXJ65556:RXT65556 SHF65556:SHP65556 SRB65556:SRL65556 TAX65556:TBH65556 TKT65556:TLD65556 TUP65556:TUZ65556 UEL65556:UEV65556 UOH65556:UOR65556 UYD65556:UYN65556 VHZ65556:VIJ65556 VRV65556:VSF65556 WBR65556:WCB65556 WLN65556:WLX65556 WVJ65556:WVT65556 B131092:L131092 IX131092:JH131092 ST131092:TD131092 ACP131092:ACZ131092 AML131092:AMV131092 AWH131092:AWR131092 BGD131092:BGN131092 BPZ131092:BQJ131092 BZV131092:CAF131092 CJR131092:CKB131092 CTN131092:CTX131092 DDJ131092:DDT131092 DNF131092:DNP131092 DXB131092:DXL131092 EGX131092:EHH131092 EQT131092:ERD131092 FAP131092:FAZ131092 FKL131092:FKV131092 FUH131092:FUR131092 GED131092:GEN131092 GNZ131092:GOJ131092 GXV131092:GYF131092 HHR131092:HIB131092 HRN131092:HRX131092 IBJ131092:IBT131092 ILF131092:ILP131092 IVB131092:IVL131092 JEX131092:JFH131092 JOT131092:JPD131092 JYP131092:JYZ131092 KIL131092:KIV131092 KSH131092:KSR131092 LCD131092:LCN131092 LLZ131092:LMJ131092 LVV131092:LWF131092 MFR131092:MGB131092 MPN131092:MPX131092 MZJ131092:MZT131092 NJF131092:NJP131092 NTB131092:NTL131092 OCX131092:ODH131092 OMT131092:OND131092 OWP131092:OWZ131092 PGL131092:PGV131092 PQH131092:PQR131092 QAD131092:QAN131092 QJZ131092:QKJ131092 QTV131092:QUF131092 RDR131092:REB131092 RNN131092:RNX131092 RXJ131092:RXT131092 SHF131092:SHP131092 SRB131092:SRL131092 TAX131092:TBH131092 TKT131092:TLD131092 TUP131092:TUZ131092 UEL131092:UEV131092 UOH131092:UOR131092 UYD131092:UYN131092 VHZ131092:VIJ131092 VRV131092:VSF131092 WBR131092:WCB131092 WLN131092:WLX131092 WVJ131092:WVT131092 B196628:L196628 IX196628:JH196628 ST196628:TD196628 ACP196628:ACZ196628 AML196628:AMV196628 AWH196628:AWR196628 BGD196628:BGN196628 BPZ196628:BQJ196628 BZV196628:CAF196628 CJR196628:CKB196628 CTN196628:CTX196628 DDJ196628:DDT196628 DNF196628:DNP196628 DXB196628:DXL196628 EGX196628:EHH196628 EQT196628:ERD196628 FAP196628:FAZ196628 FKL196628:FKV196628 FUH196628:FUR196628 GED196628:GEN196628 GNZ196628:GOJ196628 GXV196628:GYF196628 HHR196628:HIB196628 HRN196628:HRX196628 IBJ196628:IBT196628 ILF196628:ILP196628 IVB196628:IVL196628 JEX196628:JFH196628 JOT196628:JPD196628 JYP196628:JYZ196628 KIL196628:KIV196628 KSH196628:KSR196628 LCD196628:LCN196628 LLZ196628:LMJ196628 LVV196628:LWF196628 MFR196628:MGB196628 MPN196628:MPX196628 MZJ196628:MZT196628 NJF196628:NJP196628 NTB196628:NTL196628 OCX196628:ODH196628 OMT196628:OND196628 OWP196628:OWZ196628 PGL196628:PGV196628 PQH196628:PQR196628 QAD196628:QAN196628 QJZ196628:QKJ196628 QTV196628:QUF196628 RDR196628:REB196628 RNN196628:RNX196628 RXJ196628:RXT196628 SHF196628:SHP196628 SRB196628:SRL196628 TAX196628:TBH196628 TKT196628:TLD196628 TUP196628:TUZ196628 UEL196628:UEV196628 UOH196628:UOR196628 UYD196628:UYN196628 VHZ196628:VIJ196628 VRV196628:VSF196628 WBR196628:WCB196628 WLN196628:WLX196628 WVJ196628:WVT196628 B262164:L262164 IX262164:JH262164 ST262164:TD262164 ACP262164:ACZ262164 AML262164:AMV262164 AWH262164:AWR262164 BGD262164:BGN262164 BPZ262164:BQJ262164 BZV262164:CAF262164 CJR262164:CKB262164 CTN262164:CTX262164 DDJ262164:DDT262164 DNF262164:DNP262164 DXB262164:DXL262164 EGX262164:EHH262164 EQT262164:ERD262164 FAP262164:FAZ262164 FKL262164:FKV262164 FUH262164:FUR262164 GED262164:GEN262164 GNZ262164:GOJ262164 GXV262164:GYF262164 HHR262164:HIB262164 HRN262164:HRX262164 IBJ262164:IBT262164 ILF262164:ILP262164 IVB262164:IVL262164 JEX262164:JFH262164 JOT262164:JPD262164 JYP262164:JYZ262164 KIL262164:KIV262164 KSH262164:KSR262164 LCD262164:LCN262164 LLZ262164:LMJ262164 LVV262164:LWF262164 MFR262164:MGB262164 MPN262164:MPX262164 MZJ262164:MZT262164 NJF262164:NJP262164 NTB262164:NTL262164 OCX262164:ODH262164 OMT262164:OND262164 OWP262164:OWZ262164 PGL262164:PGV262164 PQH262164:PQR262164 QAD262164:QAN262164 QJZ262164:QKJ262164 QTV262164:QUF262164 RDR262164:REB262164 RNN262164:RNX262164 RXJ262164:RXT262164 SHF262164:SHP262164 SRB262164:SRL262164 TAX262164:TBH262164 TKT262164:TLD262164 TUP262164:TUZ262164 UEL262164:UEV262164 UOH262164:UOR262164 UYD262164:UYN262164 VHZ262164:VIJ262164 VRV262164:VSF262164 WBR262164:WCB262164 WLN262164:WLX262164 WVJ262164:WVT262164 B327700:L327700 IX327700:JH327700 ST327700:TD327700 ACP327700:ACZ327700 AML327700:AMV327700 AWH327700:AWR327700 BGD327700:BGN327700 BPZ327700:BQJ327700 BZV327700:CAF327700 CJR327700:CKB327700 CTN327700:CTX327700 DDJ327700:DDT327700 DNF327700:DNP327700 DXB327700:DXL327700 EGX327700:EHH327700 EQT327700:ERD327700 FAP327700:FAZ327700 FKL327700:FKV327700 FUH327700:FUR327700 GED327700:GEN327700 GNZ327700:GOJ327700 GXV327700:GYF327700 HHR327700:HIB327700 HRN327700:HRX327700 IBJ327700:IBT327700 ILF327700:ILP327700 IVB327700:IVL327700 JEX327700:JFH327700 JOT327700:JPD327700 JYP327700:JYZ327700 KIL327700:KIV327700 KSH327700:KSR327700 LCD327700:LCN327700 LLZ327700:LMJ327700 LVV327700:LWF327700 MFR327700:MGB327700 MPN327700:MPX327700 MZJ327700:MZT327700 NJF327700:NJP327700 NTB327700:NTL327700 OCX327700:ODH327700 OMT327700:OND327700 OWP327700:OWZ327700 PGL327700:PGV327700 PQH327700:PQR327700 QAD327700:QAN327700 QJZ327700:QKJ327700 QTV327700:QUF327700 RDR327700:REB327700 RNN327700:RNX327700 RXJ327700:RXT327700 SHF327700:SHP327700 SRB327700:SRL327700 TAX327700:TBH327700 TKT327700:TLD327700 TUP327700:TUZ327700 UEL327700:UEV327700 UOH327700:UOR327700 UYD327700:UYN327700 VHZ327700:VIJ327700 VRV327700:VSF327700 WBR327700:WCB327700 WLN327700:WLX327700 WVJ327700:WVT327700 B393236:L393236 IX393236:JH393236 ST393236:TD393236 ACP393236:ACZ393236 AML393236:AMV393236 AWH393236:AWR393236 BGD393236:BGN393236 BPZ393236:BQJ393236 BZV393236:CAF393236 CJR393236:CKB393236 CTN393236:CTX393236 DDJ393236:DDT393236 DNF393236:DNP393236 DXB393236:DXL393236 EGX393236:EHH393236 EQT393236:ERD393236 FAP393236:FAZ393236 FKL393236:FKV393236 FUH393236:FUR393236 GED393236:GEN393236 GNZ393236:GOJ393236 GXV393236:GYF393236 HHR393236:HIB393236 HRN393236:HRX393236 IBJ393236:IBT393236 ILF393236:ILP393236 IVB393236:IVL393236 JEX393236:JFH393236 JOT393236:JPD393236 JYP393236:JYZ393236 KIL393236:KIV393236 KSH393236:KSR393236 LCD393236:LCN393236 LLZ393236:LMJ393236 LVV393236:LWF393236 MFR393236:MGB393236 MPN393236:MPX393236 MZJ393236:MZT393236 NJF393236:NJP393236 NTB393236:NTL393236 OCX393236:ODH393236 OMT393236:OND393236 OWP393236:OWZ393236 PGL393236:PGV393236 PQH393236:PQR393236 QAD393236:QAN393236 QJZ393236:QKJ393236 QTV393236:QUF393236 RDR393236:REB393236 RNN393236:RNX393236 RXJ393236:RXT393236 SHF393236:SHP393236 SRB393236:SRL393236 TAX393236:TBH393236 TKT393236:TLD393236 TUP393236:TUZ393236 UEL393236:UEV393236 UOH393236:UOR393236 UYD393236:UYN393236 VHZ393236:VIJ393236 VRV393236:VSF393236 WBR393236:WCB393236 WLN393236:WLX393236 WVJ393236:WVT393236 B458772:L458772 IX458772:JH458772 ST458772:TD458772 ACP458772:ACZ458772 AML458772:AMV458772 AWH458772:AWR458772 BGD458772:BGN458772 BPZ458772:BQJ458772 BZV458772:CAF458772 CJR458772:CKB458772 CTN458772:CTX458772 DDJ458772:DDT458772 DNF458772:DNP458772 DXB458772:DXL458772 EGX458772:EHH458772 EQT458772:ERD458772 FAP458772:FAZ458772 FKL458772:FKV458772 FUH458772:FUR458772 GED458772:GEN458772 GNZ458772:GOJ458772 GXV458772:GYF458772 HHR458772:HIB458772 HRN458772:HRX458772 IBJ458772:IBT458772 ILF458772:ILP458772 IVB458772:IVL458772 JEX458772:JFH458772 JOT458772:JPD458772 JYP458772:JYZ458772 KIL458772:KIV458772 KSH458772:KSR458772 LCD458772:LCN458772 LLZ458772:LMJ458772 LVV458772:LWF458772 MFR458772:MGB458772 MPN458772:MPX458772 MZJ458772:MZT458772 NJF458772:NJP458772 NTB458772:NTL458772 OCX458772:ODH458772 OMT458772:OND458772 OWP458772:OWZ458772 PGL458772:PGV458772 PQH458772:PQR458772 QAD458772:QAN458772 QJZ458772:QKJ458772 QTV458772:QUF458772 RDR458772:REB458772 RNN458772:RNX458772 RXJ458772:RXT458772 SHF458772:SHP458772 SRB458772:SRL458772 TAX458772:TBH458772 TKT458772:TLD458772 TUP458772:TUZ458772 UEL458772:UEV458772 UOH458772:UOR458772 UYD458772:UYN458772 VHZ458772:VIJ458772 VRV458772:VSF458772 WBR458772:WCB458772 WLN458772:WLX458772 WVJ458772:WVT458772 B524308:L524308 IX524308:JH524308 ST524308:TD524308 ACP524308:ACZ524308 AML524308:AMV524308 AWH524308:AWR524308 BGD524308:BGN524308 BPZ524308:BQJ524308 BZV524308:CAF524308 CJR524308:CKB524308 CTN524308:CTX524308 DDJ524308:DDT524308 DNF524308:DNP524308 DXB524308:DXL524308 EGX524308:EHH524308 EQT524308:ERD524308 FAP524308:FAZ524308 FKL524308:FKV524308 FUH524308:FUR524308 GED524308:GEN524308 GNZ524308:GOJ524308 GXV524308:GYF524308 HHR524308:HIB524308 HRN524308:HRX524308 IBJ524308:IBT524308 ILF524308:ILP524308 IVB524308:IVL524308 JEX524308:JFH524308 JOT524308:JPD524308 JYP524308:JYZ524308 KIL524308:KIV524308 KSH524308:KSR524308 LCD524308:LCN524308 LLZ524308:LMJ524308 LVV524308:LWF524308 MFR524308:MGB524308 MPN524308:MPX524308 MZJ524308:MZT524308 NJF524308:NJP524308 NTB524308:NTL524308 OCX524308:ODH524308 OMT524308:OND524308 OWP524308:OWZ524308 PGL524308:PGV524308 PQH524308:PQR524308 QAD524308:QAN524308 QJZ524308:QKJ524308 QTV524308:QUF524308 RDR524308:REB524308 RNN524308:RNX524308 RXJ524308:RXT524308 SHF524308:SHP524308 SRB524308:SRL524308 TAX524308:TBH524308 TKT524308:TLD524308 TUP524308:TUZ524308 UEL524308:UEV524308 UOH524308:UOR524308 UYD524308:UYN524308 VHZ524308:VIJ524308 VRV524308:VSF524308 WBR524308:WCB524308 WLN524308:WLX524308 WVJ524308:WVT524308 B589844:L589844 IX589844:JH589844 ST589844:TD589844 ACP589844:ACZ589844 AML589844:AMV589844 AWH589844:AWR589844 BGD589844:BGN589844 BPZ589844:BQJ589844 BZV589844:CAF589844 CJR589844:CKB589844 CTN589844:CTX589844 DDJ589844:DDT589844 DNF589844:DNP589844 DXB589844:DXL589844 EGX589844:EHH589844 EQT589844:ERD589844 FAP589844:FAZ589844 FKL589844:FKV589844 FUH589844:FUR589844 GED589844:GEN589844 GNZ589844:GOJ589844 GXV589844:GYF589844 HHR589844:HIB589844 HRN589844:HRX589844 IBJ589844:IBT589844 ILF589844:ILP589844 IVB589844:IVL589844 JEX589844:JFH589844 JOT589844:JPD589844 JYP589844:JYZ589844 KIL589844:KIV589844 KSH589844:KSR589844 LCD589844:LCN589844 LLZ589844:LMJ589844 LVV589844:LWF589844 MFR589844:MGB589844 MPN589844:MPX589844 MZJ589844:MZT589844 NJF589844:NJP589844 NTB589844:NTL589844 OCX589844:ODH589844 OMT589844:OND589844 OWP589844:OWZ589844 PGL589844:PGV589844 PQH589844:PQR589844 QAD589844:QAN589844 QJZ589844:QKJ589844 QTV589844:QUF589844 RDR589844:REB589844 RNN589844:RNX589844 RXJ589844:RXT589844 SHF589844:SHP589844 SRB589844:SRL589844 TAX589844:TBH589844 TKT589844:TLD589844 TUP589844:TUZ589844 UEL589844:UEV589844 UOH589844:UOR589844 UYD589844:UYN589844 VHZ589844:VIJ589844 VRV589844:VSF589844 WBR589844:WCB589844 WLN589844:WLX589844 WVJ589844:WVT589844 B655380:L655380 IX655380:JH655380 ST655380:TD655380 ACP655380:ACZ655380 AML655380:AMV655380 AWH655380:AWR655380 BGD655380:BGN655380 BPZ655380:BQJ655380 BZV655380:CAF655380 CJR655380:CKB655380 CTN655380:CTX655380 DDJ655380:DDT655380 DNF655380:DNP655380 DXB655380:DXL655380 EGX655380:EHH655380 EQT655380:ERD655380 FAP655380:FAZ655380 FKL655380:FKV655380 FUH655380:FUR655380 GED655380:GEN655380 GNZ655380:GOJ655380 GXV655380:GYF655380 HHR655380:HIB655380 HRN655380:HRX655380 IBJ655380:IBT655380 ILF655380:ILP655380 IVB655380:IVL655380 JEX655380:JFH655380 JOT655380:JPD655380 JYP655380:JYZ655380 KIL655380:KIV655380 KSH655380:KSR655380 LCD655380:LCN655380 LLZ655380:LMJ655380 LVV655380:LWF655380 MFR655380:MGB655380 MPN655380:MPX655380 MZJ655380:MZT655380 NJF655380:NJP655380 NTB655380:NTL655380 OCX655380:ODH655380 OMT655380:OND655380 OWP655380:OWZ655380 PGL655380:PGV655380 PQH655380:PQR655380 QAD655380:QAN655380 QJZ655380:QKJ655380 QTV655380:QUF655380 RDR655380:REB655380 RNN655380:RNX655380 RXJ655380:RXT655380 SHF655380:SHP655380 SRB655380:SRL655380 TAX655380:TBH655380 TKT655380:TLD655380 TUP655380:TUZ655380 UEL655380:UEV655380 UOH655380:UOR655380 UYD655380:UYN655380 VHZ655380:VIJ655380 VRV655380:VSF655380 WBR655380:WCB655380 WLN655380:WLX655380 WVJ655380:WVT655380 B720916:L720916 IX720916:JH720916 ST720916:TD720916 ACP720916:ACZ720916 AML720916:AMV720916 AWH720916:AWR720916 BGD720916:BGN720916 BPZ720916:BQJ720916 BZV720916:CAF720916 CJR720916:CKB720916 CTN720916:CTX720916 DDJ720916:DDT720916 DNF720916:DNP720916 DXB720916:DXL720916 EGX720916:EHH720916 EQT720916:ERD720916 FAP720916:FAZ720916 FKL720916:FKV720916 FUH720916:FUR720916 GED720916:GEN720916 GNZ720916:GOJ720916 GXV720916:GYF720916 HHR720916:HIB720916 HRN720916:HRX720916 IBJ720916:IBT720916 ILF720916:ILP720916 IVB720916:IVL720916 JEX720916:JFH720916 JOT720916:JPD720916 JYP720916:JYZ720916 KIL720916:KIV720916 KSH720916:KSR720916 LCD720916:LCN720916 LLZ720916:LMJ720916 LVV720916:LWF720916 MFR720916:MGB720916 MPN720916:MPX720916 MZJ720916:MZT720916 NJF720916:NJP720916 NTB720916:NTL720916 OCX720916:ODH720916 OMT720916:OND720916 OWP720916:OWZ720916 PGL720916:PGV720916 PQH720916:PQR720916 QAD720916:QAN720916 QJZ720916:QKJ720916 QTV720916:QUF720916 RDR720916:REB720916 RNN720916:RNX720916 RXJ720916:RXT720916 SHF720916:SHP720916 SRB720916:SRL720916 TAX720916:TBH720916 TKT720916:TLD720916 TUP720916:TUZ720916 UEL720916:UEV720916 UOH720916:UOR720916 UYD720916:UYN720916 VHZ720916:VIJ720916 VRV720916:VSF720916 WBR720916:WCB720916 WLN720916:WLX720916 WVJ720916:WVT720916 B786452:L786452 IX786452:JH786452 ST786452:TD786452 ACP786452:ACZ786452 AML786452:AMV786452 AWH786452:AWR786452 BGD786452:BGN786452 BPZ786452:BQJ786452 BZV786452:CAF786452 CJR786452:CKB786452 CTN786452:CTX786452 DDJ786452:DDT786452 DNF786452:DNP786452 DXB786452:DXL786452 EGX786452:EHH786452 EQT786452:ERD786452 FAP786452:FAZ786452 FKL786452:FKV786452 FUH786452:FUR786452 GED786452:GEN786452 GNZ786452:GOJ786452 GXV786452:GYF786452 HHR786452:HIB786452 HRN786452:HRX786452 IBJ786452:IBT786452 ILF786452:ILP786452 IVB786452:IVL786452 JEX786452:JFH786452 JOT786452:JPD786452 JYP786452:JYZ786452 KIL786452:KIV786452 KSH786452:KSR786452 LCD786452:LCN786452 LLZ786452:LMJ786452 LVV786452:LWF786452 MFR786452:MGB786452 MPN786452:MPX786452 MZJ786452:MZT786452 NJF786452:NJP786452 NTB786452:NTL786452 OCX786452:ODH786452 OMT786452:OND786452 OWP786452:OWZ786452 PGL786452:PGV786452 PQH786452:PQR786452 QAD786452:QAN786452 QJZ786452:QKJ786452 QTV786452:QUF786452 RDR786452:REB786452 RNN786452:RNX786452 RXJ786452:RXT786452 SHF786452:SHP786452 SRB786452:SRL786452 TAX786452:TBH786452 TKT786452:TLD786452 TUP786452:TUZ786452 UEL786452:UEV786452 UOH786452:UOR786452 UYD786452:UYN786452 VHZ786452:VIJ786452 VRV786452:VSF786452 WBR786452:WCB786452 WLN786452:WLX786452 WVJ786452:WVT786452 B851988:L851988 IX851988:JH851988 ST851988:TD851988 ACP851988:ACZ851988 AML851988:AMV851988 AWH851988:AWR851988 BGD851988:BGN851988 BPZ851988:BQJ851988 BZV851988:CAF851988 CJR851988:CKB851988 CTN851988:CTX851988 DDJ851988:DDT851988 DNF851988:DNP851988 DXB851988:DXL851988 EGX851988:EHH851988 EQT851988:ERD851988 FAP851988:FAZ851988 FKL851988:FKV851988 FUH851988:FUR851988 GED851988:GEN851988 GNZ851988:GOJ851988 GXV851988:GYF851988 HHR851988:HIB851988 HRN851988:HRX851988 IBJ851988:IBT851988 ILF851988:ILP851988 IVB851988:IVL851988 JEX851988:JFH851988 JOT851988:JPD851988 JYP851988:JYZ851988 KIL851988:KIV851988 KSH851988:KSR851988 LCD851988:LCN851988 LLZ851988:LMJ851988 LVV851988:LWF851988 MFR851988:MGB851988 MPN851988:MPX851988 MZJ851988:MZT851988 NJF851988:NJP851988 NTB851988:NTL851988 OCX851988:ODH851988 OMT851988:OND851988 OWP851988:OWZ851988 PGL851988:PGV851988 PQH851988:PQR851988 QAD851988:QAN851988 QJZ851988:QKJ851988 QTV851988:QUF851988 RDR851988:REB851988 RNN851988:RNX851988 RXJ851988:RXT851988 SHF851988:SHP851988 SRB851988:SRL851988 TAX851988:TBH851988 TKT851988:TLD851988 TUP851988:TUZ851988 UEL851988:UEV851988 UOH851988:UOR851988 UYD851988:UYN851988 VHZ851988:VIJ851988 VRV851988:VSF851988 WBR851988:WCB851988 WLN851988:WLX851988 WVJ851988:WVT851988 B917524:L917524 IX917524:JH917524 ST917524:TD917524 ACP917524:ACZ917524 AML917524:AMV917524 AWH917524:AWR917524 BGD917524:BGN917524 BPZ917524:BQJ917524 BZV917524:CAF917524 CJR917524:CKB917524 CTN917524:CTX917524 DDJ917524:DDT917524 DNF917524:DNP917524 DXB917524:DXL917524 EGX917524:EHH917524 EQT917524:ERD917524 FAP917524:FAZ917524 FKL917524:FKV917524 FUH917524:FUR917524 GED917524:GEN917524 GNZ917524:GOJ917524 GXV917524:GYF917524 HHR917524:HIB917524 HRN917524:HRX917524 IBJ917524:IBT917524 ILF917524:ILP917524 IVB917524:IVL917524 JEX917524:JFH917524 JOT917524:JPD917524 JYP917524:JYZ917524 KIL917524:KIV917524 KSH917524:KSR917524 LCD917524:LCN917524 LLZ917524:LMJ917524 LVV917524:LWF917524 MFR917524:MGB917524 MPN917524:MPX917524 MZJ917524:MZT917524 NJF917524:NJP917524 NTB917524:NTL917524 OCX917524:ODH917524 OMT917524:OND917524 OWP917524:OWZ917524 PGL917524:PGV917524 PQH917524:PQR917524 QAD917524:QAN917524 QJZ917524:QKJ917524 QTV917524:QUF917524 RDR917524:REB917524 RNN917524:RNX917524 RXJ917524:RXT917524 SHF917524:SHP917524 SRB917524:SRL917524 TAX917524:TBH917524 TKT917524:TLD917524 TUP917524:TUZ917524 UEL917524:UEV917524 UOH917524:UOR917524 UYD917524:UYN917524 VHZ917524:VIJ917524 VRV917524:VSF917524 WBR917524:WCB917524 WLN917524:WLX917524 WVJ917524:WVT917524 B983060:L983060 IX983060:JH983060 ST983060:TD983060 ACP983060:ACZ983060 AML983060:AMV983060 AWH983060:AWR983060 BGD983060:BGN983060 BPZ983060:BQJ983060 BZV983060:CAF983060 CJR983060:CKB983060 CTN983060:CTX983060 DDJ983060:DDT983060 DNF983060:DNP983060 DXB983060:DXL983060 EGX983060:EHH983060 EQT983060:ERD983060 FAP983060:FAZ983060 FKL983060:FKV983060 FUH983060:FUR983060 GED983060:GEN983060 GNZ983060:GOJ983060 GXV983060:GYF983060 HHR983060:HIB983060 HRN983060:HRX983060 IBJ983060:IBT983060 ILF983060:ILP983060 IVB983060:IVL983060 JEX983060:JFH983060 JOT983060:JPD983060 JYP983060:JYZ983060 KIL983060:KIV983060 KSH983060:KSR983060 LCD983060:LCN983060 LLZ983060:LMJ983060 LVV983060:LWF983060 MFR983060:MGB983060 MPN983060:MPX983060 MZJ983060:MZT983060 NJF983060:NJP983060 NTB983060:NTL983060 OCX983060:ODH983060 OMT983060:OND983060 OWP983060:OWZ983060 PGL983060:PGV983060 PQH983060:PQR983060 QAD983060:QAN983060 QJZ983060:QKJ983060 QTV983060:QUF983060 RDR983060:REB983060 RNN983060:RNX983060 RXJ983060:RXT983060 SHF983060:SHP983060 SRB983060:SRL983060 TAX983060:TBH983060 TKT983060:TLD983060 TUP983060:TUZ983060 UEL983060:UEV983060 UOH983060:UOR983060 UYD983060:UYN983060 VHZ983060:VIJ983060 VRV983060:VSF983060 WBR983060:WCB983060 WLN983060:WLX983060 WVJ983060:WVT983060">
      <formula1>0</formula1>
    </dataValidation>
  </dataValidations>
  <printOptions horizontalCentered="1"/>
  <pageMargins left="0.75" right="0.75" top="1" bottom="1" header="0.5" footer="0.5"/>
  <pageSetup paperSize="9" fitToHeight="0" orientation="landscape" r:id="rId1"/>
  <headerFooter alignWithMargins="0">
    <oddHeader>&amp;L&amp;"Verdana,Bold"&amp;D&amp;C&amp;"Verdana,Bold"Perquisites Valuation for Income Tax Projections</oddHeader>
    <oddFooter>&amp;L&amp;"Tahoma,Regular"Free Download from http://taxcalc.ynithya.com/&amp;C&amp;"Tahoma,Regular"(Version 11.0)&amp;R&amp;"Tahoma,Regular"© 1997-2009, Nithyanand Yeswanth (taxcalc@ynithya.com)</oddFooter>
  </headerFooter>
</worksheet>
</file>

<file path=xl/worksheets/sheet4.xml><?xml version="1.0" encoding="utf-8"?>
<worksheet xmlns="http://schemas.openxmlformats.org/spreadsheetml/2006/main" xmlns:r="http://schemas.openxmlformats.org/officeDocument/2006/relationships">
  <sheetPr>
    <tabColor indexed="18"/>
  </sheetPr>
  <dimension ref="A1:WVM105"/>
  <sheetViews>
    <sheetView showGridLines="0" topLeftCell="A17" workbookViewId="0">
      <selection activeCell="A17" sqref="A17:D17"/>
    </sheetView>
  </sheetViews>
  <sheetFormatPr defaultColWidth="0" defaultRowHeight="11.25" customHeight="1" zeroHeight="1"/>
  <cols>
    <col min="1" max="4" width="18.7109375" style="162" customWidth="1"/>
    <col min="5" max="5" width="0.28515625" style="196" customWidth="1"/>
    <col min="6" max="8" width="16.5703125" style="162" hidden="1" customWidth="1"/>
    <col min="9" max="9" width="0.140625" style="162" hidden="1" customWidth="1"/>
    <col min="10" max="256" width="9.140625" style="162" hidden="1"/>
    <col min="257" max="260" width="18.7109375" style="162" customWidth="1"/>
    <col min="261" max="261" width="0.28515625" style="162" customWidth="1"/>
    <col min="262" max="265" width="9.140625" style="162" hidden="1" customWidth="1"/>
    <col min="266" max="512" width="9.140625" style="162" hidden="1"/>
    <col min="513" max="516" width="18.7109375" style="162" customWidth="1"/>
    <col min="517" max="517" width="0.28515625" style="162" customWidth="1"/>
    <col min="518" max="521" width="9.140625" style="162" hidden="1" customWidth="1"/>
    <col min="522" max="768" width="9.140625" style="162" hidden="1"/>
    <col min="769" max="772" width="18.7109375" style="162" customWidth="1"/>
    <col min="773" max="773" width="0.28515625" style="162" customWidth="1"/>
    <col min="774" max="777" width="9.140625" style="162" hidden="1" customWidth="1"/>
    <col min="778" max="1024" width="9.140625" style="162" hidden="1"/>
    <col min="1025" max="1028" width="18.7109375" style="162" customWidth="1"/>
    <col min="1029" max="1029" width="0.28515625" style="162" customWidth="1"/>
    <col min="1030" max="1033" width="9.140625" style="162" hidden="1" customWidth="1"/>
    <col min="1034" max="1280" width="9.140625" style="162" hidden="1"/>
    <col min="1281" max="1284" width="18.7109375" style="162" customWidth="1"/>
    <col min="1285" max="1285" width="0.28515625" style="162" customWidth="1"/>
    <col min="1286" max="1289" width="9.140625" style="162" hidden="1" customWidth="1"/>
    <col min="1290" max="1536" width="9.140625" style="162" hidden="1"/>
    <col min="1537" max="1540" width="18.7109375" style="162" customWidth="1"/>
    <col min="1541" max="1541" width="0.28515625" style="162" customWidth="1"/>
    <col min="1542" max="1545" width="9.140625" style="162" hidden="1" customWidth="1"/>
    <col min="1546" max="1792" width="9.140625" style="162" hidden="1"/>
    <col min="1793" max="1796" width="18.7109375" style="162" customWidth="1"/>
    <col min="1797" max="1797" width="0.28515625" style="162" customWidth="1"/>
    <col min="1798" max="1801" width="9.140625" style="162" hidden="1" customWidth="1"/>
    <col min="1802" max="2048" width="9.140625" style="162" hidden="1"/>
    <col min="2049" max="2052" width="18.7109375" style="162" customWidth="1"/>
    <col min="2053" max="2053" width="0.28515625" style="162" customWidth="1"/>
    <col min="2054" max="2057" width="9.140625" style="162" hidden="1" customWidth="1"/>
    <col min="2058" max="2304" width="9.140625" style="162" hidden="1"/>
    <col min="2305" max="2308" width="18.7109375" style="162" customWidth="1"/>
    <col min="2309" max="2309" width="0.28515625" style="162" customWidth="1"/>
    <col min="2310" max="2313" width="9.140625" style="162" hidden="1" customWidth="1"/>
    <col min="2314" max="2560" width="9.140625" style="162" hidden="1"/>
    <col min="2561" max="2564" width="18.7109375" style="162" customWidth="1"/>
    <col min="2565" max="2565" width="0.28515625" style="162" customWidth="1"/>
    <col min="2566" max="2569" width="9.140625" style="162" hidden="1" customWidth="1"/>
    <col min="2570" max="2816" width="9.140625" style="162" hidden="1"/>
    <col min="2817" max="2820" width="18.7109375" style="162" customWidth="1"/>
    <col min="2821" max="2821" width="0.28515625" style="162" customWidth="1"/>
    <col min="2822" max="2825" width="9.140625" style="162" hidden="1" customWidth="1"/>
    <col min="2826" max="3072" width="9.140625" style="162" hidden="1"/>
    <col min="3073" max="3076" width="18.7109375" style="162" customWidth="1"/>
    <col min="3077" max="3077" width="0.28515625" style="162" customWidth="1"/>
    <col min="3078" max="3081" width="9.140625" style="162" hidden="1" customWidth="1"/>
    <col min="3082" max="3328" width="9.140625" style="162" hidden="1"/>
    <col min="3329" max="3332" width="18.7109375" style="162" customWidth="1"/>
    <col min="3333" max="3333" width="0.28515625" style="162" customWidth="1"/>
    <col min="3334" max="3337" width="9.140625" style="162" hidden="1" customWidth="1"/>
    <col min="3338" max="3584" width="9.140625" style="162" hidden="1"/>
    <col min="3585" max="3588" width="18.7109375" style="162" customWidth="1"/>
    <col min="3589" max="3589" width="0.28515625" style="162" customWidth="1"/>
    <col min="3590" max="3593" width="9.140625" style="162" hidden="1" customWidth="1"/>
    <col min="3594" max="3840" width="9.140625" style="162" hidden="1"/>
    <col min="3841" max="3844" width="18.7109375" style="162" customWidth="1"/>
    <col min="3845" max="3845" width="0.28515625" style="162" customWidth="1"/>
    <col min="3846" max="3849" width="9.140625" style="162" hidden="1" customWidth="1"/>
    <col min="3850" max="4096" width="9.140625" style="162" hidden="1"/>
    <col min="4097" max="4100" width="18.7109375" style="162" customWidth="1"/>
    <col min="4101" max="4101" width="0.28515625" style="162" customWidth="1"/>
    <col min="4102" max="4105" width="9.140625" style="162" hidden="1" customWidth="1"/>
    <col min="4106" max="4352" width="9.140625" style="162" hidden="1"/>
    <col min="4353" max="4356" width="18.7109375" style="162" customWidth="1"/>
    <col min="4357" max="4357" width="0.28515625" style="162" customWidth="1"/>
    <col min="4358" max="4361" width="9.140625" style="162" hidden="1" customWidth="1"/>
    <col min="4362" max="4608" width="9.140625" style="162" hidden="1"/>
    <col min="4609" max="4612" width="18.7109375" style="162" customWidth="1"/>
    <col min="4613" max="4613" width="0.28515625" style="162" customWidth="1"/>
    <col min="4614" max="4617" width="9.140625" style="162" hidden="1" customWidth="1"/>
    <col min="4618" max="4864" width="9.140625" style="162" hidden="1"/>
    <col min="4865" max="4868" width="18.7109375" style="162" customWidth="1"/>
    <col min="4869" max="4869" width="0.28515625" style="162" customWidth="1"/>
    <col min="4870" max="4873" width="9.140625" style="162" hidden="1" customWidth="1"/>
    <col min="4874" max="5120" width="9.140625" style="162" hidden="1"/>
    <col min="5121" max="5124" width="18.7109375" style="162" customWidth="1"/>
    <col min="5125" max="5125" width="0.28515625" style="162" customWidth="1"/>
    <col min="5126" max="5129" width="9.140625" style="162" hidden="1" customWidth="1"/>
    <col min="5130" max="5376" width="9.140625" style="162" hidden="1"/>
    <col min="5377" max="5380" width="18.7109375" style="162" customWidth="1"/>
    <col min="5381" max="5381" width="0.28515625" style="162" customWidth="1"/>
    <col min="5382" max="5385" width="9.140625" style="162" hidden="1" customWidth="1"/>
    <col min="5386" max="5632" width="9.140625" style="162" hidden="1"/>
    <col min="5633" max="5636" width="18.7109375" style="162" customWidth="1"/>
    <col min="5637" max="5637" width="0.28515625" style="162" customWidth="1"/>
    <col min="5638" max="5641" width="9.140625" style="162" hidden="1" customWidth="1"/>
    <col min="5642" max="5888" width="9.140625" style="162" hidden="1"/>
    <col min="5889" max="5892" width="18.7109375" style="162" customWidth="1"/>
    <col min="5893" max="5893" width="0.28515625" style="162" customWidth="1"/>
    <col min="5894" max="5897" width="9.140625" style="162" hidden="1" customWidth="1"/>
    <col min="5898" max="6144" width="9.140625" style="162" hidden="1"/>
    <col min="6145" max="6148" width="18.7109375" style="162" customWidth="1"/>
    <col min="6149" max="6149" width="0.28515625" style="162" customWidth="1"/>
    <col min="6150" max="6153" width="9.140625" style="162" hidden="1" customWidth="1"/>
    <col min="6154" max="6400" width="9.140625" style="162" hidden="1"/>
    <col min="6401" max="6404" width="18.7109375" style="162" customWidth="1"/>
    <col min="6405" max="6405" width="0.28515625" style="162" customWidth="1"/>
    <col min="6406" max="6409" width="9.140625" style="162" hidden="1" customWidth="1"/>
    <col min="6410" max="6656" width="9.140625" style="162" hidden="1"/>
    <col min="6657" max="6660" width="18.7109375" style="162" customWidth="1"/>
    <col min="6661" max="6661" width="0.28515625" style="162" customWidth="1"/>
    <col min="6662" max="6665" width="9.140625" style="162" hidden="1" customWidth="1"/>
    <col min="6666" max="6912" width="9.140625" style="162" hidden="1"/>
    <col min="6913" max="6916" width="18.7109375" style="162" customWidth="1"/>
    <col min="6917" max="6917" width="0.28515625" style="162" customWidth="1"/>
    <col min="6918" max="6921" width="9.140625" style="162" hidden="1" customWidth="1"/>
    <col min="6922" max="7168" width="9.140625" style="162" hidden="1"/>
    <col min="7169" max="7172" width="18.7109375" style="162" customWidth="1"/>
    <col min="7173" max="7173" width="0.28515625" style="162" customWidth="1"/>
    <col min="7174" max="7177" width="9.140625" style="162" hidden="1" customWidth="1"/>
    <col min="7178" max="7424" width="9.140625" style="162" hidden="1"/>
    <col min="7425" max="7428" width="18.7109375" style="162" customWidth="1"/>
    <col min="7429" max="7429" width="0.28515625" style="162" customWidth="1"/>
    <col min="7430" max="7433" width="9.140625" style="162" hidden="1" customWidth="1"/>
    <col min="7434" max="7680" width="9.140625" style="162" hidden="1"/>
    <col min="7681" max="7684" width="18.7109375" style="162" customWidth="1"/>
    <col min="7685" max="7685" width="0.28515625" style="162" customWidth="1"/>
    <col min="7686" max="7689" width="9.140625" style="162" hidden="1" customWidth="1"/>
    <col min="7690" max="7936" width="9.140625" style="162" hidden="1"/>
    <col min="7937" max="7940" width="18.7109375" style="162" customWidth="1"/>
    <col min="7941" max="7941" width="0.28515625" style="162" customWidth="1"/>
    <col min="7942" max="7945" width="9.140625" style="162" hidden="1" customWidth="1"/>
    <col min="7946" max="8192" width="9.140625" style="162" hidden="1"/>
    <col min="8193" max="8196" width="18.7109375" style="162" customWidth="1"/>
    <col min="8197" max="8197" width="0.28515625" style="162" customWidth="1"/>
    <col min="8198" max="8201" width="9.140625" style="162" hidden="1" customWidth="1"/>
    <col min="8202" max="8448" width="9.140625" style="162" hidden="1"/>
    <col min="8449" max="8452" width="18.7109375" style="162" customWidth="1"/>
    <col min="8453" max="8453" width="0.28515625" style="162" customWidth="1"/>
    <col min="8454" max="8457" width="9.140625" style="162" hidden="1" customWidth="1"/>
    <col min="8458" max="8704" width="9.140625" style="162" hidden="1"/>
    <col min="8705" max="8708" width="18.7109375" style="162" customWidth="1"/>
    <col min="8709" max="8709" width="0.28515625" style="162" customWidth="1"/>
    <col min="8710" max="8713" width="9.140625" style="162" hidden="1" customWidth="1"/>
    <col min="8714" max="8960" width="9.140625" style="162" hidden="1"/>
    <col min="8961" max="8964" width="18.7109375" style="162" customWidth="1"/>
    <col min="8965" max="8965" width="0.28515625" style="162" customWidth="1"/>
    <col min="8966" max="8969" width="9.140625" style="162" hidden="1" customWidth="1"/>
    <col min="8970" max="9216" width="9.140625" style="162" hidden="1"/>
    <col min="9217" max="9220" width="18.7109375" style="162" customWidth="1"/>
    <col min="9221" max="9221" width="0.28515625" style="162" customWidth="1"/>
    <col min="9222" max="9225" width="9.140625" style="162" hidden="1" customWidth="1"/>
    <col min="9226" max="9472" width="9.140625" style="162" hidden="1"/>
    <col min="9473" max="9476" width="18.7109375" style="162" customWidth="1"/>
    <col min="9477" max="9477" width="0.28515625" style="162" customWidth="1"/>
    <col min="9478" max="9481" width="9.140625" style="162" hidden="1" customWidth="1"/>
    <col min="9482" max="9728" width="9.140625" style="162" hidden="1"/>
    <col min="9729" max="9732" width="18.7109375" style="162" customWidth="1"/>
    <col min="9733" max="9733" width="0.28515625" style="162" customWidth="1"/>
    <col min="9734" max="9737" width="9.140625" style="162" hidden="1" customWidth="1"/>
    <col min="9738" max="9984" width="9.140625" style="162" hidden="1"/>
    <col min="9985" max="9988" width="18.7109375" style="162" customWidth="1"/>
    <col min="9989" max="9989" width="0.28515625" style="162" customWidth="1"/>
    <col min="9990" max="9993" width="9.140625" style="162" hidden="1" customWidth="1"/>
    <col min="9994" max="10240" width="9.140625" style="162" hidden="1"/>
    <col min="10241" max="10244" width="18.7109375" style="162" customWidth="1"/>
    <col min="10245" max="10245" width="0.28515625" style="162" customWidth="1"/>
    <col min="10246" max="10249" width="9.140625" style="162" hidden="1" customWidth="1"/>
    <col min="10250" max="10496" width="9.140625" style="162" hidden="1"/>
    <col min="10497" max="10500" width="18.7109375" style="162" customWidth="1"/>
    <col min="10501" max="10501" width="0.28515625" style="162" customWidth="1"/>
    <col min="10502" max="10505" width="9.140625" style="162" hidden="1" customWidth="1"/>
    <col min="10506" max="10752" width="9.140625" style="162" hidden="1"/>
    <col min="10753" max="10756" width="18.7109375" style="162" customWidth="1"/>
    <col min="10757" max="10757" width="0.28515625" style="162" customWidth="1"/>
    <col min="10758" max="10761" width="9.140625" style="162" hidden="1" customWidth="1"/>
    <col min="10762" max="11008" width="9.140625" style="162" hidden="1"/>
    <col min="11009" max="11012" width="18.7109375" style="162" customWidth="1"/>
    <col min="11013" max="11013" width="0.28515625" style="162" customWidth="1"/>
    <col min="11014" max="11017" width="9.140625" style="162" hidden="1" customWidth="1"/>
    <col min="11018" max="11264" width="9.140625" style="162" hidden="1"/>
    <col min="11265" max="11268" width="18.7109375" style="162" customWidth="1"/>
    <col min="11269" max="11269" width="0.28515625" style="162" customWidth="1"/>
    <col min="11270" max="11273" width="9.140625" style="162" hidden="1" customWidth="1"/>
    <col min="11274" max="11520" width="9.140625" style="162" hidden="1"/>
    <col min="11521" max="11524" width="18.7109375" style="162" customWidth="1"/>
    <col min="11525" max="11525" width="0.28515625" style="162" customWidth="1"/>
    <col min="11526" max="11529" width="9.140625" style="162" hidden="1" customWidth="1"/>
    <col min="11530" max="11776" width="9.140625" style="162" hidden="1"/>
    <col min="11777" max="11780" width="18.7109375" style="162" customWidth="1"/>
    <col min="11781" max="11781" width="0.28515625" style="162" customWidth="1"/>
    <col min="11782" max="11785" width="9.140625" style="162" hidden="1" customWidth="1"/>
    <col min="11786" max="12032" width="9.140625" style="162" hidden="1"/>
    <col min="12033" max="12036" width="18.7109375" style="162" customWidth="1"/>
    <col min="12037" max="12037" width="0.28515625" style="162" customWidth="1"/>
    <col min="12038" max="12041" width="9.140625" style="162" hidden="1" customWidth="1"/>
    <col min="12042" max="12288" width="9.140625" style="162" hidden="1"/>
    <col min="12289" max="12292" width="18.7109375" style="162" customWidth="1"/>
    <col min="12293" max="12293" width="0.28515625" style="162" customWidth="1"/>
    <col min="12294" max="12297" width="9.140625" style="162" hidden="1" customWidth="1"/>
    <col min="12298" max="12544" width="9.140625" style="162" hidden="1"/>
    <col min="12545" max="12548" width="18.7109375" style="162" customWidth="1"/>
    <col min="12549" max="12549" width="0.28515625" style="162" customWidth="1"/>
    <col min="12550" max="12553" width="9.140625" style="162" hidden="1" customWidth="1"/>
    <col min="12554" max="12800" width="9.140625" style="162" hidden="1"/>
    <col min="12801" max="12804" width="18.7109375" style="162" customWidth="1"/>
    <col min="12805" max="12805" width="0.28515625" style="162" customWidth="1"/>
    <col min="12806" max="12809" width="9.140625" style="162" hidden="1" customWidth="1"/>
    <col min="12810" max="13056" width="9.140625" style="162" hidden="1"/>
    <col min="13057" max="13060" width="18.7109375" style="162" customWidth="1"/>
    <col min="13061" max="13061" width="0.28515625" style="162" customWidth="1"/>
    <col min="13062" max="13065" width="9.140625" style="162" hidden="1" customWidth="1"/>
    <col min="13066" max="13312" width="9.140625" style="162" hidden="1"/>
    <col min="13313" max="13316" width="18.7109375" style="162" customWidth="1"/>
    <col min="13317" max="13317" width="0.28515625" style="162" customWidth="1"/>
    <col min="13318" max="13321" width="9.140625" style="162" hidden="1" customWidth="1"/>
    <col min="13322" max="13568" width="9.140625" style="162" hidden="1"/>
    <col min="13569" max="13572" width="18.7109375" style="162" customWidth="1"/>
    <col min="13573" max="13573" width="0.28515625" style="162" customWidth="1"/>
    <col min="13574" max="13577" width="9.140625" style="162" hidden="1" customWidth="1"/>
    <col min="13578" max="13824" width="9.140625" style="162" hidden="1"/>
    <col min="13825" max="13828" width="18.7109375" style="162" customWidth="1"/>
    <col min="13829" max="13829" width="0.28515625" style="162" customWidth="1"/>
    <col min="13830" max="13833" width="9.140625" style="162" hidden="1" customWidth="1"/>
    <col min="13834" max="14080" width="9.140625" style="162" hidden="1"/>
    <col min="14081" max="14084" width="18.7109375" style="162" customWidth="1"/>
    <col min="14085" max="14085" width="0.28515625" style="162" customWidth="1"/>
    <col min="14086" max="14089" width="9.140625" style="162" hidden="1" customWidth="1"/>
    <col min="14090" max="14336" width="9.140625" style="162" hidden="1"/>
    <col min="14337" max="14340" width="18.7109375" style="162" customWidth="1"/>
    <col min="14341" max="14341" width="0.28515625" style="162" customWidth="1"/>
    <col min="14342" max="14345" width="9.140625" style="162" hidden="1" customWidth="1"/>
    <col min="14346" max="14592" width="9.140625" style="162" hidden="1"/>
    <col min="14593" max="14596" width="18.7109375" style="162" customWidth="1"/>
    <col min="14597" max="14597" width="0.28515625" style="162" customWidth="1"/>
    <col min="14598" max="14601" width="9.140625" style="162" hidden="1" customWidth="1"/>
    <col min="14602" max="14848" width="9.140625" style="162" hidden="1"/>
    <col min="14849" max="14852" width="18.7109375" style="162" customWidth="1"/>
    <col min="14853" max="14853" width="0.28515625" style="162" customWidth="1"/>
    <col min="14854" max="14857" width="9.140625" style="162" hidden="1" customWidth="1"/>
    <col min="14858" max="15104" width="9.140625" style="162" hidden="1"/>
    <col min="15105" max="15108" width="18.7109375" style="162" customWidth="1"/>
    <col min="15109" max="15109" width="0.28515625" style="162" customWidth="1"/>
    <col min="15110" max="15113" width="9.140625" style="162" hidden="1" customWidth="1"/>
    <col min="15114" max="15360" width="9.140625" style="162" hidden="1"/>
    <col min="15361" max="15364" width="18.7109375" style="162" customWidth="1"/>
    <col min="15365" max="15365" width="0.28515625" style="162" customWidth="1"/>
    <col min="15366" max="15369" width="9.140625" style="162" hidden="1" customWidth="1"/>
    <col min="15370" max="15616" width="9.140625" style="162" hidden="1"/>
    <col min="15617" max="15620" width="18.7109375" style="162" customWidth="1"/>
    <col min="15621" max="15621" width="0.28515625" style="162" customWidth="1"/>
    <col min="15622" max="15625" width="9.140625" style="162" hidden="1" customWidth="1"/>
    <col min="15626" max="15872" width="9.140625" style="162" hidden="1"/>
    <col min="15873" max="15876" width="18.7109375" style="162" customWidth="1"/>
    <col min="15877" max="15877" width="0.28515625" style="162" customWidth="1"/>
    <col min="15878" max="15881" width="9.140625" style="162" hidden="1" customWidth="1"/>
    <col min="15882" max="16128" width="9.140625" style="162" hidden="1"/>
    <col min="16129" max="16132" width="18.7109375" style="162" customWidth="1"/>
    <col min="16133" max="16133" width="0.28515625" style="162" customWidth="1"/>
    <col min="16134" max="16137" width="9.140625" style="162" hidden="1" customWidth="1"/>
    <col min="16138" max="16384" width="9.140625" style="162" hidden="1"/>
  </cols>
  <sheetData>
    <row r="1" spans="1:8" ht="12.75" hidden="1" customHeight="1">
      <c r="A1" s="158" t="s">
        <v>199</v>
      </c>
      <c r="B1" s="159"/>
      <c r="C1" s="159"/>
      <c r="D1" s="159"/>
      <c r="E1" s="160"/>
      <c r="F1" s="159"/>
      <c r="G1" s="159"/>
      <c r="H1" s="161"/>
    </row>
    <row r="2" spans="1:8" s="163" customFormat="1" ht="12.75" hidden="1">
      <c r="A2" s="160"/>
      <c r="B2" s="160"/>
      <c r="C2" s="160"/>
      <c r="D2" s="160"/>
      <c r="E2" s="160"/>
      <c r="F2" s="160"/>
      <c r="G2" s="160"/>
      <c r="H2" s="160"/>
    </row>
    <row r="3" spans="1:8" s="166" customFormat="1" hidden="1">
      <c r="A3" s="164" t="s">
        <v>200</v>
      </c>
      <c r="B3" s="164">
        <v>29221</v>
      </c>
      <c r="C3" s="164">
        <v>36161</v>
      </c>
      <c r="D3" s="164">
        <v>36540</v>
      </c>
      <c r="E3" s="165"/>
      <c r="F3" s="164">
        <v>36951</v>
      </c>
      <c r="G3" s="164">
        <v>37316</v>
      </c>
      <c r="H3" s="164">
        <v>37681</v>
      </c>
    </row>
    <row r="4" spans="1:8" s="166" customFormat="1" hidden="1">
      <c r="A4" s="164" t="s">
        <v>201</v>
      </c>
      <c r="B4" s="164">
        <v>36160</v>
      </c>
      <c r="C4" s="164">
        <v>36539</v>
      </c>
      <c r="D4" s="164">
        <v>36950</v>
      </c>
      <c r="E4" s="165"/>
      <c r="F4" s="164">
        <v>37315</v>
      </c>
      <c r="G4" s="164">
        <v>37680</v>
      </c>
      <c r="H4" s="164">
        <v>42369</v>
      </c>
    </row>
    <row r="5" spans="1:8" hidden="1">
      <c r="A5" s="167" t="s">
        <v>202</v>
      </c>
      <c r="B5" s="168">
        <v>0.12</v>
      </c>
      <c r="C5" s="168">
        <v>0.115</v>
      </c>
      <c r="D5" s="168">
        <v>0.11</v>
      </c>
      <c r="E5" s="169"/>
      <c r="F5" s="168">
        <v>9.5000000000000001E-2</v>
      </c>
      <c r="G5" s="168">
        <v>0.09</v>
      </c>
      <c r="H5" s="168">
        <v>0.08</v>
      </c>
    </row>
    <row r="6" spans="1:8" hidden="1">
      <c r="A6" s="167" t="s">
        <v>203</v>
      </c>
      <c r="B6" s="170">
        <v>12.4</v>
      </c>
      <c r="C6" s="170">
        <v>11.83</v>
      </c>
      <c r="D6" s="170">
        <v>11.3</v>
      </c>
      <c r="E6" s="171"/>
      <c r="F6" s="170">
        <v>9.7200000000000006</v>
      </c>
      <c r="G6" s="170">
        <v>9.1999999999999993</v>
      </c>
      <c r="H6" s="170">
        <v>8.16</v>
      </c>
    </row>
    <row r="7" spans="1:8" hidden="1">
      <c r="A7" s="167" t="s">
        <v>204</v>
      </c>
      <c r="B7" s="170">
        <v>13.9</v>
      </c>
      <c r="C7" s="170">
        <v>13.23</v>
      </c>
      <c r="D7" s="170">
        <v>12.58</v>
      </c>
      <c r="E7" s="171"/>
      <c r="F7" s="170">
        <v>10.67</v>
      </c>
      <c r="G7" s="170">
        <v>10.050000000000001</v>
      </c>
      <c r="H7" s="170">
        <v>8.83</v>
      </c>
    </row>
    <row r="8" spans="1:8" hidden="1">
      <c r="A8" s="167" t="s">
        <v>205</v>
      </c>
      <c r="B8" s="170">
        <v>15.6</v>
      </c>
      <c r="C8" s="170">
        <v>14.8</v>
      </c>
      <c r="D8" s="170">
        <v>14</v>
      </c>
      <c r="E8" s="171"/>
      <c r="F8" s="170">
        <v>11.71</v>
      </c>
      <c r="G8" s="170">
        <v>10.97</v>
      </c>
      <c r="H8" s="170">
        <v>9.5500000000000007</v>
      </c>
    </row>
    <row r="9" spans="1:8" hidden="1">
      <c r="A9" s="167" t="s">
        <v>206</v>
      </c>
      <c r="B9" s="170">
        <v>17.5</v>
      </c>
      <c r="C9" s="170">
        <v>16.54</v>
      </c>
      <c r="D9" s="170">
        <v>15.58</v>
      </c>
      <c r="E9" s="171"/>
      <c r="F9" s="170">
        <v>12.85</v>
      </c>
      <c r="G9" s="170">
        <v>11.98</v>
      </c>
      <c r="H9" s="170">
        <v>10.33</v>
      </c>
    </row>
    <row r="10" spans="1:8" hidden="1">
      <c r="A10" s="167" t="s">
        <v>207</v>
      </c>
      <c r="B10" s="170">
        <v>19.7</v>
      </c>
      <c r="C10" s="170">
        <v>18.510000000000002</v>
      </c>
      <c r="D10" s="170">
        <v>17.350000000000001</v>
      </c>
      <c r="E10" s="171"/>
      <c r="F10" s="170">
        <v>14.1</v>
      </c>
      <c r="G10" s="170">
        <v>13.1</v>
      </c>
      <c r="H10" s="170">
        <v>11.17</v>
      </c>
    </row>
    <row r="11" spans="1:8" hidden="1">
      <c r="A11" s="167" t="s">
        <v>208</v>
      </c>
      <c r="B11" s="170">
        <v>22.4</v>
      </c>
      <c r="C11" s="170">
        <v>20.69</v>
      </c>
      <c r="D11" s="170">
        <v>19.309999999999999</v>
      </c>
      <c r="E11" s="171"/>
      <c r="F11" s="170">
        <v>15.47</v>
      </c>
      <c r="G11" s="170">
        <v>14.29</v>
      </c>
      <c r="H11" s="170">
        <v>12.08</v>
      </c>
    </row>
    <row r="12" spans="1:8" hidden="1">
      <c r="A12" s="167" t="s">
        <v>209</v>
      </c>
      <c r="B12" s="170">
        <v>111.5</v>
      </c>
      <c r="C12" s="170">
        <v>95.6</v>
      </c>
      <c r="D12" s="170">
        <v>90.12</v>
      </c>
      <c r="E12" s="171"/>
      <c r="F12" s="170">
        <v>74.52</v>
      </c>
      <c r="G12" s="170">
        <v>69.59</v>
      </c>
      <c r="H12" s="170">
        <v>60.12</v>
      </c>
    </row>
    <row r="13" spans="1:8" hidden="1">
      <c r="A13" s="167" t="s">
        <v>210</v>
      </c>
      <c r="B13" s="170">
        <v>201.5</v>
      </c>
      <c r="C13" s="170">
        <v>195.6</v>
      </c>
      <c r="D13" s="170">
        <v>190.12</v>
      </c>
      <c r="E13" s="171"/>
      <c r="F13" s="170">
        <v>174.52</v>
      </c>
      <c r="G13" s="170">
        <v>169.59</v>
      </c>
      <c r="H13" s="170">
        <v>160.12</v>
      </c>
    </row>
    <row r="14" spans="1:8" hidden="1">
      <c r="B14" s="172" t="s">
        <v>211</v>
      </c>
      <c r="C14" s="173">
        <f>[1]Perquisites!P5</f>
        <v>39539</v>
      </c>
      <c r="D14" s="174">
        <f>DATE(YEAR(C14)-6,MONTH(C14),DAY(C14))</f>
        <v>37347</v>
      </c>
      <c r="E14" s="174"/>
      <c r="F14" s="175"/>
    </row>
    <row r="15" spans="1:8" hidden="1">
      <c r="B15" s="176"/>
      <c r="C15" s="177"/>
      <c r="D15" s="178"/>
      <c r="E15" s="178"/>
    </row>
    <row r="16" spans="1:8" s="179" customFormat="1" hidden="1">
      <c r="B16" s="180"/>
      <c r="C16" s="181"/>
      <c r="D16" s="182"/>
      <c r="E16" s="182"/>
    </row>
    <row r="17" spans="1:14" s="2" customFormat="1" ht="30" customHeight="1">
      <c r="A17" s="252"/>
      <c r="B17" s="252"/>
      <c r="C17" s="252"/>
      <c r="D17" s="252"/>
      <c r="E17" s="183"/>
      <c r="F17" s="184"/>
      <c r="G17" s="184"/>
      <c r="H17" s="184"/>
      <c r="I17" s="184"/>
      <c r="J17" s="184"/>
      <c r="K17" s="184"/>
      <c r="L17" s="184"/>
      <c r="M17" s="184"/>
      <c r="N17" s="1"/>
    </row>
    <row r="18" spans="1:14" ht="18" customHeight="1">
      <c r="A18" s="253" t="s">
        <v>199</v>
      </c>
      <c r="B18" s="254"/>
      <c r="C18" s="254"/>
      <c r="D18" s="255"/>
      <c r="E18" s="185"/>
    </row>
    <row r="19" spans="1:14">
      <c r="B19" s="176"/>
      <c r="C19" s="177"/>
      <c r="D19" s="178"/>
      <c r="E19" s="178"/>
    </row>
    <row r="20" spans="1:14">
      <c r="A20" s="186" t="s">
        <v>212</v>
      </c>
      <c r="B20" s="187" t="s">
        <v>213</v>
      </c>
      <c r="C20" s="188" t="s">
        <v>214</v>
      </c>
      <c r="D20" s="188" t="s">
        <v>215</v>
      </c>
      <c r="E20" s="189"/>
    </row>
    <row r="21" spans="1:14">
      <c r="A21" s="190"/>
      <c r="B21" s="191"/>
      <c r="C21" s="192">
        <v>0</v>
      </c>
      <c r="D21" s="193">
        <f t="shared" ref="D21:D69" si="0">IF(G21&gt;0,HLOOKUP(B21,$B$3:$H$13,3+G21,TRUE)*C21/100,0)</f>
        <v>0</v>
      </c>
      <c r="E21" s="194"/>
      <c r="G21" s="162">
        <f t="shared" ref="G21:G69" si="1">IF(AND(B21&gt;=$D$14,B21&lt;$C$14),CEILING(DAYS360(B21,$C$14)/360,1),0)</f>
        <v>0</v>
      </c>
      <c r="H21" s="195"/>
    </row>
    <row r="22" spans="1:14">
      <c r="A22" s="190"/>
      <c r="B22" s="191"/>
      <c r="C22" s="192">
        <v>0</v>
      </c>
      <c r="D22" s="193">
        <f t="shared" si="0"/>
        <v>0</v>
      </c>
      <c r="E22" s="194"/>
      <c r="G22" s="162">
        <f t="shared" si="1"/>
        <v>0</v>
      </c>
      <c r="H22" s="195"/>
    </row>
    <row r="23" spans="1:14">
      <c r="A23" s="190"/>
      <c r="B23" s="191"/>
      <c r="C23" s="192">
        <v>0</v>
      </c>
      <c r="D23" s="193">
        <f t="shared" si="0"/>
        <v>0</v>
      </c>
      <c r="E23" s="194"/>
      <c r="G23" s="162">
        <f t="shared" si="1"/>
        <v>0</v>
      </c>
      <c r="H23" s="195"/>
    </row>
    <row r="24" spans="1:14">
      <c r="A24" s="190"/>
      <c r="B24" s="191"/>
      <c r="C24" s="192">
        <v>0</v>
      </c>
      <c r="D24" s="193">
        <f t="shared" si="0"/>
        <v>0</v>
      </c>
      <c r="E24" s="194"/>
      <c r="G24" s="162">
        <f t="shared" si="1"/>
        <v>0</v>
      </c>
      <c r="H24" s="195"/>
    </row>
    <row r="25" spans="1:14">
      <c r="A25" s="190"/>
      <c r="B25" s="191"/>
      <c r="C25" s="192">
        <v>0</v>
      </c>
      <c r="D25" s="193">
        <f t="shared" si="0"/>
        <v>0</v>
      </c>
      <c r="E25" s="194"/>
      <c r="G25" s="162">
        <f t="shared" si="1"/>
        <v>0</v>
      </c>
      <c r="H25" s="195"/>
    </row>
    <row r="26" spans="1:14">
      <c r="A26" s="190"/>
      <c r="B26" s="191"/>
      <c r="C26" s="192">
        <v>0</v>
      </c>
      <c r="D26" s="193">
        <f t="shared" si="0"/>
        <v>0</v>
      </c>
      <c r="E26" s="194"/>
      <c r="G26" s="162">
        <f t="shared" si="1"/>
        <v>0</v>
      </c>
      <c r="H26" s="195"/>
    </row>
    <row r="27" spans="1:14">
      <c r="A27" s="190"/>
      <c r="B27" s="191"/>
      <c r="C27" s="192">
        <v>0</v>
      </c>
      <c r="D27" s="193">
        <f t="shared" si="0"/>
        <v>0</v>
      </c>
      <c r="E27" s="194"/>
      <c r="G27" s="162">
        <f t="shared" si="1"/>
        <v>0</v>
      </c>
      <c r="H27" s="195"/>
    </row>
    <row r="28" spans="1:14">
      <c r="A28" s="190"/>
      <c r="B28" s="191"/>
      <c r="C28" s="192">
        <v>0</v>
      </c>
      <c r="D28" s="193">
        <f t="shared" si="0"/>
        <v>0</v>
      </c>
      <c r="E28" s="194"/>
      <c r="G28" s="162">
        <f t="shared" si="1"/>
        <v>0</v>
      </c>
      <c r="H28" s="195"/>
    </row>
    <row r="29" spans="1:14">
      <c r="A29" s="190"/>
      <c r="B29" s="191"/>
      <c r="C29" s="192">
        <v>0</v>
      </c>
      <c r="D29" s="193">
        <f t="shared" si="0"/>
        <v>0</v>
      </c>
      <c r="E29" s="194"/>
      <c r="G29" s="162">
        <f t="shared" si="1"/>
        <v>0</v>
      </c>
      <c r="H29" s="195"/>
    </row>
    <row r="30" spans="1:14">
      <c r="A30" s="190"/>
      <c r="B30" s="191"/>
      <c r="C30" s="192">
        <v>0</v>
      </c>
      <c r="D30" s="193">
        <f t="shared" si="0"/>
        <v>0</v>
      </c>
      <c r="E30" s="194"/>
      <c r="G30" s="162">
        <f t="shared" si="1"/>
        <v>0</v>
      </c>
      <c r="H30" s="195"/>
    </row>
    <row r="31" spans="1:14">
      <c r="A31" s="190"/>
      <c r="B31" s="191"/>
      <c r="C31" s="192">
        <v>0</v>
      </c>
      <c r="D31" s="193">
        <f t="shared" si="0"/>
        <v>0</v>
      </c>
      <c r="E31" s="194"/>
      <c r="G31" s="162">
        <f t="shared" si="1"/>
        <v>0</v>
      </c>
      <c r="H31" s="195"/>
    </row>
    <row r="32" spans="1:14">
      <c r="A32" s="190"/>
      <c r="B32" s="191"/>
      <c r="C32" s="192">
        <v>0</v>
      </c>
      <c r="D32" s="193">
        <f t="shared" si="0"/>
        <v>0</v>
      </c>
      <c r="E32" s="194"/>
      <c r="G32" s="162">
        <f t="shared" si="1"/>
        <v>0</v>
      </c>
      <c r="H32" s="195"/>
    </row>
    <row r="33" spans="1:8">
      <c r="A33" s="190"/>
      <c r="B33" s="191"/>
      <c r="C33" s="192">
        <v>0</v>
      </c>
      <c r="D33" s="193">
        <f t="shared" si="0"/>
        <v>0</v>
      </c>
      <c r="E33" s="194"/>
      <c r="G33" s="162">
        <f t="shared" si="1"/>
        <v>0</v>
      </c>
      <c r="H33" s="195"/>
    </row>
    <row r="34" spans="1:8">
      <c r="A34" s="190"/>
      <c r="B34" s="191"/>
      <c r="C34" s="192">
        <v>0</v>
      </c>
      <c r="D34" s="193">
        <f t="shared" si="0"/>
        <v>0</v>
      </c>
      <c r="E34" s="194"/>
      <c r="G34" s="162">
        <f t="shared" si="1"/>
        <v>0</v>
      </c>
      <c r="H34" s="195"/>
    </row>
    <row r="35" spans="1:8">
      <c r="A35" s="190"/>
      <c r="B35" s="191"/>
      <c r="C35" s="192">
        <v>0</v>
      </c>
      <c r="D35" s="193">
        <f t="shared" si="0"/>
        <v>0</v>
      </c>
      <c r="E35" s="194"/>
      <c r="G35" s="162">
        <f t="shared" si="1"/>
        <v>0</v>
      </c>
      <c r="H35" s="195"/>
    </row>
    <row r="36" spans="1:8">
      <c r="A36" s="190"/>
      <c r="B36" s="191"/>
      <c r="C36" s="192">
        <v>0</v>
      </c>
      <c r="D36" s="193">
        <f t="shared" si="0"/>
        <v>0</v>
      </c>
      <c r="E36" s="194"/>
      <c r="G36" s="162">
        <f t="shared" si="1"/>
        <v>0</v>
      </c>
      <c r="H36" s="195"/>
    </row>
    <row r="37" spans="1:8">
      <c r="A37" s="190"/>
      <c r="B37" s="191"/>
      <c r="C37" s="192">
        <v>0</v>
      </c>
      <c r="D37" s="193">
        <f t="shared" si="0"/>
        <v>0</v>
      </c>
      <c r="E37" s="194"/>
      <c r="G37" s="162">
        <f t="shared" si="1"/>
        <v>0</v>
      </c>
      <c r="H37" s="195"/>
    </row>
    <row r="38" spans="1:8">
      <c r="A38" s="190"/>
      <c r="B38" s="191"/>
      <c r="C38" s="192">
        <v>0</v>
      </c>
      <c r="D38" s="193">
        <f t="shared" si="0"/>
        <v>0</v>
      </c>
      <c r="E38" s="194"/>
      <c r="G38" s="162">
        <f t="shared" si="1"/>
        <v>0</v>
      </c>
      <c r="H38" s="195"/>
    </row>
    <row r="39" spans="1:8">
      <c r="A39" s="190"/>
      <c r="B39" s="191"/>
      <c r="C39" s="192">
        <v>0</v>
      </c>
      <c r="D39" s="193">
        <f t="shared" si="0"/>
        <v>0</v>
      </c>
      <c r="E39" s="194"/>
      <c r="G39" s="162">
        <f t="shared" si="1"/>
        <v>0</v>
      </c>
      <c r="H39" s="195"/>
    </row>
    <row r="40" spans="1:8">
      <c r="A40" s="190"/>
      <c r="B40" s="191"/>
      <c r="C40" s="192">
        <v>0</v>
      </c>
      <c r="D40" s="193">
        <f t="shared" si="0"/>
        <v>0</v>
      </c>
      <c r="E40" s="194"/>
      <c r="G40" s="162">
        <f t="shared" si="1"/>
        <v>0</v>
      </c>
      <c r="H40" s="195"/>
    </row>
    <row r="41" spans="1:8">
      <c r="A41" s="190"/>
      <c r="B41" s="191"/>
      <c r="C41" s="192">
        <v>0</v>
      </c>
      <c r="D41" s="193">
        <f t="shared" si="0"/>
        <v>0</v>
      </c>
      <c r="E41" s="194"/>
      <c r="G41" s="162">
        <f t="shared" si="1"/>
        <v>0</v>
      </c>
      <c r="H41" s="195"/>
    </row>
    <row r="42" spans="1:8">
      <c r="A42" s="190"/>
      <c r="B42" s="191"/>
      <c r="C42" s="192">
        <v>0</v>
      </c>
      <c r="D42" s="193">
        <f t="shared" si="0"/>
        <v>0</v>
      </c>
      <c r="E42" s="194"/>
      <c r="G42" s="162">
        <f t="shared" si="1"/>
        <v>0</v>
      </c>
      <c r="H42" s="195"/>
    </row>
    <row r="43" spans="1:8">
      <c r="A43" s="190"/>
      <c r="B43" s="191"/>
      <c r="C43" s="192">
        <v>0</v>
      </c>
      <c r="D43" s="193">
        <f t="shared" si="0"/>
        <v>0</v>
      </c>
      <c r="E43" s="194"/>
      <c r="G43" s="162">
        <f t="shared" si="1"/>
        <v>0</v>
      </c>
      <c r="H43" s="195"/>
    </row>
    <row r="44" spans="1:8">
      <c r="A44" s="190"/>
      <c r="B44" s="191"/>
      <c r="C44" s="192">
        <v>0</v>
      </c>
      <c r="D44" s="193">
        <f t="shared" si="0"/>
        <v>0</v>
      </c>
      <c r="E44" s="194"/>
      <c r="G44" s="162">
        <f t="shared" si="1"/>
        <v>0</v>
      </c>
      <c r="H44" s="195"/>
    </row>
    <row r="45" spans="1:8">
      <c r="A45" s="190"/>
      <c r="B45" s="191"/>
      <c r="C45" s="192">
        <v>0</v>
      </c>
      <c r="D45" s="193">
        <f t="shared" si="0"/>
        <v>0</v>
      </c>
      <c r="E45" s="194"/>
      <c r="G45" s="162">
        <f t="shared" si="1"/>
        <v>0</v>
      </c>
      <c r="H45" s="195"/>
    </row>
    <row r="46" spans="1:8">
      <c r="A46" s="190"/>
      <c r="B46" s="191"/>
      <c r="C46" s="192">
        <v>0</v>
      </c>
      <c r="D46" s="193">
        <f t="shared" si="0"/>
        <v>0</v>
      </c>
      <c r="E46" s="194"/>
      <c r="G46" s="162">
        <f t="shared" si="1"/>
        <v>0</v>
      </c>
      <c r="H46" s="195"/>
    </row>
    <row r="47" spans="1:8">
      <c r="A47" s="190"/>
      <c r="B47" s="191"/>
      <c r="C47" s="192">
        <v>0</v>
      </c>
      <c r="D47" s="193">
        <f t="shared" si="0"/>
        <v>0</v>
      </c>
      <c r="E47" s="194"/>
      <c r="G47" s="162">
        <f t="shared" si="1"/>
        <v>0</v>
      </c>
      <c r="H47" s="195"/>
    </row>
    <row r="48" spans="1:8">
      <c r="A48" s="190"/>
      <c r="B48" s="191"/>
      <c r="C48" s="192">
        <v>0</v>
      </c>
      <c r="D48" s="193">
        <f t="shared" si="0"/>
        <v>0</v>
      </c>
      <c r="E48" s="194"/>
      <c r="G48" s="162">
        <f t="shared" si="1"/>
        <v>0</v>
      </c>
      <c r="H48" s="195"/>
    </row>
    <row r="49" spans="1:8">
      <c r="A49" s="190"/>
      <c r="B49" s="191"/>
      <c r="C49" s="192">
        <v>0</v>
      </c>
      <c r="D49" s="193">
        <f t="shared" si="0"/>
        <v>0</v>
      </c>
      <c r="E49" s="194"/>
      <c r="G49" s="162">
        <f t="shared" si="1"/>
        <v>0</v>
      </c>
      <c r="H49" s="195"/>
    </row>
    <row r="50" spans="1:8">
      <c r="A50" s="190"/>
      <c r="B50" s="191"/>
      <c r="C50" s="192">
        <v>0</v>
      </c>
      <c r="D50" s="193">
        <f t="shared" si="0"/>
        <v>0</v>
      </c>
      <c r="E50" s="194"/>
      <c r="G50" s="162">
        <f t="shared" si="1"/>
        <v>0</v>
      </c>
      <c r="H50" s="195"/>
    </row>
    <row r="51" spans="1:8">
      <c r="A51" s="190"/>
      <c r="B51" s="191"/>
      <c r="C51" s="192">
        <v>0</v>
      </c>
      <c r="D51" s="193">
        <f t="shared" si="0"/>
        <v>0</v>
      </c>
      <c r="E51" s="194"/>
      <c r="G51" s="162">
        <f t="shared" si="1"/>
        <v>0</v>
      </c>
      <c r="H51" s="195"/>
    </row>
    <row r="52" spans="1:8">
      <c r="A52" s="190"/>
      <c r="B52" s="191"/>
      <c r="C52" s="192">
        <v>0</v>
      </c>
      <c r="D52" s="193">
        <f t="shared" si="0"/>
        <v>0</v>
      </c>
      <c r="E52" s="194"/>
      <c r="G52" s="162">
        <f t="shared" si="1"/>
        <v>0</v>
      </c>
      <c r="H52" s="195"/>
    </row>
    <row r="53" spans="1:8">
      <c r="A53" s="190"/>
      <c r="B53" s="191"/>
      <c r="C53" s="192">
        <v>0</v>
      </c>
      <c r="D53" s="193">
        <f t="shared" si="0"/>
        <v>0</v>
      </c>
      <c r="E53" s="194"/>
      <c r="G53" s="162">
        <f t="shared" si="1"/>
        <v>0</v>
      </c>
      <c r="H53" s="195"/>
    </row>
    <row r="54" spans="1:8">
      <c r="A54" s="190"/>
      <c r="B54" s="191"/>
      <c r="C54" s="192">
        <v>0</v>
      </c>
      <c r="D54" s="193">
        <f t="shared" si="0"/>
        <v>0</v>
      </c>
      <c r="E54" s="194"/>
      <c r="G54" s="162">
        <f t="shared" si="1"/>
        <v>0</v>
      </c>
      <c r="H54" s="195"/>
    </row>
    <row r="55" spans="1:8">
      <c r="A55" s="190"/>
      <c r="B55" s="191"/>
      <c r="C55" s="192">
        <v>0</v>
      </c>
      <c r="D55" s="193">
        <f t="shared" si="0"/>
        <v>0</v>
      </c>
      <c r="E55" s="194"/>
      <c r="G55" s="162">
        <f t="shared" si="1"/>
        <v>0</v>
      </c>
      <c r="H55" s="195"/>
    </row>
    <row r="56" spans="1:8">
      <c r="A56" s="190"/>
      <c r="B56" s="191"/>
      <c r="C56" s="192">
        <v>0</v>
      </c>
      <c r="D56" s="193">
        <f t="shared" si="0"/>
        <v>0</v>
      </c>
      <c r="E56" s="194"/>
      <c r="G56" s="162">
        <f t="shared" si="1"/>
        <v>0</v>
      </c>
      <c r="H56" s="195"/>
    </row>
    <row r="57" spans="1:8">
      <c r="A57" s="190"/>
      <c r="B57" s="191"/>
      <c r="C57" s="192">
        <v>0</v>
      </c>
      <c r="D57" s="193">
        <f t="shared" si="0"/>
        <v>0</v>
      </c>
      <c r="E57" s="194"/>
      <c r="G57" s="162">
        <f t="shared" si="1"/>
        <v>0</v>
      </c>
      <c r="H57" s="195"/>
    </row>
    <row r="58" spans="1:8">
      <c r="A58" s="190"/>
      <c r="B58" s="191"/>
      <c r="C58" s="192">
        <v>0</v>
      </c>
      <c r="D58" s="193">
        <f t="shared" si="0"/>
        <v>0</v>
      </c>
      <c r="E58" s="194"/>
      <c r="G58" s="162">
        <f t="shared" si="1"/>
        <v>0</v>
      </c>
      <c r="H58" s="195"/>
    </row>
    <row r="59" spans="1:8">
      <c r="A59" s="190"/>
      <c r="B59" s="191"/>
      <c r="C59" s="192">
        <v>0</v>
      </c>
      <c r="D59" s="193">
        <f t="shared" si="0"/>
        <v>0</v>
      </c>
      <c r="E59" s="194"/>
      <c r="G59" s="162">
        <f t="shared" si="1"/>
        <v>0</v>
      </c>
      <c r="H59" s="195"/>
    </row>
    <row r="60" spans="1:8">
      <c r="A60" s="190"/>
      <c r="B60" s="191"/>
      <c r="C60" s="192">
        <v>0</v>
      </c>
      <c r="D60" s="193">
        <f t="shared" si="0"/>
        <v>0</v>
      </c>
      <c r="E60" s="194"/>
      <c r="G60" s="162">
        <f t="shared" si="1"/>
        <v>0</v>
      </c>
      <c r="H60" s="195"/>
    </row>
    <row r="61" spans="1:8">
      <c r="A61" s="190"/>
      <c r="B61" s="191"/>
      <c r="C61" s="192">
        <v>0</v>
      </c>
      <c r="D61" s="193">
        <f t="shared" si="0"/>
        <v>0</v>
      </c>
      <c r="E61" s="194"/>
      <c r="G61" s="162">
        <f t="shared" si="1"/>
        <v>0</v>
      </c>
      <c r="H61" s="195"/>
    </row>
    <row r="62" spans="1:8">
      <c r="A62" s="190"/>
      <c r="B62" s="191"/>
      <c r="C62" s="192">
        <v>0</v>
      </c>
      <c r="D62" s="193">
        <f t="shared" si="0"/>
        <v>0</v>
      </c>
      <c r="E62" s="194"/>
      <c r="G62" s="162">
        <f t="shared" si="1"/>
        <v>0</v>
      </c>
      <c r="H62" s="195"/>
    </row>
    <row r="63" spans="1:8">
      <c r="A63" s="190"/>
      <c r="B63" s="191"/>
      <c r="C63" s="192">
        <v>0</v>
      </c>
      <c r="D63" s="193">
        <f t="shared" si="0"/>
        <v>0</v>
      </c>
      <c r="E63" s="194"/>
      <c r="G63" s="162">
        <f t="shared" si="1"/>
        <v>0</v>
      </c>
      <c r="H63" s="195"/>
    </row>
    <row r="64" spans="1:8">
      <c r="A64" s="190"/>
      <c r="B64" s="191"/>
      <c r="C64" s="192">
        <v>0</v>
      </c>
      <c r="D64" s="193">
        <f t="shared" si="0"/>
        <v>0</v>
      </c>
      <c r="E64" s="194"/>
      <c r="G64" s="162">
        <f t="shared" si="1"/>
        <v>0</v>
      </c>
    </row>
    <row r="65" spans="1:12">
      <c r="A65" s="190"/>
      <c r="B65" s="191"/>
      <c r="C65" s="192">
        <v>0</v>
      </c>
      <c r="D65" s="193">
        <f t="shared" si="0"/>
        <v>0</v>
      </c>
      <c r="E65" s="194"/>
      <c r="G65" s="162">
        <f t="shared" si="1"/>
        <v>0</v>
      </c>
    </row>
    <row r="66" spans="1:12">
      <c r="A66" s="190"/>
      <c r="B66" s="191"/>
      <c r="C66" s="192">
        <v>0</v>
      </c>
      <c r="D66" s="193">
        <f t="shared" si="0"/>
        <v>0</v>
      </c>
      <c r="E66" s="194"/>
      <c r="G66" s="162">
        <f t="shared" si="1"/>
        <v>0</v>
      </c>
    </row>
    <row r="67" spans="1:12">
      <c r="A67" s="190"/>
      <c r="B67" s="191"/>
      <c r="C67" s="192">
        <v>0</v>
      </c>
      <c r="D67" s="193">
        <f t="shared" si="0"/>
        <v>0</v>
      </c>
      <c r="E67" s="194"/>
      <c r="G67" s="162">
        <f t="shared" si="1"/>
        <v>0</v>
      </c>
    </row>
    <row r="68" spans="1:12">
      <c r="A68" s="190"/>
      <c r="B68" s="191"/>
      <c r="C68" s="192">
        <v>0</v>
      </c>
      <c r="D68" s="193">
        <f t="shared" si="0"/>
        <v>0</v>
      </c>
      <c r="E68" s="194"/>
      <c r="G68" s="162">
        <f t="shared" si="1"/>
        <v>0</v>
      </c>
    </row>
    <row r="69" spans="1:12">
      <c r="A69" s="190"/>
      <c r="B69" s="191"/>
      <c r="C69" s="192">
        <v>0</v>
      </c>
      <c r="D69" s="193">
        <f t="shared" si="0"/>
        <v>0</v>
      </c>
      <c r="E69" s="194"/>
      <c r="G69" s="162">
        <f t="shared" si="1"/>
        <v>0</v>
      </c>
    </row>
    <row r="70" spans="1:12"/>
    <row r="71" spans="1:12" ht="18" customHeight="1">
      <c r="A71" s="256" t="s">
        <v>216</v>
      </c>
      <c r="B71" s="257"/>
      <c r="C71" s="258"/>
      <c r="D71" s="197">
        <f>SUM(D21:D69)</f>
        <v>0</v>
      </c>
      <c r="E71" s="178"/>
    </row>
    <row r="72" spans="1:12" ht="12">
      <c r="A72" s="249"/>
      <c r="B72" s="259"/>
      <c r="C72" s="259"/>
      <c r="D72" s="259"/>
      <c r="E72" s="198"/>
      <c r="F72" s="199"/>
      <c r="G72" s="199"/>
      <c r="H72" s="199"/>
      <c r="I72" s="199"/>
      <c r="J72" s="199"/>
      <c r="K72" s="199"/>
      <c r="L72" s="200"/>
    </row>
    <row r="73" spans="1:12">
      <c r="B73" s="176"/>
      <c r="C73" s="177"/>
      <c r="D73" s="178"/>
      <c r="E73" s="178"/>
    </row>
    <row r="74" spans="1:12">
      <c r="A74" s="48" t="s">
        <v>192</v>
      </c>
    </row>
    <row r="75" spans="1:12">
      <c r="A75" s="49" t="s">
        <v>217</v>
      </c>
      <c r="B75" s="201"/>
      <c r="C75" s="202"/>
      <c r="F75" s="203"/>
    </row>
    <row r="76" spans="1:12">
      <c r="A76" s="49" t="s">
        <v>218</v>
      </c>
      <c r="B76" s="201"/>
      <c r="C76" s="202"/>
      <c r="F76" s="203"/>
    </row>
    <row r="77" spans="1:12">
      <c r="A77" s="49" t="s">
        <v>219</v>
      </c>
      <c r="B77" s="201"/>
      <c r="C77" s="202"/>
      <c r="F77" s="203"/>
    </row>
    <row r="78" spans="1:12">
      <c r="A78" s="49"/>
      <c r="B78" s="201"/>
      <c r="C78" s="202"/>
      <c r="F78" s="203"/>
    </row>
    <row r="79" spans="1:12" hidden="1">
      <c r="A79" s="49"/>
      <c r="B79" s="201"/>
      <c r="C79" s="202"/>
      <c r="F79" s="203"/>
    </row>
    <row r="80" spans="1:12" hidden="1">
      <c r="A80" s="49"/>
      <c r="B80" s="201"/>
      <c r="C80" s="202"/>
      <c r="F80" s="203"/>
    </row>
    <row r="81" spans="1:6" hidden="1">
      <c r="A81" s="49"/>
      <c r="B81" s="201"/>
      <c r="C81" s="202"/>
      <c r="F81" s="203"/>
    </row>
    <row r="82" spans="1:6" hidden="1">
      <c r="A82" s="49"/>
      <c r="B82" s="201"/>
      <c r="C82" s="202"/>
      <c r="F82" s="203"/>
    </row>
    <row r="83" spans="1:6" hidden="1">
      <c r="A83" s="49"/>
      <c r="B83" s="201"/>
      <c r="C83" s="202"/>
      <c r="F83" s="203"/>
    </row>
    <row r="84" spans="1:6" hidden="1">
      <c r="A84" s="49"/>
      <c r="B84" s="201"/>
      <c r="C84" s="202"/>
      <c r="F84" s="203"/>
    </row>
    <row r="85" spans="1:6" hidden="1">
      <c r="A85" s="49"/>
      <c r="B85" s="201"/>
      <c r="C85" s="202"/>
      <c r="F85" s="203"/>
    </row>
    <row r="86" spans="1:6" hidden="1">
      <c r="A86" s="49"/>
      <c r="B86" s="201"/>
      <c r="C86" s="202"/>
      <c r="F86" s="203"/>
    </row>
    <row r="87" spans="1:6" hidden="1">
      <c r="A87" s="49"/>
      <c r="B87" s="201"/>
      <c r="C87" s="202"/>
      <c r="F87" s="203"/>
    </row>
    <row r="88" spans="1:6" hidden="1">
      <c r="A88" s="204"/>
      <c r="B88" s="201"/>
      <c r="C88" s="202"/>
      <c r="F88" s="203"/>
    </row>
    <row r="89" spans="1:6" hidden="1">
      <c r="A89" s="204"/>
      <c r="B89" s="201"/>
      <c r="C89" s="202"/>
      <c r="F89" s="203"/>
    </row>
    <row r="90" spans="1:6" hidden="1">
      <c r="A90" s="204"/>
      <c r="B90" s="201"/>
      <c r="C90" s="202"/>
      <c r="F90" s="203"/>
    </row>
    <row r="91" spans="1:6" hidden="1">
      <c r="A91" s="204"/>
      <c r="B91" s="201"/>
      <c r="C91" s="202"/>
      <c r="F91" s="203"/>
    </row>
    <row r="92" spans="1:6" hidden="1">
      <c r="A92" s="204"/>
      <c r="B92" s="201"/>
    </row>
    <row r="93" spans="1:6" hidden="1">
      <c r="A93" s="204"/>
      <c r="B93" s="201"/>
    </row>
    <row r="94" spans="1:6" hidden="1">
      <c r="A94" s="204"/>
      <c r="B94" s="201"/>
    </row>
    <row r="95" spans="1:6" hidden="1">
      <c r="A95" s="204"/>
      <c r="B95" s="201"/>
    </row>
    <row r="96" spans="1:6" hidden="1">
      <c r="A96" s="204"/>
      <c r="B96" s="201"/>
    </row>
    <row r="97" spans="1:2" hidden="1">
      <c r="A97" s="204"/>
      <c r="B97" s="201"/>
    </row>
    <row r="98" spans="1:2" hidden="1">
      <c r="A98" s="204"/>
      <c r="B98" s="201"/>
    </row>
    <row r="99" spans="1:2" hidden="1">
      <c r="A99" s="204"/>
      <c r="B99" s="201"/>
    </row>
    <row r="100" spans="1:2" hidden="1">
      <c r="A100" s="204"/>
      <c r="B100" s="201"/>
    </row>
    <row r="101" spans="1:2" hidden="1">
      <c r="A101" s="204"/>
      <c r="B101" s="201"/>
    </row>
    <row r="102" spans="1:2" hidden="1">
      <c r="A102" s="201"/>
      <c r="B102" s="201"/>
    </row>
    <row r="103" spans="1:2" hidden="1">
      <c r="A103" s="201"/>
      <c r="B103" s="201"/>
    </row>
    <row r="104" spans="1:2" hidden="1">
      <c r="A104" s="201"/>
      <c r="B104" s="201"/>
    </row>
    <row r="105" spans="1:2" hidden="1"/>
  </sheetData>
  <mergeCells count="4">
    <mergeCell ref="A17:D17"/>
    <mergeCell ref="A18:D18"/>
    <mergeCell ref="A71:C71"/>
    <mergeCell ref="A72:D72"/>
  </mergeCells>
  <conditionalFormatting sqref="A17:N17">
    <cfRule type="cellIs" dxfId="1" priority="1" stopIfTrue="1" operator="equal">
      <formula>"PLEASE ENTER YOUR NAME HERE"</formula>
    </cfRule>
  </conditionalFormatting>
  <dataValidations count="3">
    <dataValidation type="date" allowBlank="1" showInputMessage="1" showErrorMessage="1" errorTitle="Invalid Date!" error="Only NSCs purchased in the previous 6 financial years (excluding current) accrue interest" sqref="B21:B69 IX21:IX69 ST21:ST69 ACP21:ACP69 AML21:AML69 AWH21:AWH69 BGD21:BGD69 BPZ21:BPZ69 BZV21:BZV69 CJR21:CJR69 CTN21:CTN69 DDJ21:DDJ69 DNF21:DNF69 DXB21:DXB69 EGX21:EGX69 EQT21:EQT69 FAP21:FAP69 FKL21:FKL69 FUH21:FUH69 GED21:GED69 GNZ21:GNZ69 GXV21:GXV69 HHR21:HHR69 HRN21:HRN69 IBJ21:IBJ69 ILF21:ILF69 IVB21:IVB69 JEX21:JEX69 JOT21:JOT69 JYP21:JYP69 KIL21:KIL69 KSH21:KSH69 LCD21:LCD69 LLZ21:LLZ69 LVV21:LVV69 MFR21:MFR69 MPN21:MPN69 MZJ21:MZJ69 NJF21:NJF69 NTB21:NTB69 OCX21:OCX69 OMT21:OMT69 OWP21:OWP69 PGL21:PGL69 PQH21:PQH69 QAD21:QAD69 QJZ21:QJZ69 QTV21:QTV69 RDR21:RDR69 RNN21:RNN69 RXJ21:RXJ69 SHF21:SHF69 SRB21:SRB69 TAX21:TAX69 TKT21:TKT69 TUP21:TUP69 UEL21:UEL69 UOH21:UOH69 UYD21:UYD69 VHZ21:VHZ69 VRV21:VRV69 WBR21:WBR69 WLN21:WLN69 WVJ21:WVJ69 B65557:B65605 IX65557:IX65605 ST65557:ST65605 ACP65557:ACP65605 AML65557:AML65605 AWH65557:AWH65605 BGD65557:BGD65605 BPZ65557:BPZ65605 BZV65557:BZV65605 CJR65557:CJR65605 CTN65557:CTN65605 DDJ65557:DDJ65605 DNF65557:DNF65605 DXB65557:DXB65605 EGX65557:EGX65605 EQT65557:EQT65605 FAP65557:FAP65605 FKL65557:FKL65605 FUH65557:FUH65605 GED65557:GED65605 GNZ65557:GNZ65605 GXV65557:GXV65605 HHR65557:HHR65605 HRN65557:HRN65605 IBJ65557:IBJ65605 ILF65557:ILF65605 IVB65557:IVB65605 JEX65557:JEX65605 JOT65557:JOT65605 JYP65557:JYP65605 KIL65557:KIL65605 KSH65557:KSH65605 LCD65557:LCD65605 LLZ65557:LLZ65605 LVV65557:LVV65605 MFR65557:MFR65605 MPN65557:MPN65605 MZJ65557:MZJ65605 NJF65557:NJF65605 NTB65557:NTB65605 OCX65557:OCX65605 OMT65557:OMT65605 OWP65557:OWP65605 PGL65557:PGL65605 PQH65557:PQH65605 QAD65557:QAD65605 QJZ65557:QJZ65605 QTV65557:QTV65605 RDR65557:RDR65605 RNN65557:RNN65605 RXJ65557:RXJ65605 SHF65557:SHF65605 SRB65557:SRB65605 TAX65557:TAX65605 TKT65557:TKT65605 TUP65557:TUP65605 UEL65557:UEL65605 UOH65557:UOH65605 UYD65557:UYD65605 VHZ65557:VHZ65605 VRV65557:VRV65605 WBR65557:WBR65605 WLN65557:WLN65605 WVJ65557:WVJ65605 B131093:B131141 IX131093:IX131141 ST131093:ST131141 ACP131093:ACP131141 AML131093:AML131141 AWH131093:AWH131141 BGD131093:BGD131141 BPZ131093:BPZ131141 BZV131093:BZV131141 CJR131093:CJR131141 CTN131093:CTN131141 DDJ131093:DDJ131141 DNF131093:DNF131141 DXB131093:DXB131141 EGX131093:EGX131141 EQT131093:EQT131141 FAP131093:FAP131141 FKL131093:FKL131141 FUH131093:FUH131141 GED131093:GED131141 GNZ131093:GNZ131141 GXV131093:GXV131141 HHR131093:HHR131141 HRN131093:HRN131141 IBJ131093:IBJ131141 ILF131093:ILF131141 IVB131093:IVB131141 JEX131093:JEX131141 JOT131093:JOT131141 JYP131093:JYP131141 KIL131093:KIL131141 KSH131093:KSH131141 LCD131093:LCD131141 LLZ131093:LLZ131141 LVV131093:LVV131141 MFR131093:MFR131141 MPN131093:MPN131141 MZJ131093:MZJ131141 NJF131093:NJF131141 NTB131093:NTB131141 OCX131093:OCX131141 OMT131093:OMT131141 OWP131093:OWP131141 PGL131093:PGL131141 PQH131093:PQH131141 QAD131093:QAD131141 QJZ131093:QJZ131141 QTV131093:QTV131141 RDR131093:RDR131141 RNN131093:RNN131141 RXJ131093:RXJ131141 SHF131093:SHF131141 SRB131093:SRB131141 TAX131093:TAX131141 TKT131093:TKT131141 TUP131093:TUP131141 UEL131093:UEL131141 UOH131093:UOH131141 UYD131093:UYD131141 VHZ131093:VHZ131141 VRV131093:VRV131141 WBR131093:WBR131141 WLN131093:WLN131141 WVJ131093:WVJ131141 B196629:B196677 IX196629:IX196677 ST196629:ST196677 ACP196629:ACP196677 AML196629:AML196677 AWH196629:AWH196677 BGD196629:BGD196677 BPZ196629:BPZ196677 BZV196629:BZV196677 CJR196629:CJR196677 CTN196629:CTN196677 DDJ196629:DDJ196677 DNF196629:DNF196677 DXB196629:DXB196677 EGX196629:EGX196677 EQT196629:EQT196677 FAP196629:FAP196677 FKL196629:FKL196677 FUH196629:FUH196677 GED196629:GED196677 GNZ196629:GNZ196677 GXV196629:GXV196677 HHR196629:HHR196677 HRN196629:HRN196677 IBJ196629:IBJ196677 ILF196629:ILF196677 IVB196629:IVB196677 JEX196629:JEX196677 JOT196629:JOT196677 JYP196629:JYP196677 KIL196629:KIL196677 KSH196629:KSH196677 LCD196629:LCD196677 LLZ196629:LLZ196677 LVV196629:LVV196677 MFR196629:MFR196677 MPN196629:MPN196677 MZJ196629:MZJ196677 NJF196629:NJF196677 NTB196629:NTB196677 OCX196629:OCX196677 OMT196629:OMT196677 OWP196629:OWP196677 PGL196629:PGL196677 PQH196629:PQH196677 QAD196629:QAD196677 QJZ196629:QJZ196677 QTV196629:QTV196677 RDR196629:RDR196677 RNN196629:RNN196677 RXJ196629:RXJ196677 SHF196629:SHF196677 SRB196629:SRB196677 TAX196629:TAX196677 TKT196629:TKT196677 TUP196629:TUP196677 UEL196629:UEL196677 UOH196629:UOH196677 UYD196629:UYD196677 VHZ196629:VHZ196677 VRV196629:VRV196677 WBR196629:WBR196677 WLN196629:WLN196677 WVJ196629:WVJ196677 B262165:B262213 IX262165:IX262213 ST262165:ST262213 ACP262165:ACP262213 AML262165:AML262213 AWH262165:AWH262213 BGD262165:BGD262213 BPZ262165:BPZ262213 BZV262165:BZV262213 CJR262165:CJR262213 CTN262165:CTN262213 DDJ262165:DDJ262213 DNF262165:DNF262213 DXB262165:DXB262213 EGX262165:EGX262213 EQT262165:EQT262213 FAP262165:FAP262213 FKL262165:FKL262213 FUH262165:FUH262213 GED262165:GED262213 GNZ262165:GNZ262213 GXV262165:GXV262213 HHR262165:HHR262213 HRN262165:HRN262213 IBJ262165:IBJ262213 ILF262165:ILF262213 IVB262165:IVB262213 JEX262165:JEX262213 JOT262165:JOT262213 JYP262165:JYP262213 KIL262165:KIL262213 KSH262165:KSH262213 LCD262165:LCD262213 LLZ262165:LLZ262213 LVV262165:LVV262213 MFR262165:MFR262213 MPN262165:MPN262213 MZJ262165:MZJ262213 NJF262165:NJF262213 NTB262165:NTB262213 OCX262165:OCX262213 OMT262165:OMT262213 OWP262165:OWP262213 PGL262165:PGL262213 PQH262165:PQH262213 QAD262165:QAD262213 QJZ262165:QJZ262213 QTV262165:QTV262213 RDR262165:RDR262213 RNN262165:RNN262213 RXJ262165:RXJ262213 SHF262165:SHF262213 SRB262165:SRB262213 TAX262165:TAX262213 TKT262165:TKT262213 TUP262165:TUP262213 UEL262165:UEL262213 UOH262165:UOH262213 UYD262165:UYD262213 VHZ262165:VHZ262213 VRV262165:VRV262213 WBR262165:WBR262213 WLN262165:WLN262213 WVJ262165:WVJ262213 B327701:B327749 IX327701:IX327749 ST327701:ST327749 ACP327701:ACP327749 AML327701:AML327749 AWH327701:AWH327749 BGD327701:BGD327749 BPZ327701:BPZ327749 BZV327701:BZV327749 CJR327701:CJR327749 CTN327701:CTN327749 DDJ327701:DDJ327749 DNF327701:DNF327749 DXB327701:DXB327749 EGX327701:EGX327749 EQT327701:EQT327749 FAP327701:FAP327749 FKL327701:FKL327749 FUH327701:FUH327749 GED327701:GED327749 GNZ327701:GNZ327749 GXV327701:GXV327749 HHR327701:HHR327749 HRN327701:HRN327749 IBJ327701:IBJ327749 ILF327701:ILF327749 IVB327701:IVB327749 JEX327701:JEX327749 JOT327701:JOT327749 JYP327701:JYP327749 KIL327701:KIL327749 KSH327701:KSH327749 LCD327701:LCD327749 LLZ327701:LLZ327749 LVV327701:LVV327749 MFR327701:MFR327749 MPN327701:MPN327749 MZJ327701:MZJ327749 NJF327701:NJF327749 NTB327701:NTB327749 OCX327701:OCX327749 OMT327701:OMT327749 OWP327701:OWP327749 PGL327701:PGL327749 PQH327701:PQH327749 QAD327701:QAD327749 QJZ327701:QJZ327749 QTV327701:QTV327749 RDR327701:RDR327749 RNN327701:RNN327749 RXJ327701:RXJ327749 SHF327701:SHF327749 SRB327701:SRB327749 TAX327701:TAX327749 TKT327701:TKT327749 TUP327701:TUP327749 UEL327701:UEL327749 UOH327701:UOH327749 UYD327701:UYD327749 VHZ327701:VHZ327749 VRV327701:VRV327749 WBR327701:WBR327749 WLN327701:WLN327749 WVJ327701:WVJ327749 B393237:B393285 IX393237:IX393285 ST393237:ST393285 ACP393237:ACP393285 AML393237:AML393285 AWH393237:AWH393285 BGD393237:BGD393285 BPZ393237:BPZ393285 BZV393237:BZV393285 CJR393237:CJR393285 CTN393237:CTN393285 DDJ393237:DDJ393285 DNF393237:DNF393285 DXB393237:DXB393285 EGX393237:EGX393285 EQT393237:EQT393285 FAP393237:FAP393285 FKL393237:FKL393285 FUH393237:FUH393285 GED393237:GED393285 GNZ393237:GNZ393285 GXV393237:GXV393285 HHR393237:HHR393285 HRN393237:HRN393285 IBJ393237:IBJ393285 ILF393237:ILF393285 IVB393237:IVB393285 JEX393237:JEX393285 JOT393237:JOT393285 JYP393237:JYP393285 KIL393237:KIL393285 KSH393237:KSH393285 LCD393237:LCD393285 LLZ393237:LLZ393285 LVV393237:LVV393285 MFR393237:MFR393285 MPN393237:MPN393285 MZJ393237:MZJ393285 NJF393237:NJF393285 NTB393237:NTB393285 OCX393237:OCX393285 OMT393237:OMT393285 OWP393237:OWP393285 PGL393237:PGL393285 PQH393237:PQH393285 QAD393237:QAD393285 QJZ393237:QJZ393285 QTV393237:QTV393285 RDR393237:RDR393285 RNN393237:RNN393285 RXJ393237:RXJ393285 SHF393237:SHF393285 SRB393237:SRB393285 TAX393237:TAX393285 TKT393237:TKT393285 TUP393237:TUP393285 UEL393237:UEL393285 UOH393237:UOH393285 UYD393237:UYD393285 VHZ393237:VHZ393285 VRV393237:VRV393285 WBR393237:WBR393285 WLN393237:WLN393285 WVJ393237:WVJ393285 B458773:B458821 IX458773:IX458821 ST458773:ST458821 ACP458773:ACP458821 AML458773:AML458821 AWH458773:AWH458821 BGD458773:BGD458821 BPZ458773:BPZ458821 BZV458773:BZV458821 CJR458773:CJR458821 CTN458773:CTN458821 DDJ458773:DDJ458821 DNF458773:DNF458821 DXB458773:DXB458821 EGX458773:EGX458821 EQT458773:EQT458821 FAP458773:FAP458821 FKL458773:FKL458821 FUH458773:FUH458821 GED458773:GED458821 GNZ458773:GNZ458821 GXV458773:GXV458821 HHR458773:HHR458821 HRN458773:HRN458821 IBJ458773:IBJ458821 ILF458773:ILF458821 IVB458773:IVB458821 JEX458773:JEX458821 JOT458773:JOT458821 JYP458773:JYP458821 KIL458773:KIL458821 KSH458773:KSH458821 LCD458773:LCD458821 LLZ458773:LLZ458821 LVV458773:LVV458821 MFR458773:MFR458821 MPN458773:MPN458821 MZJ458773:MZJ458821 NJF458773:NJF458821 NTB458773:NTB458821 OCX458773:OCX458821 OMT458773:OMT458821 OWP458773:OWP458821 PGL458773:PGL458821 PQH458773:PQH458821 QAD458773:QAD458821 QJZ458773:QJZ458821 QTV458773:QTV458821 RDR458773:RDR458821 RNN458773:RNN458821 RXJ458773:RXJ458821 SHF458773:SHF458821 SRB458773:SRB458821 TAX458773:TAX458821 TKT458773:TKT458821 TUP458773:TUP458821 UEL458773:UEL458821 UOH458773:UOH458821 UYD458773:UYD458821 VHZ458773:VHZ458821 VRV458773:VRV458821 WBR458773:WBR458821 WLN458773:WLN458821 WVJ458773:WVJ458821 B524309:B524357 IX524309:IX524357 ST524309:ST524357 ACP524309:ACP524357 AML524309:AML524357 AWH524309:AWH524357 BGD524309:BGD524357 BPZ524309:BPZ524357 BZV524309:BZV524357 CJR524309:CJR524357 CTN524309:CTN524357 DDJ524309:DDJ524357 DNF524309:DNF524357 DXB524309:DXB524357 EGX524309:EGX524357 EQT524309:EQT524357 FAP524309:FAP524357 FKL524309:FKL524357 FUH524309:FUH524357 GED524309:GED524357 GNZ524309:GNZ524357 GXV524309:GXV524357 HHR524309:HHR524357 HRN524309:HRN524357 IBJ524309:IBJ524357 ILF524309:ILF524357 IVB524309:IVB524357 JEX524309:JEX524357 JOT524309:JOT524357 JYP524309:JYP524357 KIL524309:KIL524357 KSH524309:KSH524357 LCD524309:LCD524357 LLZ524309:LLZ524357 LVV524309:LVV524357 MFR524309:MFR524357 MPN524309:MPN524357 MZJ524309:MZJ524357 NJF524309:NJF524357 NTB524309:NTB524357 OCX524309:OCX524357 OMT524309:OMT524357 OWP524309:OWP524357 PGL524309:PGL524357 PQH524309:PQH524357 QAD524309:QAD524357 QJZ524309:QJZ524357 QTV524309:QTV524357 RDR524309:RDR524357 RNN524309:RNN524357 RXJ524309:RXJ524357 SHF524309:SHF524357 SRB524309:SRB524357 TAX524309:TAX524357 TKT524309:TKT524357 TUP524309:TUP524357 UEL524309:UEL524357 UOH524309:UOH524357 UYD524309:UYD524357 VHZ524309:VHZ524357 VRV524309:VRV524357 WBR524309:WBR524357 WLN524309:WLN524357 WVJ524309:WVJ524357 B589845:B589893 IX589845:IX589893 ST589845:ST589893 ACP589845:ACP589893 AML589845:AML589893 AWH589845:AWH589893 BGD589845:BGD589893 BPZ589845:BPZ589893 BZV589845:BZV589893 CJR589845:CJR589893 CTN589845:CTN589893 DDJ589845:DDJ589893 DNF589845:DNF589893 DXB589845:DXB589893 EGX589845:EGX589893 EQT589845:EQT589893 FAP589845:FAP589893 FKL589845:FKL589893 FUH589845:FUH589893 GED589845:GED589893 GNZ589845:GNZ589893 GXV589845:GXV589893 HHR589845:HHR589893 HRN589845:HRN589893 IBJ589845:IBJ589893 ILF589845:ILF589893 IVB589845:IVB589893 JEX589845:JEX589893 JOT589845:JOT589893 JYP589845:JYP589893 KIL589845:KIL589893 KSH589845:KSH589893 LCD589845:LCD589893 LLZ589845:LLZ589893 LVV589845:LVV589893 MFR589845:MFR589893 MPN589845:MPN589893 MZJ589845:MZJ589893 NJF589845:NJF589893 NTB589845:NTB589893 OCX589845:OCX589893 OMT589845:OMT589893 OWP589845:OWP589893 PGL589845:PGL589893 PQH589845:PQH589893 QAD589845:QAD589893 QJZ589845:QJZ589893 QTV589845:QTV589893 RDR589845:RDR589893 RNN589845:RNN589893 RXJ589845:RXJ589893 SHF589845:SHF589893 SRB589845:SRB589893 TAX589845:TAX589893 TKT589845:TKT589893 TUP589845:TUP589893 UEL589845:UEL589893 UOH589845:UOH589893 UYD589845:UYD589893 VHZ589845:VHZ589893 VRV589845:VRV589893 WBR589845:WBR589893 WLN589845:WLN589893 WVJ589845:WVJ589893 B655381:B655429 IX655381:IX655429 ST655381:ST655429 ACP655381:ACP655429 AML655381:AML655429 AWH655381:AWH655429 BGD655381:BGD655429 BPZ655381:BPZ655429 BZV655381:BZV655429 CJR655381:CJR655429 CTN655381:CTN655429 DDJ655381:DDJ655429 DNF655381:DNF655429 DXB655381:DXB655429 EGX655381:EGX655429 EQT655381:EQT655429 FAP655381:FAP655429 FKL655381:FKL655429 FUH655381:FUH655429 GED655381:GED655429 GNZ655381:GNZ655429 GXV655381:GXV655429 HHR655381:HHR655429 HRN655381:HRN655429 IBJ655381:IBJ655429 ILF655381:ILF655429 IVB655381:IVB655429 JEX655381:JEX655429 JOT655381:JOT655429 JYP655381:JYP655429 KIL655381:KIL655429 KSH655381:KSH655429 LCD655381:LCD655429 LLZ655381:LLZ655429 LVV655381:LVV655429 MFR655381:MFR655429 MPN655381:MPN655429 MZJ655381:MZJ655429 NJF655381:NJF655429 NTB655381:NTB655429 OCX655381:OCX655429 OMT655381:OMT655429 OWP655381:OWP655429 PGL655381:PGL655429 PQH655381:PQH655429 QAD655381:QAD655429 QJZ655381:QJZ655429 QTV655381:QTV655429 RDR655381:RDR655429 RNN655381:RNN655429 RXJ655381:RXJ655429 SHF655381:SHF655429 SRB655381:SRB655429 TAX655381:TAX655429 TKT655381:TKT655429 TUP655381:TUP655429 UEL655381:UEL655429 UOH655381:UOH655429 UYD655381:UYD655429 VHZ655381:VHZ655429 VRV655381:VRV655429 WBR655381:WBR655429 WLN655381:WLN655429 WVJ655381:WVJ655429 B720917:B720965 IX720917:IX720965 ST720917:ST720965 ACP720917:ACP720965 AML720917:AML720965 AWH720917:AWH720965 BGD720917:BGD720965 BPZ720917:BPZ720965 BZV720917:BZV720965 CJR720917:CJR720965 CTN720917:CTN720965 DDJ720917:DDJ720965 DNF720917:DNF720965 DXB720917:DXB720965 EGX720917:EGX720965 EQT720917:EQT720965 FAP720917:FAP720965 FKL720917:FKL720965 FUH720917:FUH720965 GED720917:GED720965 GNZ720917:GNZ720965 GXV720917:GXV720965 HHR720917:HHR720965 HRN720917:HRN720965 IBJ720917:IBJ720965 ILF720917:ILF720965 IVB720917:IVB720965 JEX720917:JEX720965 JOT720917:JOT720965 JYP720917:JYP720965 KIL720917:KIL720965 KSH720917:KSH720965 LCD720917:LCD720965 LLZ720917:LLZ720965 LVV720917:LVV720965 MFR720917:MFR720965 MPN720917:MPN720965 MZJ720917:MZJ720965 NJF720917:NJF720965 NTB720917:NTB720965 OCX720917:OCX720965 OMT720917:OMT720965 OWP720917:OWP720965 PGL720917:PGL720965 PQH720917:PQH720965 QAD720917:QAD720965 QJZ720917:QJZ720965 QTV720917:QTV720965 RDR720917:RDR720965 RNN720917:RNN720965 RXJ720917:RXJ720965 SHF720917:SHF720965 SRB720917:SRB720965 TAX720917:TAX720965 TKT720917:TKT720965 TUP720917:TUP720965 UEL720917:UEL720965 UOH720917:UOH720965 UYD720917:UYD720965 VHZ720917:VHZ720965 VRV720917:VRV720965 WBR720917:WBR720965 WLN720917:WLN720965 WVJ720917:WVJ720965 B786453:B786501 IX786453:IX786501 ST786453:ST786501 ACP786453:ACP786501 AML786453:AML786501 AWH786453:AWH786501 BGD786453:BGD786501 BPZ786453:BPZ786501 BZV786453:BZV786501 CJR786453:CJR786501 CTN786453:CTN786501 DDJ786453:DDJ786501 DNF786453:DNF786501 DXB786453:DXB786501 EGX786453:EGX786501 EQT786453:EQT786501 FAP786453:FAP786501 FKL786453:FKL786501 FUH786453:FUH786501 GED786453:GED786501 GNZ786453:GNZ786501 GXV786453:GXV786501 HHR786453:HHR786501 HRN786453:HRN786501 IBJ786453:IBJ786501 ILF786453:ILF786501 IVB786453:IVB786501 JEX786453:JEX786501 JOT786453:JOT786501 JYP786453:JYP786501 KIL786453:KIL786501 KSH786453:KSH786501 LCD786453:LCD786501 LLZ786453:LLZ786501 LVV786453:LVV786501 MFR786453:MFR786501 MPN786453:MPN786501 MZJ786453:MZJ786501 NJF786453:NJF786501 NTB786453:NTB786501 OCX786453:OCX786501 OMT786453:OMT786501 OWP786453:OWP786501 PGL786453:PGL786501 PQH786453:PQH786501 QAD786453:QAD786501 QJZ786453:QJZ786501 QTV786453:QTV786501 RDR786453:RDR786501 RNN786453:RNN786501 RXJ786453:RXJ786501 SHF786453:SHF786501 SRB786453:SRB786501 TAX786453:TAX786501 TKT786453:TKT786501 TUP786453:TUP786501 UEL786453:UEL786501 UOH786453:UOH786501 UYD786453:UYD786501 VHZ786453:VHZ786501 VRV786453:VRV786501 WBR786453:WBR786501 WLN786453:WLN786501 WVJ786453:WVJ786501 B851989:B852037 IX851989:IX852037 ST851989:ST852037 ACP851989:ACP852037 AML851989:AML852037 AWH851989:AWH852037 BGD851989:BGD852037 BPZ851989:BPZ852037 BZV851989:BZV852037 CJR851989:CJR852037 CTN851989:CTN852037 DDJ851989:DDJ852037 DNF851989:DNF852037 DXB851989:DXB852037 EGX851989:EGX852037 EQT851989:EQT852037 FAP851989:FAP852037 FKL851989:FKL852037 FUH851989:FUH852037 GED851989:GED852037 GNZ851989:GNZ852037 GXV851989:GXV852037 HHR851989:HHR852037 HRN851989:HRN852037 IBJ851989:IBJ852037 ILF851989:ILF852037 IVB851989:IVB852037 JEX851989:JEX852037 JOT851989:JOT852037 JYP851989:JYP852037 KIL851989:KIL852037 KSH851989:KSH852037 LCD851989:LCD852037 LLZ851989:LLZ852037 LVV851989:LVV852037 MFR851989:MFR852037 MPN851989:MPN852037 MZJ851989:MZJ852037 NJF851989:NJF852037 NTB851989:NTB852037 OCX851989:OCX852037 OMT851989:OMT852037 OWP851989:OWP852037 PGL851989:PGL852037 PQH851989:PQH852037 QAD851989:QAD852037 QJZ851989:QJZ852037 QTV851989:QTV852037 RDR851989:RDR852037 RNN851989:RNN852037 RXJ851989:RXJ852037 SHF851989:SHF852037 SRB851989:SRB852037 TAX851989:TAX852037 TKT851989:TKT852037 TUP851989:TUP852037 UEL851989:UEL852037 UOH851989:UOH852037 UYD851989:UYD852037 VHZ851989:VHZ852037 VRV851989:VRV852037 WBR851989:WBR852037 WLN851989:WLN852037 WVJ851989:WVJ852037 B917525:B917573 IX917525:IX917573 ST917525:ST917573 ACP917525:ACP917573 AML917525:AML917573 AWH917525:AWH917573 BGD917525:BGD917573 BPZ917525:BPZ917573 BZV917525:BZV917573 CJR917525:CJR917573 CTN917525:CTN917573 DDJ917525:DDJ917573 DNF917525:DNF917573 DXB917525:DXB917573 EGX917525:EGX917573 EQT917525:EQT917573 FAP917525:FAP917573 FKL917525:FKL917573 FUH917525:FUH917573 GED917525:GED917573 GNZ917525:GNZ917573 GXV917525:GXV917573 HHR917525:HHR917573 HRN917525:HRN917573 IBJ917525:IBJ917573 ILF917525:ILF917573 IVB917525:IVB917573 JEX917525:JEX917573 JOT917525:JOT917573 JYP917525:JYP917573 KIL917525:KIL917573 KSH917525:KSH917573 LCD917525:LCD917573 LLZ917525:LLZ917573 LVV917525:LVV917573 MFR917525:MFR917573 MPN917525:MPN917573 MZJ917525:MZJ917573 NJF917525:NJF917573 NTB917525:NTB917573 OCX917525:OCX917573 OMT917525:OMT917573 OWP917525:OWP917573 PGL917525:PGL917573 PQH917525:PQH917573 QAD917525:QAD917573 QJZ917525:QJZ917573 QTV917525:QTV917573 RDR917525:RDR917573 RNN917525:RNN917573 RXJ917525:RXJ917573 SHF917525:SHF917573 SRB917525:SRB917573 TAX917525:TAX917573 TKT917525:TKT917573 TUP917525:TUP917573 UEL917525:UEL917573 UOH917525:UOH917573 UYD917525:UYD917573 VHZ917525:VHZ917573 VRV917525:VRV917573 WBR917525:WBR917573 WLN917525:WLN917573 WVJ917525:WVJ917573 B983061:B983109 IX983061:IX983109 ST983061:ST983109 ACP983061:ACP983109 AML983061:AML983109 AWH983061:AWH983109 BGD983061:BGD983109 BPZ983061:BPZ983109 BZV983061:BZV983109 CJR983061:CJR983109 CTN983061:CTN983109 DDJ983061:DDJ983109 DNF983061:DNF983109 DXB983061:DXB983109 EGX983061:EGX983109 EQT983061:EQT983109 FAP983061:FAP983109 FKL983061:FKL983109 FUH983061:FUH983109 GED983061:GED983109 GNZ983061:GNZ983109 GXV983061:GXV983109 HHR983061:HHR983109 HRN983061:HRN983109 IBJ983061:IBJ983109 ILF983061:ILF983109 IVB983061:IVB983109 JEX983061:JEX983109 JOT983061:JOT983109 JYP983061:JYP983109 KIL983061:KIL983109 KSH983061:KSH983109 LCD983061:LCD983109 LLZ983061:LLZ983109 LVV983061:LVV983109 MFR983061:MFR983109 MPN983061:MPN983109 MZJ983061:MZJ983109 NJF983061:NJF983109 NTB983061:NTB983109 OCX983061:OCX983109 OMT983061:OMT983109 OWP983061:OWP983109 PGL983061:PGL983109 PQH983061:PQH983109 QAD983061:QAD983109 QJZ983061:QJZ983109 QTV983061:QTV983109 RDR983061:RDR983109 RNN983061:RNN983109 RXJ983061:RXJ983109 SHF983061:SHF983109 SRB983061:SRB983109 TAX983061:TAX983109 TKT983061:TKT983109 TUP983061:TUP983109 UEL983061:UEL983109 UOH983061:UOH983109 UYD983061:UYD983109 VHZ983061:VHZ983109 VRV983061:VRV983109 WBR983061:WBR983109 WLN983061:WLN983109 WVJ983061:WVJ983109">
      <formula1>$D$14</formula1>
      <formula2>DATE(YEAR($C$14),MONTH($C$14),DAY($C$14)-1)</formula2>
    </dataValidation>
    <dataValidation type="whole" allowBlank="1" showErrorMessage="1" errorTitle="Invalid Input!" error="Please enter a positive number for investment amount!" sqref="C21:C69 IY21:IY69 SU21:SU69 ACQ21:ACQ69 AMM21:AMM69 AWI21:AWI69 BGE21:BGE69 BQA21:BQA69 BZW21:BZW69 CJS21:CJS69 CTO21:CTO69 DDK21:DDK69 DNG21:DNG69 DXC21:DXC69 EGY21:EGY69 EQU21:EQU69 FAQ21:FAQ69 FKM21:FKM69 FUI21:FUI69 GEE21:GEE69 GOA21:GOA69 GXW21:GXW69 HHS21:HHS69 HRO21:HRO69 IBK21:IBK69 ILG21:ILG69 IVC21:IVC69 JEY21:JEY69 JOU21:JOU69 JYQ21:JYQ69 KIM21:KIM69 KSI21:KSI69 LCE21:LCE69 LMA21:LMA69 LVW21:LVW69 MFS21:MFS69 MPO21:MPO69 MZK21:MZK69 NJG21:NJG69 NTC21:NTC69 OCY21:OCY69 OMU21:OMU69 OWQ21:OWQ69 PGM21:PGM69 PQI21:PQI69 QAE21:QAE69 QKA21:QKA69 QTW21:QTW69 RDS21:RDS69 RNO21:RNO69 RXK21:RXK69 SHG21:SHG69 SRC21:SRC69 TAY21:TAY69 TKU21:TKU69 TUQ21:TUQ69 UEM21:UEM69 UOI21:UOI69 UYE21:UYE69 VIA21:VIA69 VRW21:VRW69 WBS21:WBS69 WLO21:WLO69 WVK21:WVK69 C65557:C65605 IY65557:IY65605 SU65557:SU65605 ACQ65557:ACQ65605 AMM65557:AMM65605 AWI65557:AWI65605 BGE65557:BGE65605 BQA65557:BQA65605 BZW65557:BZW65605 CJS65557:CJS65605 CTO65557:CTO65605 DDK65557:DDK65605 DNG65557:DNG65605 DXC65557:DXC65605 EGY65557:EGY65605 EQU65557:EQU65605 FAQ65557:FAQ65605 FKM65557:FKM65605 FUI65557:FUI65605 GEE65557:GEE65605 GOA65557:GOA65605 GXW65557:GXW65605 HHS65557:HHS65605 HRO65557:HRO65605 IBK65557:IBK65605 ILG65557:ILG65605 IVC65557:IVC65605 JEY65557:JEY65605 JOU65557:JOU65605 JYQ65557:JYQ65605 KIM65557:KIM65605 KSI65557:KSI65605 LCE65557:LCE65605 LMA65557:LMA65605 LVW65557:LVW65605 MFS65557:MFS65605 MPO65557:MPO65605 MZK65557:MZK65605 NJG65557:NJG65605 NTC65557:NTC65605 OCY65557:OCY65605 OMU65557:OMU65605 OWQ65557:OWQ65605 PGM65557:PGM65605 PQI65557:PQI65605 QAE65557:QAE65605 QKA65557:QKA65605 QTW65557:QTW65605 RDS65557:RDS65605 RNO65557:RNO65605 RXK65557:RXK65605 SHG65557:SHG65605 SRC65557:SRC65605 TAY65557:TAY65605 TKU65557:TKU65605 TUQ65557:TUQ65605 UEM65557:UEM65605 UOI65557:UOI65605 UYE65557:UYE65605 VIA65557:VIA65605 VRW65557:VRW65605 WBS65557:WBS65605 WLO65557:WLO65605 WVK65557:WVK65605 C131093:C131141 IY131093:IY131141 SU131093:SU131141 ACQ131093:ACQ131141 AMM131093:AMM131141 AWI131093:AWI131141 BGE131093:BGE131141 BQA131093:BQA131141 BZW131093:BZW131141 CJS131093:CJS131141 CTO131093:CTO131141 DDK131093:DDK131141 DNG131093:DNG131141 DXC131093:DXC131141 EGY131093:EGY131141 EQU131093:EQU131141 FAQ131093:FAQ131141 FKM131093:FKM131141 FUI131093:FUI131141 GEE131093:GEE131141 GOA131093:GOA131141 GXW131093:GXW131141 HHS131093:HHS131141 HRO131093:HRO131141 IBK131093:IBK131141 ILG131093:ILG131141 IVC131093:IVC131141 JEY131093:JEY131141 JOU131093:JOU131141 JYQ131093:JYQ131141 KIM131093:KIM131141 KSI131093:KSI131141 LCE131093:LCE131141 LMA131093:LMA131141 LVW131093:LVW131141 MFS131093:MFS131141 MPO131093:MPO131141 MZK131093:MZK131141 NJG131093:NJG131141 NTC131093:NTC131141 OCY131093:OCY131141 OMU131093:OMU131141 OWQ131093:OWQ131141 PGM131093:PGM131141 PQI131093:PQI131141 QAE131093:QAE131141 QKA131093:QKA131141 QTW131093:QTW131141 RDS131093:RDS131141 RNO131093:RNO131141 RXK131093:RXK131141 SHG131093:SHG131141 SRC131093:SRC131141 TAY131093:TAY131141 TKU131093:TKU131141 TUQ131093:TUQ131141 UEM131093:UEM131141 UOI131093:UOI131141 UYE131093:UYE131141 VIA131093:VIA131141 VRW131093:VRW131141 WBS131093:WBS131141 WLO131093:WLO131141 WVK131093:WVK131141 C196629:C196677 IY196629:IY196677 SU196629:SU196677 ACQ196629:ACQ196677 AMM196629:AMM196677 AWI196629:AWI196677 BGE196629:BGE196677 BQA196629:BQA196677 BZW196629:BZW196677 CJS196629:CJS196677 CTO196629:CTO196677 DDK196629:DDK196677 DNG196629:DNG196677 DXC196629:DXC196677 EGY196629:EGY196677 EQU196629:EQU196677 FAQ196629:FAQ196677 FKM196629:FKM196677 FUI196629:FUI196677 GEE196629:GEE196677 GOA196629:GOA196677 GXW196629:GXW196677 HHS196629:HHS196677 HRO196629:HRO196677 IBK196629:IBK196677 ILG196629:ILG196677 IVC196629:IVC196677 JEY196629:JEY196677 JOU196629:JOU196677 JYQ196629:JYQ196677 KIM196629:KIM196677 KSI196629:KSI196677 LCE196629:LCE196677 LMA196629:LMA196677 LVW196629:LVW196677 MFS196629:MFS196677 MPO196629:MPO196677 MZK196629:MZK196677 NJG196629:NJG196677 NTC196629:NTC196677 OCY196629:OCY196677 OMU196629:OMU196677 OWQ196629:OWQ196677 PGM196629:PGM196677 PQI196629:PQI196677 QAE196629:QAE196677 QKA196629:QKA196677 QTW196629:QTW196677 RDS196629:RDS196677 RNO196629:RNO196677 RXK196629:RXK196677 SHG196629:SHG196677 SRC196629:SRC196677 TAY196629:TAY196677 TKU196629:TKU196677 TUQ196629:TUQ196677 UEM196629:UEM196677 UOI196629:UOI196677 UYE196629:UYE196677 VIA196629:VIA196677 VRW196629:VRW196677 WBS196629:WBS196677 WLO196629:WLO196677 WVK196629:WVK196677 C262165:C262213 IY262165:IY262213 SU262165:SU262213 ACQ262165:ACQ262213 AMM262165:AMM262213 AWI262165:AWI262213 BGE262165:BGE262213 BQA262165:BQA262213 BZW262165:BZW262213 CJS262165:CJS262213 CTO262165:CTO262213 DDK262165:DDK262213 DNG262165:DNG262213 DXC262165:DXC262213 EGY262165:EGY262213 EQU262165:EQU262213 FAQ262165:FAQ262213 FKM262165:FKM262213 FUI262165:FUI262213 GEE262165:GEE262213 GOA262165:GOA262213 GXW262165:GXW262213 HHS262165:HHS262213 HRO262165:HRO262213 IBK262165:IBK262213 ILG262165:ILG262213 IVC262165:IVC262213 JEY262165:JEY262213 JOU262165:JOU262213 JYQ262165:JYQ262213 KIM262165:KIM262213 KSI262165:KSI262213 LCE262165:LCE262213 LMA262165:LMA262213 LVW262165:LVW262213 MFS262165:MFS262213 MPO262165:MPO262213 MZK262165:MZK262213 NJG262165:NJG262213 NTC262165:NTC262213 OCY262165:OCY262213 OMU262165:OMU262213 OWQ262165:OWQ262213 PGM262165:PGM262213 PQI262165:PQI262213 QAE262165:QAE262213 QKA262165:QKA262213 QTW262165:QTW262213 RDS262165:RDS262213 RNO262165:RNO262213 RXK262165:RXK262213 SHG262165:SHG262213 SRC262165:SRC262213 TAY262165:TAY262213 TKU262165:TKU262213 TUQ262165:TUQ262213 UEM262165:UEM262213 UOI262165:UOI262213 UYE262165:UYE262213 VIA262165:VIA262213 VRW262165:VRW262213 WBS262165:WBS262213 WLO262165:WLO262213 WVK262165:WVK262213 C327701:C327749 IY327701:IY327749 SU327701:SU327749 ACQ327701:ACQ327749 AMM327701:AMM327749 AWI327701:AWI327749 BGE327701:BGE327749 BQA327701:BQA327749 BZW327701:BZW327749 CJS327701:CJS327749 CTO327701:CTO327749 DDK327701:DDK327749 DNG327701:DNG327749 DXC327701:DXC327749 EGY327701:EGY327749 EQU327701:EQU327749 FAQ327701:FAQ327749 FKM327701:FKM327749 FUI327701:FUI327749 GEE327701:GEE327749 GOA327701:GOA327749 GXW327701:GXW327749 HHS327701:HHS327749 HRO327701:HRO327749 IBK327701:IBK327749 ILG327701:ILG327749 IVC327701:IVC327749 JEY327701:JEY327749 JOU327701:JOU327749 JYQ327701:JYQ327749 KIM327701:KIM327749 KSI327701:KSI327749 LCE327701:LCE327749 LMA327701:LMA327749 LVW327701:LVW327749 MFS327701:MFS327749 MPO327701:MPO327749 MZK327701:MZK327749 NJG327701:NJG327749 NTC327701:NTC327749 OCY327701:OCY327749 OMU327701:OMU327749 OWQ327701:OWQ327749 PGM327701:PGM327749 PQI327701:PQI327749 QAE327701:QAE327749 QKA327701:QKA327749 QTW327701:QTW327749 RDS327701:RDS327749 RNO327701:RNO327749 RXK327701:RXK327749 SHG327701:SHG327749 SRC327701:SRC327749 TAY327701:TAY327749 TKU327701:TKU327749 TUQ327701:TUQ327749 UEM327701:UEM327749 UOI327701:UOI327749 UYE327701:UYE327749 VIA327701:VIA327749 VRW327701:VRW327749 WBS327701:WBS327749 WLO327701:WLO327749 WVK327701:WVK327749 C393237:C393285 IY393237:IY393285 SU393237:SU393285 ACQ393237:ACQ393285 AMM393237:AMM393285 AWI393237:AWI393285 BGE393237:BGE393285 BQA393237:BQA393285 BZW393237:BZW393285 CJS393237:CJS393285 CTO393237:CTO393285 DDK393237:DDK393285 DNG393237:DNG393285 DXC393237:DXC393285 EGY393237:EGY393285 EQU393237:EQU393285 FAQ393237:FAQ393285 FKM393237:FKM393285 FUI393237:FUI393285 GEE393237:GEE393285 GOA393237:GOA393285 GXW393237:GXW393285 HHS393237:HHS393285 HRO393237:HRO393285 IBK393237:IBK393285 ILG393237:ILG393285 IVC393237:IVC393285 JEY393237:JEY393285 JOU393237:JOU393285 JYQ393237:JYQ393285 KIM393237:KIM393285 KSI393237:KSI393285 LCE393237:LCE393285 LMA393237:LMA393285 LVW393237:LVW393285 MFS393237:MFS393285 MPO393237:MPO393285 MZK393237:MZK393285 NJG393237:NJG393285 NTC393237:NTC393285 OCY393237:OCY393285 OMU393237:OMU393285 OWQ393237:OWQ393285 PGM393237:PGM393285 PQI393237:PQI393285 QAE393237:QAE393285 QKA393237:QKA393285 QTW393237:QTW393285 RDS393237:RDS393285 RNO393237:RNO393285 RXK393237:RXK393285 SHG393237:SHG393285 SRC393237:SRC393285 TAY393237:TAY393285 TKU393237:TKU393285 TUQ393237:TUQ393285 UEM393237:UEM393285 UOI393237:UOI393285 UYE393237:UYE393285 VIA393237:VIA393285 VRW393237:VRW393285 WBS393237:WBS393285 WLO393237:WLO393285 WVK393237:WVK393285 C458773:C458821 IY458773:IY458821 SU458773:SU458821 ACQ458773:ACQ458821 AMM458773:AMM458821 AWI458773:AWI458821 BGE458773:BGE458821 BQA458773:BQA458821 BZW458773:BZW458821 CJS458773:CJS458821 CTO458773:CTO458821 DDK458773:DDK458821 DNG458773:DNG458821 DXC458773:DXC458821 EGY458773:EGY458821 EQU458773:EQU458821 FAQ458773:FAQ458821 FKM458773:FKM458821 FUI458773:FUI458821 GEE458773:GEE458821 GOA458773:GOA458821 GXW458773:GXW458821 HHS458773:HHS458821 HRO458773:HRO458821 IBK458773:IBK458821 ILG458773:ILG458821 IVC458773:IVC458821 JEY458773:JEY458821 JOU458773:JOU458821 JYQ458773:JYQ458821 KIM458773:KIM458821 KSI458773:KSI458821 LCE458773:LCE458821 LMA458773:LMA458821 LVW458773:LVW458821 MFS458773:MFS458821 MPO458773:MPO458821 MZK458773:MZK458821 NJG458773:NJG458821 NTC458773:NTC458821 OCY458773:OCY458821 OMU458773:OMU458821 OWQ458773:OWQ458821 PGM458773:PGM458821 PQI458773:PQI458821 QAE458773:QAE458821 QKA458773:QKA458821 QTW458773:QTW458821 RDS458773:RDS458821 RNO458773:RNO458821 RXK458773:RXK458821 SHG458773:SHG458821 SRC458773:SRC458821 TAY458773:TAY458821 TKU458773:TKU458821 TUQ458773:TUQ458821 UEM458773:UEM458821 UOI458773:UOI458821 UYE458773:UYE458821 VIA458773:VIA458821 VRW458773:VRW458821 WBS458773:WBS458821 WLO458773:WLO458821 WVK458773:WVK458821 C524309:C524357 IY524309:IY524357 SU524309:SU524357 ACQ524309:ACQ524357 AMM524309:AMM524357 AWI524309:AWI524357 BGE524309:BGE524357 BQA524309:BQA524357 BZW524309:BZW524357 CJS524309:CJS524357 CTO524309:CTO524357 DDK524309:DDK524357 DNG524309:DNG524357 DXC524309:DXC524357 EGY524309:EGY524357 EQU524309:EQU524357 FAQ524309:FAQ524357 FKM524309:FKM524357 FUI524309:FUI524357 GEE524309:GEE524357 GOA524309:GOA524357 GXW524309:GXW524357 HHS524309:HHS524357 HRO524309:HRO524357 IBK524309:IBK524357 ILG524309:ILG524357 IVC524309:IVC524357 JEY524309:JEY524357 JOU524309:JOU524357 JYQ524309:JYQ524357 KIM524309:KIM524357 KSI524309:KSI524357 LCE524309:LCE524357 LMA524309:LMA524357 LVW524309:LVW524357 MFS524309:MFS524357 MPO524309:MPO524357 MZK524309:MZK524357 NJG524309:NJG524357 NTC524309:NTC524357 OCY524309:OCY524357 OMU524309:OMU524357 OWQ524309:OWQ524357 PGM524309:PGM524357 PQI524309:PQI524357 QAE524309:QAE524357 QKA524309:QKA524357 QTW524309:QTW524357 RDS524309:RDS524357 RNO524309:RNO524357 RXK524309:RXK524357 SHG524309:SHG524357 SRC524309:SRC524357 TAY524309:TAY524357 TKU524309:TKU524357 TUQ524309:TUQ524357 UEM524309:UEM524357 UOI524309:UOI524357 UYE524309:UYE524357 VIA524309:VIA524357 VRW524309:VRW524357 WBS524309:WBS524357 WLO524309:WLO524357 WVK524309:WVK524357 C589845:C589893 IY589845:IY589893 SU589845:SU589893 ACQ589845:ACQ589893 AMM589845:AMM589893 AWI589845:AWI589893 BGE589845:BGE589893 BQA589845:BQA589893 BZW589845:BZW589893 CJS589845:CJS589893 CTO589845:CTO589893 DDK589845:DDK589893 DNG589845:DNG589893 DXC589845:DXC589893 EGY589845:EGY589893 EQU589845:EQU589893 FAQ589845:FAQ589893 FKM589845:FKM589893 FUI589845:FUI589893 GEE589845:GEE589893 GOA589845:GOA589893 GXW589845:GXW589893 HHS589845:HHS589893 HRO589845:HRO589893 IBK589845:IBK589893 ILG589845:ILG589893 IVC589845:IVC589893 JEY589845:JEY589893 JOU589845:JOU589893 JYQ589845:JYQ589893 KIM589845:KIM589893 KSI589845:KSI589893 LCE589845:LCE589893 LMA589845:LMA589893 LVW589845:LVW589893 MFS589845:MFS589893 MPO589845:MPO589893 MZK589845:MZK589893 NJG589845:NJG589893 NTC589845:NTC589893 OCY589845:OCY589893 OMU589845:OMU589893 OWQ589845:OWQ589893 PGM589845:PGM589893 PQI589845:PQI589893 QAE589845:QAE589893 QKA589845:QKA589893 QTW589845:QTW589893 RDS589845:RDS589893 RNO589845:RNO589893 RXK589845:RXK589893 SHG589845:SHG589893 SRC589845:SRC589893 TAY589845:TAY589893 TKU589845:TKU589893 TUQ589845:TUQ589893 UEM589845:UEM589893 UOI589845:UOI589893 UYE589845:UYE589893 VIA589845:VIA589893 VRW589845:VRW589893 WBS589845:WBS589893 WLO589845:WLO589893 WVK589845:WVK589893 C655381:C655429 IY655381:IY655429 SU655381:SU655429 ACQ655381:ACQ655429 AMM655381:AMM655429 AWI655381:AWI655429 BGE655381:BGE655429 BQA655381:BQA655429 BZW655381:BZW655429 CJS655381:CJS655429 CTO655381:CTO655429 DDK655381:DDK655429 DNG655381:DNG655429 DXC655381:DXC655429 EGY655381:EGY655429 EQU655381:EQU655429 FAQ655381:FAQ655429 FKM655381:FKM655429 FUI655381:FUI655429 GEE655381:GEE655429 GOA655381:GOA655429 GXW655381:GXW655429 HHS655381:HHS655429 HRO655381:HRO655429 IBK655381:IBK655429 ILG655381:ILG655429 IVC655381:IVC655429 JEY655381:JEY655429 JOU655381:JOU655429 JYQ655381:JYQ655429 KIM655381:KIM655429 KSI655381:KSI655429 LCE655381:LCE655429 LMA655381:LMA655429 LVW655381:LVW655429 MFS655381:MFS655429 MPO655381:MPO655429 MZK655381:MZK655429 NJG655381:NJG655429 NTC655381:NTC655429 OCY655381:OCY655429 OMU655381:OMU655429 OWQ655381:OWQ655429 PGM655381:PGM655429 PQI655381:PQI655429 QAE655381:QAE655429 QKA655381:QKA655429 QTW655381:QTW655429 RDS655381:RDS655429 RNO655381:RNO655429 RXK655381:RXK655429 SHG655381:SHG655429 SRC655381:SRC655429 TAY655381:TAY655429 TKU655381:TKU655429 TUQ655381:TUQ655429 UEM655381:UEM655429 UOI655381:UOI655429 UYE655381:UYE655429 VIA655381:VIA655429 VRW655381:VRW655429 WBS655381:WBS655429 WLO655381:WLO655429 WVK655381:WVK655429 C720917:C720965 IY720917:IY720965 SU720917:SU720965 ACQ720917:ACQ720965 AMM720917:AMM720965 AWI720917:AWI720965 BGE720917:BGE720965 BQA720917:BQA720965 BZW720917:BZW720965 CJS720917:CJS720965 CTO720917:CTO720965 DDK720917:DDK720965 DNG720917:DNG720965 DXC720917:DXC720965 EGY720917:EGY720965 EQU720917:EQU720965 FAQ720917:FAQ720965 FKM720917:FKM720965 FUI720917:FUI720965 GEE720917:GEE720965 GOA720917:GOA720965 GXW720917:GXW720965 HHS720917:HHS720965 HRO720917:HRO720965 IBK720917:IBK720965 ILG720917:ILG720965 IVC720917:IVC720965 JEY720917:JEY720965 JOU720917:JOU720965 JYQ720917:JYQ720965 KIM720917:KIM720965 KSI720917:KSI720965 LCE720917:LCE720965 LMA720917:LMA720965 LVW720917:LVW720965 MFS720917:MFS720965 MPO720917:MPO720965 MZK720917:MZK720965 NJG720917:NJG720965 NTC720917:NTC720965 OCY720917:OCY720965 OMU720917:OMU720965 OWQ720917:OWQ720965 PGM720917:PGM720965 PQI720917:PQI720965 QAE720917:QAE720965 QKA720917:QKA720965 QTW720917:QTW720965 RDS720917:RDS720965 RNO720917:RNO720965 RXK720917:RXK720965 SHG720917:SHG720965 SRC720917:SRC720965 TAY720917:TAY720965 TKU720917:TKU720965 TUQ720917:TUQ720965 UEM720917:UEM720965 UOI720917:UOI720965 UYE720917:UYE720965 VIA720917:VIA720965 VRW720917:VRW720965 WBS720917:WBS720965 WLO720917:WLO720965 WVK720917:WVK720965 C786453:C786501 IY786453:IY786501 SU786453:SU786501 ACQ786453:ACQ786501 AMM786453:AMM786501 AWI786453:AWI786501 BGE786453:BGE786501 BQA786453:BQA786501 BZW786453:BZW786501 CJS786453:CJS786501 CTO786453:CTO786501 DDK786453:DDK786501 DNG786453:DNG786501 DXC786453:DXC786501 EGY786453:EGY786501 EQU786453:EQU786501 FAQ786453:FAQ786501 FKM786453:FKM786501 FUI786453:FUI786501 GEE786453:GEE786501 GOA786453:GOA786501 GXW786453:GXW786501 HHS786453:HHS786501 HRO786453:HRO786501 IBK786453:IBK786501 ILG786453:ILG786501 IVC786453:IVC786501 JEY786453:JEY786501 JOU786453:JOU786501 JYQ786453:JYQ786501 KIM786453:KIM786501 KSI786453:KSI786501 LCE786453:LCE786501 LMA786453:LMA786501 LVW786453:LVW786501 MFS786453:MFS786501 MPO786453:MPO786501 MZK786453:MZK786501 NJG786453:NJG786501 NTC786453:NTC786501 OCY786453:OCY786501 OMU786453:OMU786501 OWQ786453:OWQ786501 PGM786453:PGM786501 PQI786453:PQI786501 QAE786453:QAE786501 QKA786453:QKA786501 QTW786453:QTW786501 RDS786453:RDS786501 RNO786453:RNO786501 RXK786453:RXK786501 SHG786453:SHG786501 SRC786453:SRC786501 TAY786453:TAY786501 TKU786453:TKU786501 TUQ786453:TUQ786501 UEM786453:UEM786501 UOI786453:UOI786501 UYE786453:UYE786501 VIA786453:VIA786501 VRW786453:VRW786501 WBS786453:WBS786501 WLO786453:WLO786501 WVK786453:WVK786501 C851989:C852037 IY851989:IY852037 SU851989:SU852037 ACQ851989:ACQ852037 AMM851989:AMM852037 AWI851989:AWI852037 BGE851989:BGE852037 BQA851989:BQA852037 BZW851989:BZW852037 CJS851989:CJS852037 CTO851989:CTO852037 DDK851989:DDK852037 DNG851989:DNG852037 DXC851989:DXC852037 EGY851989:EGY852037 EQU851989:EQU852037 FAQ851989:FAQ852037 FKM851989:FKM852037 FUI851989:FUI852037 GEE851989:GEE852037 GOA851989:GOA852037 GXW851989:GXW852037 HHS851989:HHS852037 HRO851989:HRO852037 IBK851989:IBK852037 ILG851989:ILG852037 IVC851989:IVC852037 JEY851989:JEY852037 JOU851989:JOU852037 JYQ851989:JYQ852037 KIM851989:KIM852037 KSI851989:KSI852037 LCE851989:LCE852037 LMA851989:LMA852037 LVW851989:LVW852037 MFS851989:MFS852037 MPO851989:MPO852037 MZK851989:MZK852037 NJG851989:NJG852037 NTC851989:NTC852037 OCY851989:OCY852037 OMU851989:OMU852037 OWQ851989:OWQ852037 PGM851989:PGM852037 PQI851989:PQI852037 QAE851989:QAE852037 QKA851989:QKA852037 QTW851989:QTW852037 RDS851989:RDS852037 RNO851989:RNO852037 RXK851989:RXK852037 SHG851989:SHG852037 SRC851989:SRC852037 TAY851989:TAY852037 TKU851989:TKU852037 TUQ851989:TUQ852037 UEM851989:UEM852037 UOI851989:UOI852037 UYE851989:UYE852037 VIA851989:VIA852037 VRW851989:VRW852037 WBS851989:WBS852037 WLO851989:WLO852037 WVK851989:WVK852037 C917525:C917573 IY917525:IY917573 SU917525:SU917573 ACQ917525:ACQ917573 AMM917525:AMM917573 AWI917525:AWI917573 BGE917525:BGE917573 BQA917525:BQA917573 BZW917525:BZW917573 CJS917525:CJS917573 CTO917525:CTO917573 DDK917525:DDK917573 DNG917525:DNG917573 DXC917525:DXC917573 EGY917525:EGY917573 EQU917525:EQU917573 FAQ917525:FAQ917573 FKM917525:FKM917573 FUI917525:FUI917573 GEE917525:GEE917573 GOA917525:GOA917573 GXW917525:GXW917573 HHS917525:HHS917573 HRO917525:HRO917573 IBK917525:IBK917573 ILG917525:ILG917573 IVC917525:IVC917573 JEY917525:JEY917573 JOU917525:JOU917573 JYQ917525:JYQ917573 KIM917525:KIM917573 KSI917525:KSI917573 LCE917525:LCE917573 LMA917525:LMA917573 LVW917525:LVW917573 MFS917525:MFS917573 MPO917525:MPO917573 MZK917525:MZK917573 NJG917525:NJG917573 NTC917525:NTC917573 OCY917525:OCY917573 OMU917525:OMU917573 OWQ917525:OWQ917573 PGM917525:PGM917573 PQI917525:PQI917573 QAE917525:QAE917573 QKA917525:QKA917573 QTW917525:QTW917573 RDS917525:RDS917573 RNO917525:RNO917573 RXK917525:RXK917573 SHG917525:SHG917573 SRC917525:SRC917573 TAY917525:TAY917573 TKU917525:TKU917573 TUQ917525:TUQ917573 UEM917525:UEM917573 UOI917525:UOI917573 UYE917525:UYE917573 VIA917525:VIA917573 VRW917525:VRW917573 WBS917525:WBS917573 WLO917525:WLO917573 WVK917525:WVK917573 C983061:C983109 IY983061:IY983109 SU983061:SU983109 ACQ983061:ACQ983109 AMM983061:AMM983109 AWI983061:AWI983109 BGE983061:BGE983109 BQA983061:BQA983109 BZW983061:BZW983109 CJS983061:CJS983109 CTO983061:CTO983109 DDK983061:DDK983109 DNG983061:DNG983109 DXC983061:DXC983109 EGY983061:EGY983109 EQU983061:EQU983109 FAQ983061:FAQ983109 FKM983061:FKM983109 FUI983061:FUI983109 GEE983061:GEE983109 GOA983061:GOA983109 GXW983061:GXW983109 HHS983061:HHS983109 HRO983061:HRO983109 IBK983061:IBK983109 ILG983061:ILG983109 IVC983061:IVC983109 JEY983061:JEY983109 JOU983061:JOU983109 JYQ983061:JYQ983109 KIM983061:KIM983109 KSI983061:KSI983109 LCE983061:LCE983109 LMA983061:LMA983109 LVW983061:LVW983109 MFS983061:MFS983109 MPO983061:MPO983109 MZK983061:MZK983109 NJG983061:NJG983109 NTC983061:NTC983109 OCY983061:OCY983109 OMU983061:OMU983109 OWQ983061:OWQ983109 PGM983061:PGM983109 PQI983061:PQI983109 QAE983061:QAE983109 QKA983061:QKA983109 QTW983061:QTW983109 RDS983061:RDS983109 RNO983061:RNO983109 RXK983061:RXK983109 SHG983061:SHG983109 SRC983061:SRC983109 TAY983061:TAY983109 TKU983061:TKU983109 TUQ983061:TUQ983109 UEM983061:UEM983109 UOI983061:UOI983109 UYE983061:UYE983109 VIA983061:VIA983109 VRW983061:VRW983109 WBS983061:WBS983109 WLO983061:WLO983109 WVK983061:WVK983109">
      <formula1>0</formula1>
      <formula2>9999999</formula2>
    </dataValidation>
    <dataValidation allowBlank="1" showErrorMessage="1" errorTitle="Invalid Input!" error="Please enter a positive number for loan amount!" sqref="A21:A69 IW21:IW69 SS21:SS69 ACO21:ACO69 AMK21:AMK69 AWG21:AWG69 BGC21:BGC69 BPY21:BPY69 BZU21:BZU69 CJQ21:CJQ69 CTM21:CTM69 DDI21:DDI69 DNE21:DNE69 DXA21:DXA69 EGW21:EGW69 EQS21:EQS69 FAO21:FAO69 FKK21:FKK69 FUG21:FUG69 GEC21:GEC69 GNY21:GNY69 GXU21:GXU69 HHQ21:HHQ69 HRM21:HRM69 IBI21:IBI69 ILE21:ILE69 IVA21:IVA69 JEW21:JEW69 JOS21:JOS69 JYO21:JYO69 KIK21:KIK69 KSG21:KSG69 LCC21:LCC69 LLY21:LLY69 LVU21:LVU69 MFQ21:MFQ69 MPM21:MPM69 MZI21:MZI69 NJE21:NJE69 NTA21:NTA69 OCW21:OCW69 OMS21:OMS69 OWO21:OWO69 PGK21:PGK69 PQG21:PQG69 QAC21:QAC69 QJY21:QJY69 QTU21:QTU69 RDQ21:RDQ69 RNM21:RNM69 RXI21:RXI69 SHE21:SHE69 SRA21:SRA69 TAW21:TAW69 TKS21:TKS69 TUO21:TUO69 UEK21:UEK69 UOG21:UOG69 UYC21:UYC69 VHY21:VHY69 VRU21:VRU69 WBQ21:WBQ69 WLM21:WLM69 WVI21:WVI69 A65557:A65605 IW65557:IW65605 SS65557:SS65605 ACO65557:ACO65605 AMK65557:AMK65605 AWG65557:AWG65605 BGC65557:BGC65605 BPY65557:BPY65605 BZU65557:BZU65605 CJQ65557:CJQ65605 CTM65557:CTM65605 DDI65557:DDI65605 DNE65557:DNE65605 DXA65557:DXA65605 EGW65557:EGW65605 EQS65557:EQS65605 FAO65557:FAO65605 FKK65557:FKK65605 FUG65557:FUG65605 GEC65557:GEC65605 GNY65557:GNY65605 GXU65557:GXU65605 HHQ65557:HHQ65605 HRM65557:HRM65605 IBI65557:IBI65605 ILE65557:ILE65605 IVA65557:IVA65605 JEW65557:JEW65605 JOS65557:JOS65605 JYO65557:JYO65605 KIK65557:KIK65605 KSG65557:KSG65605 LCC65557:LCC65605 LLY65557:LLY65605 LVU65557:LVU65605 MFQ65557:MFQ65605 MPM65557:MPM65605 MZI65557:MZI65605 NJE65557:NJE65605 NTA65557:NTA65605 OCW65557:OCW65605 OMS65557:OMS65605 OWO65557:OWO65605 PGK65557:PGK65605 PQG65557:PQG65605 QAC65557:QAC65605 QJY65557:QJY65605 QTU65557:QTU65605 RDQ65557:RDQ65605 RNM65557:RNM65605 RXI65557:RXI65605 SHE65557:SHE65605 SRA65557:SRA65605 TAW65557:TAW65605 TKS65557:TKS65605 TUO65557:TUO65605 UEK65557:UEK65605 UOG65557:UOG65605 UYC65557:UYC65605 VHY65557:VHY65605 VRU65557:VRU65605 WBQ65557:WBQ65605 WLM65557:WLM65605 WVI65557:WVI65605 A131093:A131141 IW131093:IW131141 SS131093:SS131141 ACO131093:ACO131141 AMK131093:AMK131141 AWG131093:AWG131141 BGC131093:BGC131141 BPY131093:BPY131141 BZU131093:BZU131141 CJQ131093:CJQ131141 CTM131093:CTM131141 DDI131093:DDI131141 DNE131093:DNE131141 DXA131093:DXA131141 EGW131093:EGW131141 EQS131093:EQS131141 FAO131093:FAO131141 FKK131093:FKK131141 FUG131093:FUG131141 GEC131093:GEC131141 GNY131093:GNY131141 GXU131093:GXU131141 HHQ131093:HHQ131141 HRM131093:HRM131141 IBI131093:IBI131141 ILE131093:ILE131141 IVA131093:IVA131141 JEW131093:JEW131141 JOS131093:JOS131141 JYO131093:JYO131141 KIK131093:KIK131141 KSG131093:KSG131141 LCC131093:LCC131141 LLY131093:LLY131141 LVU131093:LVU131141 MFQ131093:MFQ131141 MPM131093:MPM131141 MZI131093:MZI131141 NJE131093:NJE131141 NTA131093:NTA131141 OCW131093:OCW131141 OMS131093:OMS131141 OWO131093:OWO131141 PGK131093:PGK131141 PQG131093:PQG131141 QAC131093:QAC131141 QJY131093:QJY131141 QTU131093:QTU131141 RDQ131093:RDQ131141 RNM131093:RNM131141 RXI131093:RXI131141 SHE131093:SHE131141 SRA131093:SRA131141 TAW131093:TAW131141 TKS131093:TKS131141 TUO131093:TUO131141 UEK131093:UEK131141 UOG131093:UOG131141 UYC131093:UYC131141 VHY131093:VHY131141 VRU131093:VRU131141 WBQ131093:WBQ131141 WLM131093:WLM131141 WVI131093:WVI131141 A196629:A196677 IW196629:IW196677 SS196629:SS196677 ACO196629:ACO196677 AMK196629:AMK196677 AWG196629:AWG196677 BGC196629:BGC196677 BPY196629:BPY196677 BZU196629:BZU196677 CJQ196629:CJQ196677 CTM196629:CTM196677 DDI196629:DDI196677 DNE196629:DNE196677 DXA196629:DXA196677 EGW196629:EGW196677 EQS196629:EQS196677 FAO196629:FAO196677 FKK196629:FKK196677 FUG196629:FUG196677 GEC196629:GEC196677 GNY196629:GNY196677 GXU196629:GXU196677 HHQ196629:HHQ196677 HRM196629:HRM196677 IBI196629:IBI196677 ILE196629:ILE196677 IVA196629:IVA196677 JEW196629:JEW196677 JOS196629:JOS196677 JYO196629:JYO196677 KIK196629:KIK196677 KSG196629:KSG196677 LCC196629:LCC196677 LLY196629:LLY196677 LVU196629:LVU196677 MFQ196629:MFQ196677 MPM196629:MPM196677 MZI196629:MZI196677 NJE196629:NJE196677 NTA196629:NTA196677 OCW196629:OCW196677 OMS196629:OMS196677 OWO196629:OWO196677 PGK196629:PGK196677 PQG196629:PQG196677 QAC196629:QAC196677 QJY196629:QJY196677 QTU196629:QTU196677 RDQ196629:RDQ196677 RNM196629:RNM196677 RXI196629:RXI196677 SHE196629:SHE196677 SRA196629:SRA196677 TAW196629:TAW196677 TKS196629:TKS196677 TUO196629:TUO196677 UEK196629:UEK196677 UOG196629:UOG196677 UYC196629:UYC196677 VHY196629:VHY196677 VRU196629:VRU196677 WBQ196629:WBQ196677 WLM196629:WLM196677 WVI196629:WVI196677 A262165:A262213 IW262165:IW262213 SS262165:SS262213 ACO262165:ACO262213 AMK262165:AMK262213 AWG262165:AWG262213 BGC262165:BGC262213 BPY262165:BPY262213 BZU262165:BZU262213 CJQ262165:CJQ262213 CTM262165:CTM262213 DDI262165:DDI262213 DNE262165:DNE262213 DXA262165:DXA262213 EGW262165:EGW262213 EQS262165:EQS262213 FAO262165:FAO262213 FKK262165:FKK262213 FUG262165:FUG262213 GEC262165:GEC262213 GNY262165:GNY262213 GXU262165:GXU262213 HHQ262165:HHQ262213 HRM262165:HRM262213 IBI262165:IBI262213 ILE262165:ILE262213 IVA262165:IVA262213 JEW262165:JEW262213 JOS262165:JOS262213 JYO262165:JYO262213 KIK262165:KIK262213 KSG262165:KSG262213 LCC262165:LCC262213 LLY262165:LLY262213 LVU262165:LVU262213 MFQ262165:MFQ262213 MPM262165:MPM262213 MZI262165:MZI262213 NJE262165:NJE262213 NTA262165:NTA262213 OCW262165:OCW262213 OMS262165:OMS262213 OWO262165:OWO262213 PGK262165:PGK262213 PQG262165:PQG262213 QAC262165:QAC262213 QJY262165:QJY262213 QTU262165:QTU262213 RDQ262165:RDQ262213 RNM262165:RNM262213 RXI262165:RXI262213 SHE262165:SHE262213 SRA262165:SRA262213 TAW262165:TAW262213 TKS262165:TKS262213 TUO262165:TUO262213 UEK262165:UEK262213 UOG262165:UOG262213 UYC262165:UYC262213 VHY262165:VHY262213 VRU262165:VRU262213 WBQ262165:WBQ262213 WLM262165:WLM262213 WVI262165:WVI262213 A327701:A327749 IW327701:IW327749 SS327701:SS327749 ACO327701:ACO327749 AMK327701:AMK327749 AWG327701:AWG327749 BGC327701:BGC327749 BPY327701:BPY327749 BZU327701:BZU327749 CJQ327701:CJQ327749 CTM327701:CTM327749 DDI327701:DDI327749 DNE327701:DNE327749 DXA327701:DXA327749 EGW327701:EGW327749 EQS327701:EQS327749 FAO327701:FAO327749 FKK327701:FKK327749 FUG327701:FUG327749 GEC327701:GEC327749 GNY327701:GNY327749 GXU327701:GXU327749 HHQ327701:HHQ327749 HRM327701:HRM327749 IBI327701:IBI327749 ILE327701:ILE327749 IVA327701:IVA327749 JEW327701:JEW327749 JOS327701:JOS327749 JYO327701:JYO327749 KIK327701:KIK327749 KSG327701:KSG327749 LCC327701:LCC327749 LLY327701:LLY327749 LVU327701:LVU327749 MFQ327701:MFQ327749 MPM327701:MPM327749 MZI327701:MZI327749 NJE327701:NJE327749 NTA327701:NTA327749 OCW327701:OCW327749 OMS327701:OMS327749 OWO327701:OWO327749 PGK327701:PGK327749 PQG327701:PQG327749 QAC327701:QAC327749 QJY327701:QJY327749 QTU327701:QTU327749 RDQ327701:RDQ327749 RNM327701:RNM327749 RXI327701:RXI327749 SHE327701:SHE327749 SRA327701:SRA327749 TAW327701:TAW327749 TKS327701:TKS327749 TUO327701:TUO327749 UEK327701:UEK327749 UOG327701:UOG327749 UYC327701:UYC327749 VHY327701:VHY327749 VRU327701:VRU327749 WBQ327701:WBQ327749 WLM327701:WLM327749 WVI327701:WVI327749 A393237:A393285 IW393237:IW393285 SS393237:SS393285 ACO393237:ACO393285 AMK393237:AMK393285 AWG393237:AWG393285 BGC393237:BGC393285 BPY393237:BPY393285 BZU393237:BZU393285 CJQ393237:CJQ393285 CTM393237:CTM393285 DDI393237:DDI393285 DNE393237:DNE393285 DXA393237:DXA393285 EGW393237:EGW393285 EQS393237:EQS393285 FAO393237:FAO393285 FKK393237:FKK393285 FUG393237:FUG393285 GEC393237:GEC393285 GNY393237:GNY393285 GXU393237:GXU393285 HHQ393237:HHQ393285 HRM393237:HRM393285 IBI393237:IBI393285 ILE393237:ILE393285 IVA393237:IVA393285 JEW393237:JEW393285 JOS393237:JOS393285 JYO393237:JYO393285 KIK393237:KIK393285 KSG393237:KSG393285 LCC393237:LCC393285 LLY393237:LLY393285 LVU393237:LVU393285 MFQ393237:MFQ393285 MPM393237:MPM393285 MZI393237:MZI393285 NJE393237:NJE393285 NTA393237:NTA393285 OCW393237:OCW393285 OMS393237:OMS393285 OWO393237:OWO393285 PGK393237:PGK393285 PQG393237:PQG393285 QAC393237:QAC393285 QJY393237:QJY393285 QTU393237:QTU393285 RDQ393237:RDQ393285 RNM393237:RNM393285 RXI393237:RXI393285 SHE393237:SHE393285 SRA393237:SRA393285 TAW393237:TAW393285 TKS393237:TKS393285 TUO393237:TUO393285 UEK393237:UEK393285 UOG393237:UOG393285 UYC393237:UYC393285 VHY393237:VHY393285 VRU393237:VRU393285 WBQ393237:WBQ393285 WLM393237:WLM393285 WVI393237:WVI393285 A458773:A458821 IW458773:IW458821 SS458773:SS458821 ACO458773:ACO458821 AMK458773:AMK458821 AWG458773:AWG458821 BGC458773:BGC458821 BPY458773:BPY458821 BZU458773:BZU458821 CJQ458773:CJQ458821 CTM458773:CTM458821 DDI458773:DDI458821 DNE458773:DNE458821 DXA458773:DXA458821 EGW458773:EGW458821 EQS458773:EQS458821 FAO458773:FAO458821 FKK458773:FKK458821 FUG458773:FUG458821 GEC458773:GEC458821 GNY458773:GNY458821 GXU458773:GXU458821 HHQ458773:HHQ458821 HRM458773:HRM458821 IBI458773:IBI458821 ILE458773:ILE458821 IVA458773:IVA458821 JEW458773:JEW458821 JOS458773:JOS458821 JYO458773:JYO458821 KIK458773:KIK458821 KSG458773:KSG458821 LCC458773:LCC458821 LLY458773:LLY458821 LVU458773:LVU458821 MFQ458773:MFQ458821 MPM458773:MPM458821 MZI458773:MZI458821 NJE458773:NJE458821 NTA458773:NTA458821 OCW458773:OCW458821 OMS458773:OMS458821 OWO458773:OWO458821 PGK458773:PGK458821 PQG458773:PQG458821 QAC458773:QAC458821 QJY458773:QJY458821 QTU458773:QTU458821 RDQ458773:RDQ458821 RNM458773:RNM458821 RXI458773:RXI458821 SHE458773:SHE458821 SRA458773:SRA458821 TAW458773:TAW458821 TKS458773:TKS458821 TUO458773:TUO458821 UEK458773:UEK458821 UOG458773:UOG458821 UYC458773:UYC458821 VHY458773:VHY458821 VRU458773:VRU458821 WBQ458773:WBQ458821 WLM458773:WLM458821 WVI458773:WVI458821 A524309:A524357 IW524309:IW524357 SS524309:SS524357 ACO524309:ACO524357 AMK524309:AMK524357 AWG524309:AWG524357 BGC524309:BGC524357 BPY524309:BPY524357 BZU524309:BZU524357 CJQ524309:CJQ524357 CTM524309:CTM524357 DDI524309:DDI524357 DNE524309:DNE524357 DXA524309:DXA524357 EGW524309:EGW524357 EQS524309:EQS524357 FAO524309:FAO524357 FKK524309:FKK524357 FUG524309:FUG524357 GEC524309:GEC524357 GNY524309:GNY524357 GXU524309:GXU524357 HHQ524309:HHQ524357 HRM524309:HRM524357 IBI524309:IBI524357 ILE524309:ILE524357 IVA524309:IVA524357 JEW524309:JEW524357 JOS524309:JOS524357 JYO524309:JYO524357 KIK524309:KIK524357 KSG524309:KSG524357 LCC524309:LCC524357 LLY524309:LLY524357 LVU524309:LVU524357 MFQ524309:MFQ524357 MPM524309:MPM524357 MZI524309:MZI524357 NJE524309:NJE524357 NTA524309:NTA524357 OCW524309:OCW524357 OMS524309:OMS524357 OWO524309:OWO524357 PGK524309:PGK524357 PQG524309:PQG524357 QAC524309:QAC524357 QJY524309:QJY524357 QTU524309:QTU524357 RDQ524309:RDQ524357 RNM524309:RNM524357 RXI524309:RXI524357 SHE524309:SHE524357 SRA524309:SRA524357 TAW524309:TAW524357 TKS524309:TKS524357 TUO524309:TUO524357 UEK524309:UEK524357 UOG524309:UOG524357 UYC524309:UYC524357 VHY524309:VHY524357 VRU524309:VRU524357 WBQ524309:WBQ524357 WLM524309:WLM524357 WVI524309:WVI524357 A589845:A589893 IW589845:IW589893 SS589845:SS589893 ACO589845:ACO589893 AMK589845:AMK589893 AWG589845:AWG589893 BGC589845:BGC589893 BPY589845:BPY589893 BZU589845:BZU589893 CJQ589845:CJQ589893 CTM589845:CTM589893 DDI589845:DDI589893 DNE589845:DNE589893 DXA589845:DXA589893 EGW589845:EGW589893 EQS589845:EQS589893 FAO589845:FAO589893 FKK589845:FKK589893 FUG589845:FUG589893 GEC589845:GEC589893 GNY589845:GNY589893 GXU589845:GXU589893 HHQ589845:HHQ589893 HRM589845:HRM589893 IBI589845:IBI589893 ILE589845:ILE589893 IVA589845:IVA589893 JEW589845:JEW589893 JOS589845:JOS589893 JYO589845:JYO589893 KIK589845:KIK589893 KSG589845:KSG589893 LCC589845:LCC589893 LLY589845:LLY589893 LVU589845:LVU589893 MFQ589845:MFQ589893 MPM589845:MPM589893 MZI589845:MZI589893 NJE589845:NJE589893 NTA589845:NTA589893 OCW589845:OCW589893 OMS589845:OMS589893 OWO589845:OWO589893 PGK589845:PGK589893 PQG589845:PQG589893 QAC589845:QAC589893 QJY589845:QJY589893 QTU589845:QTU589893 RDQ589845:RDQ589893 RNM589845:RNM589893 RXI589845:RXI589893 SHE589845:SHE589893 SRA589845:SRA589893 TAW589845:TAW589893 TKS589845:TKS589893 TUO589845:TUO589893 UEK589845:UEK589893 UOG589845:UOG589893 UYC589845:UYC589893 VHY589845:VHY589893 VRU589845:VRU589893 WBQ589845:WBQ589893 WLM589845:WLM589893 WVI589845:WVI589893 A655381:A655429 IW655381:IW655429 SS655381:SS655429 ACO655381:ACO655429 AMK655381:AMK655429 AWG655381:AWG655429 BGC655381:BGC655429 BPY655381:BPY655429 BZU655381:BZU655429 CJQ655381:CJQ655429 CTM655381:CTM655429 DDI655381:DDI655429 DNE655381:DNE655429 DXA655381:DXA655429 EGW655381:EGW655429 EQS655381:EQS655429 FAO655381:FAO655429 FKK655381:FKK655429 FUG655381:FUG655429 GEC655381:GEC655429 GNY655381:GNY655429 GXU655381:GXU655429 HHQ655381:HHQ655429 HRM655381:HRM655429 IBI655381:IBI655429 ILE655381:ILE655429 IVA655381:IVA655429 JEW655381:JEW655429 JOS655381:JOS655429 JYO655381:JYO655429 KIK655381:KIK655429 KSG655381:KSG655429 LCC655381:LCC655429 LLY655381:LLY655429 LVU655381:LVU655429 MFQ655381:MFQ655429 MPM655381:MPM655429 MZI655381:MZI655429 NJE655381:NJE655429 NTA655381:NTA655429 OCW655381:OCW655429 OMS655381:OMS655429 OWO655381:OWO655429 PGK655381:PGK655429 PQG655381:PQG655429 QAC655381:QAC655429 QJY655381:QJY655429 QTU655381:QTU655429 RDQ655381:RDQ655429 RNM655381:RNM655429 RXI655381:RXI655429 SHE655381:SHE655429 SRA655381:SRA655429 TAW655381:TAW655429 TKS655381:TKS655429 TUO655381:TUO655429 UEK655381:UEK655429 UOG655381:UOG655429 UYC655381:UYC655429 VHY655381:VHY655429 VRU655381:VRU655429 WBQ655381:WBQ655429 WLM655381:WLM655429 WVI655381:WVI655429 A720917:A720965 IW720917:IW720965 SS720917:SS720965 ACO720917:ACO720965 AMK720917:AMK720965 AWG720917:AWG720965 BGC720917:BGC720965 BPY720917:BPY720965 BZU720917:BZU720965 CJQ720917:CJQ720965 CTM720917:CTM720965 DDI720917:DDI720965 DNE720917:DNE720965 DXA720917:DXA720965 EGW720917:EGW720965 EQS720917:EQS720965 FAO720917:FAO720965 FKK720917:FKK720965 FUG720917:FUG720965 GEC720917:GEC720965 GNY720917:GNY720965 GXU720917:GXU720965 HHQ720917:HHQ720965 HRM720917:HRM720965 IBI720917:IBI720965 ILE720917:ILE720965 IVA720917:IVA720965 JEW720917:JEW720965 JOS720917:JOS720965 JYO720917:JYO720965 KIK720917:KIK720965 KSG720917:KSG720965 LCC720917:LCC720965 LLY720917:LLY720965 LVU720917:LVU720965 MFQ720917:MFQ720965 MPM720917:MPM720965 MZI720917:MZI720965 NJE720917:NJE720965 NTA720917:NTA720965 OCW720917:OCW720965 OMS720917:OMS720965 OWO720917:OWO720965 PGK720917:PGK720965 PQG720917:PQG720965 QAC720917:QAC720965 QJY720917:QJY720965 QTU720917:QTU720965 RDQ720917:RDQ720965 RNM720917:RNM720965 RXI720917:RXI720965 SHE720917:SHE720965 SRA720917:SRA720965 TAW720917:TAW720965 TKS720917:TKS720965 TUO720917:TUO720965 UEK720917:UEK720965 UOG720917:UOG720965 UYC720917:UYC720965 VHY720917:VHY720965 VRU720917:VRU720965 WBQ720917:WBQ720965 WLM720917:WLM720965 WVI720917:WVI720965 A786453:A786501 IW786453:IW786501 SS786453:SS786501 ACO786453:ACO786501 AMK786453:AMK786501 AWG786453:AWG786501 BGC786453:BGC786501 BPY786453:BPY786501 BZU786453:BZU786501 CJQ786453:CJQ786501 CTM786453:CTM786501 DDI786453:DDI786501 DNE786453:DNE786501 DXA786453:DXA786501 EGW786453:EGW786501 EQS786453:EQS786501 FAO786453:FAO786501 FKK786453:FKK786501 FUG786453:FUG786501 GEC786453:GEC786501 GNY786453:GNY786501 GXU786453:GXU786501 HHQ786453:HHQ786501 HRM786453:HRM786501 IBI786453:IBI786501 ILE786453:ILE786501 IVA786453:IVA786501 JEW786453:JEW786501 JOS786453:JOS786501 JYO786453:JYO786501 KIK786453:KIK786501 KSG786453:KSG786501 LCC786453:LCC786501 LLY786453:LLY786501 LVU786453:LVU786501 MFQ786453:MFQ786501 MPM786453:MPM786501 MZI786453:MZI786501 NJE786453:NJE786501 NTA786453:NTA786501 OCW786453:OCW786501 OMS786453:OMS786501 OWO786453:OWO786501 PGK786453:PGK786501 PQG786453:PQG786501 QAC786453:QAC786501 QJY786453:QJY786501 QTU786453:QTU786501 RDQ786453:RDQ786501 RNM786453:RNM786501 RXI786453:RXI786501 SHE786453:SHE786501 SRA786453:SRA786501 TAW786453:TAW786501 TKS786453:TKS786501 TUO786453:TUO786501 UEK786453:UEK786501 UOG786453:UOG786501 UYC786453:UYC786501 VHY786453:VHY786501 VRU786453:VRU786501 WBQ786453:WBQ786501 WLM786453:WLM786501 WVI786453:WVI786501 A851989:A852037 IW851989:IW852037 SS851989:SS852037 ACO851989:ACO852037 AMK851989:AMK852037 AWG851989:AWG852037 BGC851989:BGC852037 BPY851989:BPY852037 BZU851989:BZU852037 CJQ851989:CJQ852037 CTM851989:CTM852037 DDI851989:DDI852037 DNE851989:DNE852037 DXA851989:DXA852037 EGW851989:EGW852037 EQS851989:EQS852037 FAO851989:FAO852037 FKK851989:FKK852037 FUG851989:FUG852037 GEC851989:GEC852037 GNY851989:GNY852037 GXU851989:GXU852037 HHQ851989:HHQ852037 HRM851989:HRM852037 IBI851989:IBI852037 ILE851989:ILE852037 IVA851989:IVA852037 JEW851989:JEW852037 JOS851989:JOS852037 JYO851989:JYO852037 KIK851989:KIK852037 KSG851989:KSG852037 LCC851989:LCC852037 LLY851989:LLY852037 LVU851989:LVU852037 MFQ851989:MFQ852037 MPM851989:MPM852037 MZI851989:MZI852037 NJE851989:NJE852037 NTA851989:NTA852037 OCW851989:OCW852037 OMS851989:OMS852037 OWO851989:OWO852037 PGK851989:PGK852037 PQG851989:PQG852037 QAC851989:QAC852037 QJY851989:QJY852037 QTU851989:QTU852037 RDQ851989:RDQ852037 RNM851989:RNM852037 RXI851989:RXI852037 SHE851989:SHE852037 SRA851989:SRA852037 TAW851989:TAW852037 TKS851989:TKS852037 TUO851989:TUO852037 UEK851989:UEK852037 UOG851989:UOG852037 UYC851989:UYC852037 VHY851989:VHY852037 VRU851989:VRU852037 WBQ851989:WBQ852037 WLM851989:WLM852037 WVI851989:WVI852037 A917525:A917573 IW917525:IW917573 SS917525:SS917573 ACO917525:ACO917573 AMK917525:AMK917573 AWG917525:AWG917573 BGC917525:BGC917573 BPY917525:BPY917573 BZU917525:BZU917573 CJQ917525:CJQ917573 CTM917525:CTM917573 DDI917525:DDI917573 DNE917525:DNE917573 DXA917525:DXA917573 EGW917525:EGW917573 EQS917525:EQS917573 FAO917525:FAO917573 FKK917525:FKK917573 FUG917525:FUG917573 GEC917525:GEC917573 GNY917525:GNY917573 GXU917525:GXU917573 HHQ917525:HHQ917573 HRM917525:HRM917573 IBI917525:IBI917573 ILE917525:ILE917573 IVA917525:IVA917573 JEW917525:JEW917573 JOS917525:JOS917573 JYO917525:JYO917573 KIK917525:KIK917573 KSG917525:KSG917573 LCC917525:LCC917573 LLY917525:LLY917573 LVU917525:LVU917573 MFQ917525:MFQ917573 MPM917525:MPM917573 MZI917525:MZI917573 NJE917525:NJE917573 NTA917525:NTA917573 OCW917525:OCW917573 OMS917525:OMS917573 OWO917525:OWO917573 PGK917525:PGK917573 PQG917525:PQG917573 QAC917525:QAC917573 QJY917525:QJY917573 QTU917525:QTU917573 RDQ917525:RDQ917573 RNM917525:RNM917573 RXI917525:RXI917573 SHE917525:SHE917573 SRA917525:SRA917573 TAW917525:TAW917573 TKS917525:TKS917573 TUO917525:TUO917573 UEK917525:UEK917573 UOG917525:UOG917573 UYC917525:UYC917573 VHY917525:VHY917573 VRU917525:VRU917573 WBQ917525:WBQ917573 WLM917525:WLM917573 WVI917525:WVI917573 A983061:A983109 IW983061:IW983109 SS983061:SS983109 ACO983061:ACO983109 AMK983061:AMK983109 AWG983061:AWG983109 BGC983061:BGC983109 BPY983061:BPY983109 BZU983061:BZU983109 CJQ983061:CJQ983109 CTM983061:CTM983109 DDI983061:DDI983109 DNE983061:DNE983109 DXA983061:DXA983109 EGW983061:EGW983109 EQS983061:EQS983109 FAO983061:FAO983109 FKK983061:FKK983109 FUG983061:FUG983109 GEC983061:GEC983109 GNY983061:GNY983109 GXU983061:GXU983109 HHQ983061:HHQ983109 HRM983061:HRM983109 IBI983061:IBI983109 ILE983061:ILE983109 IVA983061:IVA983109 JEW983061:JEW983109 JOS983061:JOS983109 JYO983061:JYO983109 KIK983061:KIK983109 KSG983061:KSG983109 LCC983061:LCC983109 LLY983061:LLY983109 LVU983061:LVU983109 MFQ983061:MFQ983109 MPM983061:MPM983109 MZI983061:MZI983109 NJE983061:NJE983109 NTA983061:NTA983109 OCW983061:OCW983109 OMS983061:OMS983109 OWO983061:OWO983109 PGK983061:PGK983109 PQG983061:PQG983109 QAC983061:QAC983109 QJY983061:QJY983109 QTU983061:QTU983109 RDQ983061:RDQ983109 RNM983061:RNM983109 RXI983061:RXI983109 SHE983061:SHE983109 SRA983061:SRA983109 TAW983061:TAW983109 TKS983061:TKS983109 TUO983061:TUO983109 UEK983061:UEK983109 UOG983061:UOG983109 UYC983061:UYC983109 VHY983061:VHY983109 VRU983061:VRU983109 WBQ983061:WBQ983109 WLM983061:WLM983109 WVI983061:WVI983109 D21:E69 IZ21:JA69 SV21:SW69 ACR21:ACS69 AMN21:AMO69 AWJ21:AWK69 BGF21:BGG69 BQB21:BQC69 BZX21:BZY69 CJT21:CJU69 CTP21:CTQ69 DDL21:DDM69 DNH21:DNI69 DXD21:DXE69 EGZ21:EHA69 EQV21:EQW69 FAR21:FAS69 FKN21:FKO69 FUJ21:FUK69 GEF21:GEG69 GOB21:GOC69 GXX21:GXY69 HHT21:HHU69 HRP21:HRQ69 IBL21:IBM69 ILH21:ILI69 IVD21:IVE69 JEZ21:JFA69 JOV21:JOW69 JYR21:JYS69 KIN21:KIO69 KSJ21:KSK69 LCF21:LCG69 LMB21:LMC69 LVX21:LVY69 MFT21:MFU69 MPP21:MPQ69 MZL21:MZM69 NJH21:NJI69 NTD21:NTE69 OCZ21:ODA69 OMV21:OMW69 OWR21:OWS69 PGN21:PGO69 PQJ21:PQK69 QAF21:QAG69 QKB21:QKC69 QTX21:QTY69 RDT21:RDU69 RNP21:RNQ69 RXL21:RXM69 SHH21:SHI69 SRD21:SRE69 TAZ21:TBA69 TKV21:TKW69 TUR21:TUS69 UEN21:UEO69 UOJ21:UOK69 UYF21:UYG69 VIB21:VIC69 VRX21:VRY69 WBT21:WBU69 WLP21:WLQ69 WVL21:WVM69 D65557:E65605 IZ65557:JA65605 SV65557:SW65605 ACR65557:ACS65605 AMN65557:AMO65605 AWJ65557:AWK65605 BGF65557:BGG65605 BQB65557:BQC65605 BZX65557:BZY65605 CJT65557:CJU65605 CTP65557:CTQ65605 DDL65557:DDM65605 DNH65557:DNI65605 DXD65557:DXE65605 EGZ65557:EHA65605 EQV65557:EQW65605 FAR65557:FAS65605 FKN65557:FKO65605 FUJ65557:FUK65605 GEF65557:GEG65605 GOB65557:GOC65605 GXX65557:GXY65605 HHT65557:HHU65605 HRP65557:HRQ65605 IBL65557:IBM65605 ILH65557:ILI65605 IVD65557:IVE65605 JEZ65557:JFA65605 JOV65557:JOW65605 JYR65557:JYS65605 KIN65557:KIO65605 KSJ65557:KSK65605 LCF65557:LCG65605 LMB65557:LMC65605 LVX65557:LVY65605 MFT65557:MFU65605 MPP65557:MPQ65605 MZL65557:MZM65605 NJH65557:NJI65605 NTD65557:NTE65605 OCZ65557:ODA65605 OMV65557:OMW65605 OWR65557:OWS65605 PGN65557:PGO65605 PQJ65557:PQK65605 QAF65557:QAG65605 QKB65557:QKC65605 QTX65557:QTY65605 RDT65557:RDU65605 RNP65557:RNQ65605 RXL65557:RXM65605 SHH65557:SHI65605 SRD65557:SRE65605 TAZ65557:TBA65605 TKV65557:TKW65605 TUR65557:TUS65605 UEN65557:UEO65605 UOJ65557:UOK65605 UYF65557:UYG65605 VIB65557:VIC65605 VRX65557:VRY65605 WBT65557:WBU65605 WLP65557:WLQ65605 WVL65557:WVM65605 D131093:E131141 IZ131093:JA131141 SV131093:SW131141 ACR131093:ACS131141 AMN131093:AMO131141 AWJ131093:AWK131141 BGF131093:BGG131141 BQB131093:BQC131141 BZX131093:BZY131141 CJT131093:CJU131141 CTP131093:CTQ131141 DDL131093:DDM131141 DNH131093:DNI131141 DXD131093:DXE131141 EGZ131093:EHA131141 EQV131093:EQW131141 FAR131093:FAS131141 FKN131093:FKO131141 FUJ131093:FUK131141 GEF131093:GEG131141 GOB131093:GOC131141 GXX131093:GXY131141 HHT131093:HHU131141 HRP131093:HRQ131141 IBL131093:IBM131141 ILH131093:ILI131141 IVD131093:IVE131141 JEZ131093:JFA131141 JOV131093:JOW131141 JYR131093:JYS131141 KIN131093:KIO131141 KSJ131093:KSK131141 LCF131093:LCG131141 LMB131093:LMC131141 LVX131093:LVY131141 MFT131093:MFU131141 MPP131093:MPQ131141 MZL131093:MZM131141 NJH131093:NJI131141 NTD131093:NTE131141 OCZ131093:ODA131141 OMV131093:OMW131141 OWR131093:OWS131141 PGN131093:PGO131141 PQJ131093:PQK131141 QAF131093:QAG131141 QKB131093:QKC131141 QTX131093:QTY131141 RDT131093:RDU131141 RNP131093:RNQ131141 RXL131093:RXM131141 SHH131093:SHI131141 SRD131093:SRE131141 TAZ131093:TBA131141 TKV131093:TKW131141 TUR131093:TUS131141 UEN131093:UEO131141 UOJ131093:UOK131141 UYF131093:UYG131141 VIB131093:VIC131141 VRX131093:VRY131141 WBT131093:WBU131141 WLP131093:WLQ131141 WVL131093:WVM131141 D196629:E196677 IZ196629:JA196677 SV196629:SW196677 ACR196629:ACS196677 AMN196629:AMO196677 AWJ196629:AWK196677 BGF196629:BGG196677 BQB196629:BQC196677 BZX196629:BZY196677 CJT196629:CJU196677 CTP196629:CTQ196677 DDL196629:DDM196677 DNH196629:DNI196677 DXD196629:DXE196677 EGZ196629:EHA196677 EQV196629:EQW196677 FAR196629:FAS196677 FKN196629:FKO196677 FUJ196629:FUK196677 GEF196629:GEG196677 GOB196629:GOC196677 GXX196629:GXY196677 HHT196629:HHU196677 HRP196629:HRQ196677 IBL196629:IBM196677 ILH196629:ILI196677 IVD196629:IVE196677 JEZ196629:JFA196677 JOV196629:JOW196677 JYR196629:JYS196677 KIN196629:KIO196677 KSJ196629:KSK196677 LCF196629:LCG196677 LMB196629:LMC196677 LVX196629:LVY196677 MFT196629:MFU196677 MPP196629:MPQ196677 MZL196629:MZM196677 NJH196629:NJI196677 NTD196629:NTE196677 OCZ196629:ODA196677 OMV196629:OMW196677 OWR196629:OWS196677 PGN196629:PGO196677 PQJ196629:PQK196677 QAF196629:QAG196677 QKB196629:QKC196677 QTX196629:QTY196677 RDT196629:RDU196677 RNP196629:RNQ196677 RXL196629:RXM196677 SHH196629:SHI196677 SRD196629:SRE196677 TAZ196629:TBA196677 TKV196629:TKW196677 TUR196629:TUS196677 UEN196629:UEO196677 UOJ196629:UOK196677 UYF196629:UYG196677 VIB196629:VIC196677 VRX196629:VRY196677 WBT196629:WBU196677 WLP196629:WLQ196677 WVL196629:WVM196677 D262165:E262213 IZ262165:JA262213 SV262165:SW262213 ACR262165:ACS262213 AMN262165:AMO262213 AWJ262165:AWK262213 BGF262165:BGG262213 BQB262165:BQC262213 BZX262165:BZY262213 CJT262165:CJU262213 CTP262165:CTQ262213 DDL262165:DDM262213 DNH262165:DNI262213 DXD262165:DXE262213 EGZ262165:EHA262213 EQV262165:EQW262213 FAR262165:FAS262213 FKN262165:FKO262213 FUJ262165:FUK262213 GEF262165:GEG262213 GOB262165:GOC262213 GXX262165:GXY262213 HHT262165:HHU262213 HRP262165:HRQ262213 IBL262165:IBM262213 ILH262165:ILI262213 IVD262165:IVE262213 JEZ262165:JFA262213 JOV262165:JOW262213 JYR262165:JYS262213 KIN262165:KIO262213 KSJ262165:KSK262213 LCF262165:LCG262213 LMB262165:LMC262213 LVX262165:LVY262213 MFT262165:MFU262213 MPP262165:MPQ262213 MZL262165:MZM262213 NJH262165:NJI262213 NTD262165:NTE262213 OCZ262165:ODA262213 OMV262165:OMW262213 OWR262165:OWS262213 PGN262165:PGO262213 PQJ262165:PQK262213 QAF262165:QAG262213 QKB262165:QKC262213 QTX262165:QTY262213 RDT262165:RDU262213 RNP262165:RNQ262213 RXL262165:RXM262213 SHH262165:SHI262213 SRD262165:SRE262213 TAZ262165:TBA262213 TKV262165:TKW262213 TUR262165:TUS262213 UEN262165:UEO262213 UOJ262165:UOK262213 UYF262165:UYG262213 VIB262165:VIC262213 VRX262165:VRY262213 WBT262165:WBU262213 WLP262165:WLQ262213 WVL262165:WVM262213 D327701:E327749 IZ327701:JA327749 SV327701:SW327749 ACR327701:ACS327749 AMN327701:AMO327749 AWJ327701:AWK327749 BGF327701:BGG327749 BQB327701:BQC327749 BZX327701:BZY327749 CJT327701:CJU327749 CTP327701:CTQ327749 DDL327701:DDM327749 DNH327701:DNI327749 DXD327701:DXE327749 EGZ327701:EHA327749 EQV327701:EQW327749 FAR327701:FAS327749 FKN327701:FKO327749 FUJ327701:FUK327749 GEF327701:GEG327749 GOB327701:GOC327749 GXX327701:GXY327749 HHT327701:HHU327749 HRP327701:HRQ327749 IBL327701:IBM327749 ILH327701:ILI327749 IVD327701:IVE327749 JEZ327701:JFA327749 JOV327701:JOW327749 JYR327701:JYS327749 KIN327701:KIO327749 KSJ327701:KSK327749 LCF327701:LCG327749 LMB327701:LMC327749 LVX327701:LVY327749 MFT327701:MFU327749 MPP327701:MPQ327749 MZL327701:MZM327749 NJH327701:NJI327749 NTD327701:NTE327749 OCZ327701:ODA327749 OMV327701:OMW327749 OWR327701:OWS327749 PGN327701:PGO327749 PQJ327701:PQK327749 QAF327701:QAG327749 QKB327701:QKC327749 QTX327701:QTY327749 RDT327701:RDU327749 RNP327701:RNQ327749 RXL327701:RXM327749 SHH327701:SHI327749 SRD327701:SRE327749 TAZ327701:TBA327749 TKV327701:TKW327749 TUR327701:TUS327749 UEN327701:UEO327749 UOJ327701:UOK327749 UYF327701:UYG327749 VIB327701:VIC327749 VRX327701:VRY327749 WBT327701:WBU327749 WLP327701:WLQ327749 WVL327701:WVM327749 D393237:E393285 IZ393237:JA393285 SV393237:SW393285 ACR393237:ACS393285 AMN393237:AMO393285 AWJ393237:AWK393285 BGF393237:BGG393285 BQB393237:BQC393285 BZX393237:BZY393285 CJT393237:CJU393285 CTP393237:CTQ393285 DDL393237:DDM393285 DNH393237:DNI393285 DXD393237:DXE393285 EGZ393237:EHA393285 EQV393237:EQW393285 FAR393237:FAS393285 FKN393237:FKO393285 FUJ393237:FUK393285 GEF393237:GEG393285 GOB393237:GOC393285 GXX393237:GXY393285 HHT393237:HHU393285 HRP393237:HRQ393285 IBL393237:IBM393285 ILH393237:ILI393285 IVD393237:IVE393285 JEZ393237:JFA393285 JOV393237:JOW393285 JYR393237:JYS393285 KIN393237:KIO393285 KSJ393237:KSK393285 LCF393237:LCG393285 LMB393237:LMC393285 LVX393237:LVY393285 MFT393237:MFU393285 MPP393237:MPQ393285 MZL393237:MZM393285 NJH393237:NJI393285 NTD393237:NTE393285 OCZ393237:ODA393285 OMV393237:OMW393285 OWR393237:OWS393285 PGN393237:PGO393285 PQJ393237:PQK393285 QAF393237:QAG393285 QKB393237:QKC393285 QTX393237:QTY393285 RDT393237:RDU393285 RNP393237:RNQ393285 RXL393237:RXM393285 SHH393237:SHI393285 SRD393237:SRE393285 TAZ393237:TBA393285 TKV393237:TKW393285 TUR393237:TUS393285 UEN393237:UEO393285 UOJ393237:UOK393285 UYF393237:UYG393285 VIB393237:VIC393285 VRX393237:VRY393285 WBT393237:WBU393285 WLP393237:WLQ393285 WVL393237:WVM393285 D458773:E458821 IZ458773:JA458821 SV458773:SW458821 ACR458773:ACS458821 AMN458773:AMO458821 AWJ458773:AWK458821 BGF458773:BGG458821 BQB458773:BQC458821 BZX458773:BZY458821 CJT458773:CJU458821 CTP458773:CTQ458821 DDL458773:DDM458821 DNH458773:DNI458821 DXD458773:DXE458821 EGZ458773:EHA458821 EQV458773:EQW458821 FAR458773:FAS458821 FKN458773:FKO458821 FUJ458773:FUK458821 GEF458773:GEG458821 GOB458773:GOC458821 GXX458773:GXY458821 HHT458773:HHU458821 HRP458773:HRQ458821 IBL458773:IBM458821 ILH458773:ILI458821 IVD458773:IVE458821 JEZ458773:JFA458821 JOV458773:JOW458821 JYR458773:JYS458821 KIN458773:KIO458821 KSJ458773:KSK458821 LCF458773:LCG458821 LMB458773:LMC458821 LVX458773:LVY458821 MFT458773:MFU458821 MPP458773:MPQ458821 MZL458773:MZM458821 NJH458773:NJI458821 NTD458773:NTE458821 OCZ458773:ODA458821 OMV458773:OMW458821 OWR458773:OWS458821 PGN458773:PGO458821 PQJ458773:PQK458821 QAF458773:QAG458821 QKB458773:QKC458821 QTX458773:QTY458821 RDT458773:RDU458821 RNP458773:RNQ458821 RXL458773:RXM458821 SHH458773:SHI458821 SRD458773:SRE458821 TAZ458773:TBA458821 TKV458773:TKW458821 TUR458773:TUS458821 UEN458773:UEO458821 UOJ458773:UOK458821 UYF458773:UYG458821 VIB458773:VIC458821 VRX458773:VRY458821 WBT458773:WBU458821 WLP458773:WLQ458821 WVL458773:WVM458821 D524309:E524357 IZ524309:JA524357 SV524309:SW524357 ACR524309:ACS524357 AMN524309:AMO524357 AWJ524309:AWK524357 BGF524309:BGG524357 BQB524309:BQC524357 BZX524309:BZY524357 CJT524309:CJU524357 CTP524309:CTQ524357 DDL524309:DDM524357 DNH524309:DNI524357 DXD524309:DXE524357 EGZ524309:EHA524357 EQV524309:EQW524357 FAR524309:FAS524357 FKN524309:FKO524357 FUJ524309:FUK524357 GEF524309:GEG524357 GOB524309:GOC524357 GXX524309:GXY524357 HHT524309:HHU524357 HRP524309:HRQ524357 IBL524309:IBM524357 ILH524309:ILI524357 IVD524309:IVE524357 JEZ524309:JFA524357 JOV524309:JOW524357 JYR524309:JYS524357 KIN524309:KIO524357 KSJ524309:KSK524357 LCF524309:LCG524357 LMB524309:LMC524357 LVX524309:LVY524357 MFT524309:MFU524357 MPP524309:MPQ524357 MZL524309:MZM524357 NJH524309:NJI524357 NTD524309:NTE524357 OCZ524309:ODA524357 OMV524309:OMW524357 OWR524309:OWS524357 PGN524309:PGO524357 PQJ524309:PQK524357 QAF524309:QAG524357 QKB524309:QKC524357 QTX524309:QTY524357 RDT524309:RDU524357 RNP524309:RNQ524357 RXL524309:RXM524357 SHH524309:SHI524357 SRD524309:SRE524357 TAZ524309:TBA524357 TKV524309:TKW524357 TUR524309:TUS524357 UEN524309:UEO524357 UOJ524309:UOK524357 UYF524309:UYG524357 VIB524309:VIC524357 VRX524309:VRY524357 WBT524309:WBU524357 WLP524309:WLQ524357 WVL524309:WVM524357 D589845:E589893 IZ589845:JA589893 SV589845:SW589893 ACR589845:ACS589893 AMN589845:AMO589893 AWJ589845:AWK589893 BGF589845:BGG589893 BQB589845:BQC589893 BZX589845:BZY589893 CJT589845:CJU589893 CTP589845:CTQ589893 DDL589845:DDM589893 DNH589845:DNI589893 DXD589845:DXE589893 EGZ589845:EHA589893 EQV589845:EQW589893 FAR589845:FAS589893 FKN589845:FKO589893 FUJ589845:FUK589893 GEF589845:GEG589893 GOB589845:GOC589893 GXX589845:GXY589893 HHT589845:HHU589893 HRP589845:HRQ589893 IBL589845:IBM589893 ILH589845:ILI589893 IVD589845:IVE589893 JEZ589845:JFA589893 JOV589845:JOW589893 JYR589845:JYS589893 KIN589845:KIO589893 KSJ589845:KSK589893 LCF589845:LCG589893 LMB589845:LMC589893 LVX589845:LVY589893 MFT589845:MFU589893 MPP589845:MPQ589893 MZL589845:MZM589893 NJH589845:NJI589893 NTD589845:NTE589893 OCZ589845:ODA589893 OMV589845:OMW589893 OWR589845:OWS589893 PGN589845:PGO589893 PQJ589845:PQK589893 QAF589845:QAG589893 QKB589845:QKC589893 QTX589845:QTY589893 RDT589845:RDU589893 RNP589845:RNQ589893 RXL589845:RXM589893 SHH589845:SHI589893 SRD589845:SRE589893 TAZ589845:TBA589893 TKV589845:TKW589893 TUR589845:TUS589893 UEN589845:UEO589893 UOJ589845:UOK589893 UYF589845:UYG589893 VIB589845:VIC589893 VRX589845:VRY589893 WBT589845:WBU589893 WLP589845:WLQ589893 WVL589845:WVM589893 D655381:E655429 IZ655381:JA655429 SV655381:SW655429 ACR655381:ACS655429 AMN655381:AMO655429 AWJ655381:AWK655429 BGF655381:BGG655429 BQB655381:BQC655429 BZX655381:BZY655429 CJT655381:CJU655429 CTP655381:CTQ655429 DDL655381:DDM655429 DNH655381:DNI655429 DXD655381:DXE655429 EGZ655381:EHA655429 EQV655381:EQW655429 FAR655381:FAS655429 FKN655381:FKO655429 FUJ655381:FUK655429 GEF655381:GEG655429 GOB655381:GOC655429 GXX655381:GXY655429 HHT655381:HHU655429 HRP655381:HRQ655429 IBL655381:IBM655429 ILH655381:ILI655429 IVD655381:IVE655429 JEZ655381:JFA655429 JOV655381:JOW655429 JYR655381:JYS655429 KIN655381:KIO655429 KSJ655381:KSK655429 LCF655381:LCG655429 LMB655381:LMC655429 LVX655381:LVY655429 MFT655381:MFU655429 MPP655381:MPQ655429 MZL655381:MZM655429 NJH655381:NJI655429 NTD655381:NTE655429 OCZ655381:ODA655429 OMV655381:OMW655429 OWR655381:OWS655429 PGN655381:PGO655429 PQJ655381:PQK655429 QAF655381:QAG655429 QKB655381:QKC655429 QTX655381:QTY655429 RDT655381:RDU655429 RNP655381:RNQ655429 RXL655381:RXM655429 SHH655381:SHI655429 SRD655381:SRE655429 TAZ655381:TBA655429 TKV655381:TKW655429 TUR655381:TUS655429 UEN655381:UEO655429 UOJ655381:UOK655429 UYF655381:UYG655429 VIB655381:VIC655429 VRX655381:VRY655429 WBT655381:WBU655429 WLP655381:WLQ655429 WVL655381:WVM655429 D720917:E720965 IZ720917:JA720965 SV720917:SW720965 ACR720917:ACS720965 AMN720917:AMO720965 AWJ720917:AWK720965 BGF720917:BGG720965 BQB720917:BQC720965 BZX720917:BZY720965 CJT720917:CJU720965 CTP720917:CTQ720965 DDL720917:DDM720965 DNH720917:DNI720965 DXD720917:DXE720965 EGZ720917:EHA720965 EQV720917:EQW720965 FAR720917:FAS720965 FKN720917:FKO720965 FUJ720917:FUK720965 GEF720917:GEG720965 GOB720917:GOC720965 GXX720917:GXY720965 HHT720917:HHU720965 HRP720917:HRQ720965 IBL720917:IBM720965 ILH720917:ILI720965 IVD720917:IVE720965 JEZ720917:JFA720965 JOV720917:JOW720965 JYR720917:JYS720965 KIN720917:KIO720965 KSJ720917:KSK720965 LCF720917:LCG720965 LMB720917:LMC720965 LVX720917:LVY720965 MFT720917:MFU720965 MPP720917:MPQ720965 MZL720917:MZM720965 NJH720917:NJI720965 NTD720917:NTE720965 OCZ720917:ODA720965 OMV720917:OMW720965 OWR720917:OWS720965 PGN720917:PGO720965 PQJ720917:PQK720965 QAF720917:QAG720965 QKB720917:QKC720965 QTX720917:QTY720965 RDT720917:RDU720965 RNP720917:RNQ720965 RXL720917:RXM720965 SHH720917:SHI720965 SRD720917:SRE720965 TAZ720917:TBA720965 TKV720917:TKW720965 TUR720917:TUS720965 UEN720917:UEO720965 UOJ720917:UOK720965 UYF720917:UYG720965 VIB720917:VIC720965 VRX720917:VRY720965 WBT720917:WBU720965 WLP720917:WLQ720965 WVL720917:WVM720965 D786453:E786501 IZ786453:JA786501 SV786453:SW786501 ACR786453:ACS786501 AMN786453:AMO786501 AWJ786453:AWK786501 BGF786453:BGG786501 BQB786453:BQC786501 BZX786453:BZY786501 CJT786453:CJU786501 CTP786453:CTQ786501 DDL786453:DDM786501 DNH786453:DNI786501 DXD786453:DXE786501 EGZ786453:EHA786501 EQV786453:EQW786501 FAR786453:FAS786501 FKN786453:FKO786501 FUJ786453:FUK786501 GEF786453:GEG786501 GOB786453:GOC786501 GXX786453:GXY786501 HHT786453:HHU786501 HRP786453:HRQ786501 IBL786453:IBM786501 ILH786453:ILI786501 IVD786453:IVE786501 JEZ786453:JFA786501 JOV786453:JOW786501 JYR786453:JYS786501 KIN786453:KIO786501 KSJ786453:KSK786501 LCF786453:LCG786501 LMB786453:LMC786501 LVX786453:LVY786501 MFT786453:MFU786501 MPP786453:MPQ786501 MZL786453:MZM786501 NJH786453:NJI786501 NTD786453:NTE786501 OCZ786453:ODA786501 OMV786453:OMW786501 OWR786453:OWS786501 PGN786453:PGO786501 PQJ786453:PQK786501 QAF786453:QAG786501 QKB786453:QKC786501 QTX786453:QTY786501 RDT786453:RDU786501 RNP786453:RNQ786501 RXL786453:RXM786501 SHH786453:SHI786501 SRD786453:SRE786501 TAZ786453:TBA786501 TKV786453:TKW786501 TUR786453:TUS786501 UEN786453:UEO786501 UOJ786453:UOK786501 UYF786453:UYG786501 VIB786453:VIC786501 VRX786453:VRY786501 WBT786453:WBU786501 WLP786453:WLQ786501 WVL786453:WVM786501 D851989:E852037 IZ851989:JA852037 SV851989:SW852037 ACR851989:ACS852037 AMN851989:AMO852037 AWJ851989:AWK852037 BGF851989:BGG852037 BQB851989:BQC852037 BZX851989:BZY852037 CJT851989:CJU852037 CTP851989:CTQ852037 DDL851989:DDM852037 DNH851989:DNI852037 DXD851989:DXE852037 EGZ851989:EHA852037 EQV851989:EQW852037 FAR851989:FAS852037 FKN851989:FKO852037 FUJ851989:FUK852037 GEF851989:GEG852037 GOB851989:GOC852037 GXX851989:GXY852037 HHT851989:HHU852037 HRP851989:HRQ852037 IBL851989:IBM852037 ILH851989:ILI852037 IVD851989:IVE852037 JEZ851989:JFA852037 JOV851989:JOW852037 JYR851989:JYS852037 KIN851989:KIO852037 KSJ851989:KSK852037 LCF851989:LCG852037 LMB851989:LMC852037 LVX851989:LVY852037 MFT851989:MFU852037 MPP851989:MPQ852037 MZL851989:MZM852037 NJH851989:NJI852037 NTD851989:NTE852037 OCZ851989:ODA852037 OMV851989:OMW852037 OWR851989:OWS852037 PGN851989:PGO852037 PQJ851989:PQK852037 QAF851989:QAG852037 QKB851989:QKC852037 QTX851989:QTY852037 RDT851989:RDU852037 RNP851989:RNQ852037 RXL851989:RXM852037 SHH851989:SHI852037 SRD851989:SRE852037 TAZ851989:TBA852037 TKV851989:TKW852037 TUR851989:TUS852037 UEN851989:UEO852037 UOJ851989:UOK852037 UYF851989:UYG852037 VIB851989:VIC852037 VRX851989:VRY852037 WBT851989:WBU852037 WLP851989:WLQ852037 WVL851989:WVM852037 D917525:E917573 IZ917525:JA917573 SV917525:SW917573 ACR917525:ACS917573 AMN917525:AMO917573 AWJ917525:AWK917573 BGF917525:BGG917573 BQB917525:BQC917573 BZX917525:BZY917573 CJT917525:CJU917573 CTP917525:CTQ917573 DDL917525:DDM917573 DNH917525:DNI917573 DXD917525:DXE917573 EGZ917525:EHA917573 EQV917525:EQW917573 FAR917525:FAS917573 FKN917525:FKO917573 FUJ917525:FUK917573 GEF917525:GEG917573 GOB917525:GOC917573 GXX917525:GXY917573 HHT917525:HHU917573 HRP917525:HRQ917573 IBL917525:IBM917573 ILH917525:ILI917573 IVD917525:IVE917573 JEZ917525:JFA917573 JOV917525:JOW917573 JYR917525:JYS917573 KIN917525:KIO917573 KSJ917525:KSK917573 LCF917525:LCG917573 LMB917525:LMC917573 LVX917525:LVY917573 MFT917525:MFU917573 MPP917525:MPQ917573 MZL917525:MZM917573 NJH917525:NJI917573 NTD917525:NTE917573 OCZ917525:ODA917573 OMV917525:OMW917573 OWR917525:OWS917573 PGN917525:PGO917573 PQJ917525:PQK917573 QAF917525:QAG917573 QKB917525:QKC917573 QTX917525:QTY917573 RDT917525:RDU917573 RNP917525:RNQ917573 RXL917525:RXM917573 SHH917525:SHI917573 SRD917525:SRE917573 TAZ917525:TBA917573 TKV917525:TKW917573 TUR917525:TUS917573 UEN917525:UEO917573 UOJ917525:UOK917573 UYF917525:UYG917573 VIB917525:VIC917573 VRX917525:VRY917573 WBT917525:WBU917573 WLP917525:WLQ917573 WVL917525:WVM917573 D983061:E983109 IZ983061:JA983109 SV983061:SW983109 ACR983061:ACS983109 AMN983061:AMO983109 AWJ983061:AWK983109 BGF983061:BGG983109 BQB983061:BQC983109 BZX983061:BZY983109 CJT983061:CJU983109 CTP983061:CTQ983109 DDL983061:DDM983109 DNH983061:DNI983109 DXD983061:DXE983109 EGZ983061:EHA983109 EQV983061:EQW983109 FAR983061:FAS983109 FKN983061:FKO983109 FUJ983061:FUK983109 GEF983061:GEG983109 GOB983061:GOC983109 GXX983061:GXY983109 HHT983061:HHU983109 HRP983061:HRQ983109 IBL983061:IBM983109 ILH983061:ILI983109 IVD983061:IVE983109 JEZ983061:JFA983109 JOV983061:JOW983109 JYR983061:JYS983109 KIN983061:KIO983109 KSJ983061:KSK983109 LCF983061:LCG983109 LMB983061:LMC983109 LVX983061:LVY983109 MFT983061:MFU983109 MPP983061:MPQ983109 MZL983061:MZM983109 NJH983061:NJI983109 NTD983061:NTE983109 OCZ983061:ODA983109 OMV983061:OMW983109 OWR983061:OWS983109 PGN983061:PGO983109 PQJ983061:PQK983109 QAF983061:QAG983109 QKB983061:QKC983109 QTX983061:QTY983109 RDT983061:RDU983109 RNP983061:RNQ983109 RXL983061:RXM983109 SHH983061:SHI983109 SRD983061:SRE983109 TAZ983061:TBA983109 TKV983061:TKW983109 TUR983061:TUS983109 UEN983061:UEO983109 UOJ983061:UOK983109 UYF983061:UYG983109 VIB983061:VIC983109 VRX983061:VRY983109 WBT983061:WBU983109 WLP983061:WLQ983109 WVL983061:WVM983109"/>
  </dataValidations>
  <printOptions horizontalCentered="1"/>
  <pageMargins left="0.75" right="0.75" top="0.75" bottom="0.75" header="0.5" footer="0.5"/>
  <pageSetup paperSize="9" orientation="portrait" r:id="rId1"/>
  <headerFooter alignWithMargins="0">
    <oddHeader>&amp;L&amp;"Verdana,Bold"&amp;D&amp;C&amp;"Verdana,Bold"Accrued Interest for NSC</oddHeader>
    <oddFooter>&amp;L&amp;"Tahoma,Regular"Free Download from http://taxcalc.ynithya.com/&amp;C&amp;"Tahoma,Regular"(Version 11.0)&amp;R&amp;"Tahoma,Regular"© 1997-2009, Nithyanand Yeswanth (taxcalc@ynithya.com)</oddFooter>
  </headerFooter>
</worksheet>
</file>

<file path=xl/worksheets/sheet5.xml><?xml version="1.0" encoding="utf-8"?>
<worksheet xmlns="http://schemas.openxmlformats.org/spreadsheetml/2006/main" xmlns:r="http://schemas.openxmlformats.org/officeDocument/2006/relationships">
  <sheetPr>
    <tabColor indexed="20"/>
    <pageSetUpPr fitToPage="1"/>
  </sheetPr>
  <dimension ref="A1:WVS97"/>
  <sheetViews>
    <sheetView showGridLines="0" topLeftCell="A43" zoomScaleNormal="100" workbookViewId="0">
      <selection activeCell="IW59" sqref="IW59"/>
    </sheetView>
  </sheetViews>
  <sheetFormatPr defaultColWidth="0" defaultRowHeight="11.25" customHeight="1" zeroHeight="1"/>
  <cols>
    <col min="1" max="1" width="21.28515625" style="162" customWidth="1"/>
    <col min="2" max="2" width="7.5703125" style="162" customWidth="1"/>
    <col min="3" max="3" width="9.28515625" style="162" customWidth="1"/>
    <col min="4" max="4" width="11" style="162" customWidth="1"/>
    <col min="5" max="5" width="9.28515625" style="162" customWidth="1"/>
    <col min="6" max="7" width="11" style="162" customWidth="1"/>
    <col min="8" max="9" width="5.85546875" style="201" customWidth="1"/>
    <col min="10" max="10" width="11" style="162" customWidth="1"/>
    <col min="11" max="11" width="0.28515625" style="162" customWidth="1"/>
    <col min="12" max="13" width="15.140625" style="162" hidden="1" customWidth="1"/>
    <col min="14" max="256" width="9.28515625" style="162" hidden="1"/>
    <col min="257" max="257" width="21.28515625" style="162" customWidth="1"/>
    <col min="258" max="258" width="7.5703125" style="162" customWidth="1"/>
    <col min="259" max="259" width="9.28515625" style="162" customWidth="1"/>
    <col min="260" max="260" width="11" style="162" customWidth="1"/>
    <col min="261" max="261" width="9.28515625" style="162" customWidth="1"/>
    <col min="262" max="263" width="11" style="162" customWidth="1"/>
    <col min="264" max="265" width="5.85546875" style="162" customWidth="1"/>
    <col min="266" max="266" width="11" style="162" customWidth="1"/>
    <col min="267" max="267" width="0.28515625" style="162" customWidth="1"/>
    <col min="268" max="269" width="9.28515625" style="162" hidden="1" customWidth="1"/>
    <col min="270" max="512" width="9.28515625" style="162" hidden="1"/>
    <col min="513" max="513" width="21.28515625" style="162" customWidth="1"/>
    <col min="514" max="514" width="7.5703125" style="162" customWidth="1"/>
    <col min="515" max="515" width="9.28515625" style="162" customWidth="1"/>
    <col min="516" max="516" width="11" style="162" customWidth="1"/>
    <col min="517" max="517" width="9.28515625" style="162" customWidth="1"/>
    <col min="518" max="519" width="11" style="162" customWidth="1"/>
    <col min="520" max="521" width="5.85546875" style="162" customWidth="1"/>
    <col min="522" max="522" width="11" style="162" customWidth="1"/>
    <col min="523" max="523" width="0.28515625" style="162" customWidth="1"/>
    <col min="524" max="525" width="9.28515625" style="162" hidden="1" customWidth="1"/>
    <col min="526" max="768" width="9.28515625" style="162" hidden="1"/>
    <col min="769" max="769" width="21.28515625" style="162" customWidth="1"/>
    <col min="770" max="770" width="7.5703125" style="162" customWidth="1"/>
    <col min="771" max="771" width="9.28515625" style="162" customWidth="1"/>
    <col min="772" max="772" width="11" style="162" customWidth="1"/>
    <col min="773" max="773" width="9.28515625" style="162" customWidth="1"/>
    <col min="774" max="775" width="11" style="162" customWidth="1"/>
    <col min="776" max="777" width="5.85546875" style="162" customWidth="1"/>
    <col min="778" max="778" width="11" style="162" customWidth="1"/>
    <col min="779" max="779" width="0.28515625" style="162" customWidth="1"/>
    <col min="780" max="781" width="9.28515625" style="162" hidden="1" customWidth="1"/>
    <col min="782" max="1024" width="9.28515625" style="162" hidden="1"/>
    <col min="1025" max="1025" width="21.28515625" style="162" customWidth="1"/>
    <col min="1026" max="1026" width="7.5703125" style="162" customWidth="1"/>
    <col min="1027" max="1027" width="9.28515625" style="162" customWidth="1"/>
    <col min="1028" max="1028" width="11" style="162" customWidth="1"/>
    <col min="1029" max="1029" width="9.28515625" style="162" customWidth="1"/>
    <col min="1030" max="1031" width="11" style="162" customWidth="1"/>
    <col min="1032" max="1033" width="5.85546875" style="162" customWidth="1"/>
    <col min="1034" max="1034" width="11" style="162" customWidth="1"/>
    <col min="1035" max="1035" width="0.28515625" style="162" customWidth="1"/>
    <col min="1036" max="1037" width="9.28515625" style="162" hidden="1" customWidth="1"/>
    <col min="1038" max="1280" width="9.28515625" style="162" hidden="1"/>
    <col min="1281" max="1281" width="21.28515625" style="162" customWidth="1"/>
    <col min="1282" max="1282" width="7.5703125" style="162" customWidth="1"/>
    <col min="1283" max="1283" width="9.28515625" style="162" customWidth="1"/>
    <col min="1284" max="1284" width="11" style="162" customWidth="1"/>
    <col min="1285" max="1285" width="9.28515625" style="162" customWidth="1"/>
    <col min="1286" max="1287" width="11" style="162" customWidth="1"/>
    <col min="1288" max="1289" width="5.85546875" style="162" customWidth="1"/>
    <col min="1290" max="1290" width="11" style="162" customWidth="1"/>
    <col min="1291" max="1291" width="0.28515625" style="162" customWidth="1"/>
    <col min="1292" max="1293" width="9.28515625" style="162" hidden="1" customWidth="1"/>
    <col min="1294" max="1536" width="9.28515625" style="162" hidden="1"/>
    <col min="1537" max="1537" width="21.28515625" style="162" customWidth="1"/>
    <col min="1538" max="1538" width="7.5703125" style="162" customWidth="1"/>
    <col min="1539" max="1539" width="9.28515625" style="162" customWidth="1"/>
    <col min="1540" max="1540" width="11" style="162" customWidth="1"/>
    <col min="1541" max="1541" width="9.28515625" style="162" customWidth="1"/>
    <col min="1542" max="1543" width="11" style="162" customWidth="1"/>
    <col min="1544" max="1545" width="5.85546875" style="162" customWidth="1"/>
    <col min="1546" max="1546" width="11" style="162" customWidth="1"/>
    <col min="1547" max="1547" width="0.28515625" style="162" customWidth="1"/>
    <col min="1548" max="1549" width="9.28515625" style="162" hidden="1" customWidth="1"/>
    <col min="1550" max="1792" width="9.28515625" style="162" hidden="1"/>
    <col min="1793" max="1793" width="21.28515625" style="162" customWidth="1"/>
    <col min="1794" max="1794" width="7.5703125" style="162" customWidth="1"/>
    <col min="1795" max="1795" width="9.28515625" style="162" customWidth="1"/>
    <col min="1796" max="1796" width="11" style="162" customWidth="1"/>
    <col min="1797" max="1797" width="9.28515625" style="162" customWidth="1"/>
    <col min="1798" max="1799" width="11" style="162" customWidth="1"/>
    <col min="1800" max="1801" width="5.85546875" style="162" customWidth="1"/>
    <col min="1802" max="1802" width="11" style="162" customWidth="1"/>
    <col min="1803" max="1803" width="0.28515625" style="162" customWidth="1"/>
    <col min="1804" max="1805" width="9.28515625" style="162" hidden="1" customWidth="1"/>
    <col min="1806" max="2048" width="9.28515625" style="162" hidden="1"/>
    <col min="2049" max="2049" width="21.28515625" style="162" customWidth="1"/>
    <col min="2050" max="2050" width="7.5703125" style="162" customWidth="1"/>
    <col min="2051" max="2051" width="9.28515625" style="162" customWidth="1"/>
    <col min="2052" max="2052" width="11" style="162" customWidth="1"/>
    <col min="2053" max="2053" width="9.28515625" style="162" customWidth="1"/>
    <col min="2054" max="2055" width="11" style="162" customWidth="1"/>
    <col min="2056" max="2057" width="5.85546875" style="162" customWidth="1"/>
    <col min="2058" max="2058" width="11" style="162" customWidth="1"/>
    <col min="2059" max="2059" width="0.28515625" style="162" customWidth="1"/>
    <col min="2060" max="2061" width="9.28515625" style="162" hidden="1" customWidth="1"/>
    <col min="2062" max="2304" width="9.28515625" style="162" hidden="1"/>
    <col min="2305" max="2305" width="21.28515625" style="162" customWidth="1"/>
    <col min="2306" max="2306" width="7.5703125" style="162" customWidth="1"/>
    <col min="2307" max="2307" width="9.28515625" style="162" customWidth="1"/>
    <col min="2308" max="2308" width="11" style="162" customWidth="1"/>
    <col min="2309" max="2309" width="9.28515625" style="162" customWidth="1"/>
    <col min="2310" max="2311" width="11" style="162" customWidth="1"/>
    <col min="2312" max="2313" width="5.85546875" style="162" customWidth="1"/>
    <col min="2314" max="2314" width="11" style="162" customWidth="1"/>
    <col min="2315" max="2315" width="0.28515625" style="162" customWidth="1"/>
    <col min="2316" max="2317" width="9.28515625" style="162" hidden="1" customWidth="1"/>
    <col min="2318" max="2560" width="9.28515625" style="162" hidden="1"/>
    <col min="2561" max="2561" width="21.28515625" style="162" customWidth="1"/>
    <col min="2562" max="2562" width="7.5703125" style="162" customWidth="1"/>
    <col min="2563" max="2563" width="9.28515625" style="162" customWidth="1"/>
    <col min="2564" max="2564" width="11" style="162" customWidth="1"/>
    <col min="2565" max="2565" width="9.28515625" style="162" customWidth="1"/>
    <col min="2566" max="2567" width="11" style="162" customWidth="1"/>
    <col min="2568" max="2569" width="5.85546875" style="162" customWidth="1"/>
    <col min="2570" max="2570" width="11" style="162" customWidth="1"/>
    <col min="2571" max="2571" width="0.28515625" style="162" customWidth="1"/>
    <col min="2572" max="2573" width="9.28515625" style="162" hidden="1" customWidth="1"/>
    <col min="2574" max="2816" width="9.28515625" style="162" hidden="1"/>
    <col min="2817" max="2817" width="21.28515625" style="162" customWidth="1"/>
    <col min="2818" max="2818" width="7.5703125" style="162" customWidth="1"/>
    <col min="2819" max="2819" width="9.28515625" style="162" customWidth="1"/>
    <col min="2820" max="2820" width="11" style="162" customWidth="1"/>
    <col min="2821" max="2821" width="9.28515625" style="162" customWidth="1"/>
    <col min="2822" max="2823" width="11" style="162" customWidth="1"/>
    <col min="2824" max="2825" width="5.85546875" style="162" customWidth="1"/>
    <col min="2826" max="2826" width="11" style="162" customWidth="1"/>
    <col min="2827" max="2827" width="0.28515625" style="162" customWidth="1"/>
    <col min="2828" max="2829" width="9.28515625" style="162" hidden="1" customWidth="1"/>
    <col min="2830" max="3072" width="9.28515625" style="162" hidden="1"/>
    <col min="3073" max="3073" width="21.28515625" style="162" customWidth="1"/>
    <col min="3074" max="3074" width="7.5703125" style="162" customWidth="1"/>
    <col min="3075" max="3075" width="9.28515625" style="162" customWidth="1"/>
    <col min="3076" max="3076" width="11" style="162" customWidth="1"/>
    <col min="3077" max="3077" width="9.28515625" style="162" customWidth="1"/>
    <col min="3078" max="3079" width="11" style="162" customWidth="1"/>
    <col min="3080" max="3081" width="5.85546875" style="162" customWidth="1"/>
    <col min="3082" max="3082" width="11" style="162" customWidth="1"/>
    <col min="3083" max="3083" width="0.28515625" style="162" customWidth="1"/>
    <col min="3084" max="3085" width="9.28515625" style="162" hidden="1" customWidth="1"/>
    <col min="3086" max="3328" width="9.28515625" style="162" hidden="1"/>
    <col min="3329" max="3329" width="21.28515625" style="162" customWidth="1"/>
    <col min="3330" max="3330" width="7.5703125" style="162" customWidth="1"/>
    <col min="3331" max="3331" width="9.28515625" style="162" customWidth="1"/>
    <col min="3332" max="3332" width="11" style="162" customWidth="1"/>
    <col min="3333" max="3333" width="9.28515625" style="162" customWidth="1"/>
    <col min="3334" max="3335" width="11" style="162" customWidth="1"/>
    <col min="3336" max="3337" width="5.85546875" style="162" customWidth="1"/>
    <col min="3338" max="3338" width="11" style="162" customWidth="1"/>
    <col min="3339" max="3339" width="0.28515625" style="162" customWidth="1"/>
    <col min="3340" max="3341" width="9.28515625" style="162" hidden="1" customWidth="1"/>
    <col min="3342" max="3584" width="9.28515625" style="162" hidden="1"/>
    <col min="3585" max="3585" width="21.28515625" style="162" customWidth="1"/>
    <col min="3586" max="3586" width="7.5703125" style="162" customWidth="1"/>
    <col min="3587" max="3587" width="9.28515625" style="162" customWidth="1"/>
    <col min="3588" max="3588" width="11" style="162" customWidth="1"/>
    <col min="3589" max="3589" width="9.28515625" style="162" customWidth="1"/>
    <col min="3590" max="3591" width="11" style="162" customWidth="1"/>
    <col min="3592" max="3593" width="5.85546875" style="162" customWidth="1"/>
    <col min="3594" max="3594" width="11" style="162" customWidth="1"/>
    <col min="3595" max="3595" width="0.28515625" style="162" customWidth="1"/>
    <col min="3596" max="3597" width="9.28515625" style="162" hidden="1" customWidth="1"/>
    <col min="3598" max="3840" width="9.28515625" style="162" hidden="1"/>
    <col min="3841" max="3841" width="21.28515625" style="162" customWidth="1"/>
    <col min="3842" max="3842" width="7.5703125" style="162" customWidth="1"/>
    <col min="3843" max="3843" width="9.28515625" style="162" customWidth="1"/>
    <col min="3844" max="3844" width="11" style="162" customWidth="1"/>
    <col min="3845" max="3845" width="9.28515625" style="162" customWidth="1"/>
    <col min="3846" max="3847" width="11" style="162" customWidth="1"/>
    <col min="3848" max="3849" width="5.85546875" style="162" customWidth="1"/>
    <col min="3850" max="3850" width="11" style="162" customWidth="1"/>
    <col min="3851" max="3851" width="0.28515625" style="162" customWidth="1"/>
    <col min="3852" max="3853" width="9.28515625" style="162" hidden="1" customWidth="1"/>
    <col min="3854" max="4096" width="9.28515625" style="162" hidden="1"/>
    <col min="4097" max="4097" width="21.28515625" style="162" customWidth="1"/>
    <col min="4098" max="4098" width="7.5703125" style="162" customWidth="1"/>
    <col min="4099" max="4099" width="9.28515625" style="162" customWidth="1"/>
    <col min="4100" max="4100" width="11" style="162" customWidth="1"/>
    <col min="4101" max="4101" width="9.28515625" style="162" customWidth="1"/>
    <col min="4102" max="4103" width="11" style="162" customWidth="1"/>
    <col min="4104" max="4105" width="5.85546875" style="162" customWidth="1"/>
    <col min="4106" max="4106" width="11" style="162" customWidth="1"/>
    <col min="4107" max="4107" width="0.28515625" style="162" customWidth="1"/>
    <col min="4108" max="4109" width="9.28515625" style="162" hidden="1" customWidth="1"/>
    <col min="4110" max="4352" width="9.28515625" style="162" hidden="1"/>
    <col min="4353" max="4353" width="21.28515625" style="162" customWidth="1"/>
    <col min="4354" max="4354" width="7.5703125" style="162" customWidth="1"/>
    <col min="4355" max="4355" width="9.28515625" style="162" customWidth="1"/>
    <col min="4356" max="4356" width="11" style="162" customWidth="1"/>
    <col min="4357" max="4357" width="9.28515625" style="162" customWidth="1"/>
    <col min="4358" max="4359" width="11" style="162" customWidth="1"/>
    <col min="4360" max="4361" width="5.85546875" style="162" customWidth="1"/>
    <col min="4362" max="4362" width="11" style="162" customWidth="1"/>
    <col min="4363" max="4363" width="0.28515625" style="162" customWidth="1"/>
    <col min="4364" max="4365" width="9.28515625" style="162" hidden="1" customWidth="1"/>
    <col min="4366" max="4608" width="9.28515625" style="162" hidden="1"/>
    <col min="4609" max="4609" width="21.28515625" style="162" customWidth="1"/>
    <col min="4610" max="4610" width="7.5703125" style="162" customWidth="1"/>
    <col min="4611" max="4611" width="9.28515625" style="162" customWidth="1"/>
    <col min="4612" max="4612" width="11" style="162" customWidth="1"/>
    <col min="4613" max="4613" width="9.28515625" style="162" customWidth="1"/>
    <col min="4614" max="4615" width="11" style="162" customWidth="1"/>
    <col min="4616" max="4617" width="5.85546875" style="162" customWidth="1"/>
    <col min="4618" max="4618" width="11" style="162" customWidth="1"/>
    <col min="4619" max="4619" width="0.28515625" style="162" customWidth="1"/>
    <col min="4620" max="4621" width="9.28515625" style="162" hidden="1" customWidth="1"/>
    <col min="4622" max="4864" width="9.28515625" style="162" hidden="1"/>
    <col min="4865" max="4865" width="21.28515625" style="162" customWidth="1"/>
    <col min="4866" max="4866" width="7.5703125" style="162" customWidth="1"/>
    <col min="4867" max="4867" width="9.28515625" style="162" customWidth="1"/>
    <col min="4868" max="4868" width="11" style="162" customWidth="1"/>
    <col min="4869" max="4869" width="9.28515625" style="162" customWidth="1"/>
    <col min="4870" max="4871" width="11" style="162" customWidth="1"/>
    <col min="4872" max="4873" width="5.85546875" style="162" customWidth="1"/>
    <col min="4874" max="4874" width="11" style="162" customWidth="1"/>
    <col min="4875" max="4875" width="0.28515625" style="162" customWidth="1"/>
    <col min="4876" max="4877" width="9.28515625" style="162" hidden="1" customWidth="1"/>
    <col min="4878" max="5120" width="9.28515625" style="162" hidden="1"/>
    <col min="5121" max="5121" width="21.28515625" style="162" customWidth="1"/>
    <col min="5122" max="5122" width="7.5703125" style="162" customWidth="1"/>
    <col min="5123" max="5123" width="9.28515625" style="162" customWidth="1"/>
    <col min="5124" max="5124" width="11" style="162" customWidth="1"/>
    <col min="5125" max="5125" width="9.28515625" style="162" customWidth="1"/>
    <col min="5126" max="5127" width="11" style="162" customWidth="1"/>
    <col min="5128" max="5129" width="5.85546875" style="162" customWidth="1"/>
    <col min="5130" max="5130" width="11" style="162" customWidth="1"/>
    <col min="5131" max="5131" width="0.28515625" style="162" customWidth="1"/>
    <col min="5132" max="5133" width="9.28515625" style="162" hidden="1" customWidth="1"/>
    <col min="5134" max="5376" width="9.28515625" style="162" hidden="1"/>
    <col min="5377" max="5377" width="21.28515625" style="162" customWidth="1"/>
    <col min="5378" max="5378" width="7.5703125" style="162" customWidth="1"/>
    <col min="5379" max="5379" width="9.28515625" style="162" customWidth="1"/>
    <col min="5380" max="5380" width="11" style="162" customWidth="1"/>
    <col min="5381" max="5381" width="9.28515625" style="162" customWidth="1"/>
    <col min="5382" max="5383" width="11" style="162" customWidth="1"/>
    <col min="5384" max="5385" width="5.85546875" style="162" customWidth="1"/>
    <col min="5386" max="5386" width="11" style="162" customWidth="1"/>
    <col min="5387" max="5387" width="0.28515625" style="162" customWidth="1"/>
    <col min="5388" max="5389" width="9.28515625" style="162" hidden="1" customWidth="1"/>
    <col min="5390" max="5632" width="9.28515625" style="162" hidden="1"/>
    <col min="5633" max="5633" width="21.28515625" style="162" customWidth="1"/>
    <col min="5634" max="5634" width="7.5703125" style="162" customWidth="1"/>
    <col min="5635" max="5635" width="9.28515625" style="162" customWidth="1"/>
    <col min="5636" max="5636" width="11" style="162" customWidth="1"/>
    <col min="5637" max="5637" width="9.28515625" style="162" customWidth="1"/>
    <col min="5638" max="5639" width="11" style="162" customWidth="1"/>
    <col min="5640" max="5641" width="5.85546875" style="162" customWidth="1"/>
    <col min="5642" max="5642" width="11" style="162" customWidth="1"/>
    <col min="5643" max="5643" width="0.28515625" style="162" customWidth="1"/>
    <col min="5644" max="5645" width="9.28515625" style="162" hidden="1" customWidth="1"/>
    <col min="5646" max="5888" width="9.28515625" style="162" hidden="1"/>
    <col min="5889" max="5889" width="21.28515625" style="162" customWidth="1"/>
    <col min="5890" max="5890" width="7.5703125" style="162" customWidth="1"/>
    <col min="5891" max="5891" width="9.28515625" style="162" customWidth="1"/>
    <col min="5892" max="5892" width="11" style="162" customWidth="1"/>
    <col min="5893" max="5893" width="9.28515625" style="162" customWidth="1"/>
    <col min="5894" max="5895" width="11" style="162" customWidth="1"/>
    <col min="5896" max="5897" width="5.85546875" style="162" customWidth="1"/>
    <col min="5898" max="5898" width="11" style="162" customWidth="1"/>
    <col min="5899" max="5899" width="0.28515625" style="162" customWidth="1"/>
    <col min="5900" max="5901" width="9.28515625" style="162" hidden="1" customWidth="1"/>
    <col min="5902" max="6144" width="9.28515625" style="162" hidden="1"/>
    <col min="6145" max="6145" width="21.28515625" style="162" customWidth="1"/>
    <col min="6146" max="6146" width="7.5703125" style="162" customWidth="1"/>
    <col min="6147" max="6147" width="9.28515625" style="162" customWidth="1"/>
    <col min="6148" max="6148" width="11" style="162" customWidth="1"/>
    <col min="6149" max="6149" width="9.28515625" style="162" customWidth="1"/>
    <col min="6150" max="6151" width="11" style="162" customWidth="1"/>
    <col min="6152" max="6153" width="5.85546875" style="162" customWidth="1"/>
    <col min="6154" max="6154" width="11" style="162" customWidth="1"/>
    <col min="6155" max="6155" width="0.28515625" style="162" customWidth="1"/>
    <col min="6156" max="6157" width="9.28515625" style="162" hidden="1" customWidth="1"/>
    <col min="6158" max="6400" width="9.28515625" style="162" hidden="1"/>
    <col min="6401" max="6401" width="21.28515625" style="162" customWidth="1"/>
    <col min="6402" max="6402" width="7.5703125" style="162" customWidth="1"/>
    <col min="6403" max="6403" width="9.28515625" style="162" customWidth="1"/>
    <col min="6404" max="6404" width="11" style="162" customWidth="1"/>
    <col min="6405" max="6405" width="9.28515625" style="162" customWidth="1"/>
    <col min="6406" max="6407" width="11" style="162" customWidth="1"/>
    <col min="6408" max="6409" width="5.85546875" style="162" customWidth="1"/>
    <col min="6410" max="6410" width="11" style="162" customWidth="1"/>
    <col min="6411" max="6411" width="0.28515625" style="162" customWidth="1"/>
    <col min="6412" max="6413" width="9.28515625" style="162" hidden="1" customWidth="1"/>
    <col min="6414" max="6656" width="9.28515625" style="162" hidden="1"/>
    <col min="6657" max="6657" width="21.28515625" style="162" customWidth="1"/>
    <col min="6658" max="6658" width="7.5703125" style="162" customWidth="1"/>
    <col min="6659" max="6659" width="9.28515625" style="162" customWidth="1"/>
    <col min="6660" max="6660" width="11" style="162" customWidth="1"/>
    <col min="6661" max="6661" width="9.28515625" style="162" customWidth="1"/>
    <col min="6662" max="6663" width="11" style="162" customWidth="1"/>
    <col min="6664" max="6665" width="5.85546875" style="162" customWidth="1"/>
    <col min="6666" max="6666" width="11" style="162" customWidth="1"/>
    <col min="6667" max="6667" width="0.28515625" style="162" customWidth="1"/>
    <col min="6668" max="6669" width="9.28515625" style="162" hidden="1" customWidth="1"/>
    <col min="6670" max="6912" width="9.28515625" style="162" hidden="1"/>
    <col min="6913" max="6913" width="21.28515625" style="162" customWidth="1"/>
    <col min="6914" max="6914" width="7.5703125" style="162" customWidth="1"/>
    <col min="6915" max="6915" width="9.28515625" style="162" customWidth="1"/>
    <col min="6916" max="6916" width="11" style="162" customWidth="1"/>
    <col min="6917" max="6917" width="9.28515625" style="162" customWidth="1"/>
    <col min="6918" max="6919" width="11" style="162" customWidth="1"/>
    <col min="6920" max="6921" width="5.85546875" style="162" customWidth="1"/>
    <col min="6922" max="6922" width="11" style="162" customWidth="1"/>
    <col min="6923" max="6923" width="0.28515625" style="162" customWidth="1"/>
    <col min="6924" max="6925" width="9.28515625" style="162" hidden="1" customWidth="1"/>
    <col min="6926" max="7168" width="9.28515625" style="162" hidden="1"/>
    <col min="7169" max="7169" width="21.28515625" style="162" customWidth="1"/>
    <col min="7170" max="7170" width="7.5703125" style="162" customWidth="1"/>
    <col min="7171" max="7171" width="9.28515625" style="162" customWidth="1"/>
    <col min="7172" max="7172" width="11" style="162" customWidth="1"/>
    <col min="7173" max="7173" width="9.28515625" style="162" customWidth="1"/>
    <col min="7174" max="7175" width="11" style="162" customWidth="1"/>
    <col min="7176" max="7177" width="5.85546875" style="162" customWidth="1"/>
    <col min="7178" max="7178" width="11" style="162" customWidth="1"/>
    <col min="7179" max="7179" width="0.28515625" style="162" customWidth="1"/>
    <col min="7180" max="7181" width="9.28515625" style="162" hidden="1" customWidth="1"/>
    <col min="7182" max="7424" width="9.28515625" style="162" hidden="1"/>
    <col min="7425" max="7425" width="21.28515625" style="162" customWidth="1"/>
    <col min="7426" max="7426" width="7.5703125" style="162" customWidth="1"/>
    <col min="7427" max="7427" width="9.28515625" style="162" customWidth="1"/>
    <col min="7428" max="7428" width="11" style="162" customWidth="1"/>
    <col min="7429" max="7429" width="9.28515625" style="162" customWidth="1"/>
    <col min="7430" max="7431" width="11" style="162" customWidth="1"/>
    <col min="7432" max="7433" width="5.85546875" style="162" customWidth="1"/>
    <col min="7434" max="7434" width="11" style="162" customWidth="1"/>
    <col min="7435" max="7435" width="0.28515625" style="162" customWidth="1"/>
    <col min="7436" max="7437" width="9.28515625" style="162" hidden="1" customWidth="1"/>
    <col min="7438" max="7680" width="9.28515625" style="162" hidden="1"/>
    <col min="7681" max="7681" width="21.28515625" style="162" customWidth="1"/>
    <col min="7682" max="7682" width="7.5703125" style="162" customWidth="1"/>
    <col min="7683" max="7683" width="9.28515625" style="162" customWidth="1"/>
    <col min="7684" max="7684" width="11" style="162" customWidth="1"/>
    <col min="7685" max="7685" width="9.28515625" style="162" customWidth="1"/>
    <col min="7686" max="7687" width="11" style="162" customWidth="1"/>
    <col min="7688" max="7689" width="5.85546875" style="162" customWidth="1"/>
    <col min="7690" max="7690" width="11" style="162" customWidth="1"/>
    <col min="7691" max="7691" width="0.28515625" style="162" customWidth="1"/>
    <col min="7692" max="7693" width="9.28515625" style="162" hidden="1" customWidth="1"/>
    <col min="7694" max="7936" width="9.28515625" style="162" hidden="1"/>
    <col min="7937" max="7937" width="21.28515625" style="162" customWidth="1"/>
    <col min="7938" max="7938" width="7.5703125" style="162" customWidth="1"/>
    <col min="7939" max="7939" width="9.28515625" style="162" customWidth="1"/>
    <col min="7940" max="7940" width="11" style="162" customWidth="1"/>
    <col min="7941" max="7941" width="9.28515625" style="162" customWidth="1"/>
    <col min="7942" max="7943" width="11" style="162" customWidth="1"/>
    <col min="7944" max="7945" width="5.85546875" style="162" customWidth="1"/>
    <col min="7946" max="7946" width="11" style="162" customWidth="1"/>
    <col min="7947" max="7947" width="0.28515625" style="162" customWidth="1"/>
    <col min="7948" max="7949" width="9.28515625" style="162" hidden="1" customWidth="1"/>
    <col min="7950" max="8192" width="9.28515625" style="162" hidden="1"/>
    <col min="8193" max="8193" width="21.28515625" style="162" customWidth="1"/>
    <col min="8194" max="8194" width="7.5703125" style="162" customWidth="1"/>
    <col min="8195" max="8195" width="9.28515625" style="162" customWidth="1"/>
    <col min="8196" max="8196" width="11" style="162" customWidth="1"/>
    <col min="8197" max="8197" width="9.28515625" style="162" customWidth="1"/>
    <col min="8198" max="8199" width="11" style="162" customWidth="1"/>
    <col min="8200" max="8201" width="5.85546875" style="162" customWidth="1"/>
    <col min="8202" max="8202" width="11" style="162" customWidth="1"/>
    <col min="8203" max="8203" width="0.28515625" style="162" customWidth="1"/>
    <col min="8204" max="8205" width="9.28515625" style="162" hidden="1" customWidth="1"/>
    <col min="8206" max="8448" width="9.28515625" style="162" hidden="1"/>
    <col min="8449" max="8449" width="21.28515625" style="162" customWidth="1"/>
    <col min="8450" max="8450" width="7.5703125" style="162" customWidth="1"/>
    <col min="8451" max="8451" width="9.28515625" style="162" customWidth="1"/>
    <col min="8452" max="8452" width="11" style="162" customWidth="1"/>
    <col min="8453" max="8453" width="9.28515625" style="162" customWidth="1"/>
    <col min="8454" max="8455" width="11" style="162" customWidth="1"/>
    <col min="8456" max="8457" width="5.85546875" style="162" customWidth="1"/>
    <col min="8458" max="8458" width="11" style="162" customWidth="1"/>
    <col min="8459" max="8459" width="0.28515625" style="162" customWidth="1"/>
    <col min="8460" max="8461" width="9.28515625" style="162" hidden="1" customWidth="1"/>
    <col min="8462" max="8704" width="9.28515625" style="162" hidden="1"/>
    <col min="8705" max="8705" width="21.28515625" style="162" customWidth="1"/>
    <col min="8706" max="8706" width="7.5703125" style="162" customWidth="1"/>
    <col min="8707" max="8707" width="9.28515625" style="162" customWidth="1"/>
    <col min="8708" max="8708" width="11" style="162" customWidth="1"/>
    <col min="8709" max="8709" width="9.28515625" style="162" customWidth="1"/>
    <col min="8710" max="8711" width="11" style="162" customWidth="1"/>
    <col min="8712" max="8713" width="5.85546875" style="162" customWidth="1"/>
    <col min="8714" max="8714" width="11" style="162" customWidth="1"/>
    <col min="8715" max="8715" width="0.28515625" style="162" customWidth="1"/>
    <col min="8716" max="8717" width="9.28515625" style="162" hidden="1" customWidth="1"/>
    <col min="8718" max="8960" width="9.28515625" style="162" hidden="1"/>
    <col min="8961" max="8961" width="21.28515625" style="162" customWidth="1"/>
    <col min="8962" max="8962" width="7.5703125" style="162" customWidth="1"/>
    <col min="8963" max="8963" width="9.28515625" style="162" customWidth="1"/>
    <col min="8964" max="8964" width="11" style="162" customWidth="1"/>
    <col min="8965" max="8965" width="9.28515625" style="162" customWidth="1"/>
    <col min="8966" max="8967" width="11" style="162" customWidth="1"/>
    <col min="8968" max="8969" width="5.85546875" style="162" customWidth="1"/>
    <col min="8970" max="8970" width="11" style="162" customWidth="1"/>
    <col min="8971" max="8971" width="0.28515625" style="162" customWidth="1"/>
    <col min="8972" max="8973" width="9.28515625" style="162" hidden="1" customWidth="1"/>
    <col min="8974" max="9216" width="9.28515625" style="162" hidden="1"/>
    <col min="9217" max="9217" width="21.28515625" style="162" customWidth="1"/>
    <col min="9218" max="9218" width="7.5703125" style="162" customWidth="1"/>
    <col min="9219" max="9219" width="9.28515625" style="162" customWidth="1"/>
    <col min="9220" max="9220" width="11" style="162" customWidth="1"/>
    <col min="9221" max="9221" width="9.28515625" style="162" customWidth="1"/>
    <col min="9222" max="9223" width="11" style="162" customWidth="1"/>
    <col min="9224" max="9225" width="5.85546875" style="162" customWidth="1"/>
    <col min="9226" max="9226" width="11" style="162" customWidth="1"/>
    <col min="9227" max="9227" width="0.28515625" style="162" customWidth="1"/>
    <col min="9228" max="9229" width="9.28515625" style="162" hidden="1" customWidth="1"/>
    <col min="9230" max="9472" width="9.28515625" style="162" hidden="1"/>
    <col min="9473" max="9473" width="21.28515625" style="162" customWidth="1"/>
    <col min="9474" max="9474" width="7.5703125" style="162" customWidth="1"/>
    <col min="9475" max="9475" width="9.28515625" style="162" customWidth="1"/>
    <col min="9476" max="9476" width="11" style="162" customWidth="1"/>
    <col min="9477" max="9477" width="9.28515625" style="162" customWidth="1"/>
    <col min="9478" max="9479" width="11" style="162" customWidth="1"/>
    <col min="9480" max="9481" width="5.85546875" style="162" customWidth="1"/>
    <col min="9482" max="9482" width="11" style="162" customWidth="1"/>
    <col min="9483" max="9483" width="0.28515625" style="162" customWidth="1"/>
    <col min="9484" max="9485" width="9.28515625" style="162" hidden="1" customWidth="1"/>
    <col min="9486" max="9728" width="9.28515625" style="162" hidden="1"/>
    <col min="9729" max="9729" width="21.28515625" style="162" customWidth="1"/>
    <col min="9730" max="9730" width="7.5703125" style="162" customWidth="1"/>
    <col min="9731" max="9731" width="9.28515625" style="162" customWidth="1"/>
    <col min="9732" max="9732" width="11" style="162" customWidth="1"/>
    <col min="9733" max="9733" width="9.28515625" style="162" customWidth="1"/>
    <col min="9734" max="9735" width="11" style="162" customWidth="1"/>
    <col min="9736" max="9737" width="5.85546875" style="162" customWidth="1"/>
    <col min="9738" max="9738" width="11" style="162" customWidth="1"/>
    <col min="9739" max="9739" width="0.28515625" style="162" customWidth="1"/>
    <col min="9740" max="9741" width="9.28515625" style="162" hidden="1" customWidth="1"/>
    <col min="9742" max="9984" width="9.28515625" style="162" hidden="1"/>
    <col min="9985" max="9985" width="21.28515625" style="162" customWidth="1"/>
    <col min="9986" max="9986" width="7.5703125" style="162" customWidth="1"/>
    <col min="9987" max="9987" width="9.28515625" style="162" customWidth="1"/>
    <col min="9988" max="9988" width="11" style="162" customWidth="1"/>
    <col min="9989" max="9989" width="9.28515625" style="162" customWidth="1"/>
    <col min="9990" max="9991" width="11" style="162" customWidth="1"/>
    <col min="9992" max="9993" width="5.85546875" style="162" customWidth="1"/>
    <col min="9994" max="9994" width="11" style="162" customWidth="1"/>
    <col min="9995" max="9995" width="0.28515625" style="162" customWidth="1"/>
    <col min="9996" max="9997" width="9.28515625" style="162" hidden="1" customWidth="1"/>
    <col min="9998" max="10240" width="9.28515625" style="162" hidden="1"/>
    <col min="10241" max="10241" width="21.28515625" style="162" customWidth="1"/>
    <col min="10242" max="10242" width="7.5703125" style="162" customWidth="1"/>
    <col min="10243" max="10243" width="9.28515625" style="162" customWidth="1"/>
    <col min="10244" max="10244" width="11" style="162" customWidth="1"/>
    <col min="10245" max="10245" width="9.28515625" style="162" customWidth="1"/>
    <col min="10246" max="10247" width="11" style="162" customWidth="1"/>
    <col min="10248" max="10249" width="5.85546875" style="162" customWidth="1"/>
    <col min="10250" max="10250" width="11" style="162" customWidth="1"/>
    <col min="10251" max="10251" width="0.28515625" style="162" customWidth="1"/>
    <col min="10252" max="10253" width="9.28515625" style="162" hidden="1" customWidth="1"/>
    <col min="10254" max="10496" width="9.28515625" style="162" hidden="1"/>
    <col min="10497" max="10497" width="21.28515625" style="162" customWidth="1"/>
    <col min="10498" max="10498" width="7.5703125" style="162" customWidth="1"/>
    <col min="10499" max="10499" width="9.28515625" style="162" customWidth="1"/>
    <col min="10500" max="10500" width="11" style="162" customWidth="1"/>
    <col min="10501" max="10501" width="9.28515625" style="162" customWidth="1"/>
    <col min="10502" max="10503" width="11" style="162" customWidth="1"/>
    <col min="10504" max="10505" width="5.85546875" style="162" customWidth="1"/>
    <col min="10506" max="10506" width="11" style="162" customWidth="1"/>
    <col min="10507" max="10507" width="0.28515625" style="162" customWidth="1"/>
    <col min="10508" max="10509" width="9.28515625" style="162" hidden="1" customWidth="1"/>
    <col min="10510" max="10752" width="9.28515625" style="162" hidden="1"/>
    <col min="10753" max="10753" width="21.28515625" style="162" customWidth="1"/>
    <col min="10754" max="10754" width="7.5703125" style="162" customWidth="1"/>
    <col min="10755" max="10755" width="9.28515625" style="162" customWidth="1"/>
    <col min="10756" max="10756" width="11" style="162" customWidth="1"/>
    <col min="10757" max="10757" width="9.28515625" style="162" customWidth="1"/>
    <col min="10758" max="10759" width="11" style="162" customWidth="1"/>
    <col min="10760" max="10761" width="5.85546875" style="162" customWidth="1"/>
    <col min="10762" max="10762" width="11" style="162" customWidth="1"/>
    <col min="10763" max="10763" width="0.28515625" style="162" customWidth="1"/>
    <col min="10764" max="10765" width="9.28515625" style="162" hidden="1" customWidth="1"/>
    <col min="10766" max="11008" width="9.28515625" style="162" hidden="1"/>
    <col min="11009" max="11009" width="21.28515625" style="162" customWidth="1"/>
    <col min="11010" max="11010" width="7.5703125" style="162" customWidth="1"/>
    <col min="11011" max="11011" width="9.28515625" style="162" customWidth="1"/>
    <col min="11012" max="11012" width="11" style="162" customWidth="1"/>
    <col min="11013" max="11013" width="9.28515625" style="162" customWidth="1"/>
    <col min="11014" max="11015" width="11" style="162" customWidth="1"/>
    <col min="11016" max="11017" width="5.85546875" style="162" customWidth="1"/>
    <col min="11018" max="11018" width="11" style="162" customWidth="1"/>
    <col min="11019" max="11019" width="0.28515625" style="162" customWidth="1"/>
    <col min="11020" max="11021" width="9.28515625" style="162" hidden="1" customWidth="1"/>
    <col min="11022" max="11264" width="9.28515625" style="162" hidden="1"/>
    <col min="11265" max="11265" width="21.28515625" style="162" customWidth="1"/>
    <col min="11266" max="11266" width="7.5703125" style="162" customWidth="1"/>
    <col min="11267" max="11267" width="9.28515625" style="162" customWidth="1"/>
    <col min="11268" max="11268" width="11" style="162" customWidth="1"/>
    <col min="11269" max="11269" width="9.28515625" style="162" customWidth="1"/>
    <col min="11270" max="11271" width="11" style="162" customWidth="1"/>
    <col min="11272" max="11273" width="5.85546875" style="162" customWidth="1"/>
    <col min="11274" max="11274" width="11" style="162" customWidth="1"/>
    <col min="11275" max="11275" width="0.28515625" style="162" customWidth="1"/>
    <col min="11276" max="11277" width="9.28515625" style="162" hidden="1" customWidth="1"/>
    <col min="11278" max="11520" width="9.28515625" style="162" hidden="1"/>
    <col min="11521" max="11521" width="21.28515625" style="162" customWidth="1"/>
    <col min="11522" max="11522" width="7.5703125" style="162" customWidth="1"/>
    <col min="11523" max="11523" width="9.28515625" style="162" customWidth="1"/>
    <col min="11524" max="11524" width="11" style="162" customWidth="1"/>
    <col min="11525" max="11525" width="9.28515625" style="162" customWidth="1"/>
    <col min="11526" max="11527" width="11" style="162" customWidth="1"/>
    <col min="11528" max="11529" width="5.85546875" style="162" customWidth="1"/>
    <col min="11530" max="11530" width="11" style="162" customWidth="1"/>
    <col min="11531" max="11531" width="0.28515625" style="162" customWidth="1"/>
    <col min="11532" max="11533" width="9.28515625" style="162" hidden="1" customWidth="1"/>
    <col min="11534" max="11776" width="9.28515625" style="162" hidden="1"/>
    <col min="11777" max="11777" width="21.28515625" style="162" customWidth="1"/>
    <col min="11778" max="11778" width="7.5703125" style="162" customWidth="1"/>
    <col min="11779" max="11779" width="9.28515625" style="162" customWidth="1"/>
    <col min="11780" max="11780" width="11" style="162" customWidth="1"/>
    <col min="11781" max="11781" width="9.28515625" style="162" customWidth="1"/>
    <col min="11782" max="11783" width="11" style="162" customWidth="1"/>
    <col min="11784" max="11785" width="5.85546875" style="162" customWidth="1"/>
    <col min="11786" max="11786" width="11" style="162" customWidth="1"/>
    <col min="11787" max="11787" width="0.28515625" style="162" customWidth="1"/>
    <col min="11788" max="11789" width="9.28515625" style="162" hidden="1" customWidth="1"/>
    <col min="11790" max="12032" width="9.28515625" style="162" hidden="1"/>
    <col min="12033" max="12033" width="21.28515625" style="162" customWidth="1"/>
    <col min="12034" max="12034" width="7.5703125" style="162" customWidth="1"/>
    <col min="12035" max="12035" width="9.28515625" style="162" customWidth="1"/>
    <col min="12036" max="12036" width="11" style="162" customWidth="1"/>
    <col min="12037" max="12037" width="9.28515625" style="162" customWidth="1"/>
    <col min="12038" max="12039" width="11" style="162" customWidth="1"/>
    <col min="12040" max="12041" width="5.85546875" style="162" customWidth="1"/>
    <col min="12042" max="12042" width="11" style="162" customWidth="1"/>
    <col min="12043" max="12043" width="0.28515625" style="162" customWidth="1"/>
    <col min="12044" max="12045" width="9.28515625" style="162" hidden="1" customWidth="1"/>
    <col min="12046" max="12288" width="9.28515625" style="162" hidden="1"/>
    <col min="12289" max="12289" width="21.28515625" style="162" customWidth="1"/>
    <col min="12290" max="12290" width="7.5703125" style="162" customWidth="1"/>
    <col min="12291" max="12291" width="9.28515625" style="162" customWidth="1"/>
    <col min="12292" max="12292" width="11" style="162" customWidth="1"/>
    <col min="12293" max="12293" width="9.28515625" style="162" customWidth="1"/>
    <col min="12294" max="12295" width="11" style="162" customWidth="1"/>
    <col min="12296" max="12297" width="5.85546875" style="162" customWidth="1"/>
    <col min="12298" max="12298" width="11" style="162" customWidth="1"/>
    <col min="12299" max="12299" width="0.28515625" style="162" customWidth="1"/>
    <col min="12300" max="12301" width="9.28515625" style="162" hidden="1" customWidth="1"/>
    <col min="12302" max="12544" width="9.28515625" style="162" hidden="1"/>
    <col min="12545" max="12545" width="21.28515625" style="162" customWidth="1"/>
    <col min="12546" max="12546" width="7.5703125" style="162" customWidth="1"/>
    <col min="12547" max="12547" width="9.28515625" style="162" customWidth="1"/>
    <col min="12548" max="12548" width="11" style="162" customWidth="1"/>
    <col min="12549" max="12549" width="9.28515625" style="162" customWidth="1"/>
    <col min="12550" max="12551" width="11" style="162" customWidth="1"/>
    <col min="12552" max="12553" width="5.85546875" style="162" customWidth="1"/>
    <col min="12554" max="12554" width="11" style="162" customWidth="1"/>
    <col min="12555" max="12555" width="0.28515625" style="162" customWidth="1"/>
    <col min="12556" max="12557" width="9.28515625" style="162" hidden="1" customWidth="1"/>
    <col min="12558" max="12800" width="9.28515625" style="162" hidden="1"/>
    <col min="12801" max="12801" width="21.28515625" style="162" customWidth="1"/>
    <col min="12802" max="12802" width="7.5703125" style="162" customWidth="1"/>
    <col min="12803" max="12803" width="9.28515625" style="162" customWidth="1"/>
    <col min="12804" max="12804" width="11" style="162" customWidth="1"/>
    <col min="12805" max="12805" width="9.28515625" style="162" customWidth="1"/>
    <col min="12806" max="12807" width="11" style="162" customWidth="1"/>
    <col min="12808" max="12809" width="5.85546875" style="162" customWidth="1"/>
    <col min="12810" max="12810" width="11" style="162" customWidth="1"/>
    <col min="12811" max="12811" width="0.28515625" style="162" customWidth="1"/>
    <col min="12812" max="12813" width="9.28515625" style="162" hidden="1" customWidth="1"/>
    <col min="12814" max="13056" width="9.28515625" style="162" hidden="1"/>
    <col min="13057" max="13057" width="21.28515625" style="162" customWidth="1"/>
    <col min="13058" max="13058" width="7.5703125" style="162" customWidth="1"/>
    <col min="13059" max="13059" width="9.28515625" style="162" customWidth="1"/>
    <col min="13060" max="13060" width="11" style="162" customWidth="1"/>
    <col min="13061" max="13061" width="9.28515625" style="162" customWidth="1"/>
    <col min="13062" max="13063" width="11" style="162" customWidth="1"/>
    <col min="13064" max="13065" width="5.85546875" style="162" customWidth="1"/>
    <col min="13066" max="13066" width="11" style="162" customWidth="1"/>
    <col min="13067" max="13067" width="0.28515625" style="162" customWidth="1"/>
    <col min="13068" max="13069" width="9.28515625" style="162" hidden="1" customWidth="1"/>
    <col min="13070" max="13312" width="9.28515625" style="162" hidden="1"/>
    <col min="13313" max="13313" width="21.28515625" style="162" customWidth="1"/>
    <col min="13314" max="13314" width="7.5703125" style="162" customWidth="1"/>
    <col min="13315" max="13315" width="9.28515625" style="162" customWidth="1"/>
    <col min="13316" max="13316" width="11" style="162" customWidth="1"/>
    <col min="13317" max="13317" width="9.28515625" style="162" customWidth="1"/>
    <col min="13318" max="13319" width="11" style="162" customWidth="1"/>
    <col min="13320" max="13321" width="5.85546875" style="162" customWidth="1"/>
    <col min="13322" max="13322" width="11" style="162" customWidth="1"/>
    <col min="13323" max="13323" width="0.28515625" style="162" customWidth="1"/>
    <col min="13324" max="13325" width="9.28515625" style="162" hidden="1" customWidth="1"/>
    <col min="13326" max="13568" width="9.28515625" style="162" hidden="1"/>
    <col min="13569" max="13569" width="21.28515625" style="162" customWidth="1"/>
    <col min="13570" max="13570" width="7.5703125" style="162" customWidth="1"/>
    <col min="13571" max="13571" width="9.28515625" style="162" customWidth="1"/>
    <col min="13572" max="13572" width="11" style="162" customWidth="1"/>
    <col min="13573" max="13573" width="9.28515625" style="162" customWidth="1"/>
    <col min="13574" max="13575" width="11" style="162" customWidth="1"/>
    <col min="13576" max="13577" width="5.85546875" style="162" customWidth="1"/>
    <col min="13578" max="13578" width="11" style="162" customWidth="1"/>
    <col min="13579" max="13579" width="0.28515625" style="162" customWidth="1"/>
    <col min="13580" max="13581" width="9.28515625" style="162" hidden="1" customWidth="1"/>
    <col min="13582" max="13824" width="9.28515625" style="162" hidden="1"/>
    <col min="13825" max="13825" width="21.28515625" style="162" customWidth="1"/>
    <col min="13826" max="13826" width="7.5703125" style="162" customWidth="1"/>
    <col min="13827" max="13827" width="9.28515625" style="162" customWidth="1"/>
    <col min="13828" max="13828" width="11" style="162" customWidth="1"/>
    <col min="13829" max="13829" width="9.28515625" style="162" customWidth="1"/>
    <col min="13830" max="13831" width="11" style="162" customWidth="1"/>
    <col min="13832" max="13833" width="5.85546875" style="162" customWidth="1"/>
    <col min="13834" max="13834" width="11" style="162" customWidth="1"/>
    <col min="13835" max="13835" width="0.28515625" style="162" customWidth="1"/>
    <col min="13836" max="13837" width="9.28515625" style="162" hidden="1" customWidth="1"/>
    <col min="13838" max="14080" width="9.28515625" style="162" hidden="1"/>
    <col min="14081" max="14081" width="21.28515625" style="162" customWidth="1"/>
    <col min="14082" max="14082" width="7.5703125" style="162" customWidth="1"/>
    <col min="14083" max="14083" width="9.28515625" style="162" customWidth="1"/>
    <col min="14084" max="14084" width="11" style="162" customWidth="1"/>
    <col min="14085" max="14085" width="9.28515625" style="162" customWidth="1"/>
    <col min="14086" max="14087" width="11" style="162" customWidth="1"/>
    <col min="14088" max="14089" width="5.85546875" style="162" customWidth="1"/>
    <col min="14090" max="14090" width="11" style="162" customWidth="1"/>
    <col min="14091" max="14091" width="0.28515625" style="162" customWidth="1"/>
    <col min="14092" max="14093" width="9.28515625" style="162" hidden="1" customWidth="1"/>
    <col min="14094" max="14336" width="9.28515625" style="162" hidden="1"/>
    <col min="14337" max="14337" width="21.28515625" style="162" customWidth="1"/>
    <col min="14338" max="14338" width="7.5703125" style="162" customWidth="1"/>
    <col min="14339" max="14339" width="9.28515625" style="162" customWidth="1"/>
    <col min="14340" max="14340" width="11" style="162" customWidth="1"/>
    <col min="14341" max="14341" width="9.28515625" style="162" customWidth="1"/>
    <col min="14342" max="14343" width="11" style="162" customWidth="1"/>
    <col min="14344" max="14345" width="5.85546875" style="162" customWidth="1"/>
    <col min="14346" max="14346" width="11" style="162" customWidth="1"/>
    <col min="14347" max="14347" width="0.28515625" style="162" customWidth="1"/>
    <col min="14348" max="14349" width="9.28515625" style="162" hidden="1" customWidth="1"/>
    <col min="14350" max="14592" width="9.28515625" style="162" hidden="1"/>
    <col min="14593" max="14593" width="21.28515625" style="162" customWidth="1"/>
    <col min="14594" max="14594" width="7.5703125" style="162" customWidth="1"/>
    <col min="14595" max="14595" width="9.28515625" style="162" customWidth="1"/>
    <col min="14596" max="14596" width="11" style="162" customWidth="1"/>
    <col min="14597" max="14597" width="9.28515625" style="162" customWidth="1"/>
    <col min="14598" max="14599" width="11" style="162" customWidth="1"/>
    <col min="14600" max="14601" width="5.85546875" style="162" customWidth="1"/>
    <col min="14602" max="14602" width="11" style="162" customWidth="1"/>
    <col min="14603" max="14603" width="0.28515625" style="162" customWidth="1"/>
    <col min="14604" max="14605" width="9.28515625" style="162" hidden="1" customWidth="1"/>
    <col min="14606" max="14848" width="9.28515625" style="162" hidden="1"/>
    <col min="14849" max="14849" width="21.28515625" style="162" customWidth="1"/>
    <col min="14850" max="14850" width="7.5703125" style="162" customWidth="1"/>
    <col min="14851" max="14851" width="9.28515625" style="162" customWidth="1"/>
    <col min="14852" max="14852" width="11" style="162" customWidth="1"/>
    <col min="14853" max="14853" width="9.28515625" style="162" customWidth="1"/>
    <col min="14854" max="14855" width="11" style="162" customWidth="1"/>
    <col min="14856" max="14857" width="5.85546875" style="162" customWidth="1"/>
    <col min="14858" max="14858" width="11" style="162" customWidth="1"/>
    <col min="14859" max="14859" width="0.28515625" style="162" customWidth="1"/>
    <col min="14860" max="14861" width="9.28515625" style="162" hidden="1" customWidth="1"/>
    <col min="14862" max="15104" width="9.28515625" style="162" hidden="1"/>
    <col min="15105" max="15105" width="21.28515625" style="162" customWidth="1"/>
    <col min="15106" max="15106" width="7.5703125" style="162" customWidth="1"/>
    <col min="15107" max="15107" width="9.28515625" style="162" customWidth="1"/>
    <col min="15108" max="15108" width="11" style="162" customWidth="1"/>
    <col min="15109" max="15109" width="9.28515625" style="162" customWidth="1"/>
    <col min="15110" max="15111" width="11" style="162" customWidth="1"/>
    <col min="15112" max="15113" width="5.85546875" style="162" customWidth="1"/>
    <col min="15114" max="15114" width="11" style="162" customWidth="1"/>
    <col min="15115" max="15115" width="0.28515625" style="162" customWidth="1"/>
    <col min="15116" max="15117" width="9.28515625" style="162" hidden="1" customWidth="1"/>
    <col min="15118" max="15360" width="9.28515625" style="162" hidden="1"/>
    <col min="15361" max="15361" width="21.28515625" style="162" customWidth="1"/>
    <col min="15362" max="15362" width="7.5703125" style="162" customWidth="1"/>
    <col min="15363" max="15363" width="9.28515625" style="162" customWidth="1"/>
    <col min="15364" max="15364" width="11" style="162" customWidth="1"/>
    <col min="15365" max="15365" width="9.28515625" style="162" customWidth="1"/>
    <col min="15366" max="15367" width="11" style="162" customWidth="1"/>
    <col min="15368" max="15369" width="5.85546875" style="162" customWidth="1"/>
    <col min="15370" max="15370" width="11" style="162" customWidth="1"/>
    <col min="15371" max="15371" width="0.28515625" style="162" customWidth="1"/>
    <col min="15372" max="15373" width="9.28515625" style="162" hidden="1" customWidth="1"/>
    <col min="15374" max="15616" width="9.28515625" style="162" hidden="1"/>
    <col min="15617" max="15617" width="21.28515625" style="162" customWidth="1"/>
    <col min="15618" max="15618" width="7.5703125" style="162" customWidth="1"/>
    <col min="15619" max="15619" width="9.28515625" style="162" customWidth="1"/>
    <col min="15620" max="15620" width="11" style="162" customWidth="1"/>
    <col min="15621" max="15621" width="9.28515625" style="162" customWidth="1"/>
    <col min="15622" max="15623" width="11" style="162" customWidth="1"/>
    <col min="15624" max="15625" width="5.85546875" style="162" customWidth="1"/>
    <col min="15626" max="15626" width="11" style="162" customWidth="1"/>
    <col min="15627" max="15627" width="0.28515625" style="162" customWidth="1"/>
    <col min="15628" max="15629" width="9.28515625" style="162" hidden="1" customWidth="1"/>
    <col min="15630" max="15872" width="9.28515625" style="162" hidden="1"/>
    <col min="15873" max="15873" width="21.28515625" style="162" customWidth="1"/>
    <col min="15874" max="15874" width="7.5703125" style="162" customWidth="1"/>
    <col min="15875" max="15875" width="9.28515625" style="162" customWidth="1"/>
    <col min="15876" max="15876" width="11" style="162" customWidth="1"/>
    <col min="15877" max="15877" width="9.28515625" style="162" customWidth="1"/>
    <col min="15878" max="15879" width="11" style="162" customWidth="1"/>
    <col min="15880" max="15881" width="5.85546875" style="162" customWidth="1"/>
    <col min="15882" max="15882" width="11" style="162" customWidth="1"/>
    <col min="15883" max="15883" width="0.28515625" style="162" customWidth="1"/>
    <col min="15884" max="15885" width="9.28515625" style="162" hidden="1" customWidth="1"/>
    <col min="15886" max="16128" width="9.28515625" style="162" hidden="1"/>
    <col min="16129" max="16129" width="21.28515625" style="162" customWidth="1"/>
    <col min="16130" max="16130" width="7.5703125" style="162" customWidth="1"/>
    <col min="16131" max="16131" width="9.28515625" style="162" customWidth="1"/>
    <col min="16132" max="16132" width="11" style="162" customWidth="1"/>
    <col min="16133" max="16133" width="9.28515625" style="162" customWidth="1"/>
    <col min="16134" max="16135" width="11" style="162" customWidth="1"/>
    <col min="16136" max="16137" width="5.85546875" style="162" customWidth="1"/>
    <col min="16138" max="16138" width="11" style="162" customWidth="1"/>
    <col min="16139" max="16139" width="0.28515625" style="162" customWidth="1"/>
    <col min="16140" max="16141" width="9.28515625" style="162" hidden="1" customWidth="1"/>
    <col min="16142" max="16384" width="9.28515625" style="162" hidden="1"/>
  </cols>
  <sheetData>
    <row r="1" spans="1:15" s="2" customFormat="1" ht="30" customHeight="1">
      <c r="A1" s="252"/>
      <c r="B1" s="252"/>
      <c r="C1" s="252"/>
      <c r="D1" s="252"/>
      <c r="E1" s="252"/>
      <c r="F1" s="252"/>
      <c r="G1" s="252"/>
      <c r="H1" s="252"/>
      <c r="I1" s="252"/>
      <c r="J1" s="252"/>
    </row>
    <row r="2" spans="1:15" ht="18" customHeight="1">
      <c r="A2" s="253" t="s">
        <v>220</v>
      </c>
      <c r="B2" s="254"/>
      <c r="C2" s="254"/>
      <c r="D2" s="254"/>
      <c r="E2" s="254"/>
      <c r="F2" s="254"/>
      <c r="G2" s="254"/>
      <c r="H2" s="254"/>
      <c r="I2" s="254"/>
      <c r="J2" s="255"/>
      <c r="N2" s="162" t="s">
        <v>221</v>
      </c>
      <c r="O2" s="205">
        <v>0</v>
      </c>
    </row>
    <row r="3" spans="1:15">
      <c r="A3" s="267" t="s">
        <v>222</v>
      </c>
      <c r="B3" s="267"/>
      <c r="C3" s="267"/>
      <c r="D3" s="267"/>
      <c r="E3" s="267"/>
      <c r="F3" s="267"/>
      <c r="G3" s="267"/>
      <c r="H3" s="267"/>
      <c r="I3" s="267"/>
      <c r="J3" s="267"/>
      <c r="N3" s="162" t="s">
        <v>223</v>
      </c>
      <c r="O3" s="205">
        <v>0.15</v>
      </c>
    </row>
    <row r="4" spans="1:15">
      <c r="B4" s="176"/>
      <c r="C4" s="176"/>
      <c r="D4" s="176"/>
      <c r="E4" s="176"/>
      <c r="F4" s="177"/>
      <c r="G4" s="178"/>
    </row>
    <row r="5" spans="1:15">
      <c r="A5" s="268" t="s">
        <v>224</v>
      </c>
      <c r="B5" s="260" t="s">
        <v>225</v>
      </c>
      <c r="C5" s="270" t="s">
        <v>226</v>
      </c>
      <c r="D5" s="271"/>
      <c r="E5" s="270" t="s">
        <v>227</v>
      </c>
      <c r="F5" s="271"/>
      <c r="G5" s="260" t="s">
        <v>228</v>
      </c>
      <c r="H5" s="272" t="s">
        <v>229</v>
      </c>
      <c r="I5" s="272" t="s">
        <v>230</v>
      </c>
      <c r="J5" s="260" t="s">
        <v>110</v>
      </c>
      <c r="N5" s="162" t="s">
        <v>231</v>
      </c>
      <c r="O5" s="166">
        <f>[1]Perquisites!P5</f>
        <v>39539</v>
      </c>
    </row>
    <row r="6" spans="1:15">
      <c r="A6" s="269"/>
      <c r="B6" s="261"/>
      <c r="C6" s="188" t="s">
        <v>232</v>
      </c>
      <c r="D6" s="188" t="s">
        <v>233</v>
      </c>
      <c r="E6" s="188" t="s">
        <v>232</v>
      </c>
      <c r="F6" s="188" t="s">
        <v>233</v>
      </c>
      <c r="G6" s="261"/>
      <c r="H6" s="273"/>
      <c r="I6" s="273"/>
      <c r="J6" s="261"/>
      <c r="N6" s="162" t="s">
        <v>234</v>
      </c>
      <c r="O6" s="166">
        <f>DATE(YEAR(O5)+1,3,31)</f>
        <v>39903</v>
      </c>
    </row>
    <row r="7" spans="1:15">
      <c r="A7" s="206"/>
      <c r="B7" s="207"/>
      <c r="C7" s="208"/>
      <c r="D7" s="209"/>
      <c r="E7" s="208"/>
      <c r="F7" s="209"/>
      <c r="G7" s="210">
        <f>B7*(E7-C7)</f>
        <v>0</v>
      </c>
      <c r="H7" s="211" t="str">
        <f>IF(F7="","",IF(F7-D7&gt;365,"LT","ST"))</f>
        <v/>
      </c>
      <c r="I7" s="212" t="str">
        <f>IF(H7="","",IF(H7="ST",$O$3,$O$2))</f>
        <v/>
      </c>
      <c r="J7" s="210">
        <f>IF(I7="",0,G7*I7)</f>
        <v>0</v>
      </c>
      <c r="L7" s="166">
        <f>MAX($O$5,D7)</f>
        <v>39539</v>
      </c>
    </row>
    <row r="8" spans="1:15">
      <c r="A8" s="190"/>
      <c r="B8" s="207"/>
      <c r="C8" s="208"/>
      <c r="D8" s="209"/>
      <c r="E8" s="208"/>
      <c r="F8" s="209"/>
      <c r="G8" s="210">
        <f>B8*(E8-C8)</f>
        <v>0</v>
      </c>
      <c r="H8" s="211" t="str">
        <f>IF(F8="","",IF(F8-D8&gt;365,"LT","ST"))</f>
        <v/>
      </c>
      <c r="I8" s="212" t="str">
        <f t="shared" ref="I8:I67" si="0">IF(H8="","",IF(H8="ST",$O$3,$O$2))</f>
        <v/>
      </c>
      <c r="J8" s="210">
        <f>IF(I8="",0,G8*I8)</f>
        <v>0</v>
      </c>
      <c r="L8" s="166">
        <f t="shared" ref="L8:L67" si="1">MAX($O$5,D8)</f>
        <v>39539</v>
      </c>
    </row>
    <row r="9" spans="1:15">
      <c r="A9" s="190"/>
      <c r="B9" s="207"/>
      <c r="C9" s="208"/>
      <c r="D9" s="209"/>
      <c r="E9" s="208"/>
      <c r="F9" s="209"/>
      <c r="G9" s="210">
        <f t="shared" ref="G9:G67" si="2">B9*(E9-C9)</f>
        <v>0</v>
      </c>
      <c r="H9" s="211" t="str">
        <f t="shared" ref="H9:H67" si="3">IF(F9="","",IF(F9-D9&gt;365,"LT","ST"))</f>
        <v/>
      </c>
      <c r="I9" s="212" t="str">
        <f t="shared" si="0"/>
        <v/>
      </c>
      <c r="J9" s="210">
        <f t="shared" ref="J9:J67" si="4">IF(I9="",0,G9*I9)</f>
        <v>0</v>
      </c>
      <c r="L9" s="166">
        <f t="shared" si="1"/>
        <v>39539</v>
      </c>
    </row>
    <row r="10" spans="1:15">
      <c r="A10" s="190"/>
      <c r="B10" s="207"/>
      <c r="C10" s="208"/>
      <c r="D10" s="209"/>
      <c r="E10" s="208"/>
      <c r="F10" s="209"/>
      <c r="G10" s="210">
        <f t="shared" si="2"/>
        <v>0</v>
      </c>
      <c r="H10" s="211" t="str">
        <f t="shared" si="3"/>
        <v/>
      </c>
      <c r="I10" s="212" t="str">
        <f t="shared" si="0"/>
        <v/>
      </c>
      <c r="J10" s="210">
        <f t="shared" si="4"/>
        <v>0</v>
      </c>
      <c r="L10" s="166">
        <f t="shared" si="1"/>
        <v>39539</v>
      </c>
    </row>
    <row r="11" spans="1:15">
      <c r="A11" s="190"/>
      <c r="B11" s="207"/>
      <c r="C11" s="208"/>
      <c r="D11" s="209"/>
      <c r="E11" s="208"/>
      <c r="F11" s="209"/>
      <c r="G11" s="210">
        <f t="shared" si="2"/>
        <v>0</v>
      </c>
      <c r="H11" s="211" t="str">
        <f t="shared" si="3"/>
        <v/>
      </c>
      <c r="I11" s="212" t="str">
        <f t="shared" si="0"/>
        <v/>
      </c>
      <c r="J11" s="210">
        <f t="shared" si="4"/>
        <v>0</v>
      </c>
      <c r="L11" s="166">
        <f t="shared" si="1"/>
        <v>39539</v>
      </c>
    </row>
    <row r="12" spans="1:15">
      <c r="A12" s="190"/>
      <c r="B12" s="207"/>
      <c r="C12" s="208"/>
      <c r="D12" s="209"/>
      <c r="E12" s="208"/>
      <c r="F12" s="209"/>
      <c r="G12" s="210">
        <f t="shared" si="2"/>
        <v>0</v>
      </c>
      <c r="H12" s="211" t="str">
        <f t="shared" si="3"/>
        <v/>
      </c>
      <c r="I12" s="212" t="str">
        <f t="shared" si="0"/>
        <v/>
      </c>
      <c r="J12" s="210">
        <f t="shared" si="4"/>
        <v>0</v>
      </c>
      <c r="L12" s="166">
        <f t="shared" si="1"/>
        <v>39539</v>
      </c>
    </row>
    <row r="13" spans="1:15">
      <c r="A13" s="190"/>
      <c r="B13" s="207"/>
      <c r="C13" s="208"/>
      <c r="D13" s="209"/>
      <c r="E13" s="208"/>
      <c r="F13" s="209"/>
      <c r="G13" s="210">
        <f t="shared" si="2"/>
        <v>0</v>
      </c>
      <c r="H13" s="211" t="str">
        <f t="shared" si="3"/>
        <v/>
      </c>
      <c r="I13" s="212" t="str">
        <f t="shared" si="0"/>
        <v/>
      </c>
      <c r="J13" s="210">
        <f t="shared" si="4"/>
        <v>0</v>
      </c>
      <c r="L13" s="166">
        <f t="shared" si="1"/>
        <v>39539</v>
      </c>
    </row>
    <row r="14" spans="1:15">
      <c r="A14" s="190"/>
      <c r="B14" s="207"/>
      <c r="C14" s="208"/>
      <c r="D14" s="209"/>
      <c r="E14" s="208"/>
      <c r="F14" s="209"/>
      <c r="G14" s="210">
        <f t="shared" si="2"/>
        <v>0</v>
      </c>
      <c r="H14" s="211" t="str">
        <f t="shared" si="3"/>
        <v/>
      </c>
      <c r="I14" s="212" t="str">
        <f t="shared" si="0"/>
        <v/>
      </c>
      <c r="J14" s="210">
        <f t="shared" si="4"/>
        <v>0</v>
      </c>
      <c r="L14" s="166">
        <f t="shared" si="1"/>
        <v>39539</v>
      </c>
    </row>
    <row r="15" spans="1:15">
      <c r="A15" s="190"/>
      <c r="B15" s="207"/>
      <c r="C15" s="208"/>
      <c r="D15" s="209"/>
      <c r="E15" s="208"/>
      <c r="F15" s="209"/>
      <c r="G15" s="210">
        <f t="shared" si="2"/>
        <v>0</v>
      </c>
      <c r="H15" s="211" t="str">
        <f t="shared" si="3"/>
        <v/>
      </c>
      <c r="I15" s="212" t="str">
        <f t="shared" si="0"/>
        <v/>
      </c>
      <c r="J15" s="210">
        <f t="shared" si="4"/>
        <v>0</v>
      </c>
      <c r="L15" s="166">
        <f t="shared" si="1"/>
        <v>39539</v>
      </c>
    </row>
    <row r="16" spans="1:15">
      <c r="A16" s="190"/>
      <c r="B16" s="207"/>
      <c r="C16" s="208"/>
      <c r="D16" s="209"/>
      <c r="E16" s="208"/>
      <c r="F16" s="209"/>
      <c r="G16" s="210">
        <f t="shared" si="2"/>
        <v>0</v>
      </c>
      <c r="H16" s="211" t="str">
        <f t="shared" si="3"/>
        <v/>
      </c>
      <c r="I16" s="212" t="str">
        <f t="shared" si="0"/>
        <v/>
      </c>
      <c r="J16" s="210">
        <f t="shared" si="4"/>
        <v>0</v>
      </c>
      <c r="L16" s="166">
        <f t="shared" si="1"/>
        <v>39539</v>
      </c>
    </row>
    <row r="17" spans="1:12">
      <c r="A17" s="190"/>
      <c r="B17" s="207"/>
      <c r="C17" s="208"/>
      <c r="D17" s="209"/>
      <c r="E17" s="208"/>
      <c r="F17" s="209"/>
      <c r="G17" s="210">
        <f t="shared" si="2"/>
        <v>0</v>
      </c>
      <c r="H17" s="211" t="str">
        <f t="shared" si="3"/>
        <v/>
      </c>
      <c r="I17" s="212" t="str">
        <f t="shared" si="0"/>
        <v/>
      </c>
      <c r="J17" s="210">
        <f t="shared" si="4"/>
        <v>0</v>
      </c>
      <c r="L17" s="166">
        <f t="shared" si="1"/>
        <v>39539</v>
      </c>
    </row>
    <row r="18" spans="1:12">
      <c r="A18" s="190"/>
      <c r="B18" s="207"/>
      <c r="C18" s="208"/>
      <c r="D18" s="209"/>
      <c r="E18" s="208"/>
      <c r="F18" s="209"/>
      <c r="G18" s="210">
        <f t="shared" si="2"/>
        <v>0</v>
      </c>
      <c r="H18" s="211" t="str">
        <f t="shared" si="3"/>
        <v/>
      </c>
      <c r="I18" s="212" t="str">
        <f t="shared" si="0"/>
        <v/>
      </c>
      <c r="J18" s="210">
        <f t="shared" si="4"/>
        <v>0</v>
      </c>
      <c r="L18" s="166">
        <f t="shared" si="1"/>
        <v>39539</v>
      </c>
    </row>
    <row r="19" spans="1:12">
      <c r="A19" s="190"/>
      <c r="B19" s="207"/>
      <c r="C19" s="208"/>
      <c r="D19" s="209"/>
      <c r="E19" s="208"/>
      <c r="F19" s="209"/>
      <c r="G19" s="210">
        <f t="shared" si="2"/>
        <v>0</v>
      </c>
      <c r="H19" s="211" t="str">
        <f t="shared" si="3"/>
        <v/>
      </c>
      <c r="I19" s="212" t="str">
        <f t="shared" si="0"/>
        <v/>
      </c>
      <c r="J19" s="210">
        <f t="shared" si="4"/>
        <v>0</v>
      </c>
      <c r="L19" s="166">
        <f t="shared" si="1"/>
        <v>39539</v>
      </c>
    </row>
    <row r="20" spans="1:12">
      <c r="A20" s="190"/>
      <c r="B20" s="207"/>
      <c r="C20" s="208"/>
      <c r="D20" s="209"/>
      <c r="E20" s="208"/>
      <c r="F20" s="209"/>
      <c r="G20" s="210">
        <f t="shared" si="2"/>
        <v>0</v>
      </c>
      <c r="H20" s="211" t="str">
        <f t="shared" si="3"/>
        <v/>
      </c>
      <c r="I20" s="212" t="str">
        <f t="shared" si="0"/>
        <v/>
      </c>
      <c r="J20" s="210">
        <f t="shared" si="4"/>
        <v>0</v>
      </c>
      <c r="L20" s="166">
        <f t="shared" si="1"/>
        <v>39539</v>
      </c>
    </row>
    <row r="21" spans="1:12">
      <c r="A21" s="190"/>
      <c r="B21" s="207"/>
      <c r="C21" s="208"/>
      <c r="D21" s="209"/>
      <c r="E21" s="208"/>
      <c r="F21" s="209"/>
      <c r="G21" s="210">
        <f t="shared" si="2"/>
        <v>0</v>
      </c>
      <c r="H21" s="211" t="str">
        <f t="shared" si="3"/>
        <v/>
      </c>
      <c r="I21" s="212" t="str">
        <f t="shared" si="0"/>
        <v/>
      </c>
      <c r="J21" s="210">
        <f t="shared" si="4"/>
        <v>0</v>
      </c>
      <c r="L21" s="166">
        <f t="shared" si="1"/>
        <v>39539</v>
      </c>
    </row>
    <row r="22" spans="1:12">
      <c r="A22" s="190"/>
      <c r="B22" s="207"/>
      <c r="C22" s="208"/>
      <c r="D22" s="209"/>
      <c r="E22" s="208"/>
      <c r="F22" s="209"/>
      <c r="G22" s="210">
        <f t="shared" si="2"/>
        <v>0</v>
      </c>
      <c r="H22" s="211" t="str">
        <f t="shared" si="3"/>
        <v/>
      </c>
      <c r="I22" s="212" t="str">
        <f t="shared" si="0"/>
        <v/>
      </c>
      <c r="J22" s="210">
        <f t="shared" si="4"/>
        <v>0</v>
      </c>
      <c r="L22" s="166">
        <f t="shared" si="1"/>
        <v>39539</v>
      </c>
    </row>
    <row r="23" spans="1:12">
      <c r="A23" s="190"/>
      <c r="B23" s="207"/>
      <c r="C23" s="208"/>
      <c r="D23" s="209"/>
      <c r="E23" s="208"/>
      <c r="F23" s="209"/>
      <c r="G23" s="210">
        <f t="shared" si="2"/>
        <v>0</v>
      </c>
      <c r="H23" s="211" t="str">
        <f t="shared" si="3"/>
        <v/>
      </c>
      <c r="I23" s="212" t="str">
        <f t="shared" si="0"/>
        <v/>
      </c>
      <c r="J23" s="210">
        <f t="shared" si="4"/>
        <v>0</v>
      </c>
      <c r="L23" s="166">
        <f t="shared" si="1"/>
        <v>39539</v>
      </c>
    </row>
    <row r="24" spans="1:12">
      <c r="A24" s="190"/>
      <c r="B24" s="207"/>
      <c r="C24" s="208"/>
      <c r="D24" s="209"/>
      <c r="E24" s="208"/>
      <c r="F24" s="209"/>
      <c r="G24" s="210">
        <f t="shared" si="2"/>
        <v>0</v>
      </c>
      <c r="H24" s="211" t="str">
        <f t="shared" si="3"/>
        <v/>
      </c>
      <c r="I24" s="212" t="str">
        <f t="shared" si="0"/>
        <v/>
      </c>
      <c r="J24" s="210">
        <f t="shared" si="4"/>
        <v>0</v>
      </c>
      <c r="L24" s="166">
        <f t="shared" si="1"/>
        <v>39539</v>
      </c>
    </row>
    <row r="25" spans="1:12">
      <c r="A25" s="190"/>
      <c r="B25" s="207"/>
      <c r="C25" s="208"/>
      <c r="D25" s="209"/>
      <c r="E25" s="208"/>
      <c r="F25" s="209"/>
      <c r="G25" s="210">
        <f t="shared" si="2"/>
        <v>0</v>
      </c>
      <c r="H25" s="211" t="str">
        <f t="shared" si="3"/>
        <v/>
      </c>
      <c r="I25" s="212" t="str">
        <f t="shared" si="0"/>
        <v/>
      </c>
      <c r="J25" s="210">
        <f t="shared" si="4"/>
        <v>0</v>
      </c>
      <c r="L25" s="166">
        <f t="shared" si="1"/>
        <v>39539</v>
      </c>
    </row>
    <row r="26" spans="1:12">
      <c r="A26" s="190"/>
      <c r="B26" s="207"/>
      <c r="C26" s="208"/>
      <c r="D26" s="209"/>
      <c r="E26" s="208"/>
      <c r="F26" s="209"/>
      <c r="G26" s="210">
        <f t="shared" si="2"/>
        <v>0</v>
      </c>
      <c r="H26" s="211" t="str">
        <f t="shared" si="3"/>
        <v/>
      </c>
      <c r="I26" s="212" t="str">
        <f t="shared" si="0"/>
        <v/>
      </c>
      <c r="J26" s="210">
        <f t="shared" si="4"/>
        <v>0</v>
      </c>
      <c r="L26" s="166">
        <f t="shared" si="1"/>
        <v>39539</v>
      </c>
    </row>
    <row r="27" spans="1:12">
      <c r="A27" s="190"/>
      <c r="B27" s="207"/>
      <c r="C27" s="208"/>
      <c r="D27" s="209"/>
      <c r="E27" s="208"/>
      <c r="F27" s="209"/>
      <c r="G27" s="210">
        <f t="shared" si="2"/>
        <v>0</v>
      </c>
      <c r="H27" s="211" t="str">
        <f t="shared" si="3"/>
        <v/>
      </c>
      <c r="I27" s="212" t="str">
        <f t="shared" si="0"/>
        <v/>
      </c>
      <c r="J27" s="210">
        <f t="shared" si="4"/>
        <v>0</v>
      </c>
      <c r="L27" s="166">
        <f t="shared" si="1"/>
        <v>39539</v>
      </c>
    </row>
    <row r="28" spans="1:12">
      <c r="A28" s="190"/>
      <c r="B28" s="207"/>
      <c r="C28" s="208"/>
      <c r="D28" s="209"/>
      <c r="E28" s="208"/>
      <c r="F28" s="209"/>
      <c r="G28" s="210">
        <f t="shared" si="2"/>
        <v>0</v>
      </c>
      <c r="H28" s="211" t="str">
        <f t="shared" si="3"/>
        <v/>
      </c>
      <c r="I28" s="212" t="str">
        <f t="shared" si="0"/>
        <v/>
      </c>
      <c r="J28" s="210">
        <f t="shared" si="4"/>
        <v>0</v>
      </c>
      <c r="L28" s="166">
        <f t="shared" si="1"/>
        <v>39539</v>
      </c>
    </row>
    <row r="29" spans="1:12">
      <c r="A29" s="190"/>
      <c r="B29" s="207"/>
      <c r="C29" s="208"/>
      <c r="D29" s="209"/>
      <c r="E29" s="208"/>
      <c r="F29" s="209"/>
      <c r="G29" s="210">
        <f t="shared" si="2"/>
        <v>0</v>
      </c>
      <c r="H29" s="211" t="str">
        <f t="shared" si="3"/>
        <v/>
      </c>
      <c r="I29" s="212" t="str">
        <f t="shared" si="0"/>
        <v/>
      </c>
      <c r="J29" s="210">
        <f t="shared" si="4"/>
        <v>0</v>
      </c>
      <c r="L29" s="166">
        <f t="shared" si="1"/>
        <v>39539</v>
      </c>
    </row>
    <row r="30" spans="1:12">
      <c r="A30" s="190"/>
      <c r="B30" s="207"/>
      <c r="C30" s="208"/>
      <c r="D30" s="209"/>
      <c r="E30" s="208"/>
      <c r="F30" s="209"/>
      <c r="G30" s="210">
        <f t="shared" si="2"/>
        <v>0</v>
      </c>
      <c r="H30" s="211" t="str">
        <f t="shared" si="3"/>
        <v/>
      </c>
      <c r="I30" s="212" t="str">
        <f t="shared" si="0"/>
        <v/>
      </c>
      <c r="J30" s="210">
        <f t="shared" si="4"/>
        <v>0</v>
      </c>
      <c r="L30" s="166">
        <f t="shared" si="1"/>
        <v>39539</v>
      </c>
    </row>
    <row r="31" spans="1:12">
      <c r="A31" s="190"/>
      <c r="B31" s="207"/>
      <c r="C31" s="208"/>
      <c r="D31" s="209"/>
      <c r="E31" s="208"/>
      <c r="F31" s="209"/>
      <c r="G31" s="210">
        <f t="shared" si="2"/>
        <v>0</v>
      </c>
      <c r="H31" s="211" t="str">
        <f t="shared" si="3"/>
        <v/>
      </c>
      <c r="I31" s="212" t="str">
        <f t="shared" si="0"/>
        <v/>
      </c>
      <c r="J31" s="210">
        <f t="shared" si="4"/>
        <v>0</v>
      </c>
      <c r="L31" s="166">
        <f t="shared" si="1"/>
        <v>39539</v>
      </c>
    </row>
    <row r="32" spans="1:12">
      <c r="A32" s="190"/>
      <c r="B32" s="207"/>
      <c r="C32" s="208"/>
      <c r="D32" s="209"/>
      <c r="E32" s="208"/>
      <c r="F32" s="209"/>
      <c r="G32" s="210">
        <f t="shared" si="2"/>
        <v>0</v>
      </c>
      <c r="H32" s="211" t="str">
        <f t="shared" si="3"/>
        <v/>
      </c>
      <c r="I32" s="212" t="str">
        <f t="shared" si="0"/>
        <v/>
      </c>
      <c r="J32" s="210">
        <f t="shared" si="4"/>
        <v>0</v>
      </c>
      <c r="L32" s="166">
        <f t="shared" si="1"/>
        <v>39539</v>
      </c>
    </row>
    <row r="33" spans="1:12">
      <c r="A33" s="190"/>
      <c r="B33" s="207"/>
      <c r="C33" s="208"/>
      <c r="D33" s="209"/>
      <c r="E33" s="208"/>
      <c r="F33" s="209"/>
      <c r="G33" s="210">
        <f t="shared" si="2"/>
        <v>0</v>
      </c>
      <c r="H33" s="211" t="str">
        <f t="shared" si="3"/>
        <v/>
      </c>
      <c r="I33" s="212" t="str">
        <f t="shared" si="0"/>
        <v/>
      </c>
      <c r="J33" s="210">
        <f t="shared" si="4"/>
        <v>0</v>
      </c>
      <c r="L33" s="166">
        <f t="shared" si="1"/>
        <v>39539</v>
      </c>
    </row>
    <row r="34" spans="1:12">
      <c r="A34" s="190"/>
      <c r="B34" s="207"/>
      <c r="C34" s="208"/>
      <c r="D34" s="209"/>
      <c r="E34" s="208"/>
      <c r="F34" s="209"/>
      <c r="G34" s="210">
        <f t="shared" si="2"/>
        <v>0</v>
      </c>
      <c r="H34" s="211" t="str">
        <f t="shared" si="3"/>
        <v/>
      </c>
      <c r="I34" s="212" t="str">
        <f t="shared" si="0"/>
        <v/>
      </c>
      <c r="J34" s="210">
        <f t="shared" si="4"/>
        <v>0</v>
      </c>
      <c r="L34" s="166">
        <f t="shared" si="1"/>
        <v>39539</v>
      </c>
    </row>
    <row r="35" spans="1:12">
      <c r="A35" s="190"/>
      <c r="B35" s="207"/>
      <c r="C35" s="208"/>
      <c r="D35" s="209"/>
      <c r="E35" s="208"/>
      <c r="F35" s="209"/>
      <c r="G35" s="210">
        <f t="shared" si="2"/>
        <v>0</v>
      </c>
      <c r="H35" s="211" t="str">
        <f t="shared" si="3"/>
        <v/>
      </c>
      <c r="I35" s="212" t="str">
        <f t="shared" si="0"/>
        <v/>
      </c>
      <c r="J35" s="210">
        <f t="shared" si="4"/>
        <v>0</v>
      </c>
      <c r="L35" s="166">
        <f t="shared" si="1"/>
        <v>39539</v>
      </c>
    </row>
    <row r="36" spans="1:12">
      <c r="A36" s="190"/>
      <c r="B36" s="207"/>
      <c r="C36" s="208"/>
      <c r="D36" s="209"/>
      <c r="E36" s="208"/>
      <c r="F36" s="209"/>
      <c r="G36" s="210">
        <f t="shared" si="2"/>
        <v>0</v>
      </c>
      <c r="H36" s="211" t="str">
        <f t="shared" si="3"/>
        <v/>
      </c>
      <c r="I36" s="212" t="str">
        <f t="shared" si="0"/>
        <v/>
      </c>
      <c r="J36" s="210">
        <f t="shared" si="4"/>
        <v>0</v>
      </c>
      <c r="L36" s="166">
        <f t="shared" si="1"/>
        <v>39539</v>
      </c>
    </row>
    <row r="37" spans="1:12">
      <c r="A37" s="190"/>
      <c r="B37" s="207"/>
      <c r="C37" s="208"/>
      <c r="D37" s="209"/>
      <c r="E37" s="208"/>
      <c r="F37" s="209"/>
      <c r="G37" s="210">
        <f t="shared" si="2"/>
        <v>0</v>
      </c>
      <c r="H37" s="211" t="str">
        <f t="shared" si="3"/>
        <v/>
      </c>
      <c r="I37" s="212" t="str">
        <f t="shared" si="0"/>
        <v/>
      </c>
      <c r="J37" s="210">
        <f t="shared" si="4"/>
        <v>0</v>
      </c>
      <c r="L37" s="166">
        <f t="shared" si="1"/>
        <v>39539</v>
      </c>
    </row>
    <row r="38" spans="1:12">
      <c r="A38" s="190"/>
      <c r="B38" s="207"/>
      <c r="C38" s="208"/>
      <c r="D38" s="209"/>
      <c r="E38" s="208"/>
      <c r="F38" s="209"/>
      <c r="G38" s="210">
        <f t="shared" si="2"/>
        <v>0</v>
      </c>
      <c r="H38" s="211" t="str">
        <f t="shared" si="3"/>
        <v/>
      </c>
      <c r="I38" s="212" t="str">
        <f t="shared" si="0"/>
        <v/>
      </c>
      <c r="J38" s="210">
        <f t="shared" si="4"/>
        <v>0</v>
      </c>
      <c r="L38" s="166">
        <f t="shared" si="1"/>
        <v>39539</v>
      </c>
    </row>
    <row r="39" spans="1:12">
      <c r="A39" s="190"/>
      <c r="B39" s="207"/>
      <c r="C39" s="208"/>
      <c r="D39" s="209"/>
      <c r="E39" s="208"/>
      <c r="F39" s="209"/>
      <c r="G39" s="210">
        <f t="shared" si="2"/>
        <v>0</v>
      </c>
      <c r="H39" s="211" t="str">
        <f t="shared" si="3"/>
        <v/>
      </c>
      <c r="I39" s="212" t="str">
        <f t="shared" si="0"/>
        <v/>
      </c>
      <c r="J39" s="210">
        <f t="shared" si="4"/>
        <v>0</v>
      </c>
      <c r="L39" s="166">
        <f t="shared" si="1"/>
        <v>39539</v>
      </c>
    </row>
    <row r="40" spans="1:12">
      <c r="A40" s="190"/>
      <c r="B40" s="207"/>
      <c r="C40" s="208"/>
      <c r="D40" s="209"/>
      <c r="E40" s="208"/>
      <c r="F40" s="209"/>
      <c r="G40" s="210">
        <f t="shared" si="2"/>
        <v>0</v>
      </c>
      <c r="H40" s="211" t="str">
        <f t="shared" si="3"/>
        <v/>
      </c>
      <c r="I40" s="212" t="str">
        <f t="shared" si="0"/>
        <v/>
      </c>
      <c r="J40" s="210">
        <f t="shared" si="4"/>
        <v>0</v>
      </c>
      <c r="L40" s="166">
        <f t="shared" si="1"/>
        <v>39539</v>
      </c>
    </row>
    <row r="41" spans="1:12">
      <c r="A41" s="190"/>
      <c r="B41" s="207"/>
      <c r="C41" s="208"/>
      <c r="D41" s="209"/>
      <c r="E41" s="208"/>
      <c r="F41" s="209"/>
      <c r="G41" s="210">
        <f t="shared" si="2"/>
        <v>0</v>
      </c>
      <c r="H41" s="211" t="str">
        <f t="shared" si="3"/>
        <v/>
      </c>
      <c r="I41" s="212" t="str">
        <f t="shared" si="0"/>
        <v/>
      </c>
      <c r="J41" s="210">
        <f t="shared" si="4"/>
        <v>0</v>
      </c>
      <c r="L41" s="166">
        <f t="shared" si="1"/>
        <v>39539</v>
      </c>
    </row>
    <row r="42" spans="1:12">
      <c r="A42" s="190"/>
      <c r="B42" s="207"/>
      <c r="C42" s="208"/>
      <c r="D42" s="209"/>
      <c r="E42" s="208"/>
      <c r="F42" s="209"/>
      <c r="G42" s="210">
        <f t="shared" si="2"/>
        <v>0</v>
      </c>
      <c r="H42" s="211" t="str">
        <f t="shared" si="3"/>
        <v/>
      </c>
      <c r="I42" s="212" t="str">
        <f t="shared" si="0"/>
        <v/>
      </c>
      <c r="J42" s="210">
        <f t="shared" si="4"/>
        <v>0</v>
      </c>
      <c r="L42" s="166">
        <f t="shared" si="1"/>
        <v>39539</v>
      </c>
    </row>
    <row r="43" spans="1:12">
      <c r="A43" s="190"/>
      <c r="B43" s="207"/>
      <c r="C43" s="208"/>
      <c r="D43" s="209"/>
      <c r="E43" s="208"/>
      <c r="F43" s="209"/>
      <c r="G43" s="210">
        <f t="shared" si="2"/>
        <v>0</v>
      </c>
      <c r="H43" s="211" t="str">
        <f t="shared" si="3"/>
        <v/>
      </c>
      <c r="I43" s="212" t="str">
        <f t="shared" si="0"/>
        <v/>
      </c>
      <c r="J43" s="210">
        <f t="shared" si="4"/>
        <v>0</v>
      </c>
      <c r="L43" s="166">
        <f t="shared" si="1"/>
        <v>39539</v>
      </c>
    </row>
    <row r="44" spans="1:12">
      <c r="A44" s="190"/>
      <c r="B44" s="207"/>
      <c r="C44" s="208"/>
      <c r="D44" s="209"/>
      <c r="E44" s="208"/>
      <c r="F44" s="209"/>
      <c r="G44" s="210">
        <f t="shared" si="2"/>
        <v>0</v>
      </c>
      <c r="H44" s="211" t="str">
        <f t="shared" si="3"/>
        <v/>
      </c>
      <c r="I44" s="212" t="str">
        <f t="shared" si="0"/>
        <v/>
      </c>
      <c r="J44" s="210">
        <f t="shared" si="4"/>
        <v>0</v>
      </c>
      <c r="L44" s="166">
        <f t="shared" si="1"/>
        <v>39539</v>
      </c>
    </row>
    <row r="45" spans="1:12">
      <c r="A45" s="190"/>
      <c r="B45" s="207"/>
      <c r="C45" s="208"/>
      <c r="D45" s="209"/>
      <c r="E45" s="208"/>
      <c r="F45" s="209"/>
      <c r="G45" s="210">
        <f t="shared" si="2"/>
        <v>0</v>
      </c>
      <c r="H45" s="211" t="str">
        <f t="shared" si="3"/>
        <v/>
      </c>
      <c r="I45" s="212" t="str">
        <f t="shared" si="0"/>
        <v/>
      </c>
      <c r="J45" s="210">
        <f t="shared" si="4"/>
        <v>0</v>
      </c>
      <c r="L45" s="166">
        <f t="shared" si="1"/>
        <v>39539</v>
      </c>
    </row>
    <row r="46" spans="1:12">
      <c r="A46" s="190"/>
      <c r="B46" s="207"/>
      <c r="C46" s="208"/>
      <c r="D46" s="209"/>
      <c r="E46" s="208"/>
      <c r="F46" s="209"/>
      <c r="G46" s="210">
        <f t="shared" si="2"/>
        <v>0</v>
      </c>
      <c r="H46" s="211" t="str">
        <f t="shared" si="3"/>
        <v/>
      </c>
      <c r="I46" s="212" t="str">
        <f t="shared" si="0"/>
        <v/>
      </c>
      <c r="J46" s="210">
        <f t="shared" si="4"/>
        <v>0</v>
      </c>
      <c r="L46" s="166">
        <f t="shared" si="1"/>
        <v>39539</v>
      </c>
    </row>
    <row r="47" spans="1:12">
      <c r="A47" s="190"/>
      <c r="B47" s="207"/>
      <c r="C47" s="208"/>
      <c r="D47" s="209"/>
      <c r="E47" s="208"/>
      <c r="F47" s="209"/>
      <c r="G47" s="210">
        <f t="shared" si="2"/>
        <v>0</v>
      </c>
      <c r="H47" s="211" t="str">
        <f t="shared" si="3"/>
        <v/>
      </c>
      <c r="I47" s="212" t="str">
        <f t="shared" si="0"/>
        <v/>
      </c>
      <c r="J47" s="210">
        <f t="shared" si="4"/>
        <v>0</v>
      </c>
      <c r="L47" s="166">
        <f t="shared" si="1"/>
        <v>39539</v>
      </c>
    </row>
    <row r="48" spans="1:12">
      <c r="A48" s="190"/>
      <c r="B48" s="207"/>
      <c r="C48" s="208"/>
      <c r="D48" s="209"/>
      <c r="E48" s="208"/>
      <c r="F48" s="209"/>
      <c r="G48" s="210">
        <f t="shared" si="2"/>
        <v>0</v>
      </c>
      <c r="H48" s="211" t="str">
        <f t="shared" si="3"/>
        <v/>
      </c>
      <c r="I48" s="212" t="str">
        <f t="shared" si="0"/>
        <v/>
      </c>
      <c r="J48" s="210">
        <f t="shared" si="4"/>
        <v>0</v>
      </c>
      <c r="L48" s="166">
        <f t="shared" si="1"/>
        <v>39539</v>
      </c>
    </row>
    <row r="49" spans="1:12">
      <c r="A49" s="190"/>
      <c r="B49" s="207"/>
      <c r="C49" s="208"/>
      <c r="D49" s="209"/>
      <c r="E49" s="208"/>
      <c r="F49" s="209"/>
      <c r="G49" s="210">
        <f t="shared" si="2"/>
        <v>0</v>
      </c>
      <c r="H49" s="211" t="str">
        <f t="shared" si="3"/>
        <v/>
      </c>
      <c r="I49" s="212" t="str">
        <f t="shared" si="0"/>
        <v/>
      </c>
      <c r="J49" s="210">
        <f t="shared" si="4"/>
        <v>0</v>
      </c>
      <c r="L49" s="166">
        <f t="shared" si="1"/>
        <v>39539</v>
      </c>
    </row>
    <row r="50" spans="1:12">
      <c r="A50" s="190"/>
      <c r="B50" s="207"/>
      <c r="C50" s="208"/>
      <c r="D50" s="209"/>
      <c r="E50" s="208"/>
      <c r="F50" s="209"/>
      <c r="G50" s="210">
        <f t="shared" si="2"/>
        <v>0</v>
      </c>
      <c r="H50" s="211" t="str">
        <f t="shared" si="3"/>
        <v/>
      </c>
      <c r="I50" s="212" t="str">
        <f t="shared" si="0"/>
        <v/>
      </c>
      <c r="J50" s="210">
        <f t="shared" si="4"/>
        <v>0</v>
      </c>
      <c r="L50" s="166">
        <f t="shared" si="1"/>
        <v>39539</v>
      </c>
    </row>
    <row r="51" spans="1:12">
      <c r="A51" s="190"/>
      <c r="B51" s="207"/>
      <c r="C51" s="208"/>
      <c r="D51" s="209"/>
      <c r="E51" s="208"/>
      <c r="F51" s="209"/>
      <c r="G51" s="210">
        <f t="shared" si="2"/>
        <v>0</v>
      </c>
      <c r="H51" s="211" t="str">
        <f t="shared" si="3"/>
        <v/>
      </c>
      <c r="I51" s="212" t="str">
        <f t="shared" si="0"/>
        <v/>
      </c>
      <c r="J51" s="210">
        <f t="shared" si="4"/>
        <v>0</v>
      </c>
      <c r="L51" s="166">
        <f t="shared" si="1"/>
        <v>39539</v>
      </c>
    </row>
    <row r="52" spans="1:12">
      <c r="A52" s="190"/>
      <c r="B52" s="207"/>
      <c r="C52" s="208"/>
      <c r="D52" s="209"/>
      <c r="E52" s="208"/>
      <c r="F52" s="209"/>
      <c r="G52" s="210">
        <f t="shared" si="2"/>
        <v>0</v>
      </c>
      <c r="H52" s="211" t="str">
        <f t="shared" si="3"/>
        <v/>
      </c>
      <c r="I52" s="212" t="str">
        <f t="shared" si="0"/>
        <v/>
      </c>
      <c r="J52" s="210">
        <f t="shared" si="4"/>
        <v>0</v>
      </c>
      <c r="L52" s="166">
        <f t="shared" si="1"/>
        <v>39539</v>
      </c>
    </row>
    <row r="53" spans="1:12">
      <c r="A53" s="190"/>
      <c r="B53" s="207"/>
      <c r="C53" s="208"/>
      <c r="D53" s="209"/>
      <c r="E53" s="208"/>
      <c r="F53" s="209"/>
      <c r="G53" s="210">
        <f t="shared" si="2"/>
        <v>0</v>
      </c>
      <c r="H53" s="211" t="str">
        <f t="shared" si="3"/>
        <v/>
      </c>
      <c r="I53" s="212" t="str">
        <f t="shared" si="0"/>
        <v/>
      </c>
      <c r="J53" s="210">
        <f t="shared" si="4"/>
        <v>0</v>
      </c>
      <c r="L53" s="166">
        <f t="shared" si="1"/>
        <v>39539</v>
      </c>
    </row>
    <row r="54" spans="1:12">
      <c r="A54" s="190"/>
      <c r="B54" s="207"/>
      <c r="C54" s="208"/>
      <c r="D54" s="209"/>
      <c r="E54" s="208"/>
      <c r="F54" s="209"/>
      <c r="G54" s="210">
        <f t="shared" si="2"/>
        <v>0</v>
      </c>
      <c r="H54" s="211" t="str">
        <f t="shared" si="3"/>
        <v/>
      </c>
      <c r="I54" s="212" t="str">
        <f t="shared" si="0"/>
        <v/>
      </c>
      <c r="J54" s="210">
        <f t="shared" si="4"/>
        <v>0</v>
      </c>
      <c r="L54" s="166">
        <f t="shared" si="1"/>
        <v>39539</v>
      </c>
    </row>
    <row r="55" spans="1:12">
      <c r="A55" s="190"/>
      <c r="B55" s="207"/>
      <c r="C55" s="208"/>
      <c r="D55" s="209"/>
      <c r="E55" s="208"/>
      <c r="F55" s="209"/>
      <c r="G55" s="210">
        <f t="shared" si="2"/>
        <v>0</v>
      </c>
      <c r="H55" s="211" t="str">
        <f t="shared" si="3"/>
        <v/>
      </c>
      <c r="I55" s="212" t="str">
        <f t="shared" si="0"/>
        <v/>
      </c>
      <c r="J55" s="210">
        <f t="shared" si="4"/>
        <v>0</v>
      </c>
      <c r="L55" s="166">
        <f t="shared" si="1"/>
        <v>39539</v>
      </c>
    </row>
    <row r="56" spans="1:12">
      <c r="A56" s="190"/>
      <c r="B56" s="207"/>
      <c r="C56" s="208"/>
      <c r="D56" s="209"/>
      <c r="E56" s="208"/>
      <c r="F56" s="209"/>
      <c r="G56" s="210">
        <f t="shared" si="2"/>
        <v>0</v>
      </c>
      <c r="H56" s="211" t="str">
        <f t="shared" si="3"/>
        <v/>
      </c>
      <c r="I56" s="212" t="str">
        <f t="shared" si="0"/>
        <v/>
      </c>
      <c r="J56" s="210">
        <f t="shared" si="4"/>
        <v>0</v>
      </c>
      <c r="L56" s="166">
        <f t="shared" si="1"/>
        <v>39539</v>
      </c>
    </row>
    <row r="57" spans="1:12">
      <c r="A57" s="190"/>
      <c r="B57" s="207"/>
      <c r="C57" s="208"/>
      <c r="D57" s="209"/>
      <c r="E57" s="208"/>
      <c r="F57" s="209"/>
      <c r="G57" s="210">
        <f t="shared" si="2"/>
        <v>0</v>
      </c>
      <c r="H57" s="211" t="str">
        <f t="shared" si="3"/>
        <v/>
      </c>
      <c r="I57" s="212" t="str">
        <f t="shared" si="0"/>
        <v/>
      </c>
      <c r="J57" s="210">
        <f t="shared" si="4"/>
        <v>0</v>
      </c>
      <c r="L57" s="166">
        <f t="shared" si="1"/>
        <v>39539</v>
      </c>
    </row>
    <row r="58" spans="1:12">
      <c r="A58" s="190"/>
      <c r="B58" s="207"/>
      <c r="C58" s="208"/>
      <c r="D58" s="209"/>
      <c r="E58" s="208"/>
      <c r="F58" s="209"/>
      <c r="G58" s="210">
        <f t="shared" si="2"/>
        <v>0</v>
      </c>
      <c r="H58" s="211" t="str">
        <f t="shared" si="3"/>
        <v/>
      </c>
      <c r="I58" s="212" t="str">
        <f t="shared" si="0"/>
        <v/>
      </c>
      <c r="J58" s="210">
        <f t="shared" si="4"/>
        <v>0</v>
      </c>
      <c r="L58" s="166">
        <f t="shared" si="1"/>
        <v>39539</v>
      </c>
    </row>
    <row r="59" spans="1:12">
      <c r="A59" s="190"/>
      <c r="B59" s="207"/>
      <c r="C59" s="208"/>
      <c r="D59" s="209"/>
      <c r="E59" s="208"/>
      <c r="F59" s="209"/>
      <c r="G59" s="210">
        <f t="shared" si="2"/>
        <v>0</v>
      </c>
      <c r="H59" s="211" t="str">
        <f t="shared" si="3"/>
        <v/>
      </c>
      <c r="I59" s="212" t="str">
        <f t="shared" si="0"/>
        <v/>
      </c>
      <c r="J59" s="210">
        <f t="shared" si="4"/>
        <v>0</v>
      </c>
      <c r="L59" s="166">
        <f t="shared" si="1"/>
        <v>39539</v>
      </c>
    </row>
    <row r="60" spans="1:12">
      <c r="A60" s="190"/>
      <c r="B60" s="207"/>
      <c r="C60" s="208"/>
      <c r="D60" s="209"/>
      <c r="E60" s="208"/>
      <c r="F60" s="209"/>
      <c r="G60" s="210">
        <f t="shared" si="2"/>
        <v>0</v>
      </c>
      <c r="H60" s="211" t="str">
        <f t="shared" si="3"/>
        <v/>
      </c>
      <c r="I60" s="212" t="str">
        <f t="shared" si="0"/>
        <v/>
      </c>
      <c r="J60" s="210">
        <f t="shared" si="4"/>
        <v>0</v>
      </c>
      <c r="L60" s="166">
        <f t="shared" si="1"/>
        <v>39539</v>
      </c>
    </row>
    <row r="61" spans="1:12">
      <c r="A61" s="190"/>
      <c r="B61" s="207"/>
      <c r="C61" s="208"/>
      <c r="D61" s="209"/>
      <c r="E61" s="208"/>
      <c r="F61" s="209"/>
      <c r="G61" s="210">
        <f t="shared" si="2"/>
        <v>0</v>
      </c>
      <c r="H61" s="211" t="str">
        <f t="shared" si="3"/>
        <v/>
      </c>
      <c r="I61" s="212" t="str">
        <f t="shared" si="0"/>
        <v/>
      </c>
      <c r="J61" s="210">
        <f t="shared" si="4"/>
        <v>0</v>
      </c>
      <c r="L61" s="166">
        <f t="shared" si="1"/>
        <v>39539</v>
      </c>
    </row>
    <row r="62" spans="1:12">
      <c r="A62" s="190"/>
      <c r="B62" s="207"/>
      <c r="C62" s="208"/>
      <c r="D62" s="209"/>
      <c r="E62" s="208"/>
      <c r="F62" s="209"/>
      <c r="G62" s="210">
        <f t="shared" si="2"/>
        <v>0</v>
      </c>
      <c r="H62" s="211" t="str">
        <f t="shared" si="3"/>
        <v/>
      </c>
      <c r="I62" s="212" t="str">
        <f t="shared" si="0"/>
        <v/>
      </c>
      <c r="J62" s="210">
        <f t="shared" si="4"/>
        <v>0</v>
      </c>
      <c r="L62" s="166">
        <f t="shared" si="1"/>
        <v>39539</v>
      </c>
    </row>
    <row r="63" spans="1:12">
      <c r="A63" s="190"/>
      <c r="B63" s="207"/>
      <c r="C63" s="208"/>
      <c r="D63" s="209"/>
      <c r="E63" s="208"/>
      <c r="F63" s="209"/>
      <c r="G63" s="210">
        <f t="shared" si="2"/>
        <v>0</v>
      </c>
      <c r="H63" s="211" t="str">
        <f t="shared" si="3"/>
        <v/>
      </c>
      <c r="I63" s="212" t="str">
        <f t="shared" si="0"/>
        <v/>
      </c>
      <c r="J63" s="210">
        <f t="shared" si="4"/>
        <v>0</v>
      </c>
      <c r="L63" s="166">
        <f t="shared" si="1"/>
        <v>39539</v>
      </c>
    </row>
    <row r="64" spans="1:12">
      <c r="A64" s="190"/>
      <c r="B64" s="207"/>
      <c r="C64" s="208"/>
      <c r="D64" s="209"/>
      <c r="E64" s="208"/>
      <c r="F64" s="209"/>
      <c r="G64" s="210">
        <f t="shared" si="2"/>
        <v>0</v>
      </c>
      <c r="H64" s="211" t="str">
        <f t="shared" si="3"/>
        <v/>
      </c>
      <c r="I64" s="212" t="str">
        <f t="shared" si="0"/>
        <v/>
      </c>
      <c r="J64" s="210">
        <f t="shared" si="4"/>
        <v>0</v>
      </c>
      <c r="L64" s="166">
        <f t="shared" si="1"/>
        <v>39539</v>
      </c>
    </row>
    <row r="65" spans="1:12">
      <c r="A65" s="190"/>
      <c r="B65" s="207"/>
      <c r="C65" s="208"/>
      <c r="D65" s="209"/>
      <c r="E65" s="208"/>
      <c r="F65" s="209"/>
      <c r="G65" s="210">
        <f t="shared" si="2"/>
        <v>0</v>
      </c>
      <c r="H65" s="211" t="str">
        <f t="shared" si="3"/>
        <v/>
      </c>
      <c r="I65" s="212" t="str">
        <f t="shared" si="0"/>
        <v/>
      </c>
      <c r="J65" s="210">
        <f t="shared" si="4"/>
        <v>0</v>
      </c>
      <c r="L65" s="166">
        <f t="shared" si="1"/>
        <v>39539</v>
      </c>
    </row>
    <row r="66" spans="1:12">
      <c r="A66" s="190"/>
      <c r="B66" s="207"/>
      <c r="C66" s="208"/>
      <c r="D66" s="209"/>
      <c r="E66" s="208"/>
      <c r="F66" s="209"/>
      <c r="G66" s="210">
        <f t="shared" si="2"/>
        <v>0</v>
      </c>
      <c r="H66" s="211" t="str">
        <f t="shared" si="3"/>
        <v/>
      </c>
      <c r="I66" s="212" t="str">
        <f t="shared" si="0"/>
        <v/>
      </c>
      <c r="J66" s="210">
        <f t="shared" si="4"/>
        <v>0</v>
      </c>
      <c r="L66" s="166">
        <f t="shared" si="1"/>
        <v>39539</v>
      </c>
    </row>
    <row r="67" spans="1:12">
      <c r="A67" s="190"/>
      <c r="B67" s="207"/>
      <c r="C67" s="208"/>
      <c r="D67" s="209"/>
      <c r="E67" s="208"/>
      <c r="F67" s="209"/>
      <c r="G67" s="210">
        <f t="shared" si="2"/>
        <v>0</v>
      </c>
      <c r="H67" s="211" t="str">
        <f t="shared" si="3"/>
        <v/>
      </c>
      <c r="I67" s="212" t="str">
        <f t="shared" si="0"/>
        <v/>
      </c>
      <c r="J67" s="210">
        <f t="shared" si="4"/>
        <v>0</v>
      </c>
      <c r="L67" s="166">
        <f t="shared" si="1"/>
        <v>39539</v>
      </c>
    </row>
    <row r="68" spans="1:12"/>
    <row r="69" spans="1:12" s="213" customFormat="1" ht="18" customHeight="1">
      <c r="A69" s="262" t="s">
        <v>216</v>
      </c>
      <c r="B69" s="262"/>
      <c r="C69" s="262"/>
      <c r="D69" s="262"/>
      <c r="E69" s="262"/>
      <c r="F69" s="262"/>
      <c r="G69" s="262"/>
      <c r="H69" s="262"/>
      <c r="I69" s="263">
        <f>SUM(J7:J67)</f>
        <v>0</v>
      </c>
      <c r="J69" s="264"/>
    </row>
    <row r="70" spans="1:12">
      <c r="A70" s="265"/>
      <c r="B70" s="266"/>
      <c r="C70" s="266"/>
      <c r="D70" s="266"/>
      <c r="E70" s="266"/>
      <c r="F70" s="266"/>
      <c r="G70" s="266"/>
      <c r="H70" s="266"/>
      <c r="I70" s="266"/>
      <c r="J70" s="266"/>
    </row>
    <row r="71" spans="1:12">
      <c r="B71" s="176"/>
      <c r="C71" s="176"/>
      <c r="D71" s="176"/>
      <c r="E71" s="176"/>
      <c r="F71" s="177"/>
      <c r="G71" s="178"/>
    </row>
    <row r="72" spans="1:12">
      <c r="A72" s="48" t="s">
        <v>192</v>
      </c>
    </row>
    <row r="73" spans="1:12">
      <c r="A73" s="49" t="s">
        <v>235</v>
      </c>
      <c r="B73" s="201"/>
      <c r="C73" s="201"/>
      <c r="D73" s="201"/>
      <c r="E73" s="201"/>
      <c r="F73" s="202"/>
    </row>
    <row r="74" spans="1:12">
      <c r="A74" s="49" t="s">
        <v>236</v>
      </c>
      <c r="B74" s="201"/>
      <c r="C74" s="201"/>
      <c r="D74" s="201"/>
      <c r="E74" s="201"/>
      <c r="F74" s="202"/>
    </row>
    <row r="75" spans="1:12">
      <c r="A75" s="49"/>
      <c r="B75" s="201"/>
      <c r="C75" s="201"/>
      <c r="D75" s="201"/>
      <c r="E75" s="201"/>
      <c r="F75" s="202"/>
    </row>
    <row r="76" spans="1:12" hidden="1">
      <c r="A76" s="49"/>
      <c r="B76" s="201"/>
      <c r="C76" s="201"/>
      <c r="D76" s="201"/>
      <c r="E76" s="201"/>
      <c r="F76" s="202"/>
    </row>
    <row r="77" spans="1:12" hidden="1">
      <c r="A77" s="49"/>
      <c r="B77" s="201"/>
      <c r="C77" s="201"/>
      <c r="D77" s="201"/>
      <c r="E77" s="201"/>
      <c r="F77" s="202"/>
    </row>
    <row r="78" spans="1:12" hidden="1">
      <c r="A78" s="49"/>
      <c r="B78" s="201"/>
      <c r="C78" s="201"/>
      <c r="D78" s="201"/>
      <c r="E78" s="201"/>
      <c r="F78" s="202"/>
    </row>
    <row r="79" spans="1:12" hidden="1">
      <c r="A79" s="49"/>
      <c r="B79" s="201"/>
      <c r="C79" s="201"/>
      <c r="D79" s="201"/>
      <c r="E79" s="201"/>
      <c r="F79" s="202"/>
    </row>
    <row r="80" spans="1:12" hidden="1">
      <c r="A80" s="49"/>
      <c r="B80" s="201"/>
      <c r="C80" s="201"/>
      <c r="D80" s="201"/>
      <c r="E80" s="201"/>
      <c r="F80" s="202"/>
    </row>
    <row r="81" spans="1:6" hidden="1">
      <c r="A81" s="204"/>
      <c r="B81" s="201"/>
      <c r="C81" s="201"/>
      <c r="D81" s="201"/>
      <c r="E81" s="201"/>
      <c r="F81" s="202"/>
    </row>
    <row r="82" spans="1:6" hidden="1">
      <c r="A82" s="204"/>
      <c r="B82" s="201"/>
      <c r="C82" s="201"/>
      <c r="D82" s="201"/>
      <c r="E82" s="201"/>
      <c r="F82" s="202"/>
    </row>
    <row r="83" spans="1:6" hidden="1">
      <c r="A83" s="204"/>
      <c r="B83" s="201"/>
      <c r="C83" s="201"/>
      <c r="D83" s="201"/>
      <c r="E83" s="201"/>
      <c r="F83" s="202"/>
    </row>
    <row r="84" spans="1:6" hidden="1">
      <c r="A84" s="204"/>
      <c r="B84" s="201"/>
      <c r="C84" s="201"/>
      <c r="D84" s="201"/>
      <c r="E84" s="201"/>
      <c r="F84" s="202"/>
    </row>
    <row r="85" spans="1:6" hidden="1">
      <c r="A85" s="204"/>
      <c r="B85" s="201"/>
      <c r="C85" s="201"/>
      <c r="D85" s="201"/>
      <c r="E85" s="201"/>
    </row>
    <row r="86" spans="1:6" hidden="1">
      <c r="A86" s="204"/>
      <c r="B86" s="201"/>
      <c r="C86" s="201"/>
      <c r="D86" s="201"/>
      <c r="E86" s="201"/>
    </row>
    <row r="87" spans="1:6" hidden="1">
      <c r="A87" s="204"/>
      <c r="B87" s="201"/>
      <c r="C87" s="201"/>
      <c r="D87" s="201"/>
      <c r="E87" s="201"/>
    </row>
    <row r="88" spans="1:6" hidden="1">
      <c r="A88" s="204"/>
      <c r="B88" s="201"/>
      <c r="C88" s="201"/>
      <c r="D88" s="201"/>
      <c r="E88" s="201"/>
    </row>
    <row r="89" spans="1:6" hidden="1">
      <c r="A89" s="204"/>
      <c r="B89" s="201"/>
      <c r="C89" s="201"/>
      <c r="D89" s="201"/>
      <c r="E89" s="201"/>
    </row>
    <row r="90" spans="1:6" hidden="1">
      <c r="A90" s="204"/>
      <c r="B90" s="201"/>
      <c r="C90" s="201"/>
      <c r="D90" s="201"/>
      <c r="E90" s="201"/>
    </row>
    <row r="91" spans="1:6" hidden="1">
      <c r="A91" s="204"/>
      <c r="B91" s="201"/>
      <c r="C91" s="201"/>
      <c r="D91" s="201"/>
      <c r="E91" s="201"/>
    </row>
    <row r="92" spans="1:6" hidden="1">
      <c r="A92" s="204"/>
      <c r="B92" s="201"/>
      <c r="C92" s="201"/>
      <c r="D92" s="201"/>
      <c r="E92" s="201"/>
    </row>
    <row r="93" spans="1:6" hidden="1">
      <c r="A93" s="204"/>
      <c r="B93" s="201"/>
      <c r="C93" s="201"/>
      <c r="D93" s="201"/>
      <c r="E93" s="201"/>
    </row>
    <row r="94" spans="1:6" hidden="1">
      <c r="A94" s="204"/>
      <c r="B94" s="201"/>
      <c r="C94" s="201"/>
      <c r="D94" s="201"/>
      <c r="E94" s="201"/>
    </row>
    <row r="95" spans="1:6" hidden="1">
      <c r="A95" s="201"/>
      <c r="B95" s="201"/>
      <c r="C95" s="201"/>
      <c r="D95" s="201"/>
      <c r="E95" s="201"/>
    </row>
    <row r="96" spans="1:6" hidden="1">
      <c r="A96" s="201"/>
      <c r="B96" s="201"/>
      <c r="C96" s="201"/>
      <c r="D96" s="201"/>
      <c r="E96" s="201"/>
    </row>
    <row r="97" spans="1:5" hidden="1">
      <c r="A97" s="201"/>
      <c r="B97" s="201"/>
      <c r="C97" s="201"/>
      <c r="D97" s="201"/>
      <c r="E97" s="201"/>
    </row>
  </sheetData>
  <mergeCells count="14">
    <mergeCell ref="J5:J6"/>
    <mergeCell ref="A69:H69"/>
    <mergeCell ref="I69:J69"/>
    <mergeCell ref="A70:J70"/>
    <mergeCell ref="A1:J1"/>
    <mergeCell ref="A2:J2"/>
    <mergeCell ref="A3:J3"/>
    <mergeCell ref="A5:A6"/>
    <mergeCell ref="B5:B6"/>
    <mergeCell ref="C5:D5"/>
    <mergeCell ref="E5:F5"/>
    <mergeCell ref="G5:G6"/>
    <mergeCell ref="H5:H6"/>
    <mergeCell ref="I5:I6"/>
  </mergeCells>
  <conditionalFormatting sqref="A1">
    <cfRule type="cellIs" dxfId="0" priority="1" stopIfTrue="1" operator="equal">
      <formula>"PLEASE ENTER YOUR NAME HERE"</formula>
    </cfRule>
  </conditionalFormatting>
  <dataValidations count="6">
    <dataValidation type="date" allowBlank="1" showInputMessage="1" showErrorMessage="1" errorTitle="Invalid Date!" error="Selling Date should be after Purchase Date and within current financial year" sqref="F7:F67 JB7:JB67 SX7:SX67 ACT7:ACT67 AMP7:AMP67 AWL7:AWL67 BGH7:BGH67 BQD7:BQD67 BZZ7:BZZ67 CJV7:CJV67 CTR7:CTR67 DDN7:DDN67 DNJ7:DNJ67 DXF7:DXF67 EHB7:EHB67 EQX7:EQX67 FAT7:FAT67 FKP7:FKP67 FUL7:FUL67 GEH7:GEH67 GOD7:GOD67 GXZ7:GXZ67 HHV7:HHV67 HRR7:HRR67 IBN7:IBN67 ILJ7:ILJ67 IVF7:IVF67 JFB7:JFB67 JOX7:JOX67 JYT7:JYT67 KIP7:KIP67 KSL7:KSL67 LCH7:LCH67 LMD7:LMD67 LVZ7:LVZ67 MFV7:MFV67 MPR7:MPR67 MZN7:MZN67 NJJ7:NJJ67 NTF7:NTF67 ODB7:ODB67 OMX7:OMX67 OWT7:OWT67 PGP7:PGP67 PQL7:PQL67 QAH7:QAH67 QKD7:QKD67 QTZ7:QTZ67 RDV7:RDV67 RNR7:RNR67 RXN7:RXN67 SHJ7:SHJ67 SRF7:SRF67 TBB7:TBB67 TKX7:TKX67 TUT7:TUT67 UEP7:UEP67 UOL7:UOL67 UYH7:UYH67 VID7:VID67 VRZ7:VRZ67 WBV7:WBV67 WLR7:WLR67 WVN7:WVN67 F65543:F65603 JB65543:JB65603 SX65543:SX65603 ACT65543:ACT65603 AMP65543:AMP65603 AWL65543:AWL65603 BGH65543:BGH65603 BQD65543:BQD65603 BZZ65543:BZZ65603 CJV65543:CJV65603 CTR65543:CTR65603 DDN65543:DDN65603 DNJ65543:DNJ65603 DXF65543:DXF65603 EHB65543:EHB65603 EQX65543:EQX65603 FAT65543:FAT65603 FKP65543:FKP65603 FUL65543:FUL65603 GEH65543:GEH65603 GOD65543:GOD65603 GXZ65543:GXZ65603 HHV65543:HHV65603 HRR65543:HRR65603 IBN65543:IBN65603 ILJ65543:ILJ65603 IVF65543:IVF65603 JFB65543:JFB65603 JOX65543:JOX65603 JYT65543:JYT65603 KIP65543:KIP65603 KSL65543:KSL65603 LCH65543:LCH65603 LMD65543:LMD65603 LVZ65543:LVZ65603 MFV65543:MFV65603 MPR65543:MPR65603 MZN65543:MZN65603 NJJ65543:NJJ65603 NTF65543:NTF65603 ODB65543:ODB65603 OMX65543:OMX65603 OWT65543:OWT65603 PGP65543:PGP65603 PQL65543:PQL65603 QAH65543:QAH65603 QKD65543:QKD65603 QTZ65543:QTZ65603 RDV65543:RDV65603 RNR65543:RNR65603 RXN65543:RXN65603 SHJ65543:SHJ65603 SRF65543:SRF65603 TBB65543:TBB65603 TKX65543:TKX65603 TUT65543:TUT65603 UEP65543:UEP65603 UOL65543:UOL65603 UYH65543:UYH65603 VID65543:VID65603 VRZ65543:VRZ65603 WBV65543:WBV65603 WLR65543:WLR65603 WVN65543:WVN65603 F131079:F131139 JB131079:JB131139 SX131079:SX131139 ACT131079:ACT131139 AMP131079:AMP131139 AWL131079:AWL131139 BGH131079:BGH131139 BQD131079:BQD131139 BZZ131079:BZZ131139 CJV131079:CJV131139 CTR131079:CTR131139 DDN131079:DDN131139 DNJ131079:DNJ131139 DXF131079:DXF131139 EHB131079:EHB131139 EQX131079:EQX131139 FAT131079:FAT131139 FKP131079:FKP131139 FUL131079:FUL131139 GEH131079:GEH131139 GOD131079:GOD131139 GXZ131079:GXZ131139 HHV131079:HHV131139 HRR131079:HRR131139 IBN131079:IBN131139 ILJ131079:ILJ131139 IVF131079:IVF131139 JFB131079:JFB131139 JOX131079:JOX131139 JYT131079:JYT131139 KIP131079:KIP131139 KSL131079:KSL131139 LCH131079:LCH131139 LMD131079:LMD131139 LVZ131079:LVZ131139 MFV131079:MFV131139 MPR131079:MPR131139 MZN131079:MZN131139 NJJ131079:NJJ131139 NTF131079:NTF131139 ODB131079:ODB131139 OMX131079:OMX131139 OWT131079:OWT131139 PGP131079:PGP131139 PQL131079:PQL131139 QAH131079:QAH131139 QKD131079:QKD131139 QTZ131079:QTZ131139 RDV131079:RDV131139 RNR131079:RNR131139 RXN131079:RXN131139 SHJ131079:SHJ131139 SRF131079:SRF131139 TBB131079:TBB131139 TKX131079:TKX131139 TUT131079:TUT131139 UEP131079:UEP131139 UOL131079:UOL131139 UYH131079:UYH131139 VID131079:VID131139 VRZ131079:VRZ131139 WBV131079:WBV131139 WLR131079:WLR131139 WVN131079:WVN131139 F196615:F196675 JB196615:JB196675 SX196615:SX196675 ACT196615:ACT196675 AMP196615:AMP196675 AWL196615:AWL196675 BGH196615:BGH196675 BQD196615:BQD196675 BZZ196615:BZZ196675 CJV196615:CJV196675 CTR196615:CTR196675 DDN196615:DDN196675 DNJ196615:DNJ196675 DXF196615:DXF196675 EHB196615:EHB196675 EQX196615:EQX196675 FAT196615:FAT196675 FKP196615:FKP196675 FUL196615:FUL196675 GEH196615:GEH196675 GOD196615:GOD196675 GXZ196615:GXZ196675 HHV196615:HHV196675 HRR196615:HRR196675 IBN196615:IBN196675 ILJ196615:ILJ196675 IVF196615:IVF196675 JFB196615:JFB196675 JOX196615:JOX196675 JYT196615:JYT196675 KIP196615:KIP196675 KSL196615:KSL196675 LCH196615:LCH196675 LMD196615:LMD196675 LVZ196615:LVZ196675 MFV196615:MFV196675 MPR196615:MPR196675 MZN196615:MZN196675 NJJ196615:NJJ196675 NTF196615:NTF196675 ODB196615:ODB196675 OMX196615:OMX196675 OWT196615:OWT196675 PGP196615:PGP196675 PQL196615:PQL196675 QAH196615:QAH196675 QKD196615:QKD196675 QTZ196615:QTZ196675 RDV196615:RDV196675 RNR196615:RNR196675 RXN196615:RXN196675 SHJ196615:SHJ196675 SRF196615:SRF196675 TBB196615:TBB196675 TKX196615:TKX196675 TUT196615:TUT196675 UEP196615:UEP196675 UOL196615:UOL196675 UYH196615:UYH196675 VID196615:VID196675 VRZ196615:VRZ196675 WBV196615:WBV196675 WLR196615:WLR196675 WVN196615:WVN196675 F262151:F262211 JB262151:JB262211 SX262151:SX262211 ACT262151:ACT262211 AMP262151:AMP262211 AWL262151:AWL262211 BGH262151:BGH262211 BQD262151:BQD262211 BZZ262151:BZZ262211 CJV262151:CJV262211 CTR262151:CTR262211 DDN262151:DDN262211 DNJ262151:DNJ262211 DXF262151:DXF262211 EHB262151:EHB262211 EQX262151:EQX262211 FAT262151:FAT262211 FKP262151:FKP262211 FUL262151:FUL262211 GEH262151:GEH262211 GOD262151:GOD262211 GXZ262151:GXZ262211 HHV262151:HHV262211 HRR262151:HRR262211 IBN262151:IBN262211 ILJ262151:ILJ262211 IVF262151:IVF262211 JFB262151:JFB262211 JOX262151:JOX262211 JYT262151:JYT262211 KIP262151:KIP262211 KSL262151:KSL262211 LCH262151:LCH262211 LMD262151:LMD262211 LVZ262151:LVZ262211 MFV262151:MFV262211 MPR262151:MPR262211 MZN262151:MZN262211 NJJ262151:NJJ262211 NTF262151:NTF262211 ODB262151:ODB262211 OMX262151:OMX262211 OWT262151:OWT262211 PGP262151:PGP262211 PQL262151:PQL262211 QAH262151:QAH262211 QKD262151:QKD262211 QTZ262151:QTZ262211 RDV262151:RDV262211 RNR262151:RNR262211 RXN262151:RXN262211 SHJ262151:SHJ262211 SRF262151:SRF262211 TBB262151:TBB262211 TKX262151:TKX262211 TUT262151:TUT262211 UEP262151:UEP262211 UOL262151:UOL262211 UYH262151:UYH262211 VID262151:VID262211 VRZ262151:VRZ262211 WBV262151:WBV262211 WLR262151:WLR262211 WVN262151:WVN262211 F327687:F327747 JB327687:JB327747 SX327687:SX327747 ACT327687:ACT327747 AMP327687:AMP327747 AWL327687:AWL327747 BGH327687:BGH327747 BQD327687:BQD327747 BZZ327687:BZZ327747 CJV327687:CJV327747 CTR327687:CTR327747 DDN327687:DDN327747 DNJ327687:DNJ327747 DXF327687:DXF327747 EHB327687:EHB327747 EQX327687:EQX327747 FAT327687:FAT327747 FKP327687:FKP327747 FUL327687:FUL327747 GEH327687:GEH327747 GOD327687:GOD327747 GXZ327687:GXZ327747 HHV327687:HHV327747 HRR327687:HRR327747 IBN327687:IBN327747 ILJ327687:ILJ327747 IVF327687:IVF327747 JFB327687:JFB327747 JOX327687:JOX327747 JYT327687:JYT327747 KIP327687:KIP327747 KSL327687:KSL327747 LCH327687:LCH327747 LMD327687:LMD327747 LVZ327687:LVZ327747 MFV327687:MFV327747 MPR327687:MPR327747 MZN327687:MZN327747 NJJ327687:NJJ327747 NTF327687:NTF327747 ODB327687:ODB327747 OMX327687:OMX327747 OWT327687:OWT327747 PGP327687:PGP327747 PQL327687:PQL327747 QAH327687:QAH327747 QKD327687:QKD327747 QTZ327687:QTZ327747 RDV327687:RDV327747 RNR327687:RNR327747 RXN327687:RXN327747 SHJ327687:SHJ327747 SRF327687:SRF327747 TBB327687:TBB327747 TKX327687:TKX327747 TUT327687:TUT327747 UEP327687:UEP327747 UOL327687:UOL327747 UYH327687:UYH327747 VID327687:VID327747 VRZ327687:VRZ327747 WBV327687:WBV327747 WLR327687:WLR327747 WVN327687:WVN327747 F393223:F393283 JB393223:JB393283 SX393223:SX393283 ACT393223:ACT393283 AMP393223:AMP393283 AWL393223:AWL393283 BGH393223:BGH393283 BQD393223:BQD393283 BZZ393223:BZZ393283 CJV393223:CJV393283 CTR393223:CTR393283 DDN393223:DDN393283 DNJ393223:DNJ393283 DXF393223:DXF393283 EHB393223:EHB393283 EQX393223:EQX393283 FAT393223:FAT393283 FKP393223:FKP393283 FUL393223:FUL393283 GEH393223:GEH393283 GOD393223:GOD393283 GXZ393223:GXZ393283 HHV393223:HHV393283 HRR393223:HRR393283 IBN393223:IBN393283 ILJ393223:ILJ393283 IVF393223:IVF393283 JFB393223:JFB393283 JOX393223:JOX393283 JYT393223:JYT393283 KIP393223:KIP393283 KSL393223:KSL393283 LCH393223:LCH393283 LMD393223:LMD393283 LVZ393223:LVZ393283 MFV393223:MFV393283 MPR393223:MPR393283 MZN393223:MZN393283 NJJ393223:NJJ393283 NTF393223:NTF393283 ODB393223:ODB393283 OMX393223:OMX393283 OWT393223:OWT393283 PGP393223:PGP393283 PQL393223:PQL393283 QAH393223:QAH393283 QKD393223:QKD393283 QTZ393223:QTZ393283 RDV393223:RDV393283 RNR393223:RNR393283 RXN393223:RXN393283 SHJ393223:SHJ393283 SRF393223:SRF393283 TBB393223:TBB393283 TKX393223:TKX393283 TUT393223:TUT393283 UEP393223:UEP393283 UOL393223:UOL393283 UYH393223:UYH393283 VID393223:VID393283 VRZ393223:VRZ393283 WBV393223:WBV393283 WLR393223:WLR393283 WVN393223:WVN393283 F458759:F458819 JB458759:JB458819 SX458759:SX458819 ACT458759:ACT458819 AMP458759:AMP458819 AWL458759:AWL458819 BGH458759:BGH458819 BQD458759:BQD458819 BZZ458759:BZZ458819 CJV458759:CJV458819 CTR458759:CTR458819 DDN458759:DDN458819 DNJ458759:DNJ458819 DXF458759:DXF458819 EHB458759:EHB458819 EQX458759:EQX458819 FAT458759:FAT458819 FKP458759:FKP458819 FUL458759:FUL458819 GEH458759:GEH458819 GOD458759:GOD458819 GXZ458759:GXZ458819 HHV458759:HHV458819 HRR458759:HRR458819 IBN458759:IBN458819 ILJ458759:ILJ458819 IVF458759:IVF458819 JFB458759:JFB458819 JOX458759:JOX458819 JYT458759:JYT458819 KIP458759:KIP458819 KSL458759:KSL458819 LCH458759:LCH458819 LMD458759:LMD458819 LVZ458759:LVZ458819 MFV458759:MFV458819 MPR458759:MPR458819 MZN458759:MZN458819 NJJ458759:NJJ458819 NTF458759:NTF458819 ODB458759:ODB458819 OMX458759:OMX458819 OWT458759:OWT458819 PGP458759:PGP458819 PQL458759:PQL458819 QAH458759:QAH458819 QKD458759:QKD458819 QTZ458759:QTZ458819 RDV458759:RDV458819 RNR458759:RNR458819 RXN458759:RXN458819 SHJ458759:SHJ458819 SRF458759:SRF458819 TBB458759:TBB458819 TKX458759:TKX458819 TUT458759:TUT458819 UEP458759:UEP458819 UOL458759:UOL458819 UYH458759:UYH458819 VID458759:VID458819 VRZ458759:VRZ458819 WBV458759:WBV458819 WLR458759:WLR458819 WVN458759:WVN458819 F524295:F524355 JB524295:JB524355 SX524295:SX524355 ACT524295:ACT524355 AMP524295:AMP524355 AWL524295:AWL524355 BGH524295:BGH524355 BQD524295:BQD524355 BZZ524295:BZZ524355 CJV524295:CJV524355 CTR524295:CTR524355 DDN524295:DDN524355 DNJ524295:DNJ524355 DXF524295:DXF524355 EHB524295:EHB524355 EQX524295:EQX524355 FAT524295:FAT524355 FKP524295:FKP524355 FUL524295:FUL524355 GEH524295:GEH524355 GOD524295:GOD524355 GXZ524295:GXZ524355 HHV524295:HHV524355 HRR524295:HRR524355 IBN524295:IBN524355 ILJ524295:ILJ524355 IVF524295:IVF524355 JFB524295:JFB524355 JOX524295:JOX524355 JYT524295:JYT524355 KIP524295:KIP524355 KSL524295:KSL524355 LCH524295:LCH524355 LMD524295:LMD524355 LVZ524295:LVZ524355 MFV524295:MFV524355 MPR524295:MPR524355 MZN524295:MZN524355 NJJ524295:NJJ524355 NTF524295:NTF524355 ODB524295:ODB524355 OMX524295:OMX524355 OWT524295:OWT524355 PGP524295:PGP524355 PQL524295:PQL524355 QAH524295:QAH524355 QKD524295:QKD524355 QTZ524295:QTZ524355 RDV524295:RDV524355 RNR524295:RNR524355 RXN524295:RXN524355 SHJ524295:SHJ524355 SRF524295:SRF524355 TBB524295:TBB524355 TKX524295:TKX524355 TUT524295:TUT524355 UEP524295:UEP524355 UOL524295:UOL524355 UYH524295:UYH524355 VID524295:VID524355 VRZ524295:VRZ524355 WBV524295:WBV524355 WLR524295:WLR524355 WVN524295:WVN524355 F589831:F589891 JB589831:JB589891 SX589831:SX589891 ACT589831:ACT589891 AMP589831:AMP589891 AWL589831:AWL589891 BGH589831:BGH589891 BQD589831:BQD589891 BZZ589831:BZZ589891 CJV589831:CJV589891 CTR589831:CTR589891 DDN589831:DDN589891 DNJ589831:DNJ589891 DXF589831:DXF589891 EHB589831:EHB589891 EQX589831:EQX589891 FAT589831:FAT589891 FKP589831:FKP589891 FUL589831:FUL589891 GEH589831:GEH589891 GOD589831:GOD589891 GXZ589831:GXZ589891 HHV589831:HHV589891 HRR589831:HRR589891 IBN589831:IBN589891 ILJ589831:ILJ589891 IVF589831:IVF589891 JFB589831:JFB589891 JOX589831:JOX589891 JYT589831:JYT589891 KIP589831:KIP589891 KSL589831:KSL589891 LCH589831:LCH589891 LMD589831:LMD589891 LVZ589831:LVZ589891 MFV589831:MFV589891 MPR589831:MPR589891 MZN589831:MZN589891 NJJ589831:NJJ589891 NTF589831:NTF589891 ODB589831:ODB589891 OMX589831:OMX589891 OWT589831:OWT589891 PGP589831:PGP589891 PQL589831:PQL589891 QAH589831:QAH589891 QKD589831:QKD589891 QTZ589831:QTZ589891 RDV589831:RDV589891 RNR589831:RNR589891 RXN589831:RXN589891 SHJ589831:SHJ589891 SRF589831:SRF589891 TBB589831:TBB589891 TKX589831:TKX589891 TUT589831:TUT589891 UEP589831:UEP589891 UOL589831:UOL589891 UYH589831:UYH589891 VID589831:VID589891 VRZ589831:VRZ589891 WBV589831:WBV589891 WLR589831:WLR589891 WVN589831:WVN589891 F655367:F655427 JB655367:JB655427 SX655367:SX655427 ACT655367:ACT655427 AMP655367:AMP655427 AWL655367:AWL655427 BGH655367:BGH655427 BQD655367:BQD655427 BZZ655367:BZZ655427 CJV655367:CJV655427 CTR655367:CTR655427 DDN655367:DDN655427 DNJ655367:DNJ655427 DXF655367:DXF655427 EHB655367:EHB655427 EQX655367:EQX655427 FAT655367:FAT655427 FKP655367:FKP655427 FUL655367:FUL655427 GEH655367:GEH655427 GOD655367:GOD655427 GXZ655367:GXZ655427 HHV655367:HHV655427 HRR655367:HRR655427 IBN655367:IBN655427 ILJ655367:ILJ655427 IVF655367:IVF655427 JFB655367:JFB655427 JOX655367:JOX655427 JYT655367:JYT655427 KIP655367:KIP655427 KSL655367:KSL655427 LCH655367:LCH655427 LMD655367:LMD655427 LVZ655367:LVZ655427 MFV655367:MFV655427 MPR655367:MPR655427 MZN655367:MZN655427 NJJ655367:NJJ655427 NTF655367:NTF655427 ODB655367:ODB655427 OMX655367:OMX655427 OWT655367:OWT655427 PGP655367:PGP655427 PQL655367:PQL655427 QAH655367:QAH655427 QKD655367:QKD655427 QTZ655367:QTZ655427 RDV655367:RDV655427 RNR655367:RNR655427 RXN655367:RXN655427 SHJ655367:SHJ655427 SRF655367:SRF655427 TBB655367:TBB655427 TKX655367:TKX655427 TUT655367:TUT655427 UEP655367:UEP655427 UOL655367:UOL655427 UYH655367:UYH655427 VID655367:VID655427 VRZ655367:VRZ655427 WBV655367:WBV655427 WLR655367:WLR655427 WVN655367:WVN655427 F720903:F720963 JB720903:JB720963 SX720903:SX720963 ACT720903:ACT720963 AMP720903:AMP720963 AWL720903:AWL720963 BGH720903:BGH720963 BQD720903:BQD720963 BZZ720903:BZZ720963 CJV720903:CJV720963 CTR720903:CTR720963 DDN720903:DDN720963 DNJ720903:DNJ720963 DXF720903:DXF720963 EHB720903:EHB720963 EQX720903:EQX720963 FAT720903:FAT720963 FKP720903:FKP720963 FUL720903:FUL720963 GEH720903:GEH720963 GOD720903:GOD720963 GXZ720903:GXZ720963 HHV720903:HHV720963 HRR720903:HRR720963 IBN720903:IBN720963 ILJ720903:ILJ720963 IVF720903:IVF720963 JFB720903:JFB720963 JOX720903:JOX720963 JYT720903:JYT720963 KIP720903:KIP720963 KSL720903:KSL720963 LCH720903:LCH720963 LMD720903:LMD720963 LVZ720903:LVZ720963 MFV720903:MFV720963 MPR720903:MPR720963 MZN720903:MZN720963 NJJ720903:NJJ720963 NTF720903:NTF720963 ODB720903:ODB720963 OMX720903:OMX720963 OWT720903:OWT720963 PGP720903:PGP720963 PQL720903:PQL720963 QAH720903:QAH720963 QKD720903:QKD720963 QTZ720903:QTZ720963 RDV720903:RDV720963 RNR720903:RNR720963 RXN720903:RXN720963 SHJ720903:SHJ720963 SRF720903:SRF720963 TBB720903:TBB720963 TKX720903:TKX720963 TUT720903:TUT720963 UEP720903:UEP720963 UOL720903:UOL720963 UYH720903:UYH720963 VID720903:VID720963 VRZ720903:VRZ720963 WBV720903:WBV720963 WLR720903:WLR720963 WVN720903:WVN720963 F786439:F786499 JB786439:JB786499 SX786439:SX786499 ACT786439:ACT786499 AMP786439:AMP786499 AWL786439:AWL786499 BGH786439:BGH786499 BQD786439:BQD786499 BZZ786439:BZZ786499 CJV786439:CJV786499 CTR786439:CTR786499 DDN786439:DDN786499 DNJ786439:DNJ786499 DXF786439:DXF786499 EHB786439:EHB786499 EQX786439:EQX786499 FAT786439:FAT786499 FKP786439:FKP786499 FUL786439:FUL786499 GEH786439:GEH786499 GOD786439:GOD786499 GXZ786439:GXZ786499 HHV786439:HHV786499 HRR786439:HRR786499 IBN786439:IBN786499 ILJ786439:ILJ786499 IVF786439:IVF786499 JFB786439:JFB786499 JOX786439:JOX786499 JYT786439:JYT786499 KIP786439:KIP786499 KSL786439:KSL786499 LCH786439:LCH786499 LMD786439:LMD786499 LVZ786439:LVZ786499 MFV786439:MFV786499 MPR786439:MPR786499 MZN786439:MZN786499 NJJ786439:NJJ786499 NTF786439:NTF786499 ODB786439:ODB786499 OMX786439:OMX786499 OWT786439:OWT786499 PGP786439:PGP786499 PQL786439:PQL786499 QAH786439:QAH786499 QKD786439:QKD786499 QTZ786439:QTZ786499 RDV786439:RDV786499 RNR786439:RNR786499 RXN786439:RXN786499 SHJ786439:SHJ786499 SRF786439:SRF786499 TBB786439:TBB786499 TKX786439:TKX786499 TUT786439:TUT786499 UEP786439:UEP786499 UOL786439:UOL786499 UYH786439:UYH786499 VID786439:VID786499 VRZ786439:VRZ786499 WBV786439:WBV786499 WLR786439:WLR786499 WVN786439:WVN786499 F851975:F852035 JB851975:JB852035 SX851975:SX852035 ACT851975:ACT852035 AMP851975:AMP852035 AWL851975:AWL852035 BGH851975:BGH852035 BQD851975:BQD852035 BZZ851975:BZZ852035 CJV851975:CJV852035 CTR851975:CTR852035 DDN851975:DDN852035 DNJ851975:DNJ852035 DXF851975:DXF852035 EHB851975:EHB852035 EQX851975:EQX852035 FAT851975:FAT852035 FKP851975:FKP852035 FUL851975:FUL852035 GEH851975:GEH852035 GOD851975:GOD852035 GXZ851975:GXZ852035 HHV851975:HHV852035 HRR851975:HRR852035 IBN851975:IBN852035 ILJ851975:ILJ852035 IVF851975:IVF852035 JFB851975:JFB852035 JOX851975:JOX852035 JYT851975:JYT852035 KIP851975:KIP852035 KSL851975:KSL852035 LCH851975:LCH852035 LMD851975:LMD852035 LVZ851975:LVZ852035 MFV851975:MFV852035 MPR851975:MPR852035 MZN851975:MZN852035 NJJ851975:NJJ852035 NTF851975:NTF852035 ODB851975:ODB852035 OMX851975:OMX852035 OWT851975:OWT852035 PGP851975:PGP852035 PQL851975:PQL852035 QAH851975:QAH852035 QKD851975:QKD852035 QTZ851975:QTZ852035 RDV851975:RDV852035 RNR851975:RNR852035 RXN851975:RXN852035 SHJ851975:SHJ852035 SRF851975:SRF852035 TBB851975:TBB852035 TKX851975:TKX852035 TUT851975:TUT852035 UEP851975:UEP852035 UOL851975:UOL852035 UYH851975:UYH852035 VID851975:VID852035 VRZ851975:VRZ852035 WBV851975:WBV852035 WLR851975:WLR852035 WVN851975:WVN852035 F917511:F917571 JB917511:JB917571 SX917511:SX917571 ACT917511:ACT917571 AMP917511:AMP917571 AWL917511:AWL917571 BGH917511:BGH917571 BQD917511:BQD917571 BZZ917511:BZZ917571 CJV917511:CJV917571 CTR917511:CTR917571 DDN917511:DDN917571 DNJ917511:DNJ917571 DXF917511:DXF917571 EHB917511:EHB917571 EQX917511:EQX917571 FAT917511:FAT917571 FKP917511:FKP917571 FUL917511:FUL917571 GEH917511:GEH917571 GOD917511:GOD917571 GXZ917511:GXZ917571 HHV917511:HHV917571 HRR917511:HRR917571 IBN917511:IBN917571 ILJ917511:ILJ917571 IVF917511:IVF917571 JFB917511:JFB917571 JOX917511:JOX917571 JYT917511:JYT917571 KIP917511:KIP917571 KSL917511:KSL917571 LCH917511:LCH917571 LMD917511:LMD917571 LVZ917511:LVZ917571 MFV917511:MFV917571 MPR917511:MPR917571 MZN917511:MZN917571 NJJ917511:NJJ917571 NTF917511:NTF917571 ODB917511:ODB917571 OMX917511:OMX917571 OWT917511:OWT917571 PGP917511:PGP917571 PQL917511:PQL917571 QAH917511:QAH917571 QKD917511:QKD917571 QTZ917511:QTZ917571 RDV917511:RDV917571 RNR917511:RNR917571 RXN917511:RXN917571 SHJ917511:SHJ917571 SRF917511:SRF917571 TBB917511:TBB917571 TKX917511:TKX917571 TUT917511:TUT917571 UEP917511:UEP917571 UOL917511:UOL917571 UYH917511:UYH917571 VID917511:VID917571 VRZ917511:VRZ917571 WBV917511:WBV917571 WLR917511:WLR917571 WVN917511:WVN917571 F983047:F983107 JB983047:JB983107 SX983047:SX983107 ACT983047:ACT983107 AMP983047:AMP983107 AWL983047:AWL983107 BGH983047:BGH983107 BQD983047:BQD983107 BZZ983047:BZZ983107 CJV983047:CJV983107 CTR983047:CTR983107 DDN983047:DDN983107 DNJ983047:DNJ983107 DXF983047:DXF983107 EHB983047:EHB983107 EQX983047:EQX983107 FAT983047:FAT983107 FKP983047:FKP983107 FUL983047:FUL983107 GEH983047:GEH983107 GOD983047:GOD983107 GXZ983047:GXZ983107 HHV983047:HHV983107 HRR983047:HRR983107 IBN983047:IBN983107 ILJ983047:ILJ983107 IVF983047:IVF983107 JFB983047:JFB983107 JOX983047:JOX983107 JYT983047:JYT983107 KIP983047:KIP983107 KSL983047:KSL983107 LCH983047:LCH983107 LMD983047:LMD983107 LVZ983047:LVZ983107 MFV983047:MFV983107 MPR983047:MPR983107 MZN983047:MZN983107 NJJ983047:NJJ983107 NTF983047:NTF983107 ODB983047:ODB983107 OMX983047:OMX983107 OWT983047:OWT983107 PGP983047:PGP983107 PQL983047:PQL983107 QAH983047:QAH983107 QKD983047:QKD983107 QTZ983047:QTZ983107 RDV983047:RDV983107 RNR983047:RNR983107 RXN983047:RXN983107 SHJ983047:SHJ983107 SRF983047:SRF983107 TBB983047:TBB983107 TKX983047:TKX983107 TUT983047:TUT983107 UEP983047:UEP983107 UOL983047:UOL983107 UYH983047:UYH983107 VID983047:VID983107 VRZ983047:VRZ983107 WBV983047:WBV983107 WLR983047:WLR983107 WVN983047:WVN983107">
      <formula1>L7</formula1>
      <formula2>$O$6</formula2>
    </dataValidation>
    <dataValidation type="date" operator="lessThanOrEqual" allowBlank="1" showInputMessage="1" showErrorMessage="1" errorTitle="Invalid Date!" error="Purchase Date should not be beyond current financial year" sqref="D7:D8 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D65543:D65544 IZ65543:IZ65544 SV65543:SV65544 ACR65543:ACR65544 AMN65543:AMN65544 AWJ65543:AWJ65544 BGF65543:BGF65544 BQB65543:BQB65544 BZX65543:BZX65544 CJT65543:CJT65544 CTP65543:CTP65544 DDL65543:DDL65544 DNH65543:DNH65544 DXD65543:DXD65544 EGZ65543:EGZ65544 EQV65543:EQV65544 FAR65543:FAR65544 FKN65543:FKN65544 FUJ65543:FUJ65544 GEF65543:GEF65544 GOB65543:GOB65544 GXX65543:GXX65544 HHT65543:HHT65544 HRP65543:HRP65544 IBL65543:IBL65544 ILH65543:ILH65544 IVD65543:IVD65544 JEZ65543:JEZ65544 JOV65543:JOV65544 JYR65543:JYR65544 KIN65543:KIN65544 KSJ65543:KSJ65544 LCF65543:LCF65544 LMB65543:LMB65544 LVX65543:LVX65544 MFT65543:MFT65544 MPP65543:MPP65544 MZL65543:MZL65544 NJH65543:NJH65544 NTD65543:NTD65544 OCZ65543:OCZ65544 OMV65543:OMV65544 OWR65543:OWR65544 PGN65543:PGN65544 PQJ65543:PQJ65544 QAF65543:QAF65544 QKB65543:QKB65544 QTX65543:QTX65544 RDT65543:RDT65544 RNP65543:RNP65544 RXL65543:RXL65544 SHH65543:SHH65544 SRD65543:SRD65544 TAZ65543:TAZ65544 TKV65543:TKV65544 TUR65543:TUR65544 UEN65543:UEN65544 UOJ65543:UOJ65544 UYF65543:UYF65544 VIB65543:VIB65544 VRX65543:VRX65544 WBT65543:WBT65544 WLP65543:WLP65544 WVL65543:WVL65544 D131079:D131080 IZ131079:IZ131080 SV131079:SV131080 ACR131079:ACR131080 AMN131079:AMN131080 AWJ131079:AWJ131080 BGF131079:BGF131080 BQB131079:BQB131080 BZX131079:BZX131080 CJT131079:CJT131080 CTP131079:CTP131080 DDL131079:DDL131080 DNH131079:DNH131080 DXD131079:DXD131080 EGZ131079:EGZ131080 EQV131079:EQV131080 FAR131079:FAR131080 FKN131079:FKN131080 FUJ131079:FUJ131080 GEF131079:GEF131080 GOB131079:GOB131080 GXX131079:GXX131080 HHT131079:HHT131080 HRP131079:HRP131080 IBL131079:IBL131080 ILH131079:ILH131080 IVD131079:IVD131080 JEZ131079:JEZ131080 JOV131079:JOV131080 JYR131079:JYR131080 KIN131079:KIN131080 KSJ131079:KSJ131080 LCF131079:LCF131080 LMB131079:LMB131080 LVX131079:LVX131080 MFT131079:MFT131080 MPP131079:MPP131080 MZL131079:MZL131080 NJH131079:NJH131080 NTD131079:NTD131080 OCZ131079:OCZ131080 OMV131079:OMV131080 OWR131079:OWR131080 PGN131079:PGN131080 PQJ131079:PQJ131080 QAF131079:QAF131080 QKB131079:QKB131080 QTX131079:QTX131080 RDT131079:RDT131080 RNP131079:RNP131080 RXL131079:RXL131080 SHH131079:SHH131080 SRD131079:SRD131080 TAZ131079:TAZ131080 TKV131079:TKV131080 TUR131079:TUR131080 UEN131079:UEN131080 UOJ131079:UOJ131080 UYF131079:UYF131080 VIB131079:VIB131080 VRX131079:VRX131080 WBT131079:WBT131080 WLP131079:WLP131080 WVL131079:WVL131080 D196615:D196616 IZ196615:IZ196616 SV196615:SV196616 ACR196615:ACR196616 AMN196615:AMN196616 AWJ196615:AWJ196616 BGF196615:BGF196616 BQB196615:BQB196616 BZX196615:BZX196616 CJT196615:CJT196616 CTP196615:CTP196616 DDL196615:DDL196616 DNH196615:DNH196616 DXD196615:DXD196616 EGZ196615:EGZ196616 EQV196615:EQV196616 FAR196615:FAR196616 FKN196615:FKN196616 FUJ196615:FUJ196616 GEF196615:GEF196616 GOB196615:GOB196616 GXX196615:GXX196616 HHT196615:HHT196616 HRP196615:HRP196616 IBL196615:IBL196616 ILH196615:ILH196616 IVD196615:IVD196616 JEZ196615:JEZ196616 JOV196615:JOV196616 JYR196615:JYR196616 KIN196615:KIN196616 KSJ196615:KSJ196616 LCF196615:LCF196616 LMB196615:LMB196616 LVX196615:LVX196616 MFT196615:MFT196616 MPP196615:MPP196616 MZL196615:MZL196616 NJH196615:NJH196616 NTD196615:NTD196616 OCZ196615:OCZ196616 OMV196615:OMV196616 OWR196615:OWR196616 PGN196615:PGN196616 PQJ196615:PQJ196616 QAF196615:QAF196616 QKB196615:QKB196616 QTX196615:QTX196616 RDT196615:RDT196616 RNP196615:RNP196616 RXL196615:RXL196616 SHH196615:SHH196616 SRD196615:SRD196616 TAZ196615:TAZ196616 TKV196615:TKV196616 TUR196615:TUR196616 UEN196615:UEN196616 UOJ196615:UOJ196616 UYF196615:UYF196616 VIB196615:VIB196616 VRX196615:VRX196616 WBT196615:WBT196616 WLP196615:WLP196616 WVL196615:WVL196616 D262151:D262152 IZ262151:IZ262152 SV262151:SV262152 ACR262151:ACR262152 AMN262151:AMN262152 AWJ262151:AWJ262152 BGF262151:BGF262152 BQB262151:BQB262152 BZX262151:BZX262152 CJT262151:CJT262152 CTP262151:CTP262152 DDL262151:DDL262152 DNH262151:DNH262152 DXD262151:DXD262152 EGZ262151:EGZ262152 EQV262151:EQV262152 FAR262151:FAR262152 FKN262151:FKN262152 FUJ262151:FUJ262152 GEF262151:GEF262152 GOB262151:GOB262152 GXX262151:GXX262152 HHT262151:HHT262152 HRP262151:HRP262152 IBL262151:IBL262152 ILH262151:ILH262152 IVD262151:IVD262152 JEZ262151:JEZ262152 JOV262151:JOV262152 JYR262151:JYR262152 KIN262151:KIN262152 KSJ262151:KSJ262152 LCF262151:LCF262152 LMB262151:LMB262152 LVX262151:LVX262152 MFT262151:MFT262152 MPP262151:MPP262152 MZL262151:MZL262152 NJH262151:NJH262152 NTD262151:NTD262152 OCZ262151:OCZ262152 OMV262151:OMV262152 OWR262151:OWR262152 PGN262151:PGN262152 PQJ262151:PQJ262152 QAF262151:QAF262152 QKB262151:QKB262152 QTX262151:QTX262152 RDT262151:RDT262152 RNP262151:RNP262152 RXL262151:RXL262152 SHH262151:SHH262152 SRD262151:SRD262152 TAZ262151:TAZ262152 TKV262151:TKV262152 TUR262151:TUR262152 UEN262151:UEN262152 UOJ262151:UOJ262152 UYF262151:UYF262152 VIB262151:VIB262152 VRX262151:VRX262152 WBT262151:WBT262152 WLP262151:WLP262152 WVL262151:WVL262152 D327687:D327688 IZ327687:IZ327688 SV327687:SV327688 ACR327687:ACR327688 AMN327687:AMN327688 AWJ327687:AWJ327688 BGF327687:BGF327688 BQB327687:BQB327688 BZX327687:BZX327688 CJT327687:CJT327688 CTP327687:CTP327688 DDL327687:DDL327688 DNH327687:DNH327688 DXD327687:DXD327688 EGZ327687:EGZ327688 EQV327687:EQV327688 FAR327687:FAR327688 FKN327687:FKN327688 FUJ327687:FUJ327688 GEF327687:GEF327688 GOB327687:GOB327688 GXX327687:GXX327688 HHT327687:HHT327688 HRP327687:HRP327688 IBL327687:IBL327688 ILH327687:ILH327688 IVD327687:IVD327688 JEZ327687:JEZ327688 JOV327687:JOV327688 JYR327687:JYR327688 KIN327687:KIN327688 KSJ327687:KSJ327688 LCF327687:LCF327688 LMB327687:LMB327688 LVX327687:LVX327688 MFT327687:MFT327688 MPP327687:MPP327688 MZL327687:MZL327688 NJH327687:NJH327688 NTD327687:NTD327688 OCZ327687:OCZ327688 OMV327687:OMV327688 OWR327687:OWR327688 PGN327687:PGN327688 PQJ327687:PQJ327688 QAF327687:QAF327688 QKB327687:QKB327688 QTX327687:QTX327688 RDT327687:RDT327688 RNP327687:RNP327688 RXL327687:RXL327688 SHH327687:SHH327688 SRD327687:SRD327688 TAZ327687:TAZ327688 TKV327687:TKV327688 TUR327687:TUR327688 UEN327687:UEN327688 UOJ327687:UOJ327688 UYF327687:UYF327688 VIB327687:VIB327688 VRX327687:VRX327688 WBT327687:WBT327688 WLP327687:WLP327688 WVL327687:WVL327688 D393223:D393224 IZ393223:IZ393224 SV393223:SV393224 ACR393223:ACR393224 AMN393223:AMN393224 AWJ393223:AWJ393224 BGF393223:BGF393224 BQB393223:BQB393224 BZX393223:BZX393224 CJT393223:CJT393224 CTP393223:CTP393224 DDL393223:DDL393224 DNH393223:DNH393224 DXD393223:DXD393224 EGZ393223:EGZ393224 EQV393223:EQV393224 FAR393223:FAR393224 FKN393223:FKN393224 FUJ393223:FUJ393224 GEF393223:GEF393224 GOB393223:GOB393224 GXX393223:GXX393224 HHT393223:HHT393224 HRP393223:HRP393224 IBL393223:IBL393224 ILH393223:ILH393224 IVD393223:IVD393224 JEZ393223:JEZ393224 JOV393223:JOV393224 JYR393223:JYR393224 KIN393223:KIN393224 KSJ393223:KSJ393224 LCF393223:LCF393224 LMB393223:LMB393224 LVX393223:LVX393224 MFT393223:MFT393224 MPP393223:MPP393224 MZL393223:MZL393224 NJH393223:NJH393224 NTD393223:NTD393224 OCZ393223:OCZ393224 OMV393223:OMV393224 OWR393223:OWR393224 PGN393223:PGN393224 PQJ393223:PQJ393224 QAF393223:QAF393224 QKB393223:QKB393224 QTX393223:QTX393224 RDT393223:RDT393224 RNP393223:RNP393224 RXL393223:RXL393224 SHH393223:SHH393224 SRD393223:SRD393224 TAZ393223:TAZ393224 TKV393223:TKV393224 TUR393223:TUR393224 UEN393223:UEN393224 UOJ393223:UOJ393224 UYF393223:UYF393224 VIB393223:VIB393224 VRX393223:VRX393224 WBT393223:WBT393224 WLP393223:WLP393224 WVL393223:WVL393224 D458759:D458760 IZ458759:IZ458760 SV458759:SV458760 ACR458759:ACR458760 AMN458759:AMN458760 AWJ458759:AWJ458760 BGF458759:BGF458760 BQB458759:BQB458760 BZX458759:BZX458760 CJT458759:CJT458760 CTP458759:CTP458760 DDL458759:DDL458760 DNH458759:DNH458760 DXD458759:DXD458760 EGZ458759:EGZ458760 EQV458759:EQV458760 FAR458759:FAR458760 FKN458759:FKN458760 FUJ458759:FUJ458760 GEF458759:GEF458760 GOB458759:GOB458760 GXX458759:GXX458760 HHT458759:HHT458760 HRP458759:HRP458760 IBL458759:IBL458760 ILH458759:ILH458760 IVD458759:IVD458760 JEZ458759:JEZ458760 JOV458759:JOV458760 JYR458759:JYR458760 KIN458759:KIN458760 KSJ458759:KSJ458760 LCF458759:LCF458760 LMB458759:LMB458760 LVX458759:LVX458760 MFT458759:MFT458760 MPP458759:MPP458760 MZL458759:MZL458760 NJH458759:NJH458760 NTD458759:NTD458760 OCZ458759:OCZ458760 OMV458759:OMV458760 OWR458759:OWR458760 PGN458759:PGN458760 PQJ458759:PQJ458760 QAF458759:QAF458760 QKB458759:QKB458760 QTX458759:QTX458760 RDT458759:RDT458760 RNP458759:RNP458760 RXL458759:RXL458760 SHH458759:SHH458760 SRD458759:SRD458760 TAZ458759:TAZ458760 TKV458759:TKV458760 TUR458759:TUR458760 UEN458759:UEN458760 UOJ458759:UOJ458760 UYF458759:UYF458760 VIB458759:VIB458760 VRX458759:VRX458760 WBT458759:WBT458760 WLP458759:WLP458760 WVL458759:WVL458760 D524295:D524296 IZ524295:IZ524296 SV524295:SV524296 ACR524295:ACR524296 AMN524295:AMN524296 AWJ524295:AWJ524296 BGF524295:BGF524296 BQB524295:BQB524296 BZX524295:BZX524296 CJT524295:CJT524296 CTP524295:CTP524296 DDL524295:DDL524296 DNH524295:DNH524296 DXD524295:DXD524296 EGZ524295:EGZ524296 EQV524295:EQV524296 FAR524295:FAR524296 FKN524295:FKN524296 FUJ524295:FUJ524296 GEF524295:GEF524296 GOB524295:GOB524296 GXX524295:GXX524296 HHT524295:HHT524296 HRP524295:HRP524296 IBL524295:IBL524296 ILH524295:ILH524296 IVD524295:IVD524296 JEZ524295:JEZ524296 JOV524295:JOV524296 JYR524295:JYR524296 KIN524295:KIN524296 KSJ524295:KSJ524296 LCF524295:LCF524296 LMB524295:LMB524296 LVX524295:LVX524296 MFT524295:MFT524296 MPP524295:MPP524296 MZL524295:MZL524296 NJH524295:NJH524296 NTD524295:NTD524296 OCZ524295:OCZ524296 OMV524295:OMV524296 OWR524295:OWR524296 PGN524295:PGN524296 PQJ524295:PQJ524296 QAF524295:QAF524296 QKB524295:QKB524296 QTX524295:QTX524296 RDT524295:RDT524296 RNP524295:RNP524296 RXL524295:RXL524296 SHH524295:SHH524296 SRD524295:SRD524296 TAZ524295:TAZ524296 TKV524295:TKV524296 TUR524295:TUR524296 UEN524295:UEN524296 UOJ524295:UOJ524296 UYF524295:UYF524296 VIB524295:VIB524296 VRX524295:VRX524296 WBT524295:WBT524296 WLP524295:WLP524296 WVL524295:WVL524296 D589831:D589832 IZ589831:IZ589832 SV589831:SV589832 ACR589831:ACR589832 AMN589831:AMN589832 AWJ589831:AWJ589832 BGF589831:BGF589832 BQB589831:BQB589832 BZX589831:BZX589832 CJT589831:CJT589832 CTP589831:CTP589832 DDL589831:DDL589832 DNH589831:DNH589832 DXD589831:DXD589832 EGZ589831:EGZ589832 EQV589831:EQV589832 FAR589831:FAR589832 FKN589831:FKN589832 FUJ589831:FUJ589832 GEF589831:GEF589832 GOB589831:GOB589832 GXX589831:GXX589832 HHT589831:HHT589832 HRP589831:HRP589832 IBL589831:IBL589832 ILH589831:ILH589832 IVD589831:IVD589832 JEZ589831:JEZ589832 JOV589831:JOV589832 JYR589831:JYR589832 KIN589831:KIN589832 KSJ589831:KSJ589832 LCF589831:LCF589832 LMB589831:LMB589832 LVX589831:LVX589832 MFT589831:MFT589832 MPP589831:MPP589832 MZL589831:MZL589832 NJH589831:NJH589832 NTD589831:NTD589832 OCZ589831:OCZ589832 OMV589831:OMV589832 OWR589831:OWR589832 PGN589831:PGN589832 PQJ589831:PQJ589832 QAF589831:QAF589832 QKB589831:QKB589832 QTX589831:QTX589832 RDT589831:RDT589832 RNP589831:RNP589832 RXL589831:RXL589832 SHH589831:SHH589832 SRD589831:SRD589832 TAZ589831:TAZ589832 TKV589831:TKV589832 TUR589831:TUR589832 UEN589831:UEN589832 UOJ589831:UOJ589832 UYF589831:UYF589832 VIB589831:VIB589832 VRX589831:VRX589832 WBT589831:WBT589832 WLP589831:WLP589832 WVL589831:WVL589832 D655367:D655368 IZ655367:IZ655368 SV655367:SV655368 ACR655367:ACR655368 AMN655367:AMN655368 AWJ655367:AWJ655368 BGF655367:BGF655368 BQB655367:BQB655368 BZX655367:BZX655368 CJT655367:CJT655368 CTP655367:CTP655368 DDL655367:DDL655368 DNH655367:DNH655368 DXD655367:DXD655368 EGZ655367:EGZ655368 EQV655367:EQV655368 FAR655367:FAR655368 FKN655367:FKN655368 FUJ655367:FUJ655368 GEF655367:GEF655368 GOB655367:GOB655368 GXX655367:GXX655368 HHT655367:HHT655368 HRP655367:HRP655368 IBL655367:IBL655368 ILH655367:ILH655368 IVD655367:IVD655368 JEZ655367:JEZ655368 JOV655367:JOV655368 JYR655367:JYR655368 KIN655367:KIN655368 KSJ655367:KSJ655368 LCF655367:LCF655368 LMB655367:LMB655368 LVX655367:LVX655368 MFT655367:MFT655368 MPP655367:MPP655368 MZL655367:MZL655368 NJH655367:NJH655368 NTD655367:NTD655368 OCZ655367:OCZ655368 OMV655367:OMV655368 OWR655367:OWR655368 PGN655367:PGN655368 PQJ655367:PQJ655368 QAF655367:QAF655368 QKB655367:QKB655368 QTX655367:QTX655368 RDT655367:RDT655368 RNP655367:RNP655368 RXL655367:RXL655368 SHH655367:SHH655368 SRD655367:SRD655368 TAZ655367:TAZ655368 TKV655367:TKV655368 TUR655367:TUR655368 UEN655367:UEN655368 UOJ655367:UOJ655368 UYF655367:UYF655368 VIB655367:VIB655368 VRX655367:VRX655368 WBT655367:WBT655368 WLP655367:WLP655368 WVL655367:WVL655368 D720903:D720904 IZ720903:IZ720904 SV720903:SV720904 ACR720903:ACR720904 AMN720903:AMN720904 AWJ720903:AWJ720904 BGF720903:BGF720904 BQB720903:BQB720904 BZX720903:BZX720904 CJT720903:CJT720904 CTP720903:CTP720904 DDL720903:DDL720904 DNH720903:DNH720904 DXD720903:DXD720904 EGZ720903:EGZ720904 EQV720903:EQV720904 FAR720903:FAR720904 FKN720903:FKN720904 FUJ720903:FUJ720904 GEF720903:GEF720904 GOB720903:GOB720904 GXX720903:GXX720904 HHT720903:HHT720904 HRP720903:HRP720904 IBL720903:IBL720904 ILH720903:ILH720904 IVD720903:IVD720904 JEZ720903:JEZ720904 JOV720903:JOV720904 JYR720903:JYR720904 KIN720903:KIN720904 KSJ720903:KSJ720904 LCF720903:LCF720904 LMB720903:LMB720904 LVX720903:LVX720904 MFT720903:MFT720904 MPP720903:MPP720904 MZL720903:MZL720904 NJH720903:NJH720904 NTD720903:NTD720904 OCZ720903:OCZ720904 OMV720903:OMV720904 OWR720903:OWR720904 PGN720903:PGN720904 PQJ720903:PQJ720904 QAF720903:QAF720904 QKB720903:QKB720904 QTX720903:QTX720904 RDT720903:RDT720904 RNP720903:RNP720904 RXL720903:RXL720904 SHH720903:SHH720904 SRD720903:SRD720904 TAZ720903:TAZ720904 TKV720903:TKV720904 TUR720903:TUR720904 UEN720903:UEN720904 UOJ720903:UOJ720904 UYF720903:UYF720904 VIB720903:VIB720904 VRX720903:VRX720904 WBT720903:WBT720904 WLP720903:WLP720904 WVL720903:WVL720904 D786439:D786440 IZ786439:IZ786440 SV786439:SV786440 ACR786439:ACR786440 AMN786439:AMN786440 AWJ786439:AWJ786440 BGF786439:BGF786440 BQB786439:BQB786440 BZX786439:BZX786440 CJT786439:CJT786440 CTP786439:CTP786440 DDL786439:DDL786440 DNH786439:DNH786440 DXD786439:DXD786440 EGZ786439:EGZ786440 EQV786439:EQV786440 FAR786439:FAR786440 FKN786439:FKN786440 FUJ786439:FUJ786440 GEF786439:GEF786440 GOB786439:GOB786440 GXX786439:GXX786440 HHT786439:HHT786440 HRP786439:HRP786440 IBL786439:IBL786440 ILH786439:ILH786440 IVD786439:IVD786440 JEZ786439:JEZ786440 JOV786439:JOV786440 JYR786439:JYR786440 KIN786439:KIN786440 KSJ786439:KSJ786440 LCF786439:LCF786440 LMB786439:LMB786440 LVX786439:LVX786440 MFT786439:MFT786440 MPP786439:MPP786440 MZL786439:MZL786440 NJH786439:NJH786440 NTD786439:NTD786440 OCZ786439:OCZ786440 OMV786439:OMV786440 OWR786439:OWR786440 PGN786439:PGN786440 PQJ786439:PQJ786440 QAF786439:QAF786440 QKB786439:QKB786440 QTX786439:QTX786440 RDT786439:RDT786440 RNP786439:RNP786440 RXL786439:RXL786440 SHH786439:SHH786440 SRD786439:SRD786440 TAZ786439:TAZ786440 TKV786439:TKV786440 TUR786439:TUR786440 UEN786439:UEN786440 UOJ786439:UOJ786440 UYF786439:UYF786440 VIB786439:VIB786440 VRX786439:VRX786440 WBT786439:WBT786440 WLP786439:WLP786440 WVL786439:WVL786440 D851975:D851976 IZ851975:IZ851976 SV851975:SV851976 ACR851975:ACR851976 AMN851975:AMN851976 AWJ851975:AWJ851976 BGF851975:BGF851976 BQB851975:BQB851976 BZX851975:BZX851976 CJT851975:CJT851976 CTP851975:CTP851976 DDL851975:DDL851976 DNH851975:DNH851976 DXD851975:DXD851976 EGZ851975:EGZ851976 EQV851975:EQV851976 FAR851975:FAR851976 FKN851975:FKN851976 FUJ851975:FUJ851976 GEF851975:GEF851976 GOB851975:GOB851976 GXX851975:GXX851976 HHT851975:HHT851976 HRP851975:HRP851976 IBL851975:IBL851976 ILH851975:ILH851976 IVD851975:IVD851976 JEZ851975:JEZ851976 JOV851975:JOV851976 JYR851975:JYR851976 KIN851975:KIN851976 KSJ851975:KSJ851976 LCF851975:LCF851976 LMB851975:LMB851976 LVX851975:LVX851976 MFT851975:MFT851976 MPP851975:MPP851976 MZL851975:MZL851976 NJH851975:NJH851976 NTD851975:NTD851976 OCZ851975:OCZ851976 OMV851975:OMV851976 OWR851975:OWR851976 PGN851975:PGN851976 PQJ851975:PQJ851976 QAF851975:QAF851976 QKB851975:QKB851976 QTX851975:QTX851976 RDT851975:RDT851976 RNP851975:RNP851976 RXL851975:RXL851976 SHH851975:SHH851976 SRD851975:SRD851976 TAZ851975:TAZ851976 TKV851975:TKV851976 TUR851975:TUR851976 UEN851975:UEN851976 UOJ851975:UOJ851976 UYF851975:UYF851976 VIB851975:VIB851976 VRX851975:VRX851976 WBT851975:WBT851976 WLP851975:WLP851976 WVL851975:WVL851976 D917511:D917512 IZ917511:IZ917512 SV917511:SV917512 ACR917511:ACR917512 AMN917511:AMN917512 AWJ917511:AWJ917512 BGF917511:BGF917512 BQB917511:BQB917512 BZX917511:BZX917512 CJT917511:CJT917512 CTP917511:CTP917512 DDL917511:DDL917512 DNH917511:DNH917512 DXD917511:DXD917512 EGZ917511:EGZ917512 EQV917511:EQV917512 FAR917511:FAR917512 FKN917511:FKN917512 FUJ917511:FUJ917512 GEF917511:GEF917512 GOB917511:GOB917512 GXX917511:GXX917512 HHT917511:HHT917512 HRP917511:HRP917512 IBL917511:IBL917512 ILH917511:ILH917512 IVD917511:IVD917512 JEZ917511:JEZ917512 JOV917511:JOV917512 JYR917511:JYR917512 KIN917511:KIN917512 KSJ917511:KSJ917512 LCF917511:LCF917512 LMB917511:LMB917512 LVX917511:LVX917512 MFT917511:MFT917512 MPP917511:MPP917512 MZL917511:MZL917512 NJH917511:NJH917512 NTD917511:NTD917512 OCZ917511:OCZ917512 OMV917511:OMV917512 OWR917511:OWR917512 PGN917511:PGN917512 PQJ917511:PQJ917512 QAF917511:QAF917512 QKB917511:QKB917512 QTX917511:QTX917512 RDT917511:RDT917512 RNP917511:RNP917512 RXL917511:RXL917512 SHH917511:SHH917512 SRD917511:SRD917512 TAZ917511:TAZ917512 TKV917511:TKV917512 TUR917511:TUR917512 UEN917511:UEN917512 UOJ917511:UOJ917512 UYF917511:UYF917512 VIB917511:VIB917512 VRX917511:VRX917512 WBT917511:WBT917512 WLP917511:WLP917512 WVL917511:WVL917512 D983047:D983048 IZ983047:IZ983048 SV983047:SV983048 ACR983047:ACR983048 AMN983047:AMN983048 AWJ983047:AWJ983048 BGF983047:BGF983048 BQB983047:BQB983048 BZX983047:BZX983048 CJT983047:CJT983048 CTP983047:CTP983048 DDL983047:DDL983048 DNH983047:DNH983048 DXD983047:DXD983048 EGZ983047:EGZ983048 EQV983047:EQV983048 FAR983047:FAR983048 FKN983047:FKN983048 FUJ983047:FUJ983048 GEF983047:GEF983048 GOB983047:GOB983048 GXX983047:GXX983048 HHT983047:HHT983048 HRP983047:HRP983048 IBL983047:IBL983048 ILH983047:ILH983048 IVD983047:IVD983048 JEZ983047:JEZ983048 JOV983047:JOV983048 JYR983047:JYR983048 KIN983047:KIN983048 KSJ983047:KSJ983048 LCF983047:LCF983048 LMB983047:LMB983048 LVX983047:LVX983048 MFT983047:MFT983048 MPP983047:MPP983048 MZL983047:MZL983048 NJH983047:NJH983048 NTD983047:NTD983048 OCZ983047:OCZ983048 OMV983047:OMV983048 OWR983047:OWR983048 PGN983047:PGN983048 PQJ983047:PQJ983048 QAF983047:QAF983048 QKB983047:QKB983048 QTX983047:QTX983048 RDT983047:RDT983048 RNP983047:RNP983048 RXL983047:RXL983048 SHH983047:SHH983048 SRD983047:SRD983048 TAZ983047:TAZ983048 TKV983047:TKV983048 TUR983047:TUR983048 UEN983047:UEN983048 UOJ983047:UOJ983048 UYF983047:UYF983048 VIB983047:VIB983048 VRX983047:VRX983048 WBT983047:WBT983048 WLP983047:WLP983048 WVL983047:WVL983048">
      <formula1>$O$6</formula1>
    </dataValidation>
    <dataValidation type="date" operator="lessThanOrEqual" allowBlank="1" showInputMessage="1" showErrorMessage="1" errorTitle="Invalid Date!" error="Purchase Date should be within current financial year" sqref="D9:D67 IZ9:IZ67 SV9:SV67 ACR9:ACR67 AMN9:AMN67 AWJ9:AWJ67 BGF9:BGF67 BQB9:BQB67 BZX9:BZX67 CJT9:CJT67 CTP9:CTP67 DDL9:DDL67 DNH9:DNH67 DXD9:DXD67 EGZ9:EGZ67 EQV9:EQV67 FAR9:FAR67 FKN9:FKN67 FUJ9:FUJ67 GEF9:GEF67 GOB9:GOB67 GXX9:GXX67 HHT9:HHT67 HRP9:HRP67 IBL9:IBL67 ILH9:ILH67 IVD9:IVD67 JEZ9:JEZ67 JOV9:JOV67 JYR9:JYR67 KIN9:KIN67 KSJ9:KSJ67 LCF9:LCF67 LMB9:LMB67 LVX9:LVX67 MFT9:MFT67 MPP9:MPP67 MZL9:MZL67 NJH9:NJH67 NTD9:NTD67 OCZ9:OCZ67 OMV9:OMV67 OWR9:OWR67 PGN9:PGN67 PQJ9:PQJ67 QAF9:QAF67 QKB9:QKB67 QTX9:QTX67 RDT9:RDT67 RNP9:RNP67 RXL9:RXL67 SHH9:SHH67 SRD9:SRD67 TAZ9:TAZ67 TKV9:TKV67 TUR9:TUR67 UEN9:UEN67 UOJ9:UOJ67 UYF9:UYF67 VIB9:VIB67 VRX9:VRX67 WBT9:WBT67 WLP9:WLP67 WVL9:WVL67 D65545:D65603 IZ65545:IZ65603 SV65545:SV65603 ACR65545:ACR65603 AMN65545:AMN65603 AWJ65545:AWJ65603 BGF65545:BGF65603 BQB65545:BQB65603 BZX65545:BZX65603 CJT65545:CJT65603 CTP65545:CTP65603 DDL65545:DDL65603 DNH65545:DNH65603 DXD65545:DXD65603 EGZ65545:EGZ65603 EQV65545:EQV65603 FAR65545:FAR65603 FKN65545:FKN65603 FUJ65545:FUJ65603 GEF65545:GEF65603 GOB65545:GOB65603 GXX65545:GXX65603 HHT65545:HHT65603 HRP65545:HRP65603 IBL65545:IBL65603 ILH65545:ILH65603 IVD65545:IVD65603 JEZ65545:JEZ65603 JOV65545:JOV65603 JYR65545:JYR65603 KIN65545:KIN65603 KSJ65545:KSJ65603 LCF65545:LCF65603 LMB65545:LMB65603 LVX65545:LVX65603 MFT65545:MFT65603 MPP65545:MPP65603 MZL65545:MZL65603 NJH65545:NJH65603 NTD65545:NTD65603 OCZ65545:OCZ65603 OMV65545:OMV65603 OWR65545:OWR65603 PGN65545:PGN65603 PQJ65545:PQJ65603 QAF65545:QAF65603 QKB65545:QKB65603 QTX65545:QTX65603 RDT65545:RDT65603 RNP65545:RNP65603 RXL65545:RXL65603 SHH65545:SHH65603 SRD65545:SRD65603 TAZ65545:TAZ65603 TKV65545:TKV65603 TUR65545:TUR65603 UEN65545:UEN65603 UOJ65545:UOJ65603 UYF65545:UYF65603 VIB65545:VIB65603 VRX65545:VRX65603 WBT65545:WBT65603 WLP65545:WLP65603 WVL65545:WVL65603 D131081:D131139 IZ131081:IZ131139 SV131081:SV131139 ACR131081:ACR131139 AMN131081:AMN131139 AWJ131081:AWJ131139 BGF131081:BGF131139 BQB131081:BQB131139 BZX131081:BZX131139 CJT131081:CJT131139 CTP131081:CTP131139 DDL131081:DDL131139 DNH131081:DNH131139 DXD131081:DXD131139 EGZ131081:EGZ131139 EQV131081:EQV131139 FAR131081:FAR131139 FKN131081:FKN131139 FUJ131081:FUJ131139 GEF131081:GEF131139 GOB131081:GOB131139 GXX131081:GXX131139 HHT131081:HHT131139 HRP131081:HRP131139 IBL131081:IBL131139 ILH131081:ILH131139 IVD131081:IVD131139 JEZ131081:JEZ131139 JOV131081:JOV131139 JYR131081:JYR131139 KIN131081:KIN131139 KSJ131081:KSJ131139 LCF131081:LCF131139 LMB131081:LMB131139 LVX131081:LVX131139 MFT131081:MFT131139 MPP131081:MPP131139 MZL131081:MZL131139 NJH131081:NJH131139 NTD131081:NTD131139 OCZ131081:OCZ131139 OMV131081:OMV131139 OWR131081:OWR131139 PGN131081:PGN131139 PQJ131081:PQJ131139 QAF131081:QAF131139 QKB131081:QKB131139 QTX131081:QTX131139 RDT131081:RDT131139 RNP131081:RNP131139 RXL131081:RXL131139 SHH131081:SHH131139 SRD131081:SRD131139 TAZ131081:TAZ131139 TKV131081:TKV131139 TUR131081:TUR131139 UEN131081:UEN131139 UOJ131081:UOJ131139 UYF131081:UYF131139 VIB131081:VIB131139 VRX131081:VRX131139 WBT131081:WBT131139 WLP131081:WLP131139 WVL131081:WVL131139 D196617:D196675 IZ196617:IZ196675 SV196617:SV196675 ACR196617:ACR196675 AMN196617:AMN196675 AWJ196617:AWJ196675 BGF196617:BGF196675 BQB196617:BQB196675 BZX196617:BZX196675 CJT196617:CJT196675 CTP196617:CTP196675 DDL196617:DDL196675 DNH196617:DNH196675 DXD196617:DXD196675 EGZ196617:EGZ196675 EQV196617:EQV196675 FAR196617:FAR196675 FKN196617:FKN196675 FUJ196617:FUJ196675 GEF196617:GEF196675 GOB196617:GOB196675 GXX196617:GXX196675 HHT196617:HHT196675 HRP196617:HRP196675 IBL196617:IBL196675 ILH196617:ILH196675 IVD196617:IVD196675 JEZ196617:JEZ196675 JOV196617:JOV196675 JYR196617:JYR196675 KIN196617:KIN196675 KSJ196617:KSJ196675 LCF196617:LCF196675 LMB196617:LMB196675 LVX196617:LVX196675 MFT196617:MFT196675 MPP196617:MPP196675 MZL196617:MZL196675 NJH196617:NJH196675 NTD196617:NTD196675 OCZ196617:OCZ196675 OMV196617:OMV196675 OWR196617:OWR196675 PGN196617:PGN196675 PQJ196617:PQJ196675 QAF196617:QAF196675 QKB196617:QKB196675 QTX196617:QTX196675 RDT196617:RDT196675 RNP196617:RNP196675 RXL196617:RXL196675 SHH196617:SHH196675 SRD196617:SRD196675 TAZ196617:TAZ196675 TKV196617:TKV196675 TUR196617:TUR196675 UEN196617:UEN196675 UOJ196617:UOJ196675 UYF196617:UYF196675 VIB196617:VIB196675 VRX196617:VRX196675 WBT196617:WBT196675 WLP196617:WLP196675 WVL196617:WVL196675 D262153:D262211 IZ262153:IZ262211 SV262153:SV262211 ACR262153:ACR262211 AMN262153:AMN262211 AWJ262153:AWJ262211 BGF262153:BGF262211 BQB262153:BQB262211 BZX262153:BZX262211 CJT262153:CJT262211 CTP262153:CTP262211 DDL262153:DDL262211 DNH262153:DNH262211 DXD262153:DXD262211 EGZ262153:EGZ262211 EQV262153:EQV262211 FAR262153:FAR262211 FKN262153:FKN262211 FUJ262153:FUJ262211 GEF262153:GEF262211 GOB262153:GOB262211 GXX262153:GXX262211 HHT262153:HHT262211 HRP262153:HRP262211 IBL262153:IBL262211 ILH262153:ILH262211 IVD262153:IVD262211 JEZ262153:JEZ262211 JOV262153:JOV262211 JYR262153:JYR262211 KIN262153:KIN262211 KSJ262153:KSJ262211 LCF262153:LCF262211 LMB262153:LMB262211 LVX262153:LVX262211 MFT262153:MFT262211 MPP262153:MPP262211 MZL262153:MZL262211 NJH262153:NJH262211 NTD262153:NTD262211 OCZ262153:OCZ262211 OMV262153:OMV262211 OWR262153:OWR262211 PGN262153:PGN262211 PQJ262153:PQJ262211 QAF262153:QAF262211 QKB262153:QKB262211 QTX262153:QTX262211 RDT262153:RDT262211 RNP262153:RNP262211 RXL262153:RXL262211 SHH262153:SHH262211 SRD262153:SRD262211 TAZ262153:TAZ262211 TKV262153:TKV262211 TUR262153:TUR262211 UEN262153:UEN262211 UOJ262153:UOJ262211 UYF262153:UYF262211 VIB262153:VIB262211 VRX262153:VRX262211 WBT262153:WBT262211 WLP262153:WLP262211 WVL262153:WVL262211 D327689:D327747 IZ327689:IZ327747 SV327689:SV327747 ACR327689:ACR327747 AMN327689:AMN327747 AWJ327689:AWJ327747 BGF327689:BGF327747 BQB327689:BQB327747 BZX327689:BZX327747 CJT327689:CJT327747 CTP327689:CTP327747 DDL327689:DDL327747 DNH327689:DNH327747 DXD327689:DXD327747 EGZ327689:EGZ327747 EQV327689:EQV327747 FAR327689:FAR327747 FKN327689:FKN327747 FUJ327689:FUJ327747 GEF327689:GEF327747 GOB327689:GOB327747 GXX327689:GXX327747 HHT327689:HHT327747 HRP327689:HRP327747 IBL327689:IBL327747 ILH327689:ILH327747 IVD327689:IVD327747 JEZ327689:JEZ327747 JOV327689:JOV327747 JYR327689:JYR327747 KIN327689:KIN327747 KSJ327689:KSJ327747 LCF327689:LCF327747 LMB327689:LMB327747 LVX327689:LVX327747 MFT327689:MFT327747 MPP327689:MPP327747 MZL327689:MZL327747 NJH327689:NJH327747 NTD327689:NTD327747 OCZ327689:OCZ327747 OMV327689:OMV327747 OWR327689:OWR327747 PGN327689:PGN327747 PQJ327689:PQJ327747 QAF327689:QAF327747 QKB327689:QKB327747 QTX327689:QTX327747 RDT327689:RDT327747 RNP327689:RNP327747 RXL327689:RXL327747 SHH327689:SHH327747 SRD327689:SRD327747 TAZ327689:TAZ327747 TKV327689:TKV327747 TUR327689:TUR327747 UEN327689:UEN327747 UOJ327689:UOJ327747 UYF327689:UYF327747 VIB327689:VIB327747 VRX327689:VRX327747 WBT327689:WBT327747 WLP327689:WLP327747 WVL327689:WVL327747 D393225:D393283 IZ393225:IZ393283 SV393225:SV393283 ACR393225:ACR393283 AMN393225:AMN393283 AWJ393225:AWJ393283 BGF393225:BGF393283 BQB393225:BQB393283 BZX393225:BZX393283 CJT393225:CJT393283 CTP393225:CTP393283 DDL393225:DDL393283 DNH393225:DNH393283 DXD393225:DXD393283 EGZ393225:EGZ393283 EQV393225:EQV393283 FAR393225:FAR393283 FKN393225:FKN393283 FUJ393225:FUJ393283 GEF393225:GEF393283 GOB393225:GOB393283 GXX393225:GXX393283 HHT393225:HHT393283 HRP393225:HRP393283 IBL393225:IBL393283 ILH393225:ILH393283 IVD393225:IVD393283 JEZ393225:JEZ393283 JOV393225:JOV393283 JYR393225:JYR393283 KIN393225:KIN393283 KSJ393225:KSJ393283 LCF393225:LCF393283 LMB393225:LMB393283 LVX393225:LVX393283 MFT393225:MFT393283 MPP393225:MPP393283 MZL393225:MZL393283 NJH393225:NJH393283 NTD393225:NTD393283 OCZ393225:OCZ393283 OMV393225:OMV393283 OWR393225:OWR393283 PGN393225:PGN393283 PQJ393225:PQJ393283 QAF393225:QAF393283 QKB393225:QKB393283 QTX393225:QTX393283 RDT393225:RDT393283 RNP393225:RNP393283 RXL393225:RXL393283 SHH393225:SHH393283 SRD393225:SRD393283 TAZ393225:TAZ393283 TKV393225:TKV393283 TUR393225:TUR393283 UEN393225:UEN393283 UOJ393225:UOJ393283 UYF393225:UYF393283 VIB393225:VIB393283 VRX393225:VRX393283 WBT393225:WBT393283 WLP393225:WLP393283 WVL393225:WVL393283 D458761:D458819 IZ458761:IZ458819 SV458761:SV458819 ACR458761:ACR458819 AMN458761:AMN458819 AWJ458761:AWJ458819 BGF458761:BGF458819 BQB458761:BQB458819 BZX458761:BZX458819 CJT458761:CJT458819 CTP458761:CTP458819 DDL458761:DDL458819 DNH458761:DNH458819 DXD458761:DXD458819 EGZ458761:EGZ458819 EQV458761:EQV458819 FAR458761:FAR458819 FKN458761:FKN458819 FUJ458761:FUJ458819 GEF458761:GEF458819 GOB458761:GOB458819 GXX458761:GXX458819 HHT458761:HHT458819 HRP458761:HRP458819 IBL458761:IBL458819 ILH458761:ILH458819 IVD458761:IVD458819 JEZ458761:JEZ458819 JOV458761:JOV458819 JYR458761:JYR458819 KIN458761:KIN458819 KSJ458761:KSJ458819 LCF458761:LCF458819 LMB458761:LMB458819 LVX458761:LVX458819 MFT458761:MFT458819 MPP458761:MPP458819 MZL458761:MZL458819 NJH458761:NJH458819 NTD458761:NTD458819 OCZ458761:OCZ458819 OMV458761:OMV458819 OWR458761:OWR458819 PGN458761:PGN458819 PQJ458761:PQJ458819 QAF458761:QAF458819 QKB458761:QKB458819 QTX458761:QTX458819 RDT458761:RDT458819 RNP458761:RNP458819 RXL458761:RXL458819 SHH458761:SHH458819 SRD458761:SRD458819 TAZ458761:TAZ458819 TKV458761:TKV458819 TUR458761:TUR458819 UEN458761:UEN458819 UOJ458761:UOJ458819 UYF458761:UYF458819 VIB458761:VIB458819 VRX458761:VRX458819 WBT458761:WBT458819 WLP458761:WLP458819 WVL458761:WVL458819 D524297:D524355 IZ524297:IZ524355 SV524297:SV524355 ACR524297:ACR524355 AMN524297:AMN524355 AWJ524297:AWJ524355 BGF524297:BGF524355 BQB524297:BQB524355 BZX524297:BZX524355 CJT524297:CJT524355 CTP524297:CTP524355 DDL524297:DDL524355 DNH524297:DNH524355 DXD524297:DXD524355 EGZ524297:EGZ524355 EQV524297:EQV524355 FAR524297:FAR524355 FKN524297:FKN524355 FUJ524297:FUJ524355 GEF524297:GEF524355 GOB524297:GOB524355 GXX524297:GXX524355 HHT524297:HHT524355 HRP524297:HRP524355 IBL524297:IBL524355 ILH524297:ILH524355 IVD524297:IVD524355 JEZ524297:JEZ524355 JOV524297:JOV524355 JYR524297:JYR524355 KIN524297:KIN524355 KSJ524297:KSJ524355 LCF524297:LCF524355 LMB524297:LMB524355 LVX524297:LVX524355 MFT524297:MFT524355 MPP524297:MPP524355 MZL524297:MZL524355 NJH524297:NJH524355 NTD524297:NTD524355 OCZ524297:OCZ524355 OMV524297:OMV524355 OWR524297:OWR524355 PGN524297:PGN524355 PQJ524297:PQJ524355 QAF524297:QAF524355 QKB524297:QKB524355 QTX524297:QTX524355 RDT524297:RDT524355 RNP524297:RNP524355 RXL524297:RXL524355 SHH524297:SHH524355 SRD524297:SRD524355 TAZ524297:TAZ524355 TKV524297:TKV524355 TUR524297:TUR524355 UEN524297:UEN524355 UOJ524297:UOJ524355 UYF524297:UYF524355 VIB524297:VIB524355 VRX524297:VRX524355 WBT524297:WBT524355 WLP524297:WLP524355 WVL524297:WVL524355 D589833:D589891 IZ589833:IZ589891 SV589833:SV589891 ACR589833:ACR589891 AMN589833:AMN589891 AWJ589833:AWJ589891 BGF589833:BGF589891 BQB589833:BQB589891 BZX589833:BZX589891 CJT589833:CJT589891 CTP589833:CTP589891 DDL589833:DDL589891 DNH589833:DNH589891 DXD589833:DXD589891 EGZ589833:EGZ589891 EQV589833:EQV589891 FAR589833:FAR589891 FKN589833:FKN589891 FUJ589833:FUJ589891 GEF589833:GEF589891 GOB589833:GOB589891 GXX589833:GXX589891 HHT589833:HHT589891 HRP589833:HRP589891 IBL589833:IBL589891 ILH589833:ILH589891 IVD589833:IVD589891 JEZ589833:JEZ589891 JOV589833:JOV589891 JYR589833:JYR589891 KIN589833:KIN589891 KSJ589833:KSJ589891 LCF589833:LCF589891 LMB589833:LMB589891 LVX589833:LVX589891 MFT589833:MFT589891 MPP589833:MPP589891 MZL589833:MZL589891 NJH589833:NJH589891 NTD589833:NTD589891 OCZ589833:OCZ589891 OMV589833:OMV589891 OWR589833:OWR589891 PGN589833:PGN589891 PQJ589833:PQJ589891 QAF589833:QAF589891 QKB589833:QKB589891 QTX589833:QTX589891 RDT589833:RDT589891 RNP589833:RNP589891 RXL589833:RXL589891 SHH589833:SHH589891 SRD589833:SRD589891 TAZ589833:TAZ589891 TKV589833:TKV589891 TUR589833:TUR589891 UEN589833:UEN589891 UOJ589833:UOJ589891 UYF589833:UYF589891 VIB589833:VIB589891 VRX589833:VRX589891 WBT589833:WBT589891 WLP589833:WLP589891 WVL589833:WVL589891 D655369:D655427 IZ655369:IZ655427 SV655369:SV655427 ACR655369:ACR655427 AMN655369:AMN655427 AWJ655369:AWJ655427 BGF655369:BGF655427 BQB655369:BQB655427 BZX655369:BZX655427 CJT655369:CJT655427 CTP655369:CTP655427 DDL655369:DDL655427 DNH655369:DNH655427 DXD655369:DXD655427 EGZ655369:EGZ655427 EQV655369:EQV655427 FAR655369:FAR655427 FKN655369:FKN655427 FUJ655369:FUJ655427 GEF655369:GEF655427 GOB655369:GOB655427 GXX655369:GXX655427 HHT655369:HHT655427 HRP655369:HRP655427 IBL655369:IBL655427 ILH655369:ILH655427 IVD655369:IVD655427 JEZ655369:JEZ655427 JOV655369:JOV655427 JYR655369:JYR655427 KIN655369:KIN655427 KSJ655369:KSJ655427 LCF655369:LCF655427 LMB655369:LMB655427 LVX655369:LVX655427 MFT655369:MFT655427 MPP655369:MPP655427 MZL655369:MZL655427 NJH655369:NJH655427 NTD655369:NTD655427 OCZ655369:OCZ655427 OMV655369:OMV655427 OWR655369:OWR655427 PGN655369:PGN655427 PQJ655369:PQJ655427 QAF655369:QAF655427 QKB655369:QKB655427 QTX655369:QTX655427 RDT655369:RDT655427 RNP655369:RNP655427 RXL655369:RXL655427 SHH655369:SHH655427 SRD655369:SRD655427 TAZ655369:TAZ655427 TKV655369:TKV655427 TUR655369:TUR655427 UEN655369:UEN655427 UOJ655369:UOJ655427 UYF655369:UYF655427 VIB655369:VIB655427 VRX655369:VRX655427 WBT655369:WBT655427 WLP655369:WLP655427 WVL655369:WVL655427 D720905:D720963 IZ720905:IZ720963 SV720905:SV720963 ACR720905:ACR720963 AMN720905:AMN720963 AWJ720905:AWJ720963 BGF720905:BGF720963 BQB720905:BQB720963 BZX720905:BZX720963 CJT720905:CJT720963 CTP720905:CTP720963 DDL720905:DDL720963 DNH720905:DNH720963 DXD720905:DXD720963 EGZ720905:EGZ720963 EQV720905:EQV720963 FAR720905:FAR720963 FKN720905:FKN720963 FUJ720905:FUJ720963 GEF720905:GEF720963 GOB720905:GOB720963 GXX720905:GXX720963 HHT720905:HHT720963 HRP720905:HRP720963 IBL720905:IBL720963 ILH720905:ILH720963 IVD720905:IVD720963 JEZ720905:JEZ720963 JOV720905:JOV720963 JYR720905:JYR720963 KIN720905:KIN720963 KSJ720905:KSJ720963 LCF720905:LCF720963 LMB720905:LMB720963 LVX720905:LVX720963 MFT720905:MFT720963 MPP720905:MPP720963 MZL720905:MZL720963 NJH720905:NJH720963 NTD720905:NTD720963 OCZ720905:OCZ720963 OMV720905:OMV720963 OWR720905:OWR720963 PGN720905:PGN720963 PQJ720905:PQJ720963 QAF720905:QAF720963 QKB720905:QKB720963 QTX720905:QTX720963 RDT720905:RDT720963 RNP720905:RNP720963 RXL720905:RXL720963 SHH720905:SHH720963 SRD720905:SRD720963 TAZ720905:TAZ720963 TKV720905:TKV720963 TUR720905:TUR720963 UEN720905:UEN720963 UOJ720905:UOJ720963 UYF720905:UYF720963 VIB720905:VIB720963 VRX720905:VRX720963 WBT720905:WBT720963 WLP720905:WLP720963 WVL720905:WVL720963 D786441:D786499 IZ786441:IZ786499 SV786441:SV786499 ACR786441:ACR786499 AMN786441:AMN786499 AWJ786441:AWJ786499 BGF786441:BGF786499 BQB786441:BQB786499 BZX786441:BZX786499 CJT786441:CJT786499 CTP786441:CTP786499 DDL786441:DDL786499 DNH786441:DNH786499 DXD786441:DXD786499 EGZ786441:EGZ786499 EQV786441:EQV786499 FAR786441:FAR786499 FKN786441:FKN786499 FUJ786441:FUJ786499 GEF786441:GEF786499 GOB786441:GOB786499 GXX786441:GXX786499 HHT786441:HHT786499 HRP786441:HRP786499 IBL786441:IBL786499 ILH786441:ILH786499 IVD786441:IVD786499 JEZ786441:JEZ786499 JOV786441:JOV786499 JYR786441:JYR786499 KIN786441:KIN786499 KSJ786441:KSJ786499 LCF786441:LCF786499 LMB786441:LMB786499 LVX786441:LVX786499 MFT786441:MFT786499 MPP786441:MPP786499 MZL786441:MZL786499 NJH786441:NJH786499 NTD786441:NTD786499 OCZ786441:OCZ786499 OMV786441:OMV786499 OWR786441:OWR786499 PGN786441:PGN786499 PQJ786441:PQJ786499 QAF786441:QAF786499 QKB786441:QKB786499 QTX786441:QTX786499 RDT786441:RDT786499 RNP786441:RNP786499 RXL786441:RXL786499 SHH786441:SHH786499 SRD786441:SRD786499 TAZ786441:TAZ786499 TKV786441:TKV786499 TUR786441:TUR786499 UEN786441:UEN786499 UOJ786441:UOJ786499 UYF786441:UYF786499 VIB786441:VIB786499 VRX786441:VRX786499 WBT786441:WBT786499 WLP786441:WLP786499 WVL786441:WVL786499 D851977:D852035 IZ851977:IZ852035 SV851977:SV852035 ACR851977:ACR852035 AMN851977:AMN852035 AWJ851977:AWJ852035 BGF851977:BGF852035 BQB851977:BQB852035 BZX851977:BZX852035 CJT851977:CJT852035 CTP851977:CTP852035 DDL851977:DDL852035 DNH851977:DNH852035 DXD851977:DXD852035 EGZ851977:EGZ852035 EQV851977:EQV852035 FAR851977:FAR852035 FKN851977:FKN852035 FUJ851977:FUJ852035 GEF851977:GEF852035 GOB851977:GOB852035 GXX851977:GXX852035 HHT851977:HHT852035 HRP851977:HRP852035 IBL851977:IBL852035 ILH851977:ILH852035 IVD851977:IVD852035 JEZ851977:JEZ852035 JOV851977:JOV852035 JYR851977:JYR852035 KIN851977:KIN852035 KSJ851977:KSJ852035 LCF851977:LCF852035 LMB851977:LMB852035 LVX851977:LVX852035 MFT851977:MFT852035 MPP851977:MPP852035 MZL851977:MZL852035 NJH851977:NJH852035 NTD851977:NTD852035 OCZ851977:OCZ852035 OMV851977:OMV852035 OWR851977:OWR852035 PGN851977:PGN852035 PQJ851977:PQJ852035 QAF851977:QAF852035 QKB851977:QKB852035 QTX851977:QTX852035 RDT851977:RDT852035 RNP851977:RNP852035 RXL851977:RXL852035 SHH851977:SHH852035 SRD851977:SRD852035 TAZ851977:TAZ852035 TKV851977:TKV852035 TUR851977:TUR852035 UEN851977:UEN852035 UOJ851977:UOJ852035 UYF851977:UYF852035 VIB851977:VIB852035 VRX851977:VRX852035 WBT851977:WBT852035 WLP851977:WLP852035 WVL851977:WVL852035 D917513:D917571 IZ917513:IZ917571 SV917513:SV917571 ACR917513:ACR917571 AMN917513:AMN917571 AWJ917513:AWJ917571 BGF917513:BGF917571 BQB917513:BQB917571 BZX917513:BZX917571 CJT917513:CJT917571 CTP917513:CTP917571 DDL917513:DDL917571 DNH917513:DNH917571 DXD917513:DXD917571 EGZ917513:EGZ917571 EQV917513:EQV917571 FAR917513:FAR917571 FKN917513:FKN917571 FUJ917513:FUJ917571 GEF917513:GEF917571 GOB917513:GOB917571 GXX917513:GXX917571 HHT917513:HHT917571 HRP917513:HRP917571 IBL917513:IBL917571 ILH917513:ILH917571 IVD917513:IVD917571 JEZ917513:JEZ917571 JOV917513:JOV917571 JYR917513:JYR917571 KIN917513:KIN917571 KSJ917513:KSJ917571 LCF917513:LCF917571 LMB917513:LMB917571 LVX917513:LVX917571 MFT917513:MFT917571 MPP917513:MPP917571 MZL917513:MZL917571 NJH917513:NJH917571 NTD917513:NTD917571 OCZ917513:OCZ917571 OMV917513:OMV917571 OWR917513:OWR917571 PGN917513:PGN917571 PQJ917513:PQJ917571 QAF917513:QAF917571 QKB917513:QKB917571 QTX917513:QTX917571 RDT917513:RDT917571 RNP917513:RNP917571 RXL917513:RXL917571 SHH917513:SHH917571 SRD917513:SRD917571 TAZ917513:TAZ917571 TKV917513:TKV917571 TUR917513:TUR917571 UEN917513:UEN917571 UOJ917513:UOJ917571 UYF917513:UYF917571 VIB917513:VIB917571 VRX917513:VRX917571 WBT917513:WBT917571 WLP917513:WLP917571 WVL917513:WVL917571 D983049:D983107 IZ983049:IZ983107 SV983049:SV983107 ACR983049:ACR983107 AMN983049:AMN983107 AWJ983049:AWJ983107 BGF983049:BGF983107 BQB983049:BQB983107 BZX983049:BZX983107 CJT983049:CJT983107 CTP983049:CTP983107 DDL983049:DDL983107 DNH983049:DNH983107 DXD983049:DXD983107 EGZ983049:EGZ983107 EQV983049:EQV983107 FAR983049:FAR983107 FKN983049:FKN983107 FUJ983049:FUJ983107 GEF983049:GEF983107 GOB983049:GOB983107 GXX983049:GXX983107 HHT983049:HHT983107 HRP983049:HRP983107 IBL983049:IBL983107 ILH983049:ILH983107 IVD983049:IVD983107 JEZ983049:JEZ983107 JOV983049:JOV983107 JYR983049:JYR983107 KIN983049:KIN983107 KSJ983049:KSJ983107 LCF983049:LCF983107 LMB983049:LMB983107 LVX983049:LVX983107 MFT983049:MFT983107 MPP983049:MPP983107 MZL983049:MZL983107 NJH983049:NJH983107 NTD983049:NTD983107 OCZ983049:OCZ983107 OMV983049:OMV983107 OWR983049:OWR983107 PGN983049:PGN983107 PQJ983049:PQJ983107 QAF983049:QAF983107 QKB983049:QKB983107 QTX983049:QTX983107 RDT983049:RDT983107 RNP983049:RNP983107 RXL983049:RXL983107 SHH983049:SHH983107 SRD983049:SRD983107 TAZ983049:TAZ983107 TKV983049:TKV983107 TUR983049:TUR983107 UEN983049:UEN983107 UOJ983049:UOJ983107 UYF983049:UYF983107 VIB983049:VIB983107 VRX983049:VRX983107 WBT983049:WBT983107 WLP983049:WLP983107 WVL983049:WVL983107">
      <formula1>$O$6</formula1>
    </dataValidation>
    <dataValidation type="decimal" allowBlank="1" showInputMessage="1" showErrorMessage="1" errorTitle="Invalid Price!" error="Enter only positive numbers" sqref="C7:C67 IY7:IY67 SU7:SU67 ACQ7:ACQ67 AMM7:AMM67 AWI7:AWI67 BGE7:BGE67 BQA7:BQA67 BZW7:BZW67 CJS7:CJS67 CTO7:CTO67 DDK7:DDK67 DNG7:DNG67 DXC7:DXC67 EGY7:EGY67 EQU7:EQU67 FAQ7:FAQ67 FKM7:FKM67 FUI7:FUI67 GEE7:GEE67 GOA7:GOA67 GXW7:GXW67 HHS7:HHS67 HRO7:HRO67 IBK7:IBK67 ILG7:ILG67 IVC7:IVC67 JEY7:JEY67 JOU7:JOU67 JYQ7:JYQ67 KIM7:KIM67 KSI7:KSI67 LCE7:LCE67 LMA7:LMA67 LVW7:LVW67 MFS7:MFS67 MPO7:MPO67 MZK7:MZK67 NJG7:NJG67 NTC7:NTC67 OCY7:OCY67 OMU7:OMU67 OWQ7:OWQ67 PGM7:PGM67 PQI7:PQI67 QAE7:QAE67 QKA7:QKA67 QTW7:QTW67 RDS7:RDS67 RNO7:RNO67 RXK7:RXK67 SHG7:SHG67 SRC7:SRC67 TAY7:TAY67 TKU7:TKU67 TUQ7:TUQ67 UEM7:UEM67 UOI7:UOI67 UYE7:UYE67 VIA7:VIA67 VRW7:VRW67 WBS7:WBS67 WLO7:WLO67 WVK7:WVK67 C65543:C65603 IY65543:IY65603 SU65543:SU65603 ACQ65543:ACQ65603 AMM65543:AMM65603 AWI65543:AWI65603 BGE65543:BGE65603 BQA65543:BQA65603 BZW65543:BZW65603 CJS65543:CJS65603 CTO65543:CTO65603 DDK65543:DDK65603 DNG65543:DNG65603 DXC65543:DXC65603 EGY65543:EGY65603 EQU65543:EQU65603 FAQ65543:FAQ65603 FKM65543:FKM65603 FUI65543:FUI65603 GEE65543:GEE65603 GOA65543:GOA65603 GXW65543:GXW65603 HHS65543:HHS65603 HRO65543:HRO65603 IBK65543:IBK65603 ILG65543:ILG65603 IVC65543:IVC65603 JEY65543:JEY65603 JOU65543:JOU65603 JYQ65543:JYQ65603 KIM65543:KIM65603 KSI65543:KSI65603 LCE65543:LCE65603 LMA65543:LMA65603 LVW65543:LVW65603 MFS65543:MFS65603 MPO65543:MPO65603 MZK65543:MZK65603 NJG65543:NJG65603 NTC65543:NTC65603 OCY65543:OCY65603 OMU65543:OMU65603 OWQ65543:OWQ65603 PGM65543:PGM65603 PQI65543:PQI65603 QAE65543:QAE65603 QKA65543:QKA65603 QTW65543:QTW65603 RDS65543:RDS65603 RNO65543:RNO65603 RXK65543:RXK65603 SHG65543:SHG65603 SRC65543:SRC65603 TAY65543:TAY65603 TKU65543:TKU65603 TUQ65543:TUQ65603 UEM65543:UEM65603 UOI65543:UOI65603 UYE65543:UYE65603 VIA65543:VIA65603 VRW65543:VRW65603 WBS65543:WBS65603 WLO65543:WLO65603 WVK65543:WVK65603 C131079:C131139 IY131079:IY131139 SU131079:SU131139 ACQ131079:ACQ131139 AMM131079:AMM131139 AWI131079:AWI131139 BGE131079:BGE131139 BQA131079:BQA131139 BZW131079:BZW131139 CJS131079:CJS131139 CTO131079:CTO131139 DDK131079:DDK131139 DNG131079:DNG131139 DXC131079:DXC131139 EGY131079:EGY131139 EQU131079:EQU131139 FAQ131079:FAQ131139 FKM131079:FKM131139 FUI131079:FUI131139 GEE131079:GEE131139 GOA131079:GOA131139 GXW131079:GXW131139 HHS131079:HHS131139 HRO131079:HRO131139 IBK131079:IBK131139 ILG131079:ILG131139 IVC131079:IVC131139 JEY131079:JEY131139 JOU131079:JOU131139 JYQ131079:JYQ131139 KIM131079:KIM131139 KSI131079:KSI131139 LCE131079:LCE131139 LMA131079:LMA131139 LVW131079:LVW131139 MFS131079:MFS131139 MPO131079:MPO131139 MZK131079:MZK131139 NJG131079:NJG131139 NTC131079:NTC131139 OCY131079:OCY131139 OMU131079:OMU131139 OWQ131079:OWQ131139 PGM131079:PGM131139 PQI131079:PQI131139 QAE131079:QAE131139 QKA131079:QKA131139 QTW131079:QTW131139 RDS131079:RDS131139 RNO131079:RNO131139 RXK131079:RXK131139 SHG131079:SHG131139 SRC131079:SRC131139 TAY131079:TAY131139 TKU131079:TKU131139 TUQ131079:TUQ131139 UEM131079:UEM131139 UOI131079:UOI131139 UYE131079:UYE131139 VIA131079:VIA131139 VRW131079:VRW131139 WBS131079:WBS131139 WLO131079:WLO131139 WVK131079:WVK131139 C196615:C196675 IY196615:IY196675 SU196615:SU196675 ACQ196615:ACQ196675 AMM196615:AMM196675 AWI196615:AWI196675 BGE196615:BGE196675 BQA196615:BQA196675 BZW196615:BZW196675 CJS196615:CJS196675 CTO196615:CTO196675 DDK196615:DDK196675 DNG196615:DNG196675 DXC196615:DXC196675 EGY196615:EGY196675 EQU196615:EQU196675 FAQ196615:FAQ196675 FKM196615:FKM196675 FUI196615:FUI196675 GEE196615:GEE196675 GOA196615:GOA196675 GXW196615:GXW196675 HHS196615:HHS196675 HRO196615:HRO196675 IBK196615:IBK196675 ILG196615:ILG196675 IVC196615:IVC196675 JEY196615:JEY196675 JOU196615:JOU196675 JYQ196615:JYQ196675 KIM196615:KIM196675 KSI196615:KSI196675 LCE196615:LCE196675 LMA196615:LMA196675 LVW196615:LVW196675 MFS196615:MFS196675 MPO196615:MPO196675 MZK196615:MZK196675 NJG196615:NJG196675 NTC196615:NTC196675 OCY196615:OCY196675 OMU196615:OMU196675 OWQ196615:OWQ196675 PGM196615:PGM196675 PQI196615:PQI196675 QAE196615:QAE196675 QKA196615:QKA196675 QTW196615:QTW196675 RDS196615:RDS196675 RNO196615:RNO196675 RXK196615:RXK196675 SHG196615:SHG196675 SRC196615:SRC196675 TAY196615:TAY196675 TKU196615:TKU196675 TUQ196615:TUQ196675 UEM196615:UEM196675 UOI196615:UOI196675 UYE196615:UYE196675 VIA196615:VIA196675 VRW196615:VRW196675 WBS196615:WBS196675 WLO196615:WLO196675 WVK196615:WVK196675 C262151:C262211 IY262151:IY262211 SU262151:SU262211 ACQ262151:ACQ262211 AMM262151:AMM262211 AWI262151:AWI262211 BGE262151:BGE262211 BQA262151:BQA262211 BZW262151:BZW262211 CJS262151:CJS262211 CTO262151:CTO262211 DDK262151:DDK262211 DNG262151:DNG262211 DXC262151:DXC262211 EGY262151:EGY262211 EQU262151:EQU262211 FAQ262151:FAQ262211 FKM262151:FKM262211 FUI262151:FUI262211 GEE262151:GEE262211 GOA262151:GOA262211 GXW262151:GXW262211 HHS262151:HHS262211 HRO262151:HRO262211 IBK262151:IBK262211 ILG262151:ILG262211 IVC262151:IVC262211 JEY262151:JEY262211 JOU262151:JOU262211 JYQ262151:JYQ262211 KIM262151:KIM262211 KSI262151:KSI262211 LCE262151:LCE262211 LMA262151:LMA262211 LVW262151:LVW262211 MFS262151:MFS262211 MPO262151:MPO262211 MZK262151:MZK262211 NJG262151:NJG262211 NTC262151:NTC262211 OCY262151:OCY262211 OMU262151:OMU262211 OWQ262151:OWQ262211 PGM262151:PGM262211 PQI262151:PQI262211 QAE262151:QAE262211 QKA262151:QKA262211 QTW262151:QTW262211 RDS262151:RDS262211 RNO262151:RNO262211 RXK262151:RXK262211 SHG262151:SHG262211 SRC262151:SRC262211 TAY262151:TAY262211 TKU262151:TKU262211 TUQ262151:TUQ262211 UEM262151:UEM262211 UOI262151:UOI262211 UYE262151:UYE262211 VIA262151:VIA262211 VRW262151:VRW262211 WBS262151:WBS262211 WLO262151:WLO262211 WVK262151:WVK262211 C327687:C327747 IY327687:IY327747 SU327687:SU327747 ACQ327687:ACQ327747 AMM327687:AMM327747 AWI327687:AWI327747 BGE327687:BGE327747 BQA327687:BQA327747 BZW327687:BZW327747 CJS327687:CJS327747 CTO327687:CTO327747 DDK327687:DDK327747 DNG327687:DNG327747 DXC327687:DXC327747 EGY327687:EGY327747 EQU327687:EQU327747 FAQ327687:FAQ327747 FKM327687:FKM327747 FUI327687:FUI327747 GEE327687:GEE327747 GOA327687:GOA327747 GXW327687:GXW327747 HHS327687:HHS327747 HRO327687:HRO327747 IBK327687:IBK327747 ILG327687:ILG327747 IVC327687:IVC327747 JEY327687:JEY327747 JOU327687:JOU327747 JYQ327687:JYQ327747 KIM327687:KIM327747 KSI327687:KSI327747 LCE327687:LCE327747 LMA327687:LMA327747 LVW327687:LVW327747 MFS327687:MFS327747 MPO327687:MPO327747 MZK327687:MZK327747 NJG327687:NJG327747 NTC327687:NTC327747 OCY327687:OCY327747 OMU327687:OMU327747 OWQ327687:OWQ327747 PGM327687:PGM327747 PQI327687:PQI327747 QAE327687:QAE327747 QKA327687:QKA327747 QTW327687:QTW327747 RDS327687:RDS327747 RNO327687:RNO327747 RXK327687:RXK327747 SHG327687:SHG327747 SRC327687:SRC327747 TAY327687:TAY327747 TKU327687:TKU327747 TUQ327687:TUQ327747 UEM327687:UEM327747 UOI327687:UOI327747 UYE327687:UYE327747 VIA327687:VIA327747 VRW327687:VRW327747 WBS327687:WBS327747 WLO327687:WLO327747 WVK327687:WVK327747 C393223:C393283 IY393223:IY393283 SU393223:SU393283 ACQ393223:ACQ393283 AMM393223:AMM393283 AWI393223:AWI393283 BGE393223:BGE393283 BQA393223:BQA393283 BZW393223:BZW393283 CJS393223:CJS393283 CTO393223:CTO393283 DDK393223:DDK393283 DNG393223:DNG393283 DXC393223:DXC393283 EGY393223:EGY393283 EQU393223:EQU393283 FAQ393223:FAQ393283 FKM393223:FKM393283 FUI393223:FUI393283 GEE393223:GEE393283 GOA393223:GOA393283 GXW393223:GXW393283 HHS393223:HHS393283 HRO393223:HRO393283 IBK393223:IBK393283 ILG393223:ILG393283 IVC393223:IVC393283 JEY393223:JEY393283 JOU393223:JOU393283 JYQ393223:JYQ393283 KIM393223:KIM393283 KSI393223:KSI393283 LCE393223:LCE393283 LMA393223:LMA393283 LVW393223:LVW393283 MFS393223:MFS393283 MPO393223:MPO393283 MZK393223:MZK393283 NJG393223:NJG393283 NTC393223:NTC393283 OCY393223:OCY393283 OMU393223:OMU393283 OWQ393223:OWQ393283 PGM393223:PGM393283 PQI393223:PQI393283 QAE393223:QAE393283 QKA393223:QKA393283 QTW393223:QTW393283 RDS393223:RDS393283 RNO393223:RNO393283 RXK393223:RXK393283 SHG393223:SHG393283 SRC393223:SRC393283 TAY393223:TAY393283 TKU393223:TKU393283 TUQ393223:TUQ393283 UEM393223:UEM393283 UOI393223:UOI393283 UYE393223:UYE393283 VIA393223:VIA393283 VRW393223:VRW393283 WBS393223:WBS393283 WLO393223:WLO393283 WVK393223:WVK393283 C458759:C458819 IY458759:IY458819 SU458759:SU458819 ACQ458759:ACQ458819 AMM458759:AMM458819 AWI458759:AWI458819 BGE458759:BGE458819 BQA458759:BQA458819 BZW458759:BZW458819 CJS458759:CJS458819 CTO458759:CTO458819 DDK458759:DDK458819 DNG458759:DNG458819 DXC458759:DXC458819 EGY458759:EGY458819 EQU458759:EQU458819 FAQ458759:FAQ458819 FKM458759:FKM458819 FUI458759:FUI458819 GEE458759:GEE458819 GOA458759:GOA458819 GXW458759:GXW458819 HHS458759:HHS458819 HRO458759:HRO458819 IBK458759:IBK458819 ILG458759:ILG458819 IVC458759:IVC458819 JEY458759:JEY458819 JOU458759:JOU458819 JYQ458759:JYQ458819 KIM458759:KIM458819 KSI458759:KSI458819 LCE458759:LCE458819 LMA458759:LMA458819 LVW458759:LVW458819 MFS458759:MFS458819 MPO458759:MPO458819 MZK458759:MZK458819 NJG458759:NJG458819 NTC458759:NTC458819 OCY458759:OCY458819 OMU458759:OMU458819 OWQ458759:OWQ458819 PGM458759:PGM458819 PQI458759:PQI458819 QAE458759:QAE458819 QKA458759:QKA458819 QTW458759:QTW458819 RDS458759:RDS458819 RNO458759:RNO458819 RXK458759:RXK458819 SHG458759:SHG458819 SRC458759:SRC458819 TAY458759:TAY458819 TKU458759:TKU458819 TUQ458759:TUQ458819 UEM458759:UEM458819 UOI458759:UOI458819 UYE458759:UYE458819 VIA458759:VIA458819 VRW458759:VRW458819 WBS458759:WBS458819 WLO458759:WLO458819 WVK458759:WVK458819 C524295:C524355 IY524295:IY524355 SU524295:SU524355 ACQ524295:ACQ524355 AMM524295:AMM524355 AWI524295:AWI524355 BGE524295:BGE524355 BQA524295:BQA524355 BZW524295:BZW524355 CJS524295:CJS524355 CTO524295:CTO524355 DDK524295:DDK524355 DNG524295:DNG524355 DXC524295:DXC524355 EGY524295:EGY524355 EQU524295:EQU524355 FAQ524295:FAQ524355 FKM524295:FKM524355 FUI524295:FUI524355 GEE524295:GEE524355 GOA524295:GOA524355 GXW524295:GXW524355 HHS524295:HHS524355 HRO524295:HRO524355 IBK524295:IBK524355 ILG524295:ILG524355 IVC524295:IVC524355 JEY524295:JEY524355 JOU524295:JOU524355 JYQ524295:JYQ524355 KIM524295:KIM524355 KSI524295:KSI524355 LCE524295:LCE524355 LMA524295:LMA524355 LVW524295:LVW524355 MFS524295:MFS524355 MPO524295:MPO524355 MZK524295:MZK524355 NJG524295:NJG524355 NTC524295:NTC524355 OCY524295:OCY524355 OMU524295:OMU524355 OWQ524295:OWQ524355 PGM524295:PGM524355 PQI524295:PQI524355 QAE524295:QAE524355 QKA524295:QKA524355 QTW524295:QTW524355 RDS524295:RDS524355 RNO524295:RNO524355 RXK524295:RXK524355 SHG524295:SHG524355 SRC524295:SRC524355 TAY524295:TAY524355 TKU524295:TKU524355 TUQ524295:TUQ524355 UEM524295:UEM524355 UOI524295:UOI524355 UYE524295:UYE524355 VIA524295:VIA524355 VRW524295:VRW524355 WBS524295:WBS524355 WLO524295:WLO524355 WVK524295:WVK524355 C589831:C589891 IY589831:IY589891 SU589831:SU589891 ACQ589831:ACQ589891 AMM589831:AMM589891 AWI589831:AWI589891 BGE589831:BGE589891 BQA589831:BQA589891 BZW589831:BZW589891 CJS589831:CJS589891 CTO589831:CTO589891 DDK589831:DDK589891 DNG589831:DNG589891 DXC589831:DXC589891 EGY589831:EGY589891 EQU589831:EQU589891 FAQ589831:FAQ589891 FKM589831:FKM589891 FUI589831:FUI589891 GEE589831:GEE589891 GOA589831:GOA589891 GXW589831:GXW589891 HHS589831:HHS589891 HRO589831:HRO589891 IBK589831:IBK589891 ILG589831:ILG589891 IVC589831:IVC589891 JEY589831:JEY589891 JOU589831:JOU589891 JYQ589831:JYQ589891 KIM589831:KIM589891 KSI589831:KSI589891 LCE589831:LCE589891 LMA589831:LMA589891 LVW589831:LVW589891 MFS589831:MFS589891 MPO589831:MPO589891 MZK589831:MZK589891 NJG589831:NJG589891 NTC589831:NTC589891 OCY589831:OCY589891 OMU589831:OMU589891 OWQ589831:OWQ589891 PGM589831:PGM589891 PQI589831:PQI589891 QAE589831:QAE589891 QKA589831:QKA589891 QTW589831:QTW589891 RDS589831:RDS589891 RNO589831:RNO589891 RXK589831:RXK589891 SHG589831:SHG589891 SRC589831:SRC589891 TAY589831:TAY589891 TKU589831:TKU589891 TUQ589831:TUQ589891 UEM589831:UEM589891 UOI589831:UOI589891 UYE589831:UYE589891 VIA589831:VIA589891 VRW589831:VRW589891 WBS589831:WBS589891 WLO589831:WLO589891 WVK589831:WVK589891 C655367:C655427 IY655367:IY655427 SU655367:SU655427 ACQ655367:ACQ655427 AMM655367:AMM655427 AWI655367:AWI655427 BGE655367:BGE655427 BQA655367:BQA655427 BZW655367:BZW655427 CJS655367:CJS655427 CTO655367:CTO655427 DDK655367:DDK655427 DNG655367:DNG655427 DXC655367:DXC655427 EGY655367:EGY655427 EQU655367:EQU655427 FAQ655367:FAQ655427 FKM655367:FKM655427 FUI655367:FUI655427 GEE655367:GEE655427 GOA655367:GOA655427 GXW655367:GXW655427 HHS655367:HHS655427 HRO655367:HRO655427 IBK655367:IBK655427 ILG655367:ILG655427 IVC655367:IVC655427 JEY655367:JEY655427 JOU655367:JOU655427 JYQ655367:JYQ655427 KIM655367:KIM655427 KSI655367:KSI655427 LCE655367:LCE655427 LMA655367:LMA655427 LVW655367:LVW655427 MFS655367:MFS655427 MPO655367:MPO655427 MZK655367:MZK655427 NJG655367:NJG655427 NTC655367:NTC655427 OCY655367:OCY655427 OMU655367:OMU655427 OWQ655367:OWQ655427 PGM655367:PGM655427 PQI655367:PQI655427 QAE655367:QAE655427 QKA655367:QKA655427 QTW655367:QTW655427 RDS655367:RDS655427 RNO655367:RNO655427 RXK655367:RXK655427 SHG655367:SHG655427 SRC655367:SRC655427 TAY655367:TAY655427 TKU655367:TKU655427 TUQ655367:TUQ655427 UEM655367:UEM655427 UOI655367:UOI655427 UYE655367:UYE655427 VIA655367:VIA655427 VRW655367:VRW655427 WBS655367:WBS655427 WLO655367:WLO655427 WVK655367:WVK655427 C720903:C720963 IY720903:IY720963 SU720903:SU720963 ACQ720903:ACQ720963 AMM720903:AMM720963 AWI720903:AWI720963 BGE720903:BGE720963 BQA720903:BQA720963 BZW720903:BZW720963 CJS720903:CJS720963 CTO720903:CTO720963 DDK720903:DDK720963 DNG720903:DNG720963 DXC720903:DXC720963 EGY720903:EGY720963 EQU720903:EQU720963 FAQ720903:FAQ720963 FKM720903:FKM720963 FUI720903:FUI720963 GEE720903:GEE720963 GOA720903:GOA720963 GXW720903:GXW720963 HHS720903:HHS720963 HRO720903:HRO720963 IBK720903:IBK720963 ILG720903:ILG720963 IVC720903:IVC720963 JEY720903:JEY720963 JOU720903:JOU720963 JYQ720903:JYQ720963 KIM720903:KIM720963 KSI720903:KSI720963 LCE720903:LCE720963 LMA720903:LMA720963 LVW720903:LVW720963 MFS720903:MFS720963 MPO720903:MPO720963 MZK720903:MZK720963 NJG720903:NJG720963 NTC720903:NTC720963 OCY720903:OCY720963 OMU720903:OMU720963 OWQ720903:OWQ720963 PGM720903:PGM720963 PQI720903:PQI720963 QAE720903:QAE720963 QKA720903:QKA720963 QTW720903:QTW720963 RDS720903:RDS720963 RNO720903:RNO720963 RXK720903:RXK720963 SHG720903:SHG720963 SRC720903:SRC720963 TAY720903:TAY720963 TKU720903:TKU720963 TUQ720903:TUQ720963 UEM720903:UEM720963 UOI720903:UOI720963 UYE720903:UYE720963 VIA720903:VIA720963 VRW720903:VRW720963 WBS720903:WBS720963 WLO720903:WLO720963 WVK720903:WVK720963 C786439:C786499 IY786439:IY786499 SU786439:SU786499 ACQ786439:ACQ786499 AMM786439:AMM786499 AWI786439:AWI786499 BGE786439:BGE786499 BQA786439:BQA786499 BZW786439:BZW786499 CJS786439:CJS786499 CTO786439:CTO786499 DDK786439:DDK786499 DNG786439:DNG786499 DXC786439:DXC786499 EGY786439:EGY786499 EQU786439:EQU786499 FAQ786439:FAQ786499 FKM786439:FKM786499 FUI786439:FUI786499 GEE786439:GEE786499 GOA786439:GOA786499 GXW786439:GXW786499 HHS786439:HHS786499 HRO786439:HRO786499 IBK786439:IBK786499 ILG786439:ILG786499 IVC786439:IVC786499 JEY786439:JEY786499 JOU786439:JOU786499 JYQ786439:JYQ786499 KIM786439:KIM786499 KSI786439:KSI786499 LCE786439:LCE786499 LMA786439:LMA786499 LVW786439:LVW786499 MFS786439:MFS786499 MPO786439:MPO786499 MZK786439:MZK786499 NJG786439:NJG786499 NTC786439:NTC786499 OCY786439:OCY786499 OMU786439:OMU786499 OWQ786439:OWQ786499 PGM786439:PGM786499 PQI786439:PQI786499 QAE786439:QAE786499 QKA786439:QKA786499 QTW786439:QTW786499 RDS786439:RDS786499 RNO786439:RNO786499 RXK786439:RXK786499 SHG786439:SHG786499 SRC786439:SRC786499 TAY786439:TAY786499 TKU786439:TKU786499 TUQ786439:TUQ786499 UEM786439:UEM786499 UOI786439:UOI786499 UYE786439:UYE786499 VIA786439:VIA786499 VRW786439:VRW786499 WBS786439:WBS786499 WLO786439:WLO786499 WVK786439:WVK786499 C851975:C852035 IY851975:IY852035 SU851975:SU852035 ACQ851975:ACQ852035 AMM851975:AMM852035 AWI851975:AWI852035 BGE851975:BGE852035 BQA851975:BQA852035 BZW851975:BZW852035 CJS851975:CJS852035 CTO851975:CTO852035 DDK851975:DDK852035 DNG851975:DNG852035 DXC851975:DXC852035 EGY851975:EGY852035 EQU851975:EQU852035 FAQ851975:FAQ852035 FKM851975:FKM852035 FUI851975:FUI852035 GEE851975:GEE852035 GOA851975:GOA852035 GXW851975:GXW852035 HHS851975:HHS852035 HRO851975:HRO852035 IBK851975:IBK852035 ILG851975:ILG852035 IVC851975:IVC852035 JEY851975:JEY852035 JOU851975:JOU852035 JYQ851975:JYQ852035 KIM851975:KIM852035 KSI851975:KSI852035 LCE851975:LCE852035 LMA851975:LMA852035 LVW851975:LVW852035 MFS851975:MFS852035 MPO851975:MPO852035 MZK851975:MZK852035 NJG851975:NJG852035 NTC851975:NTC852035 OCY851975:OCY852035 OMU851975:OMU852035 OWQ851975:OWQ852035 PGM851975:PGM852035 PQI851975:PQI852035 QAE851975:QAE852035 QKA851975:QKA852035 QTW851975:QTW852035 RDS851975:RDS852035 RNO851975:RNO852035 RXK851975:RXK852035 SHG851975:SHG852035 SRC851975:SRC852035 TAY851975:TAY852035 TKU851975:TKU852035 TUQ851975:TUQ852035 UEM851975:UEM852035 UOI851975:UOI852035 UYE851975:UYE852035 VIA851975:VIA852035 VRW851975:VRW852035 WBS851975:WBS852035 WLO851975:WLO852035 WVK851975:WVK852035 C917511:C917571 IY917511:IY917571 SU917511:SU917571 ACQ917511:ACQ917571 AMM917511:AMM917571 AWI917511:AWI917571 BGE917511:BGE917571 BQA917511:BQA917571 BZW917511:BZW917571 CJS917511:CJS917571 CTO917511:CTO917571 DDK917511:DDK917571 DNG917511:DNG917571 DXC917511:DXC917571 EGY917511:EGY917571 EQU917511:EQU917571 FAQ917511:FAQ917571 FKM917511:FKM917571 FUI917511:FUI917571 GEE917511:GEE917571 GOA917511:GOA917571 GXW917511:GXW917571 HHS917511:HHS917571 HRO917511:HRO917571 IBK917511:IBK917571 ILG917511:ILG917571 IVC917511:IVC917571 JEY917511:JEY917571 JOU917511:JOU917571 JYQ917511:JYQ917571 KIM917511:KIM917571 KSI917511:KSI917571 LCE917511:LCE917571 LMA917511:LMA917571 LVW917511:LVW917571 MFS917511:MFS917571 MPO917511:MPO917571 MZK917511:MZK917571 NJG917511:NJG917571 NTC917511:NTC917571 OCY917511:OCY917571 OMU917511:OMU917571 OWQ917511:OWQ917571 PGM917511:PGM917571 PQI917511:PQI917571 QAE917511:QAE917571 QKA917511:QKA917571 QTW917511:QTW917571 RDS917511:RDS917571 RNO917511:RNO917571 RXK917511:RXK917571 SHG917511:SHG917571 SRC917511:SRC917571 TAY917511:TAY917571 TKU917511:TKU917571 TUQ917511:TUQ917571 UEM917511:UEM917571 UOI917511:UOI917571 UYE917511:UYE917571 VIA917511:VIA917571 VRW917511:VRW917571 WBS917511:WBS917571 WLO917511:WLO917571 WVK917511:WVK917571 C983047:C983107 IY983047:IY983107 SU983047:SU983107 ACQ983047:ACQ983107 AMM983047:AMM983107 AWI983047:AWI983107 BGE983047:BGE983107 BQA983047:BQA983107 BZW983047:BZW983107 CJS983047:CJS983107 CTO983047:CTO983107 DDK983047:DDK983107 DNG983047:DNG983107 DXC983047:DXC983107 EGY983047:EGY983107 EQU983047:EQU983107 FAQ983047:FAQ983107 FKM983047:FKM983107 FUI983047:FUI983107 GEE983047:GEE983107 GOA983047:GOA983107 GXW983047:GXW983107 HHS983047:HHS983107 HRO983047:HRO983107 IBK983047:IBK983107 ILG983047:ILG983107 IVC983047:IVC983107 JEY983047:JEY983107 JOU983047:JOU983107 JYQ983047:JYQ983107 KIM983047:KIM983107 KSI983047:KSI983107 LCE983047:LCE983107 LMA983047:LMA983107 LVW983047:LVW983107 MFS983047:MFS983107 MPO983047:MPO983107 MZK983047:MZK983107 NJG983047:NJG983107 NTC983047:NTC983107 OCY983047:OCY983107 OMU983047:OMU983107 OWQ983047:OWQ983107 PGM983047:PGM983107 PQI983047:PQI983107 QAE983047:QAE983107 QKA983047:QKA983107 QTW983047:QTW983107 RDS983047:RDS983107 RNO983047:RNO983107 RXK983047:RXK983107 SHG983047:SHG983107 SRC983047:SRC983107 TAY983047:TAY983107 TKU983047:TKU983107 TUQ983047:TUQ983107 UEM983047:UEM983107 UOI983047:UOI983107 UYE983047:UYE983107 VIA983047:VIA983107 VRW983047:VRW983107 WBS983047:WBS983107 WLO983047:WLO983107 WVK983047:WVK983107 E7:E67 JA7:JA67 SW7:SW67 ACS7:ACS67 AMO7:AMO67 AWK7:AWK67 BGG7:BGG67 BQC7:BQC67 BZY7:BZY67 CJU7:CJU67 CTQ7:CTQ67 DDM7:DDM67 DNI7:DNI67 DXE7:DXE67 EHA7:EHA67 EQW7:EQW67 FAS7:FAS67 FKO7:FKO67 FUK7:FUK67 GEG7:GEG67 GOC7:GOC67 GXY7:GXY67 HHU7:HHU67 HRQ7:HRQ67 IBM7:IBM67 ILI7:ILI67 IVE7:IVE67 JFA7:JFA67 JOW7:JOW67 JYS7:JYS67 KIO7:KIO67 KSK7:KSK67 LCG7:LCG67 LMC7:LMC67 LVY7:LVY67 MFU7:MFU67 MPQ7:MPQ67 MZM7:MZM67 NJI7:NJI67 NTE7:NTE67 ODA7:ODA67 OMW7:OMW67 OWS7:OWS67 PGO7:PGO67 PQK7:PQK67 QAG7:QAG67 QKC7:QKC67 QTY7:QTY67 RDU7:RDU67 RNQ7:RNQ67 RXM7:RXM67 SHI7:SHI67 SRE7:SRE67 TBA7:TBA67 TKW7:TKW67 TUS7:TUS67 UEO7:UEO67 UOK7:UOK67 UYG7:UYG67 VIC7:VIC67 VRY7:VRY67 WBU7:WBU67 WLQ7:WLQ67 WVM7:WVM67 E65543:E65603 JA65543:JA65603 SW65543:SW65603 ACS65543:ACS65603 AMO65543:AMO65603 AWK65543:AWK65603 BGG65543:BGG65603 BQC65543:BQC65603 BZY65543:BZY65603 CJU65543:CJU65603 CTQ65543:CTQ65603 DDM65543:DDM65603 DNI65543:DNI65603 DXE65543:DXE65603 EHA65543:EHA65603 EQW65543:EQW65603 FAS65543:FAS65603 FKO65543:FKO65603 FUK65543:FUK65603 GEG65543:GEG65603 GOC65543:GOC65603 GXY65543:GXY65603 HHU65543:HHU65603 HRQ65543:HRQ65603 IBM65543:IBM65603 ILI65543:ILI65603 IVE65543:IVE65603 JFA65543:JFA65603 JOW65543:JOW65603 JYS65543:JYS65603 KIO65543:KIO65603 KSK65543:KSK65603 LCG65543:LCG65603 LMC65543:LMC65603 LVY65543:LVY65603 MFU65543:MFU65603 MPQ65543:MPQ65603 MZM65543:MZM65603 NJI65543:NJI65603 NTE65543:NTE65603 ODA65543:ODA65603 OMW65543:OMW65603 OWS65543:OWS65603 PGO65543:PGO65603 PQK65543:PQK65603 QAG65543:QAG65603 QKC65543:QKC65603 QTY65543:QTY65603 RDU65543:RDU65603 RNQ65543:RNQ65603 RXM65543:RXM65603 SHI65543:SHI65603 SRE65543:SRE65603 TBA65543:TBA65603 TKW65543:TKW65603 TUS65543:TUS65603 UEO65543:UEO65603 UOK65543:UOK65603 UYG65543:UYG65603 VIC65543:VIC65603 VRY65543:VRY65603 WBU65543:WBU65603 WLQ65543:WLQ65603 WVM65543:WVM65603 E131079:E131139 JA131079:JA131139 SW131079:SW131139 ACS131079:ACS131139 AMO131079:AMO131139 AWK131079:AWK131139 BGG131079:BGG131139 BQC131079:BQC131139 BZY131079:BZY131139 CJU131079:CJU131139 CTQ131079:CTQ131139 DDM131079:DDM131139 DNI131079:DNI131139 DXE131079:DXE131139 EHA131079:EHA131139 EQW131079:EQW131139 FAS131079:FAS131139 FKO131079:FKO131139 FUK131079:FUK131139 GEG131079:GEG131139 GOC131079:GOC131139 GXY131079:GXY131139 HHU131079:HHU131139 HRQ131079:HRQ131139 IBM131079:IBM131139 ILI131079:ILI131139 IVE131079:IVE131139 JFA131079:JFA131139 JOW131079:JOW131139 JYS131079:JYS131139 KIO131079:KIO131139 KSK131079:KSK131139 LCG131079:LCG131139 LMC131079:LMC131139 LVY131079:LVY131139 MFU131079:MFU131139 MPQ131079:MPQ131139 MZM131079:MZM131139 NJI131079:NJI131139 NTE131079:NTE131139 ODA131079:ODA131139 OMW131079:OMW131139 OWS131079:OWS131139 PGO131079:PGO131139 PQK131079:PQK131139 QAG131079:QAG131139 QKC131079:QKC131139 QTY131079:QTY131139 RDU131079:RDU131139 RNQ131079:RNQ131139 RXM131079:RXM131139 SHI131079:SHI131139 SRE131079:SRE131139 TBA131079:TBA131139 TKW131079:TKW131139 TUS131079:TUS131139 UEO131079:UEO131139 UOK131079:UOK131139 UYG131079:UYG131139 VIC131079:VIC131139 VRY131079:VRY131139 WBU131079:WBU131139 WLQ131079:WLQ131139 WVM131079:WVM131139 E196615:E196675 JA196615:JA196675 SW196615:SW196675 ACS196615:ACS196675 AMO196615:AMO196675 AWK196615:AWK196675 BGG196615:BGG196675 BQC196615:BQC196675 BZY196615:BZY196675 CJU196615:CJU196675 CTQ196615:CTQ196675 DDM196615:DDM196675 DNI196615:DNI196675 DXE196615:DXE196675 EHA196615:EHA196675 EQW196615:EQW196675 FAS196615:FAS196675 FKO196615:FKO196675 FUK196615:FUK196675 GEG196615:GEG196675 GOC196615:GOC196675 GXY196615:GXY196675 HHU196615:HHU196675 HRQ196615:HRQ196675 IBM196615:IBM196675 ILI196615:ILI196675 IVE196615:IVE196675 JFA196615:JFA196675 JOW196615:JOW196675 JYS196615:JYS196675 KIO196615:KIO196675 KSK196615:KSK196675 LCG196615:LCG196675 LMC196615:LMC196675 LVY196615:LVY196675 MFU196615:MFU196675 MPQ196615:MPQ196675 MZM196615:MZM196675 NJI196615:NJI196675 NTE196615:NTE196675 ODA196615:ODA196675 OMW196615:OMW196675 OWS196615:OWS196675 PGO196615:PGO196675 PQK196615:PQK196675 QAG196615:QAG196675 QKC196615:QKC196675 QTY196615:QTY196675 RDU196615:RDU196675 RNQ196615:RNQ196675 RXM196615:RXM196675 SHI196615:SHI196675 SRE196615:SRE196675 TBA196615:TBA196675 TKW196615:TKW196675 TUS196615:TUS196675 UEO196615:UEO196675 UOK196615:UOK196675 UYG196615:UYG196675 VIC196615:VIC196675 VRY196615:VRY196675 WBU196615:WBU196675 WLQ196615:WLQ196675 WVM196615:WVM196675 E262151:E262211 JA262151:JA262211 SW262151:SW262211 ACS262151:ACS262211 AMO262151:AMO262211 AWK262151:AWK262211 BGG262151:BGG262211 BQC262151:BQC262211 BZY262151:BZY262211 CJU262151:CJU262211 CTQ262151:CTQ262211 DDM262151:DDM262211 DNI262151:DNI262211 DXE262151:DXE262211 EHA262151:EHA262211 EQW262151:EQW262211 FAS262151:FAS262211 FKO262151:FKO262211 FUK262151:FUK262211 GEG262151:GEG262211 GOC262151:GOC262211 GXY262151:GXY262211 HHU262151:HHU262211 HRQ262151:HRQ262211 IBM262151:IBM262211 ILI262151:ILI262211 IVE262151:IVE262211 JFA262151:JFA262211 JOW262151:JOW262211 JYS262151:JYS262211 KIO262151:KIO262211 KSK262151:KSK262211 LCG262151:LCG262211 LMC262151:LMC262211 LVY262151:LVY262211 MFU262151:MFU262211 MPQ262151:MPQ262211 MZM262151:MZM262211 NJI262151:NJI262211 NTE262151:NTE262211 ODA262151:ODA262211 OMW262151:OMW262211 OWS262151:OWS262211 PGO262151:PGO262211 PQK262151:PQK262211 QAG262151:QAG262211 QKC262151:QKC262211 QTY262151:QTY262211 RDU262151:RDU262211 RNQ262151:RNQ262211 RXM262151:RXM262211 SHI262151:SHI262211 SRE262151:SRE262211 TBA262151:TBA262211 TKW262151:TKW262211 TUS262151:TUS262211 UEO262151:UEO262211 UOK262151:UOK262211 UYG262151:UYG262211 VIC262151:VIC262211 VRY262151:VRY262211 WBU262151:WBU262211 WLQ262151:WLQ262211 WVM262151:WVM262211 E327687:E327747 JA327687:JA327747 SW327687:SW327747 ACS327687:ACS327747 AMO327687:AMO327747 AWK327687:AWK327747 BGG327687:BGG327747 BQC327687:BQC327747 BZY327687:BZY327747 CJU327687:CJU327747 CTQ327687:CTQ327747 DDM327687:DDM327747 DNI327687:DNI327747 DXE327687:DXE327747 EHA327687:EHA327747 EQW327687:EQW327747 FAS327687:FAS327747 FKO327687:FKO327747 FUK327687:FUK327747 GEG327687:GEG327747 GOC327687:GOC327747 GXY327687:GXY327747 HHU327687:HHU327747 HRQ327687:HRQ327747 IBM327687:IBM327747 ILI327687:ILI327747 IVE327687:IVE327747 JFA327687:JFA327747 JOW327687:JOW327747 JYS327687:JYS327747 KIO327687:KIO327747 KSK327687:KSK327747 LCG327687:LCG327747 LMC327687:LMC327747 LVY327687:LVY327747 MFU327687:MFU327747 MPQ327687:MPQ327747 MZM327687:MZM327747 NJI327687:NJI327747 NTE327687:NTE327747 ODA327687:ODA327747 OMW327687:OMW327747 OWS327687:OWS327747 PGO327687:PGO327747 PQK327687:PQK327747 QAG327687:QAG327747 QKC327687:QKC327747 QTY327687:QTY327747 RDU327687:RDU327747 RNQ327687:RNQ327747 RXM327687:RXM327747 SHI327687:SHI327747 SRE327687:SRE327747 TBA327687:TBA327747 TKW327687:TKW327747 TUS327687:TUS327747 UEO327687:UEO327747 UOK327687:UOK327747 UYG327687:UYG327747 VIC327687:VIC327747 VRY327687:VRY327747 WBU327687:WBU327747 WLQ327687:WLQ327747 WVM327687:WVM327747 E393223:E393283 JA393223:JA393283 SW393223:SW393283 ACS393223:ACS393283 AMO393223:AMO393283 AWK393223:AWK393283 BGG393223:BGG393283 BQC393223:BQC393283 BZY393223:BZY393283 CJU393223:CJU393283 CTQ393223:CTQ393283 DDM393223:DDM393283 DNI393223:DNI393283 DXE393223:DXE393283 EHA393223:EHA393283 EQW393223:EQW393283 FAS393223:FAS393283 FKO393223:FKO393283 FUK393223:FUK393283 GEG393223:GEG393283 GOC393223:GOC393283 GXY393223:GXY393283 HHU393223:HHU393283 HRQ393223:HRQ393283 IBM393223:IBM393283 ILI393223:ILI393283 IVE393223:IVE393283 JFA393223:JFA393283 JOW393223:JOW393283 JYS393223:JYS393283 KIO393223:KIO393283 KSK393223:KSK393283 LCG393223:LCG393283 LMC393223:LMC393283 LVY393223:LVY393283 MFU393223:MFU393283 MPQ393223:MPQ393283 MZM393223:MZM393283 NJI393223:NJI393283 NTE393223:NTE393283 ODA393223:ODA393283 OMW393223:OMW393283 OWS393223:OWS393283 PGO393223:PGO393283 PQK393223:PQK393283 QAG393223:QAG393283 QKC393223:QKC393283 QTY393223:QTY393283 RDU393223:RDU393283 RNQ393223:RNQ393283 RXM393223:RXM393283 SHI393223:SHI393283 SRE393223:SRE393283 TBA393223:TBA393283 TKW393223:TKW393283 TUS393223:TUS393283 UEO393223:UEO393283 UOK393223:UOK393283 UYG393223:UYG393283 VIC393223:VIC393283 VRY393223:VRY393283 WBU393223:WBU393283 WLQ393223:WLQ393283 WVM393223:WVM393283 E458759:E458819 JA458759:JA458819 SW458759:SW458819 ACS458759:ACS458819 AMO458759:AMO458819 AWK458759:AWK458819 BGG458759:BGG458819 BQC458759:BQC458819 BZY458759:BZY458819 CJU458759:CJU458819 CTQ458759:CTQ458819 DDM458759:DDM458819 DNI458759:DNI458819 DXE458759:DXE458819 EHA458759:EHA458819 EQW458759:EQW458819 FAS458759:FAS458819 FKO458759:FKO458819 FUK458759:FUK458819 GEG458759:GEG458819 GOC458759:GOC458819 GXY458759:GXY458819 HHU458759:HHU458819 HRQ458759:HRQ458819 IBM458759:IBM458819 ILI458759:ILI458819 IVE458759:IVE458819 JFA458759:JFA458819 JOW458759:JOW458819 JYS458759:JYS458819 KIO458759:KIO458819 KSK458759:KSK458819 LCG458759:LCG458819 LMC458759:LMC458819 LVY458759:LVY458819 MFU458759:MFU458819 MPQ458759:MPQ458819 MZM458759:MZM458819 NJI458759:NJI458819 NTE458759:NTE458819 ODA458759:ODA458819 OMW458759:OMW458819 OWS458759:OWS458819 PGO458759:PGO458819 PQK458759:PQK458819 QAG458759:QAG458819 QKC458759:QKC458819 QTY458759:QTY458819 RDU458759:RDU458819 RNQ458759:RNQ458819 RXM458759:RXM458819 SHI458759:SHI458819 SRE458759:SRE458819 TBA458759:TBA458819 TKW458759:TKW458819 TUS458759:TUS458819 UEO458759:UEO458819 UOK458759:UOK458819 UYG458759:UYG458819 VIC458759:VIC458819 VRY458759:VRY458819 WBU458759:WBU458819 WLQ458759:WLQ458819 WVM458759:WVM458819 E524295:E524355 JA524295:JA524355 SW524295:SW524355 ACS524295:ACS524355 AMO524295:AMO524355 AWK524295:AWK524355 BGG524295:BGG524355 BQC524295:BQC524355 BZY524295:BZY524355 CJU524295:CJU524355 CTQ524295:CTQ524355 DDM524295:DDM524355 DNI524295:DNI524355 DXE524295:DXE524355 EHA524295:EHA524355 EQW524295:EQW524355 FAS524295:FAS524355 FKO524295:FKO524355 FUK524295:FUK524355 GEG524295:GEG524355 GOC524295:GOC524355 GXY524295:GXY524355 HHU524295:HHU524355 HRQ524295:HRQ524355 IBM524295:IBM524355 ILI524295:ILI524355 IVE524295:IVE524355 JFA524295:JFA524355 JOW524295:JOW524355 JYS524295:JYS524355 KIO524295:KIO524355 KSK524295:KSK524355 LCG524295:LCG524355 LMC524295:LMC524355 LVY524295:LVY524355 MFU524295:MFU524355 MPQ524295:MPQ524355 MZM524295:MZM524355 NJI524295:NJI524355 NTE524295:NTE524355 ODA524295:ODA524355 OMW524295:OMW524355 OWS524295:OWS524355 PGO524295:PGO524355 PQK524295:PQK524355 QAG524295:QAG524355 QKC524295:QKC524355 QTY524295:QTY524355 RDU524295:RDU524355 RNQ524295:RNQ524355 RXM524295:RXM524355 SHI524295:SHI524355 SRE524295:SRE524355 TBA524295:TBA524355 TKW524295:TKW524355 TUS524295:TUS524355 UEO524295:UEO524355 UOK524295:UOK524355 UYG524295:UYG524355 VIC524295:VIC524355 VRY524295:VRY524355 WBU524295:WBU524355 WLQ524295:WLQ524355 WVM524295:WVM524355 E589831:E589891 JA589831:JA589891 SW589831:SW589891 ACS589831:ACS589891 AMO589831:AMO589891 AWK589831:AWK589891 BGG589831:BGG589891 BQC589831:BQC589891 BZY589831:BZY589891 CJU589831:CJU589891 CTQ589831:CTQ589891 DDM589831:DDM589891 DNI589831:DNI589891 DXE589831:DXE589891 EHA589831:EHA589891 EQW589831:EQW589891 FAS589831:FAS589891 FKO589831:FKO589891 FUK589831:FUK589891 GEG589831:GEG589891 GOC589831:GOC589891 GXY589831:GXY589891 HHU589831:HHU589891 HRQ589831:HRQ589891 IBM589831:IBM589891 ILI589831:ILI589891 IVE589831:IVE589891 JFA589831:JFA589891 JOW589831:JOW589891 JYS589831:JYS589891 KIO589831:KIO589891 KSK589831:KSK589891 LCG589831:LCG589891 LMC589831:LMC589891 LVY589831:LVY589891 MFU589831:MFU589891 MPQ589831:MPQ589891 MZM589831:MZM589891 NJI589831:NJI589891 NTE589831:NTE589891 ODA589831:ODA589891 OMW589831:OMW589891 OWS589831:OWS589891 PGO589831:PGO589891 PQK589831:PQK589891 QAG589831:QAG589891 QKC589831:QKC589891 QTY589831:QTY589891 RDU589831:RDU589891 RNQ589831:RNQ589891 RXM589831:RXM589891 SHI589831:SHI589891 SRE589831:SRE589891 TBA589831:TBA589891 TKW589831:TKW589891 TUS589831:TUS589891 UEO589831:UEO589891 UOK589831:UOK589891 UYG589831:UYG589891 VIC589831:VIC589891 VRY589831:VRY589891 WBU589831:WBU589891 WLQ589831:WLQ589891 WVM589831:WVM589891 E655367:E655427 JA655367:JA655427 SW655367:SW655427 ACS655367:ACS655427 AMO655367:AMO655427 AWK655367:AWK655427 BGG655367:BGG655427 BQC655367:BQC655427 BZY655367:BZY655427 CJU655367:CJU655427 CTQ655367:CTQ655427 DDM655367:DDM655427 DNI655367:DNI655427 DXE655367:DXE655427 EHA655367:EHA655427 EQW655367:EQW655427 FAS655367:FAS655427 FKO655367:FKO655427 FUK655367:FUK655427 GEG655367:GEG655427 GOC655367:GOC655427 GXY655367:GXY655427 HHU655367:HHU655427 HRQ655367:HRQ655427 IBM655367:IBM655427 ILI655367:ILI655427 IVE655367:IVE655427 JFA655367:JFA655427 JOW655367:JOW655427 JYS655367:JYS655427 KIO655367:KIO655427 KSK655367:KSK655427 LCG655367:LCG655427 LMC655367:LMC655427 LVY655367:LVY655427 MFU655367:MFU655427 MPQ655367:MPQ655427 MZM655367:MZM655427 NJI655367:NJI655427 NTE655367:NTE655427 ODA655367:ODA655427 OMW655367:OMW655427 OWS655367:OWS655427 PGO655367:PGO655427 PQK655367:PQK655427 QAG655367:QAG655427 QKC655367:QKC655427 QTY655367:QTY655427 RDU655367:RDU655427 RNQ655367:RNQ655427 RXM655367:RXM655427 SHI655367:SHI655427 SRE655367:SRE655427 TBA655367:TBA655427 TKW655367:TKW655427 TUS655367:TUS655427 UEO655367:UEO655427 UOK655367:UOK655427 UYG655367:UYG655427 VIC655367:VIC655427 VRY655367:VRY655427 WBU655367:WBU655427 WLQ655367:WLQ655427 WVM655367:WVM655427 E720903:E720963 JA720903:JA720963 SW720903:SW720963 ACS720903:ACS720963 AMO720903:AMO720963 AWK720903:AWK720963 BGG720903:BGG720963 BQC720903:BQC720963 BZY720903:BZY720963 CJU720903:CJU720963 CTQ720903:CTQ720963 DDM720903:DDM720963 DNI720903:DNI720963 DXE720903:DXE720963 EHA720903:EHA720963 EQW720903:EQW720963 FAS720903:FAS720963 FKO720903:FKO720963 FUK720903:FUK720963 GEG720903:GEG720963 GOC720903:GOC720963 GXY720903:GXY720963 HHU720903:HHU720963 HRQ720903:HRQ720963 IBM720903:IBM720963 ILI720903:ILI720963 IVE720903:IVE720963 JFA720903:JFA720963 JOW720903:JOW720963 JYS720903:JYS720963 KIO720903:KIO720963 KSK720903:KSK720963 LCG720903:LCG720963 LMC720903:LMC720963 LVY720903:LVY720963 MFU720903:MFU720963 MPQ720903:MPQ720963 MZM720903:MZM720963 NJI720903:NJI720963 NTE720903:NTE720963 ODA720903:ODA720963 OMW720903:OMW720963 OWS720903:OWS720963 PGO720903:PGO720963 PQK720903:PQK720963 QAG720903:QAG720963 QKC720903:QKC720963 QTY720903:QTY720963 RDU720903:RDU720963 RNQ720903:RNQ720963 RXM720903:RXM720963 SHI720903:SHI720963 SRE720903:SRE720963 TBA720903:TBA720963 TKW720903:TKW720963 TUS720903:TUS720963 UEO720903:UEO720963 UOK720903:UOK720963 UYG720903:UYG720963 VIC720903:VIC720963 VRY720903:VRY720963 WBU720903:WBU720963 WLQ720903:WLQ720963 WVM720903:WVM720963 E786439:E786499 JA786439:JA786499 SW786439:SW786499 ACS786439:ACS786499 AMO786439:AMO786499 AWK786439:AWK786499 BGG786439:BGG786499 BQC786439:BQC786499 BZY786439:BZY786499 CJU786439:CJU786499 CTQ786439:CTQ786499 DDM786439:DDM786499 DNI786439:DNI786499 DXE786439:DXE786499 EHA786439:EHA786499 EQW786439:EQW786499 FAS786439:FAS786499 FKO786439:FKO786499 FUK786439:FUK786499 GEG786439:GEG786499 GOC786439:GOC786499 GXY786439:GXY786499 HHU786439:HHU786499 HRQ786439:HRQ786499 IBM786439:IBM786499 ILI786439:ILI786499 IVE786439:IVE786499 JFA786439:JFA786499 JOW786439:JOW786499 JYS786439:JYS786499 KIO786439:KIO786499 KSK786439:KSK786499 LCG786439:LCG786499 LMC786439:LMC786499 LVY786439:LVY786499 MFU786439:MFU786499 MPQ786439:MPQ786499 MZM786439:MZM786499 NJI786439:NJI786499 NTE786439:NTE786499 ODA786439:ODA786499 OMW786439:OMW786499 OWS786439:OWS786499 PGO786439:PGO786499 PQK786439:PQK786499 QAG786439:QAG786499 QKC786439:QKC786499 QTY786439:QTY786499 RDU786439:RDU786499 RNQ786439:RNQ786499 RXM786439:RXM786499 SHI786439:SHI786499 SRE786439:SRE786499 TBA786439:TBA786499 TKW786439:TKW786499 TUS786439:TUS786499 UEO786439:UEO786499 UOK786439:UOK786499 UYG786439:UYG786499 VIC786439:VIC786499 VRY786439:VRY786499 WBU786439:WBU786499 WLQ786439:WLQ786499 WVM786439:WVM786499 E851975:E852035 JA851975:JA852035 SW851975:SW852035 ACS851975:ACS852035 AMO851975:AMO852035 AWK851975:AWK852035 BGG851975:BGG852035 BQC851975:BQC852035 BZY851975:BZY852035 CJU851975:CJU852035 CTQ851975:CTQ852035 DDM851975:DDM852035 DNI851975:DNI852035 DXE851975:DXE852035 EHA851975:EHA852035 EQW851975:EQW852035 FAS851975:FAS852035 FKO851975:FKO852035 FUK851975:FUK852035 GEG851975:GEG852035 GOC851975:GOC852035 GXY851975:GXY852035 HHU851975:HHU852035 HRQ851975:HRQ852035 IBM851975:IBM852035 ILI851975:ILI852035 IVE851975:IVE852035 JFA851975:JFA852035 JOW851975:JOW852035 JYS851975:JYS852035 KIO851975:KIO852035 KSK851975:KSK852035 LCG851975:LCG852035 LMC851975:LMC852035 LVY851975:LVY852035 MFU851975:MFU852035 MPQ851975:MPQ852035 MZM851975:MZM852035 NJI851975:NJI852035 NTE851975:NTE852035 ODA851975:ODA852035 OMW851975:OMW852035 OWS851975:OWS852035 PGO851975:PGO852035 PQK851975:PQK852035 QAG851975:QAG852035 QKC851975:QKC852035 QTY851975:QTY852035 RDU851975:RDU852035 RNQ851975:RNQ852035 RXM851975:RXM852035 SHI851975:SHI852035 SRE851975:SRE852035 TBA851975:TBA852035 TKW851975:TKW852035 TUS851975:TUS852035 UEO851975:UEO852035 UOK851975:UOK852035 UYG851975:UYG852035 VIC851975:VIC852035 VRY851975:VRY852035 WBU851975:WBU852035 WLQ851975:WLQ852035 WVM851975:WVM852035 E917511:E917571 JA917511:JA917571 SW917511:SW917571 ACS917511:ACS917571 AMO917511:AMO917571 AWK917511:AWK917571 BGG917511:BGG917571 BQC917511:BQC917571 BZY917511:BZY917571 CJU917511:CJU917571 CTQ917511:CTQ917571 DDM917511:DDM917571 DNI917511:DNI917571 DXE917511:DXE917571 EHA917511:EHA917571 EQW917511:EQW917571 FAS917511:FAS917571 FKO917511:FKO917571 FUK917511:FUK917571 GEG917511:GEG917571 GOC917511:GOC917571 GXY917511:GXY917571 HHU917511:HHU917571 HRQ917511:HRQ917571 IBM917511:IBM917571 ILI917511:ILI917571 IVE917511:IVE917571 JFA917511:JFA917571 JOW917511:JOW917571 JYS917511:JYS917571 KIO917511:KIO917571 KSK917511:KSK917571 LCG917511:LCG917571 LMC917511:LMC917571 LVY917511:LVY917571 MFU917511:MFU917571 MPQ917511:MPQ917571 MZM917511:MZM917571 NJI917511:NJI917571 NTE917511:NTE917571 ODA917511:ODA917571 OMW917511:OMW917571 OWS917511:OWS917571 PGO917511:PGO917571 PQK917511:PQK917571 QAG917511:QAG917571 QKC917511:QKC917571 QTY917511:QTY917571 RDU917511:RDU917571 RNQ917511:RNQ917571 RXM917511:RXM917571 SHI917511:SHI917571 SRE917511:SRE917571 TBA917511:TBA917571 TKW917511:TKW917571 TUS917511:TUS917571 UEO917511:UEO917571 UOK917511:UOK917571 UYG917511:UYG917571 VIC917511:VIC917571 VRY917511:VRY917571 WBU917511:WBU917571 WLQ917511:WLQ917571 WVM917511:WVM917571 E983047:E983107 JA983047:JA983107 SW983047:SW983107 ACS983047:ACS983107 AMO983047:AMO983107 AWK983047:AWK983107 BGG983047:BGG983107 BQC983047:BQC983107 BZY983047:BZY983107 CJU983047:CJU983107 CTQ983047:CTQ983107 DDM983047:DDM983107 DNI983047:DNI983107 DXE983047:DXE983107 EHA983047:EHA983107 EQW983047:EQW983107 FAS983047:FAS983107 FKO983047:FKO983107 FUK983047:FUK983107 GEG983047:GEG983107 GOC983047:GOC983107 GXY983047:GXY983107 HHU983047:HHU983107 HRQ983047:HRQ983107 IBM983047:IBM983107 ILI983047:ILI983107 IVE983047:IVE983107 JFA983047:JFA983107 JOW983047:JOW983107 JYS983047:JYS983107 KIO983047:KIO983107 KSK983047:KSK983107 LCG983047:LCG983107 LMC983047:LMC983107 LVY983047:LVY983107 MFU983047:MFU983107 MPQ983047:MPQ983107 MZM983047:MZM983107 NJI983047:NJI983107 NTE983047:NTE983107 ODA983047:ODA983107 OMW983047:OMW983107 OWS983047:OWS983107 PGO983047:PGO983107 PQK983047:PQK983107 QAG983047:QAG983107 QKC983047:QKC983107 QTY983047:QTY983107 RDU983047:RDU983107 RNQ983047:RNQ983107 RXM983047:RXM983107 SHI983047:SHI983107 SRE983047:SRE983107 TBA983047:TBA983107 TKW983047:TKW983107 TUS983047:TUS983107 UEO983047:UEO983107 UOK983047:UOK983107 UYG983047:UYG983107 VIC983047:VIC983107 VRY983047:VRY983107 WBU983047:WBU983107 WLQ983047:WLQ983107 WVM983047:WVM983107">
      <formula1>0</formula1>
      <formula2>100000</formula2>
    </dataValidation>
    <dataValidation type="whole" allowBlank="1" showInputMessage="1" showErrorMessage="1" errorTitle="Invalid Number!" error="Please enter only positive whole numbers" sqref="B7:B67 IX7:IX67 ST7:ST67 ACP7:ACP67 AML7:AML67 AWH7:AWH67 BGD7:BGD67 BPZ7:BPZ67 BZV7:BZV67 CJR7:CJR67 CTN7:CTN67 DDJ7:DDJ67 DNF7:DNF67 DXB7:DXB67 EGX7:EGX67 EQT7:EQT67 FAP7:FAP67 FKL7:FKL67 FUH7:FUH67 GED7:GED67 GNZ7:GNZ67 GXV7:GXV67 HHR7:HHR67 HRN7:HRN67 IBJ7:IBJ67 ILF7:ILF67 IVB7:IVB67 JEX7:JEX67 JOT7:JOT67 JYP7:JYP67 KIL7:KIL67 KSH7:KSH67 LCD7:LCD67 LLZ7:LLZ67 LVV7:LVV67 MFR7:MFR67 MPN7:MPN67 MZJ7:MZJ67 NJF7:NJF67 NTB7:NTB67 OCX7:OCX67 OMT7:OMT67 OWP7:OWP67 PGL7:PGL67 PQH7:PQH67 QAD7:QAD67 QJZ7:QJZ67 QTV7:QTV67 RDR7:RDR67 RNN7:RNN67 RXJ7:RXJ67 SHF7:SHF67 SRB7:SRB67 TAX7:TAX67 TKT7:TKT67 TUP7:TUP67 UEL7:UEL67 UOH7:UOH67 UYD7:UYD67 VHZ7:VHZ67 VRV7:VRV67 WBR7:WBR67 WLN7:WLN67 WVJ7:WVJ67 B65543:B65603 IX65543:IX65603 ST65543:ST65603 ACP65543:ACP65603 AML65543:AML65603 AWH65543:AWH65603 BGD65543:BGD65603 BPZ65543:BPZ65603 BZV65543:BZV65603 CJR65543:CJR65603 CTN65543:CTN65603 DDJ65543:DDJ65603 DNF65543:DNF65603 DXB65543:DXB65603 EGX65543:EGX65603 EQT65543:EQT65603 FAP65543:FAP65603 FKL65543:FKL65603 FUH65543:FUH65603 GED65543:GED65603 GNZ65543:GNZ65603 GXV65543:GXV65603 HHR65543:HHR65603 HRN65543:HRN65603 IBJ65543:IBJ65603 ILF65543:ILF65603 IVB65543:IVB65603 JEX65543:JEX65603 JOT65543:JOT65603 JYP65543:JYP65603 KIL65543:KIL65603 KSH65543:KSH65603 LCD65543:LCD65603 LLZ65543:LLZ65603 LVV65543:LVV65603 MFR65543:MFR65603 MPN65543:MPN65603 MZJ65543:MZJ65603 NJF65543:NJF65603 NTB65543:NTB65603 OCX65543:OCX65603 OMT65543:OMT65603 OWP65543:OWP65603 PGL65543:PGL65603 PQH65543:PQH65603 QAD65543:QAD65603 QJZ65543:QJZ65603 QTV65543:QTV65603 RDR65543:RDR65603 RNN65543:RNN65603 RXJ65543:RXJ65603 SHF65543:SHF65603 SRB65543:SRB65603 TAX65543:TAX65603 TKT65543:TKT65603 TUP65543:TUP65603 UEL65543:UEL65603 UOH65543:UOH65603 UYD65543:UYD65603 VHZ65543:VHZ65603 VRV65543:VRV65603 WBR65543:WBR65603 WLN65543:WLN65603 WVJ65543:WVJ65603 B131079:B131139 IX131079:IX131139 ST131079:ST131139 ACP131079:ACP131139 AML131079:AML131139 AWH131079:AWH131139 BGD131079:BGD131139 BPZ131079:BPZ131139 BZV131079:BZV131139 CJR131079:CJR131139 CTN131079:CTN131139 DDJ131079:DDJ131139 DNF131079:DNF131139 DXB131079:DXB131139 EGX131079:EGX131139 EQT131079:EQT131139 FAP131079:FAP131139 FKL131079:FKL131139 FUH131079:FUH131139 GED131079:GED131139 GNZ131079:GNZ131139 GXV131079:GXV131139 HHR131079:HHR131139 HRN131079:HRN131139 IBJ131079:IBJ131139 ILF131079:ILF131139 IVB131079:IVB131139 JEX131079:JEX131139 JOT131079:JOT131139 JYP131079:JYP131139 KIL131079:KIL131139 KSH131079:KSH131139 LCD131079:LCD131139 LLZ131079:LLZ131139 LVV131079:LVV131139 MFR131079:MFR131139 MPN131079:MPN131139 MZJ131079:MZJ131139 NJF131079:NJF131139 NTB131079:NTB131139 OCX131079:OCX131139 OMT131079:OMT131139 OWP131079:OWP131139 PGL131079:PGL131139 PQH131079:PQH131139 QAD131079:QAD131139 QJZ131079:QJZ131139 QTV131079:QTV131139 RDR131079:RDR131139 RNN131079:RNN131139 RXJ131079:RXJ131139 SHF131079:SHF131139 SRB131079:SRB131139 TAX131079:TAX131139 TKT131079:TKT131139 TUP131079:TUP131139 UEL131079:UEL131139 UOH131079:UOH131139 UYD131079:UYD131139 VHZ131079:VHZ131139 VRV131079:VRV131139 WBR131079:WBR131139 WLN131079:WLN131139 WVJ131079:WVJ131139 B196615:B196675 IX196615:IX196675 ST196615:ST196675 ACP196615:ACP196675 AML196615:AML196675 AWH196615:AWH196675 BGD196615:BGD196675 BPZ196615:BPZ196675 BZV196615:BZV196675 CJR196615:CJR196675 CTN196615:CTN196675 DDJ196615:DDJ196675 DNF196615:DNF196675 DXB196615:DXB196675 EGX196615:EGX196675 EQT196615:EQT196675 FAP196615:FAP196675 FKL196615:FKL196675 FUH196615:FUH196675 GED196615:GED196675 GNZ196615:GNZ196675 GXV196615:GXV196675 HHR196615:HHR196675 HRN196615:HRN196675 IBJ196615:IBJ196675 ILF196615:ILF196675 IVB196615:IVB196675 JEX196615:JEX196675 JOT196615:JOT196675 JYP196615:JYP196675 KIL196615:KIL196675 KSH196615:KSH196675 LCD196615:LCD196675 LLZ196615:LLZ196675 LVV196615:LVV196675 MFR196615:MFR196675 MPN196615:MPN196675 MZJ196615:MZJ196675 NJF196615:NJF196675 NTB196615:NTB196675 OCX196615:OCX196675 OMT196615:OMT196675 OWP196615:OWP196675 PGL196615:PGL196675 PQH196615:PQH196675 QAD196615:QAD196675 QJZ196615:QJZ196675 QTV196615:QTV196675 RDR196615:RDR196675 RNN196615:RNN196675 RXJ196615:RXJ196675 SHF196615:SHF196675 SRB196615:SRB196675 TAX196615:TAX196675 TKT196615:TKT196675 TUP196615:TUP196675 UEL196615:UEL196675 UOH196615:UOH196675 UYD196615:UYD196675 VHZ196615:VHZ196675 VRV196615:VRV196675 WBR196615:WBR196675 WLN196615:WLN196675 WVJ196615:WVJ196675 B262151:B262211 IX262151:IX262211 ST262151:ST262211 ACP262151:ACP262211 AML262151:AML262211 AWH262151:AWH262211 BGD262151:BGD262211 BPZ262151:BPZ262211 BZV262151:BZV262211 CJR262151:CJR262211 CTN262151:CTN262211 DDJ262151:DDJ262211 DNF262151:DNF262211 DXB262151:DXB262211 EGX262151:EGX262211 EQT262151:EQT262211 FAP262151:FAP262211 FKL262151:FKL262211 FUH262151:FUH262211 GED262151:GED262211 GNZ262151:GNZ262211 GXV262151:GXV262211 HHR262151:HHR262211 HRN262151:HRN262211 IBJ262151:IBJ262211 ILF262151:ILF262211 IVB262151:IVB262211 JEX262151:JEX262211 JOT262151:JOT262211 JYP262151:JYP262211 KIL262151:KIL262211 KSH262151:KSH262211 LCD262151:LCD262211 LLZ262151:LLZ262211 LVV262151:LVV262211 MFR262151:MFR262211 MPN262151:MPN262211 MZJ262151:MZJ262211 NJF262151:NJF262211 NTB262151:NTB262211 OCX262151:OCX262211 OMT262151:OMT262211 OWP262151:OWP262211 PGL262151:PGL262211 PQH262151:PQH262211 QAD262151:QAD262211 QJZ262151:QJZ262211 QTV262151:QTV262211 RDR262151:RDR262211 RNN262151:RNN262211 RXJ262151:RXJ262211 SHF262151:SHF262211 SRB262151:SRB262211 TAX262151:TAX262211 TKT262151:TKT262211 TUP262151:TUP262211 UEL262151:UEL262211 UOH262151:UOH262211 UYD262151:UYD262211 VHZ262151:VHZ262211 VRV262151:VRV262211 WBR262151:WBR262211 WLN262151:WLN262211 WVJ262151:WVJ262211 B327687:B327747 IX327687:IX327747 ST327687:ST327747 ACP327687:ACP327747 AML327687:AML327747 AWH327687:AWH327747 BGD327687:BGD327747 BPZ327687:BPZ327747 BZV327687:BZV327747 CJR327687:CJR327747 CTN327687:CTN327747 DDJ327687:DDJ327747 DNF327687:DNF327747 DXB327687:DXB327747 EGX327687:EGX327747 EQT327687:EQT327747 FAP327687:FAP327747 FKL327687:FKL327747 FUH327687:FUH327747 GED327687:GED327747 GNZ327687:GNZ327747 GXV327687:GXV327747 HHR327687:HHR327747 HRN327687:HRN327747 IBJ327687:IBJ327747 ILF327687:ILF327747 IVB327687:IVB327747 JEX327687:JEX327747 JOT327687:JOT327747 JYP327687:JYP327747 KIL327687:KIL327747 KSH327687:KSH327747 LCD327687:LCD327747 LLZ327687:LLZ327747 LVV327687:LVV327747 MFR327687:MFR327747 MPN327687:MPN327747 MZJ327687:MZJ327747 NJF327687:NJF327747 NTB327687:NTB327747 OCX327687:OCX327747 OMT327687:OMT327747 OWP327687:OWP327747 PGL327687:PGL327747 PQH327687:PQH327747 QAD327687:QAD327747 QJZ327687:QJZ327747 QTV327687:QTV327747 RDR327687:RDR327747 RNN327687:RNN327747 RXJ327687:RXJ327747 SHF327687:SHF327747 SRB327687:SRB327747 TAX327687:TAX327747 TKT327687:TKT327747 TUP327687:TUP327747 UEL327687:UEL327747 UOH327687:UOH327747 UYD327687:UYD327747 VHZ327687:VHZ327747 VRV327687:VRV327747 WBR327687:WBR327747 WLN327687:WLN327747 WVJ327687:WVJ327747 B393223:B393283 IX393223:IX393283 ST393223:ST393283 ACP393223:ACP393283 AML393223:AML393283 AWH393223:AWH393283 BGD393223:BGD393283 BPZ393223:BPZ393283 BZV393223:BZV393283 CJR393223:CJR393283 CTN393223:CTN393283 DDJ393223:DDJ393283 DNF393223:DNF393283 DXB393223:DXB393283 EGX393223:EGX393283 EQT393223:EQT393283 FAP393223:FAP393283 FKL393223:FKL393283 FUH393223:FUH393283 GED393223:GED393283 GNZ393223:GNZ393283 GXV393223:GXV393283 HHR393223:HHR393283 HRN393223:HRN393283 IBJ393223:IBJ393283 ILF393223:ILF393283 IVB393223:IVB393283 JEX393223:JEX393283 JOT393223:JOT393283 JYP393223:JYP393283 KIL393223:KIL393283 KSH393223:KSH393283 LCD393223:LCD393283 LLZ393223:LLZ393283 LVV393223:LVV393283 MFR393223:MFR393283 MPN393223:MPN393283 MZJ393223:MZJ393283 NJF393223:NJF393283 NTB393223:NTB393283 OCX393223:OCX393283 OMT393223:OMT393283 OWP393223:OWP393283 PGL393223:PGL393283 PQH393223:PQH393283 QAD393223:QAD393283 QJZ393223:QJZ393283 QTV393223:QTV393283 RDR393223:RDR393283 RNN393223:RNN393283 RXJ393223:RXJ393283 SHF393223:SHF393283 SRB393223:SRB393283 TAX393223:TAX393283 TKT393223:TKT393283 TUP393223:TUP393283 UEL393223:UEL393283 UOH393223:UOH393283 UYD393223:UYD393283 VHZ393223:VHZ393283 VRV393223:VRV393283 WBR393223:WBR393283 WLN393223:WLN393283 WVJ393223:WVJ393283 B458759:B458819 IX458759:IX458819 ST458759:ST458819 ACP458759:ACP458819 AML458759:AML458819 AWH458759:AWH458819 BGD458759:BGD458819 BPZ458759:BPZ458819 BZV458759:BZV458819 CJR458759:CJR458819 CTN458759:CTN458819 DDJ458759:DDJ458819 DNF458759:DNF458819 DXB458759:DXB458819 EGX458759:EGX458819 EQT458759:EQT458819 FAP458759:FAP458819 FKL458759:FKL458819 FUH458759:FUH458819 GED458759:GED458819 GNZ458759:GNZ458819 GXV458759:GXV458819 HHR458759:HHR458819 HRN458759:HRN458819 IBJ458759:IBJ458819 ILF458759:ILF458819 IVB458759:IVB458819 JEX458759:JEX458819 JOT458759:JOT458819 JYP458759:JYP458819 KIL458759:KIL458819 KSH458759:KSH458819 LCD458759:LCD458819 LLZ458759:LLZ458819 LVV458759:LVV458819 MFR458759:MFR458819 MPN458759:MPN458819 MZJ458759:MZJ458819 NJF458759:NJF458819 NTB458759:NTB458819 OCX458759:OCX458819 OMT458759:OMT458819 OWP458759:OWP458819 PGL458759:PGL458819 PQH458759:PQH458819 QAD458759:QAD458819 QJZ458759:QJZ458819 QTV458759:QTV458819 RDR458759:RDR458819 RNN458759:RNN458819 RXJ458759:RXJ458819 SHF458759:SHF458819 SRB458759:SRB458819 TAX458759:TAX458819 TKT458759:TKT458819 TUP458759:TUP458819 UEL458759:UEL458819 UOH458759:UOH458819 UYD458759:UYD458819 VHZ458759:VHZ458819 VRV458759:VRV458819 WBR458759:WBR458819 WLN458759:WLN458819 WVJ458759:WVJ458819 B524295:B524355 IX524295:IX524355 ST524295:ST524355 ACP524295:ACP524355 AML524295:AML524355 AWH524295:AWH524355 BGD524295:BGD524355 BPZ524295:BPZ524355 BZV524295:BZV524355 CJR524295:CJR524355 CTN524295:CTN524355 DDJ524295:DDJ524355 DNF524295:DNF524355 DXB524295:DXB524355 EGX524295:EGX524355 EQT524295:EQT524355 FAP524295:FAP524355 FKL524295:FKL524355 FUH524295:FUH524355 GED524295:GED524355 GNZ524295:GNZ524355 GXV524295:GXV524355 HHR524295:HHR524355 HRN524295:HRN524355 IBJ524295:IBJ524355 ILF524295:ILF524355 IVB524295:IVB524355 JEX524295:JEX524355 JOT524295:JOT524355 JYP524295:JYP524355 KIL524295:KIL524355 KSH524295:KSH524355 LCD524295:LCD524355 LLZ524295:LLZ524355 LVV524295:LVV524355 MFR524295:MFR524355 MPN524295:MPN524355 MZJ524295:MZJ524355 NJF524295:NJF524355 NTB524295:NTB524355 OCX524295:OCX524355 OMT524295:OMT524355 OWP524295:OWP524355 PGL524295:PGL524355 PQH524295:PQH524355 QAD524295:QAD524355 QJZ524295:QJZ524355 QTV524295:QTV524355 RDR524295:RDR524355 RNN524295:RNN524355 RXJ524295:RXJ524355 SHF524295:SHF524355 SRB524295:SRB524355 TAX524295:TAX524355 TKT524295:TKT524355 TUP524295:TUP524355 UEL524295:UEL524355 UOH524295:UOH524355 UYD524295:UYD524355 VHZ524295:VHZ524355 VRV524295:VRV524355 WBR524295:WBR524355 WLN524295:WLN524355 WVJ524295:WVJ524355 B589831:B589891 IX589831:IX589891 ST589831:ST589891 ACP589831:ACP589891 AML589831:AML589891 AWH589831:AWH589891 BGD589831:BGD589891 BPZ589831:BPZ589891 BZV589831:BZV589891 CJR589831:CJR589891 CTN589831:CTN589891 DDJ589831:DDJ589891 DNF589831:DNF589891 DXB589831:DXB589891 EGX589831:EGX589891 EQT589831:EQT589891 FAP589831:FAP589891 FKL589831:FKL589891 FUH589831:FUH589891 GED589831:GED589891 GNZ589831:GNZ589891 GXV589831:GXV589891 HHR589831:HHR589891 HRN589831:HRN589891 IBJ589831:IBJ589891 ILF589831:ILF589891 IVB589831:IVB589891 JEX589831:JEX589891 JOT589831:JOT589891 JYP589831:JYP589891 KIL589831:KIL589891 KSH589831:KSH589891 LCD589831:LCD589891 LLZ589831:LLZ589891 LVV589831:LVV589891 MFR589831:MFR589891 MPN589831:MPN589891 MZJ589831:MZJ589891 NJF589831:NJF589891 NTB589831:NTB589891 OCX589831:OCX589891 OMT589831:OMT589891 OWP589831:OWP589891 PGL589831:PGL589891 PQH589831:PQH589891 QAD589831:QAD589891 QJZ589831:QJZ589891 QTV589831:QTV589891 RDR589831:RDR589891 RNN589831:RNN589891 RXJ589831:RXJ589891 SHF589831:SHF589891 SRB589831:SRB589891 TAX589831:TAX589891 TKT589831:TKT589891 TUP589831:TUP589891 UEL589831:UEL589891 UOH589831:UOH589891 UYD589831:UYD589891 VHZ589831:VHZ589891 VRV589831:VRV589891 WBR589831:WBR589891 WLN589831:WLN589891 WVJ589831:WVJ589891 B655367:B655427 IX655367:IX655427 ST655367:ST655427 ACP655367:ACP655427 AML655367:AML655427 AWH655367:AWH655427 BGD655367:BGD655427 BPZ655367:BPZ655427 BZV655367:BZV655427 CJR655367:CJR655427 CTN655367:CTN655427 DDJ655367:DDJ655427 DNF655367:DNF655427 DXB655367:DXB655427 EGX655367:EGX655427 EQT655367:EQT655427 FAP655367:FAP655427 FKL655367:FKL655427 FUH655367:FUH655427 GED655367:GED655427 GNZ655367:GNZ655427 GXV655367:GXV655427 HHR655367:HHR655427 HRN655367:HRN655427 IBJ655367:IBJ655427 ILF655367:ILF655427 IVB655367:IVB655427 JEX655367:JEX655427 JOT655367:JOT655427 JYP655367:JYP655427 KIL655367:KIL655427 KSH655367:KSH655427 LCD655367:LCD655427 LLZ655367:LLZ655427 LVV655367:LVV655427 MFR655367:MFR655427 MPN655367:MPN655427 MZJ655367:MZJ655427 NJF655367:NJF655427 NTB655367:NTB655427 OCX655367:OCX655427 OMT655367:OMT655427 OWP655367:OWP655427 PGL655367:PGL655427 PQH655367:PQH655427 QAD655367:QAD655427 QJZ655367:QJZ655427 QTV655367:QTV655427 RDR655367:RDR655427 RNN655367:RNN655427 RXJ655367:RXJ655427 SHF655367:SHF655427 SRB655367:SRB655427 TAX655367:TAX655427 TKT655367:TKT655427 TUP655367:TUP655427 UEL655367:UEL655427 UOH655367:UOH655427 UYD655367:UYD655427 VHZ655367:VHZ655427 VRV655367:VRV655427 WBR655367:WBR655427 WLN655367:WLN655427 WVJ655367:WVJ655427 B720903:B720963 IX720903:IX720963 ST720903:ST720963 ACP720903:ACP720963 AML720903:AML720963 AWH720903:AWH720963 BGD720903:BGD720963 BPZ720903:BPZ720963 BZV720903:BZV720963 CJR720903:CJR720963 CTN720903:CTN720963 DDJ720903:DDJ720963 DNF720903:DNF720963 DXB720903:DXB720963 EGX720903:EGX720963 EQT720903:EQT720963 FAP720903:FAP720963 FKL720903:FKL720963 FUH720903:FUH720963 GED720903:GED720963 GNZ720903:GNZ720963 GXV720903:GXV720963 HHR720903:HHR720963 HRN720903:HRN720963 IBJ720903:IBJ720963 ILF720903:ILF720963 IVB720903:IVB720963 JEX720903:JEX720963 JOT720903:JOT720963 JYP720903:JYP720963 KIL720903:KIL720963 KSH720903:KSH720963 LCD720903:LCD720963 LLZ720903:LLZ720963 LVV720903:LVV720963 MFR720903:MFR720963 MPN720903:MPN720963 MZJ720903:MZJ720963 NJF720903:NJF720963 NTB720903:NTB720963 OCX720903:OCX720963 OMT720903:OMT720963 OWP720903:OWP720963 PGL720903:PGL720963 PQH720903:PQH720963 QAD720903:QAD720963 QJZ720903:QJZ720963 QTV720903:QTV720963 RDR720903:RDR720963 RNN720903:RNN720963 RXJ720903:RXJ720963 SHF720903:SHF720963 SRB720903:SRB720963 TAX720903:TAX720963 TKT720903:TKT720963 TUP720903:TUP720963 UEL720903:UEL720963 UOH720903:UOH720963 UYD720903:UYD720963 VHZ720903:VHZ720963 VRV720903:VRV720963 WBR720903:WBR720963 WLN720903:WLN720963 WVJ720903:WVJ720963 B786439:B786499 IX786439:IX786499 ST786439:ST786499 ACP786439:ACP786499 AML786439:AML786499 AWH786439:AWH786499 BGD786439:BGD786499 BPZ786439:BPZ786499 BZV786439:BZV786499 CJR786439:CJR786499 CTN786439:CTN786499 DDJ786439:DDJ786499 DNF786439:DNF786499 DXB786439:DXB786499 EGX786439:EGX786499 EQT786439:EQT786499 FAP786439:FAP786499 FKL786439:FKL786499 FUH786439:FUH786499 GED786439:GED786499 GNZ786439:GNZ786499 GXV786439:GXV786499 HHR786439:HHR786499 HRN786439:HRN786499 IBJ786439:IBJ786499 ILF786439:ILF786499 IVB786439:IVB786499 JEX786439:JEX786499 JOT786439:JOT786499 JYP786439:JYP786499 KIL786439:KIL786499 KSH786439:KSH786499 LCD786439:LCD786499 LLZ786439:LLZ786499 LVV786439:LVV786499 MFR786439:MFR786499 MPN786439:MPN786499 MZJ786439:MZJ786499 NJF786439:NJF786499 NTB786439:NTB786499 OCX786439:OCX786499 OMT786439:OMT786499 OWP786439:OWP786499 PGL786439:PGL786499 PQH786439:PQH786499 QAD786439:QAD786499 QJZ786439:QJZ786499 QTV786439:QTV786499 RDR786439:RDR786499 RNN786439:RNN786499 RXJ786439:RXJ786499 SHF786439:SHF786499 SRB786439:SRB786499 TAX786439:TAX786499 TKT786439:TKT786499 TUP786439:TUP786499 UEL786439:UEL786499 UOH786439:UOH786499 UYD786439:UYD786499 VHZ786439:VHZ786499 VRV786439:VRV786499 WBR786439:WBR786499 WLN786439:WLN786499 WVJ786439:WVJ786499 B851975:B852035 IX851975:IX852035 ST851975:ST852035 ACP851975:ACP852035 AML851975:AML852035 AWH851975:AWH852035 BGD851975:BGD852035 BPZ851975:BPZ852035 BZV851975:BZV852035 CJR851975:CJR852035 CTN851975:CTN852035 DDJ851975:DDJ852035 DNF851975:DNF852035 DXB851975:DXB852035 EGX851975:EGX852035 EQT851975:EQT852035 FAP851975:FAP852035 FKL851975:FKL852035 FUH851975:FUH852035 GED851975:GED852035 GNZ851975:GNZ852035 GXV851975:GXV852035 HHR851975:HHR852035 HRN851975:HRN852035 IBJ851975:IBJ852035 ILF851975:ILF852035 IVB851975:IVB852035 JEX851975:JEX852035 JOT851975:JOT852035 JYP851975:JYP852035 KIL851975:KIL852035 KSH851975:KSH852035 LCD851975:LCD852035 LLZ851975:LLZ852035 LVV851975:LVV852035 MFR851975:MFR852035 MPN851975:MPN852035 MZJ851975:MZJ852035 NJF851975:NJF852035 NTB851975:NTB852035 OCX851975:OCX852035 OMT851975:OMT852035 OWP851975:OWP852035 PGL851975:PGL852035 PQH851975:PQH852035 QAD851975:QAD852035 QJZ851975:QJZ852035 QTV851975:QTV852035 RDR851975:RDR852035 RNN851975:RNN852035 RXJ851975:RXJ852035 SHF851975:SHF852035 SRB851975:SRB852035 TAX851975:TAX852035 TKT851975:TKT852035 TUP851975:TUP852035 UEL851975:UEL852035 UOH851975:UOH852035 UYD851975:UYD852035 VHZ851975:VHZ852035 VRV851975:VRV852035 WBR851975:WBR852035 WLN851975:WLN852035 WVJ851975:WVJ852035 B917511:B917571 IX917511:IX917571 ST917511:ST917571 ACP917511:ACP917571 AML917511:AML917571 AWH917511:AWH917571 BGD917511:BGD917571 BPZ917511:BPZ917571 BZV917511:BZV917571 CJR917511:CJR917571 CTN917511:CTN917571 DDJ917511:DDJ917571 DNF917511:DNF917571 DXB917511:DXB917571 EGX917511:EGX917571 EQT917511:EQT917571 FAP917511:FAP917571 FKL917511:FKL917571 FUH917511:FUH917571 GED917511:GED917571 GNZ917511:GNZ917571 GXV917511:GXV917571 HHR917511:HHR917571 HRN917511:HRN917571 IBJ917511:IBJ917571 ILF917511:ILF917571 IVB917511:IVB917571 JEX917511:JEX917571 JOT917511:JOT917571 JYP917511:JYP917571 KIL917511:KIL917571 KSH917511:KSH917571 LCD917511:LCD917571 LLZ917511:LLZ917571 LVV917511:LVV917571 MFR917511:MFR917571 MPN917511:MPN917571 MZJ917511:MZJ917571 NJF917511:NJF917571 NTB917511:NTB917571 OCX917511:OCX917571 OMT917511:OMT917571 OWP917511:OWP917571 PGL917511:PGL917571 PQH917511:PQH917571 QAD917511:QAD917571 QJZ917511:QJZ917571 QTV917511:QTV917571 RDR917511:RDR917571 RNN917511:RNN917571 RXJ917511:RXJ917571 SHF917511:SHF917571 SRB917511:SRB917571 TAX917511:TAX917571 TKT917511:TKT917571 TUP917511:TUP917571 UEL917511:UEL917571 UOH917511:UOH917571 UYD917511:UYD917571 VHZ917511:VHZ917571 VRV917511:VRV917571 WBR917511:WBR917571 WLN917511:WLN917571 WVJ917511:WVJ917571 B983047:B983107 IX983047:IX983107 ST983047:ST983107 ACP983047:ACP983107 AML983047:AML983107 AWH983047:AWH983107 BGD983047:BGD983107 BPZ983047:BPZ983107 BZV983047:BZV983107 CJR983047:CJR983107 CTN983047:CTN983107 DDJ983047:DDJ983107 DNF983047:DNF983107 DXB983047:DXB983107 EGX983047:EGX983107 EQT983047:EQT983107 FAP983047:FAP983107 FKL983047:FKL983107 FUH983047:FUH983107 GED983047:GED983107 GNZ983047:GNZ983107 GXV983047:GXV983107 HHR983047:HHR983107 HRN983047:HRN983107 IBJ983047:IBJ983107 ILF983047:ILF983107 IVB983047:IVB983107 JEX983047:JEX983107 JOT983047:JOT983107 JYP983047:JYP983107 KIL983047:KIL983107 KSH983047:KSH983107 LCD983047:LCD983107 LLZ983047:LLZ983107 LVV983047:LVV983107 MFR983047:MFR983107 MPN983047:MPN983107 MZJ983047:MZJ983107 NJF983047:NJF983107 NTB983047:NTB983107 OCX983047:OCX983107 OMT983047:OMT983107 OWP983047:OWP983107 PGL983047:PGL983107 PQH983047:PQH983107 QAD983047:QAD983107 QJZ983047:QJZ983107 QTV983047:QTV983107 RDR983047:RDR983107 RNN983047:RNN983107 RXJ983047:RXJ983107 SHF983047:SHF983107 SRB983047:SRB983107 TAX983047:TAX983107 TKT983047:TKT983107 TUP983047:TUP983107 UEL983047:UEL983107 UOH983047:UOH983107 UYD983047:UYD983107 VHZ983047:VHZ983107 VRV983047:VRV983107 WBR983047:WBR983107 WLN983047:WLN983107 WVJ983047:WVJ983107">
      <formula1>0</formula1>
      <formula2>100000</formula2>
    </dataValidation>
    <dataValidation allowBlank="1" showErrorMessage="1" errorTitle="Invalid Input!" error="Please enter a positive number for loan amount!" sqref="A7:A67 IW7:IW67 SS7:SS67 ACO7:ACO67 AMK7:AMK67 AWG7:AWG67 BGC7:BGC67 BPY7:BPY67 BZU7:BZU67 CJQ7:CJQ67 CTM7:CTM67 DDI7:DDI67 DNE7:DNE67 DXA7:DXA67 EGW7:EGW67 EQS7:EQS67 FAO7:FAO67 FKK7:FKK67 FUG7:FUG67 GEC7:GEC67 GNY7:GNY67 GXU7:GXU67 HHQ7:HHQ67 HRM7:HRM67 IBI7:IBI67 ILE7:ILE67 IVA7:IVA67 JEW7:JEW67 JOS7:JOS67 JYO7:JYO67 KIK7:KIK67 KSG7:KSG67 LCC7:LCC67 LLY7:LLY67 LVU7:LVU67 MFQ7:MFQ67 MPM7:MPM67 MZI7:MZI67 NJE7:NJE67 NTA7:NTA67 OCW7:OCW67 OMS7:OMS67 OWO7:OWO67 PGK7:PGK67 PQG7:PQG67 QAC7:QAC67 QJY7:QJY67 QTU7:QTU67 RDQ7:RDQ67 RNM7:RNM67 RXI7:RXI67 SHE7:SHE67 SRA7:SRA67 TAW7:TAW67 TKS7:TKS67 TUO7:TUO67 UEK7:UEK67 UOG7:UOG67 UYC7:UYC67 VHY7:VHY67 VRU7:VRU67 WBQ7:WBQ67 WLM7:WLM67 WVI7:WVI67 A65543:A65603 IW65543:IW65603 SS65543:SS65603 ACO65543:ACO65603 AMK65543:AMK65603 AWG65543:AWG65603 BGC65543:BGC65603 BPY65543:BPY65603 BZU65543:BZU65603 CJQ65543:CJQ65603 CTM65543:CTM65603 DDI65543:DDI65603 DNE65543:DNE65603 DXA65543:DXA65603 EGW65543:EGW65603 EQS65543:EQS65603 FAO65543:FAO65603 FKK65543:FKK65603 FUG65543:FUG65603 GEC65543:GEC65603 GNY65543:GNY65603 GXU65543:GXU65603 HHQ65543:HHQ65603 HRM65543:HRM65603 IBI65543:IBI65603 ILE65543:ILE65603 IVA65543:IVA65603 JEW65543:JEW65603 JOS65543:JOS65603 JYO65543:JYO65603 KIK65543:KIK65603 KSG65543:KSG65603 LCC65543:LCC65603 LLY65543:LLY65603 LVU65543:LVU65603 MFQ65543:MFQ65603 MPM65543:MPM65603 MZI65543:MZI65603 NJE65543:NJE65603 NTA65543:NTA65603 OCW65543:OCW65603 OMS65543:OMS65603 OWO65543:OWO65603 PGK65543:PGK65603 PQG65543:PQG65603 QAC65543:QAC65603 QJY65543:QJY65603 QTU65543:QTU65603 RDQ65543:RDQ65603 RNM65543:RNM65603 RXI65543:RXI65603 SHE65543:SHE65603 SRA65543:SRA65603 TAW65543:TAW65603 TKS65543:TKS65603 TUO65543:TUO65603 UEK65543:UEK65603 UOG65543:UOG65603 UYC65543:UYC65603 VHY65543:VHY65603 VRU65543:VRU65603 WBQ65543:WBQ65603 WLM65543:WLM65603 WVI65543:WVI65603 A131079:A131139 IW131079:IW131139 SS131079:SS131139 ACO131079:ACO131139 AMK131079:AMK131139 AWG131079:AWG131139 BGC131079:BGC131139 BPY131079:BPY131139 BZU131079:BZU131139 CJQ131079:CJQ131139 CTM131079:CTM131139 DDI131079:DDI131139 DNE131079:DNE131139 DXA131079:DXA131139 EGW131079:EGW131139 EQS131079:EQS131139 FAO131079:FAO131139 FKK131079:FKK131139 FUG131079:FUG131139 GEC131079:GEC131139 GNY131079:GNY131139 GXU131079:GXU131139 HHQ131079:HHQ131139 HRM131079:HRM131139 IBI131079:IBI131139 ILE131079:ILE131139 IVA131079:IVA131139 JEW131079:JEW131139 JOS131079:JOS131139 JYO131079:JYO131139 KIK131079:KIK131139 KSG131079:KSG131139 LCC131079:LCC131139 LLY131079:LLY131139 LVU131079:LVU131139 MFQ131079:MFQ131139 MPM131079:MPM131139 MZI131079:MZI131139 NJE131079:NJE131139 NTA131079:NTA131139 OCW131079:OCW131139 OMS131079:OMS131139 OWO131079:OWO131139 PGK131079:PGK131139 PQG131079:PQG131139 QAC131079:QAC131139 QJY131079:QJY131139 QTU131079:QTU131139 RDQ131079:RDQ131139 RNM131079:RNM131139 RXI131079:RXI131139 SHE131079:SHE131139 SRA131079:SRA131139 TAW131079:TAW131139 TKS131079:TKS131139 TUO131079:TUO131139 UEK131079:UEK131139 UOG131079:UOG131139 UYC131079:UYC131139 VHY131079:VHY131139 VRU131079:VRU131139 WBQ131079:WBQ131139 WLM131079:WLM131139 WVI131079:WVI131139 A196615:A196675 IW196615:IW196675 SS196615:SS196675 ACO196615:ACO196675 AMK196615:AMK196675 AWG196615:AWG196675 BGC196615:BGC196675 BPY196615:BPY196675 BZU196615:BZU196675 CJQ196615:CJQ196675 CTM196615:CTM196675 DDI196615:DDI196675 DNE196615:DNE196675 DXA196615:DXA196675 EGW196615:EGW196675 EQS196615:EQS196675 FAO196615:FAO196675 FKK196615:FKK196675 FUG196615:FUG196675 GEC196615:GEC196675 GNY196615:GNY196675 GXU196615:GXU196675 HHQ196615:HHQ196675 HRM196615:HRM196675 IBI196615:IBI196675 ILE196615:ILE196675 IVA196615:IVA196675 JEW196615:JEW196675 JOS196615:JOS196675 JYO196615:JYO196675 KIK196615:KIK196675 KSG196615:KSG196675 LCC196615:LCC196675 LLY196615:LLY196675 LVU196615:LVU196675 MFQ196615:MFQ196675 MPM196615:MPM196675 MZI196615:MZI196675 NJE196615:NJE196675 NTA196615:NTA196675 OCW196615:OCW196675 OMS196615:OMS196675 OWO196615:OWO196675 PGK196615:PGK196675 PQG196615:PQG196675 QAC196615:QAC196675 QJY196615:QJY196675 QTU196615:QTU196675 RDQ196615:RDQ196675 RNM196615:RNM196675 RXI196615:RXI196675 SHE196615:SHE196675 SRA196615:SRA196675 TAW196615:TAW196675 TKS196615:TKS196675 TUO196615:TUO196675 UEK196615:UEK196675 UOG196615:UOG196675 UYC196615:UYC196675 VHY196615:VHY196675 VRU196615:VRU196675 WBQ196615:WBQ196675 WLM196615:WLM196675 WVI196615:WVI196675 A262151:A262211 IW262151:IW262211 SS262151:SS262211 ACO262151:ACO262211 AMK262151:AMK262211 AWG262151:AWG262211 BGC262151:BGC262211 BPY262151:BPY262211 BZU262151:BZU262211 CJQ262151:CJQ262211 CTM262151:CTM262211 DDI262151:DDI262211 DNE262151:DNE262211 DXA262151:DXA262211 EGW262151:EGW262211 EQS262151:EQS262211 FAO262151:FAO262211 FKK262151:FKK262211 FUG262151:FUG262211 GEC262151:GEC262211 GNY262151:GNY262211 GXU262151:GXU262211 HHQ262151:HHQ262211 HRM262151:HRM262211 IBI262151:IBI262211 ILE262151:ILE262211 IVA262151:IVA262211 JEW262151:JEW262211 JOS262151:JOS262211 JYO262151:JYO262211 KIK262151:KIK262211 KSG262151:KSG262211 LCC262151:LCC262211 LLY262151:LLY262211 LVU262151:LVU262211 MFQ262151:MFQ262211 MPM262151:MPM262211 MZI262151:MZI262211 NJE262151:NJE262211 NTA262151:NTA262211 OCW262151:OCW262211 OMS262151:OMS262211 OWO262151:OWO262211 PGK262151:PGK262211 PQG262151:PQG262211 QAC262151:QAC262211 QJY262151:QJY262211 QTU262151:QTU262211 RDQ262151:RDQ262211 RNM262151:RNM262211 RXI262151:RXI262211 SHE262151:SHE262211 SRA262151:SRA262211 TAW262151:TAW262211 TKS262151:TKS262211 TUO262151:TUO262211 UEK262151:UEK262211 UOG262151:UOG262211 UYC262151:UYC262211 VHY262151:VHY262211 VRU262151:VRU262211 WBQ262151:WBQ262211 WLM262151:WLM262211 WVI262151:WVI262211 A327687:A327747 IW327687:IW327747 SS327687:SS327747 ACO327687:ACO327747 AMK327687:AMK327747 AWG327687:AWG327747 BGC327687:BGC327747 BPY327687:BPY327747 BZU327687:BZU327747 CJQ327687:CJQ327747 CTM327687:CTM327747 DDI327687:DDI327747 DNE327687:DNE327747 DXA327687:DXA327747 EGW327687:EGW327747 EQS327687:EQS327747 FAO327687:FAO327747 FKK327687:FKK327747 FUG327687:FUG327747 GEC327687:GEC327747 GNY327687:GNY327747 GXU327687:GXU327747 HHQ327687:HHQ327747 HRM327687:HRM327747 IBI327687:IBI327747 ILE327687:ILE327747 IVA327687:IVA327747 JEW327687:JEW327747 JOS327687:JOS327747 JYO327687:JYO327747 KIK327687:KIK327747 KSG327687:KSG327747 LCC327687:LCC327747 LLY327687:LLY327747 LVU327687:LVU327747 MFQ327687:MFQ327747 MPM327687:MPM327747 MZI327687:MZI327747 NJE327687:NJE327747 NTA327687:NTA327747 OCW327687:OCW327747 OMS327687:OMS327747 OWO327687:OWO327747 PGK327687:PGK327747 PQG327687:PQG327747 QAC327687:QAC327747 QJY327687:QJY327747 QTU327687:QTU327747 RDQ327687:RDQ327747 RNM327687:RNM327747 RXI327687:RXI327747 SHE327687:SHE327747 SRA327687:SRA327747 TAW327687:TAW327747 TKS327687:TKS327747 TUO327687:TUO327747 UEK327687:UEK327747 UOG327687:UOG327747 UYC327687:UYC327747 VHY327687:VHY327747 VRU327687:VRU327747 WBQ327687:WBQ327747 WLM327687:WLM327747 WVI327687:WVI327747 A393223:A393283 IW393223:IW393283 SS393223:SS393283 ACO393223:ACO393283 AMK393223:AMK393283 AWG393223:AWG393283 BGC393223:BGC393283 BPY393223:BPY393283 BZU393223:BZU393283 CJQ393223:CJQ393283 CTM393223:CTM393283 DDI393223:DDI393283 DNE393223:DNE393283 DXA393223:DXA393283 EGW393223:EGW393283 EQS393223:EQS393283 FAO393223:FAO393283 FKK393223:FKK393283 FUG393223:FUG393283 GEC393223:GEC393283 GNY393223:GNY393283 GXU393223:GXU393283 HHQ393223:HHQ393283 HRM393223:HRM393283 IBI393223:IBI393283 ILE393223:ILE393283 IVA393223:IVA393283 JEW393223:JEW393283 JOS393223:JOS393283 JYO393223:JYO393283 KIK393223:KIK393283 KSG393223:KSG393283 LCC393223:LCC393283 LLY393223:LLY393283 LVU393223:LVU393283 MFQ393223:MFQ393283 MPM393223:MPM393283 MZI393223:MZI393283 NJE393223:NJE393283 NTA393223:NTA393283 OCW393223:OCW393283 OMS393223:OMS393283 OWO393223:OWO393283 PGK393223:PGK393283 PQG393223:PQG393283 QAC393223:QAC393283 QJY393223:QJY393283 QTU393223:QTU393283 RDQ393223:RDQ393283 RNM393223:RNM393283 RXI393223:RXI393283 SHE393223:SHE393283 SRA393223:SRA393283 TAW393223:TAW393283 TKS393223:TKS393283 TUO393223:TUO393283 UEK393223:UEK393283 UOG393223:UOG393283 UYC393223:UYC393283 VHY393223:VHY393283 VRU393223:VRU393283 WBQ393223:WBQ393283 WLM393223:WLM393283 WVI393223:WVI393283 A458759:A458819 IW458759:IW458819 SS458759:SS458819 ACO458759:ACO458819 AMK458759:AMK458819 AWG458759:AWG458819 BGC458759:BGC458819 BPY458759:BPY458819 BZU458759:BZU458819 CJQ458759:CJQ458819 CTM458759:CTM458819 DDI458759:DDI458819 DNE458759:DNE458819 DXA458759:DXA458819 EGW458759:EGW458819 EQS458759:EQS458819 FAO458759:FAO458819 FKK458759:FKK458819 FUG458759:FUG458819 GEC458759:GEC458819 GNY458759:GNY458819 GXU458759:GXU458819 HHQ458759:HHQ458819 HRM458759:HRM458819 IBI458759:IBI458819 ILE458759:ILE458819 IVA458759:IVA458819 JEW458759:JEW458819 JOS458759:JOS458819 JYO458759:JYO458819 KIK458759:KIK458819 KSG458759:KSG458819 LCC458759:LCC458819 LLY458759:LLY458819 LVU458759:LVU458819 MFQ458759:MFQ458819 MPM458759:MPM458819 MZI458759:MZI458819 NJE458759:NJE458819 NTA458759:NTA458819 OCW458759:OCW458819 OMS458759:OMS458819 OWO458759:OWO458819 PGK458759:PGK458819 PQG458759:PQG458819 QAC458759:QAC458819 QJY458759:QJY458819 QTU458759:QTU458819 RDQ458759:RDQ458819 RNM458759:RNM458819 RXI458759:RXI458819 SHE458759:SHE458819 SRA458759:SRA458819 TAW458759:TAW458819 TKS458759:TKS458819 TUO458759:TUO458819 UEK458759:UEK458819 UOG458759:UOG458819 UYC458759:UYC458819 VHY458759:VHY458819 VRU458759:VRU458819 WBQ458759:WBQ458819 WLM458759:WLM458819 WVI458759:WVI458819 A524295:A524355 IW524295:IW524355 SS524295:SS524355 ACO524295:ACO524355 AMK524295:AMK524355 AWG524295:AWG524355 BGC524295:BGC524355 BPY524295:BPY524355 BZU524295:BZU524355 CJQ524295:CJQ524355 CTM524295:CTM524355 DDI524295:DDI524355 DNE524295:DNE524355 DXA524295:DXA524355 EGW524295:EGW524355 EQS524295:EQS524355 FAO524295:FAO524355 FKK524295:FKK524355 FUG524295:FUG524355 GEC524295:GEC524355 GNY524295:GNY524355 GXU524295:GXU524355 HHQ524295:HHQ524355 HRM524295:HRM524355 IBI524295:IBI524355 ILE524295:ILE524355 IVA524295:IVA524355 JEW524295:JEW524355 JOS524295:JOS524355 JYO524295:JYO524355 KIK524295:KIK524355 KSG524295:KSG524355 LCC524295:LCC524355 LLY524295:LLY524355 LVU524295:LVU524355 MFQ524295:MFQ524355 MPM524295:MPM524355 MZI524295:MZI524355 NJE524295:NJE524355 NTA524295:NTA524355 OCW524295:OCW524355 OMS524295:OMS524355 OWO524295:OWO524355 PGK524295:PGK524355 PQG524295:PQG524355 QAC524295:QAC524355 QJY524295:QJY524355 QTU524295:QTU524355 RDQ524295:RDQ524355 RNM524295:RNM524355 RXI524295:RXI524355 SHE524295:SHE524355 SRA524295:SRA524355 TAW524295:TAW524355 TKS524295:TKS524355 TUO524295:TUO524355 UEK524295:UEK524355 UOG524295:UOG524355 UYC524295:UYC524355 VHY524295:VHY524355 VRU524295:VRU524355 WBQ524295:WBQ524355 WLM524295:WLM524355 WVI524295:WVI524355 A589831:A589891 IW589831:IW589891 SS589831:SS589891 ACO589831:ACO589891 AMK589831:AMK589891 AWG589831:AWG589891 BGC589831:BGC589891 BPY589831:BPY589891 BZU589831:BZU589891 CJQ589831:CJQ589891 CTM589831:CTM589891 DDI589831:DDI589891 DNE589831:DNE589891 DXA589831:DXA589891 EGW589831:EGW589891 EQS589831:EQS589891 FAO589831:FAO589891 FKK589831:FKK589891 FUG589831:FUG589891 GEC589831:GEC589891 GNY589831:GNY589891 GXU589831:GXU589891 HHQ589831:HHQ589891 HRM589831:HRM589891 IBI589831:IBI589891 ILE589831:ILE589891 IVA589831:IVA589891 JEW589831:JEW589891 JOS589831:JOS589891 JYO589831:JYO589891 KIK589831:KIK589891 KSG589831:KSG589891 LCC589831:LCC589891 LLY589831:LLY589891 LVU589831:LVU589891 MFQ589831:MFQ589891 MPM589831:MPM589891 MZI589831:MZI589891 NJE589831:NJE589891 NTA589831:NTA589891 OCW589831:OCW589891 OMS589831:OMS589891 OWO589831:OWO589891 PGK589831:PGK589891 PQG589831:PQG589891 QAC589831:QAC589891 QJY589831:QJY589891 QTU589831:QTU589891 RDQ589831:RDQ589891 RNM589831:RNM589891 RXI589831:RXI589891 SHE589831:SHE589891 SRA589831:SRA589891 TAW589831:TAW589891 TKS589831:TKS589891 TUO589831:TUO589891 UEK589831:UEK589891 UOG589831:UOG589891 UYC589831:UYC589891 VHY589831:VHY589891 VRU589831:VRU589891 WBQ589831:WBQ589891 WLM589831:WLM589891 WVI589831:WVI589891 A655367:A655427 IW655367:IW655427 SS655367:SS655427 ACO655367:ACO655427 AMK655367:AMK655427 AWG655367:AWG655427 BGC655367:BGC655427 BPY655367:BPY655427 BZU655367:BZU655427 CJQ655367:CJQ655427 CTM655367:CTM655427 DDI655367:DDI655427 DNE655367:DNE655427 DXA655367:DXA655427 EGW655367:EGW655427 EQS655367:EQS655427 FAO655367:FAO655427 FKK655367:FKK655427 FUG655367:FUG655427 GEC655367:GEC655427 GNY655367:GNY655427 GXU655367:GXU655427 HHQ655367:HHQ655427 HRM655367:HRM655427 IBI655367:IBI655427 ILE655367:ILE655427 IVA655367:IVA655427 JEW655367:JEW655427 JOS655367:JOS655427 JYO655367:JYO655427 KIK655367:KIK655427 KSG655367:KSG655427 LCC655367:LCC655427 LLY655367:LLY655427 LVU655367:LVU655427 MFQ655367:MFQ655427 MPM655367:MPM655427 MZI655367:MZI655427 NJE655367:NJE655427 NTA655367:NTA655427 OCW655367:OCW655427 OMS655367:OMS655427 OWO655367:OWO655427 PGK655367:PGK655427 PQG655367:PQG655427 QAC655367:QAC655427 QJY655367:QJY655427 QTU655367:QTU655427 RDQ655367:RDQ655427 RNM655367:RNM655427 RXI655367:RXI655427 SHE655367:SHE655427 SRA655367:SRA655427 TAW655367:TAW655427 TKS655367:TKS655427 TUO655367:TUO655427 UEK655367:UEK655427 UOG655367:UOG655427 UYC655367:UYC655427 VHY655367:VHY655427 VRU655367:VRU655427 WBQ655367:WBQ655427 WLM655367:WLM655427 WVI655367:WVI655427 A720903:A720963 IW720903:IW720963 SS720903:SS720963 ACO720903:ACO720963 AMK720903:AMK720963 AWG720903:AWG720963 BGC720903:BGC720963 BPY720903:BPY720963 BZU720903:BZU720963 CJQ720903:CJQ720963 CTM720903:CTM720963 DDI720903:DDI720963 DNE720903:DNE720963 DXA720903:DXA720963 EGW720903:EGW720963 EQS720903:EQS720963 FAO720903:FAO720963 FKK720903:FKK720963 FUG720903:FUG720963 GEC720903:GEC720963 GNY720903:GNY720963 GXU720903:GXU720963 HHQ720903:HHQ720963 HRM720903:HRM720963 IBI720903:IBI720963 ILE720903:ILE720963 IVA720903:IVA720963 JEW720903:JEW720963 JOS720903:JOS720963 JYO720903:JYO720963 KIK720903:KIK720963 KSG720903:KSG720963 LCC720903:LCC720963 LLY720903:LLY720963 LVU720903:LVU720963 MFQ720903:MFQ720963 MPM720903:MPM720963 MZI720903:MZI720963 NJE720903:NJE720963 NTA720903:NTA720963 OCW720903:OCW720963 OMS720903:OMS720963 OWO720903:OWO720963 PGK720903:PGK720963 PQG720903:PQG720963 QAC720903:QAC720963 QJY720903:QJY720963 QTU720903:QTU720963 RDQ720903:RDQ720963 RNM720903:RNM720963 RXI720903:RXI720963 SHE720903:SHE720963 SRA720903:SRA720963 TAW720903:TAW720963 TKS720903:TKS720963 TUO720903:TUO720963 UEK720903:UEK720963 UOG720903:UOG720963 UYC720903:UYC720963 VHY720903:VHY720963 VRU720903:VRU720963 WBQ720903:WBQ720963 WLM720903:WLM720963 WVI720903:WVI720963 A786439:A786499 IW786439:IW786499 SS786439:SS786499 ACO786439:ACO786499 AMK786439:AMK786499 AWG786439:AWG786499 BGC786439:BGC786499 BPY786439:BPY786499 BZU786439:BZU786499 CJQ786439:CJQ786499 CTM786439:CTM786499 DDI786439:DDI786499 DNE786439:DNE786499 DXA786439:DXA786499 EGW786439:EGW786499 EQS786439:EQS786499 FAO786439:FAO786499 FKK786439:FKK786499 FUG786439:FUG786499 GEC786439:GEC786499 GNY786439:GNY786499 GXU786439:GXU786499 HHQ786439:HHQ786499 HRM786439:HRM786499 IBI786439:IBI786499 ILE786439:ILE786499 IVA786439:IVA786499 JEW786439:JEW786499 JOS786439:JOS786499 JYO786439:JYO786499 KIK786439:KIK786499 KSG786439:KSG786499 LCC786439:LCC786499 LLY786439:LLY786499 LVU786439:LVU786499 MFQ786439:MFQ786499 MPM786439:MPM786499 MZI786439:MZI786499 NJE786439:NJE786499 NTA786439:NTA786499 OCW786439:OCW786499 OMS786439:OMS786499 OWO786439:OWO786499 PGK786439:PGK786499 PQG786439:PQG786499 QAC786439:QAC786499 QJY786439:QJY786499 QTU786439:QTU786499 RDQ786439:RDQ786499 RNM786439:RNM786499 RXI786439:RXI786499 SHE786439:SHE786499 SRA786439:SRA786499 TAW786439:TAW786499 TKS786439:TKS786499 TUO786439:TUO786499 UEK786439:UEK786499 UOG786439:UOG786499 UYC786439:UYC786499 VHY786439:VHY786499 VRU786439:VRU786499 WBQ786439:WBQ786499 WLM786439:WLM786499 WVI786439:WVI786499 A851975:A852035 IW851975:IW852035 SS851975:SS852035 ACO851975:ACO852035 AMK851975:AMK852035 AWG851975:AWG852035 BGC851975:BGC852035 BPY851975:BPY852035 BZU851975:BZU852035 CJQ851975:CJQ852035 CTM851975:CTM852035 DDI851975:DDI852035 DNE851975:DNE852035 DXA851975:DXA852035 EGW851975:EGW852035 EQS851975:EQS852035 FAO851975:FAO852035 FKK851975:FKK852035 FUG851975:FUG852035 GEC851975:GEC852035 GNY851975:GNY852035 GXU851975:GXU852035 HHQ851975:HHQ852035 HRM851975:HRM852035 IBI851975:IBI852035 ILE851975:ILE852035 IVA851975:IVA852035 JEW851975:JEW852035 JOS851975:JOS852035 JYO851975:JYO852035 KIK851975:KIK852035 KSG851975:KSG852035 LCC851975:LCC852035 LLY851975:LLY852035 LVU851975:LVU852035 MFQ851975:MFQ852035 MPM851975:MPM852035 MZI851975:MZI852035 NJE851975:NJE852035 NTA851975:NTA852035 OCW851975:OCW852035 OMS851975:OMS852035 OWO851975:OWO852035 PGK851975:PGK852035 PQG851975:PQG852035 QAC851975:QAC852035 QJY851975:QJY852035 QTU851975:QTU852035 RDQ851975:RDQ852035 RNM851975:RNM852035 RXI851975:RXI852035 SHE851975:SHE852035 SRA851975:SRA852035 TAW851975:TAW852035 TKS851975:TKS852035 TUO851975:TUO852035 UEK851975:UEK852035 UOG851975:UOG852035 UYC851975:UYC852035 VHY851975:VHY852035 VRU851975:VRU852035 WBQ851975:WBQ852035 WLM851975:WLM852035 WVI851975:WVI852035 A917511:A917571 IW917511:IW917571 SS917511:SS917571 ACO917511:ACO917571 AMK917511:AMK917571 AWG917511:AWG917571 BGC917511:BGC917571 BPY917511:BPY917571 BZU917511:BZU917571 CJQ917511:CJQ917571 CTM917511:CTM917571 DDI917511:DDI917571 DNE917511:DNE917571 DXA917511:DXA917571 EGW917511:EGW917571 EQS917511:EQS917571 FAO917511:FAO917571 FKK917511:FKK917571 FUG917511:FUG917571 GEC917511:GEC917571 GNY917511:GNY917571 GXU917511:GXU917571 HHQ917511:HHQ917571 HRM917511:HRM917571 IBI917511:IBI917571 ILE917511:ILE917571 IVA917511:IVA917571 JEW917511:JEW917571 JOS917511:JOS917571 JYO917511:JYO917571 KIK917511:KIK917571 KSG917511:KSG917571 LCC917511:LCC917571 LLY917511:LLY917571 LVU917511:LVU917571 MFQ917511:MFQ917571 MPM917511:MPM917571 MZI917511:MZI917571 NJE917511:NJE917571 NTA917511:NTA917571 OCW917511:OCW917571 OMS917511:OMS917571 OWO917511:OWO917571 PGK917511:PGK917571 PQG917511:PQG917571 QAC917511:QAC917571 QJY917511:QJY917571 QTU917511:QTU917571 RDQ917511:RDQ917571 RNM917511:RNM917571 RXI917511:RXI917571 SHE917511:SHE917571 SRA917511:SRA917571 TAW917511:TAW917571 TKS917511:TKS917571 TUO917511:TUO917571 UEK917511:UEK917571 UOG917511:UOG917571 UYC917511:UYC917571 VHY917511:VHY917571 VRU917511:VRU917571 WBQ917511:WBQ917571 WLM917511:WLM917571 WVI917511:WVI917571 A983047:A983107 IW983047:IW983107 SS983047:SS983107 ACO983047:ACO983107 AMK983047:AMK983107 AWG983047:AWG983107 BGC983047:BGC983107 BPY983047:BPY983107 BZU983047:BZU983107 CJQ983047:CJQ983107 CTM983047:CTM983107 DDI983047:DDI983107 DNE983047:DNE983107 DXA983047:DXA983107 EGW983047:EGW983107 EQS983047:EQS983107 FAO983047:FAO983107 FKK983047:FKK983107 FUG983047:FUG983107 GEC983047:GEC983107 GNY983047:GNY983107 GXU983047:GXU983107 HHQ983047:HHQ983107 HRM983047:HRM983107 IBI983047:IBI983107 ILE983047:ILE983107 IVA983047:IVA983107 JEW983047:JEW983107 JOS983047:JOS983107 JYO983047:JYO983107 KIK983047:KIK983107 KSG983047:KSG983107 LCC983047:LCC983107 LLY983047:LLY983107 LVU983047:LVU983107 MFQ983047:MFQ983107 MPM983047:MPM983107 MZI983047:MZI983107 NJE983047:NJE983107 NTA983047:NTA983107 OCW983047:OCW983107 OMS983047:OMS983107 OWO983047:OWO983107 PGK983047:PGK983107 PQG983047:PQG983107 QAC983047:QAC983107 QJY983047:QJY983107 QTU983047:QTU983107 RDQ983047:RDQ983107 RNM983047:RNM983107 RXI983047:RXI983107 SHE983047:SHE983107 SRA983047:SRA983107 TAW983047:TAW983107 TKS983047:TKS983107 TUO983047:TUO983107 UEK983047:UEK983107 UOG983047:UOG983107 UYC983047:UYC983107 VHY983047:VHY983107 VRU983047:VRU983107 WBQ983047:WBQ983107 WLM983047:WLM983107 WVI983047:WVI983107 G7:J67 JC7:JF67 SY7:TB67 ACU7:ACX67 AMQ7:AMT67 AWM7:AWP67 BGI7:BGL67 BQE7:BQH67 CAA7:CAD67 CJW7:CJZ67 CTS7:CTV67 DDO7:DDR67 DNK7:DNN67 DXG7:DXJ67 EHC7:EHF67 EQY7:ERB67 FAU7:FAX67 FKQ7:FKT67 FUM7:FUP67 GEI7:GEL67 GOE7:GOH67 GYA7:GYD67 HHW7:HHZ67 HRS7:HRV67 IBO7:IBR67 ILK7:ILN67 IVG7:IVJ67 JFC7:JFF67 JOY7:JPB67 JYU7:JYX67 KIQ7:KIT67 KSM7:KSP67 LCI7:LCL67 LME7:LMH67 LWA7:LWD67 MFW7:MFZ67 MPS7:MPV67 MZO7:MZR67 NJK7:NJN67 NTG7:NTJ67 ODC7:ODF67 OMY7:ONB67 OWU7:OWX67 PGQ7:PGT67 PQM7:PQP67 QAI7:QAL67 QKE7:QKH67 QUA7:QUD67 RDW7:RDZ67 RNS7:RNV67 RXO7:RXR67 SHK7:SHN67 SRG7:SRJ67 TBC7:TBF67 TKY7:TLB67 TUU7:TUX67 UEQ7:UET67 UOM7:UOP67 UYI7:UYL67 VIE7:VIH67 VSA7:VSD67 WBW7:WBZ67 WLS7:WLV67 WVO7:WVR67 G65543:J65603 JC65543:JF65603 SY65543:TB65603 ACU65543:ACX65603 AMQ65543:AMT65603 AWM65543:AWP65603 BGI65543:BGL65603 BQE65543:BQH65603 CAA65543:CAD65603 CJW65543:CJZ65603 CTS65543:CTV65603 DDO65543:DDR65603 DNK65543:DNN65603 DXG65543:DXJ65603 EHC65543:EHF65603 EQY65543:ERB65603 FAU65543:FAX65603 FKQ65543:FKT65603 FUM65543:FUP65603 GEI65543:GEL65603 GOE65543:GOH65603 GYA65543:GYD65603 HHW65543:HHZ65603 HRS65543:HRV65603 IBO65543:IBR65603 ILK65543:ILN65603 IVG65543:IVJ65603 JFC65543:JFF65603 JOY65543:JPB65603 JYU65543:JYX65603 KIQ65543:KIT65603 KSM65543:KSP65603 LCI65543:LCL65603 LME65543:LMH65603 LWA65543:LWD65603 MFW65543:MFZ65603 MPS65543:MPV65603 MZO65543:MZR65603 NJK65543:NJN65603 NTG65543:NTJ65603 ODC65543:ODF65603 OMY65543:ONB65603 OWU65543:OWX65603 PGQ65543:PGT65603 PQM65543:PQP65603 QAI65543:QAL65603 QKE65543:QKH65603 QUA65543:QUD65603 RDW65543:RDZ65603 RNS65543:RNV65603 RXO65543:RXR65603 SHK65543:SHN65603 SRG65543:SRJ65603 TBC65543:TBF65603 TKY65543:TLB65603 TUU65543:TUX65603 UEQ65543:UET65603 UOM65543:UOP65603 UYI65543:UYL65603 VIE65543:VIH65603 VSA65543:VSD65603 WBW65543:WBZ65603 WLS65543:WLV65603 WVO65543:WVR65603 G131079:J131139 JC131079:JF131139 SY131079:TB131139 ACU131079:ACX131139 AMQ131079:AMT131139 AWM131079:AWP131139 BGI131079:BGL131139 BQE131079:BQH131139 CAA131079:CAD131139 CJW131079:CJZ131139 CTS131079:CTV131139 DDO131079:DDR131139 DNK131079:DNN131139 DXG131079:DXJ131139 EHC131079:EHF131139 EQY131079:ERB131139 FAU131079:FAX131139 FKQ131079:FKT131139 FUM131079:FUP131139 GEI131079:GEL131139 GOE131079:GOH131139 GYA131079:GYD131139 HHW131079:HHZ131139 HRS131079:HRV131139 IBO131079:IBR131139 ILK131079:ILN131139 IVG131079:IVJ131139 JFC131079:JFF131139 JOY131079:JPB131139 JYU131079:JYX131139 KIQ131079:KIT131139 KSM131079:KSP131139 LCI131079:LCL131139 LME131079:LMH131139 LWA131079:LWD131139 MFW131079:MFZ131139 MPS131079:MPV131139 MZO131079:MZR131139 NJK131079:NJN131139 NTG131079:NTJ131139 ODC131079:ODF131139 OMY131079:ONB131139 OWU131079:OWX131139 PGQ131079:PGT131139 PQM131079:PQP131139 QAI131079:QAL131139 QKE131079:QKH131139 QUA131079:QUD131139 RDW131079:RDZ131139 RNS131079:RNV131139 RXO131079:RXR131139 SHK131079:SHN131139 SRG131079:SRJ131139 TBC131079:TBF131139 TKY131079:TLB131139 TUU131079:TUX131139 UEQ131079:UET131139 UOM131079:UOP131139 UYI131079:UYL131139 VIE131079:VIH131139 VSA131079:VSD131139 WBW131079:WBZ131139 WLS131079:WLV131139 WVO131079:WVR131139 G196615:J196675 JC196615:JF196675 SY196615:TB196675 ACU196615:ACX196675 AMQ196615:AMT196675 AWM196615:AWP196675 BGI196615:BGL196675 BQE196615:BQH196675 CAA196615:CAD196675 CJW196615:CJZ196675 CTS196615:CTV196675 DDO196615:DDR196675 DNK196615:DNN196675 DXG196615:DXJ196675 EHC196615:EHF196675 EQY196615:ERB196675 FAU196615:FAX196675 FKQ196615:FKT196675 FUM196615:FUP196675 GEI196615:GEL196675 GOE196615:GOH196675 GYA196615:GYD196675 HHW196615:HHZ196675 HRS196615:HRV196675 IBO196615:IBR196675 ILK196615:ILN196675 IVG196615:IVJ196675 JFC196615:JFF196675 JOY196615:JPB196675 JYU196615:JYX196675 KIQ196615:KIT196675 KSM196615:KSP196675 LCI196615:LCL196675 LME196615:LMH196675 LWA196615:LWD196675 MFW196615:MFZ196675 MPS196615:MPV196675 MZO196615:MZR196675 NJK196615:NJN196675 NTG196615:NTJ196675 ODC196615:ODF196675 OMY196615:ONB196675 OWU196615:OWX196675 PGQ196615:PGT196675 PQM196615:PQP196675 QAI196615:QAL196675 QKE196615:QKH196675 QUA196615:QUD196675 RDW196615:RDZ196675 RNS196615:RNV196675 RXO196615:RXR196675 SHK196615:SHN196675 SRG196615:SRJ196675 TBC196615:TBF196675 TKY196615:TLB196675 TUU196615:TUX196675 UEQ196615:UET196675 UOM196615:UOP196675 UYI196615:UYL196675 VIE196615:VIH196675 VSA196615:VSD196675 WBW196615:WBZ196675 WLS196615:WLV196675 WVO196615:WVR196675 G262151:J262211 JC262151:JF262211 SY262151:TB262211 ACU262151:ACX262211 AMQ262151:AMT262211 AWM262151:AWP262211 BGI262151:BGL262211 BQE262151:BQH262211 CAA262151:CAD262211 CJW262151:CJZ262211 CTS262151:CTV262211 DDO262151:DDR262211 DNK262151:DNN262211 DXG262151:DXJ262211 EHC262151:EHF262211 EQY262151:ERB262211 FAU262151:FAX262211 FKQ262151:FKT262211 FUM262151:FUP262211 GEI262151:GEL262211 GOE262151:GOH262211 GYA262151:GYD262211 HHW262151:HHZ262211 HRS262151:HRV262211 IBO262151:IBR262211 ILK262151:ILN262211 IVG262151:IVJ262211 JFC262151:JFF262211 JOY262151:JPB262211 JYU262151:JYX262211 KIQ262151:KIT262211 KSM262151:KSP262211 LCI262151:LCL262211 LME262151:LMH262211 LWA262151:LWD262211 MFW262151:MFZ262211 MPS262151:MPV262211 MZO262151:MZR262211 NJK262151:NJN262211 NTG262151:NTJ262211 ODC262151:ODF262211 OMY262151:ONB262211 OWU262151:OWX262211 PGQ262151:PGT262211 PQM262151:PQP262211 QAI262151:QAL262211 QKE262151:QKH262211 QUA262151:QUD262211 RDW262151:RDZ262211 RNS262151:RNV262211 RXO262151:RXR262211 SHK262151:SHN262211 SRG262151:SRJ262211 TBC262151:TBF262211 TKY262151:TLB262211 TUU262151:TUX262211 UEQ262151:UET262211 UOM262151:UOP262211 UYI262151:UYL262211 VIE262151:VIH262211 VSA262151:VSD262211 WBW262151:WBZ262211 WLS262151:WLV262211 WVO262151:WVR262211 G327687:J327747 JC327687:JF327747 SY327687:TB327747 ACU327687:ACX327747 AMQ327687:AMT327747 AWM327687:AWP327747 BGI327687:BGL327747 BQE327687:BQH327747 CAA327687:CAD327747 CJW327687:CJZ327747 CTS327687:CTV327747 DDO327687:DDR327747 DNK327687:DNN327747 DXG327687:DXJ327747 EHC327687:EHF327747 EQY327687:ERB327747 FAU327687:FAX327747 FKQ327687:FKT327747 FUM327687:FUP327747 GEI327687:GEL327747 GOE327687:GOH327747 GYA327687:GYD327747 HHW327687:HHZ327747 HRS327687:HRV327747 IBO327687:IBR327747 ILK327687:ILN327747 IVG327687:IVJ327747 JFC327687:JFF327747 JOY327687:JPB327747 JYU327687:JYX327747 KIQ327687:KIT327747 KSM327687:KSP327747 LCI327687:LCL327747 LME327687:LMH327747 LWA327687:LWD327747 MFW327687:MFZ327747 MPS327687:MPV327747 MZO327687:MZR327747 NJK327687:NJN327747 NTG327687:NTJ327747 ODC327687:ODF327747 OMY327687:ONB327747 OWU327687:OWX327747 PGQ327687:PGT327747 PQM327687:PQP327747 QAI327687:QAL327747 QKE327687:QKH327747 QUA327687:QUD327747 RDW327687:RDZ327747 RNS327687:RNV327747 RXO327687:RXR327747 SHK327687:SHN327747 SRG327687:SRJ327747 TBC327687:TBF327747 TKY327687:TLB327747 TUU327687:TUX327747 UEQ327687:UET327747 UOM327687:UOP327747 UYI327687:UYL327747 VIE327687:VIH327747 VSA327687:VSD327747 WBW327687:WBZ327747 WLS327687:WLV327747 WVO327687:WVR327747 G393223:J393283 JC393223:JF393283 SY393223:TB393283 ACU393223:ACX393283 AMQ393223:AMT393283 AWM393223:AWP393283 BGI393223:BGL393283 BQE393223:BQH393283 CAA393223:CAD393283 CJW393223:CJZ393283 CTS393223:CTV393283 DDO393223:DDR393283 DNK393223:DNN393283 DXG393223:DXJ393283 EHC393223:EHF393283 EQY393223:ERB393283 FAU393223:FAX393283 FKQ393223:FKT393283 FUM393223:FUP393283 GEI393223:GEL393283 GOE393223:GOH393283 GYA393223:GYD393283 HHW393223:HHZ393283 HRS393223:HRV393283 IBO393223:IBR393283 ILK393223:ILN393283 IVG393223:IVJ393283 JFC393223:JFF393283 JOY393223:JPB393283 JYU393223:JYX393283 KIQ393223:KIT393283 KSM393223:KSP393283 LCI393223:LCL393283 LME393223:LMH393283 LWA393223:LWD393283 MFW393223:MFZ393283 MPS393223:MPV393283 MZO393223:MZR393283 NJK393223:NJN393283 NTG393223:NTJ393283 ODC393223:ODF393283 OMY393223:ONB393283 OWU393223:OWX393283 PGQ393223:PGT393283 PQM393223:PQP393283 QAI393223:QAL393283 QKE393223:QKH393283 QUA393223:QUD393283 RDW393223:RDZ393283 RNS393223:RNV393283 RXO393223:RXR393283 SHK393223:SHN393283 SRG393223:SRJ393283 TBC393223:TBF393283 TKY393223:TLB393283 TUU393223:TUX393283 UEQ393223:UET393283 UOM393223:UOP393283 UYI393223:UYL393283 VIE393223:VIH393283 VSA393223:VSD393283 WBW393223:WBZ393283 WLS393223:WLV393283 WVO393223:WVR393283 G458759:J458819 JC458759:JF458819 SY458759:TB458819 ACU458759:ACX458819 AMQ458759:AMT458819 AWM458759:AWP458819 BGI458759:BGL458819 BQE458759:BQH458819 CAA458759:CAD458819 CJW458759:CJZ458819 CTS458759:CTV458819 DDO458759:DDR458819 DNK458759:DNN458819 DXG458759:DXJ458819 EHC458759:EHF458819 EQY458759:ERB458819 FAU458759:FAX458819 FKQ458759:FKT458819 FUM458759:FUP458819 GEI458759:GEL458819 GOE458759:GOH458819 GYA458759:GYD458819 HHW458759:HHZ458819 HRS458759:HRV458819 IBO458759:IBR458819 ILK458759:ILN458819 IVG458759:IVJ458819 JFC458759:JFF458819 JOY458759:JPB458819 JYU458759:JYX458819 KIQ458759:KIT458819 KSM458759:KSP458819 LCI458759:LCL458819 LME458759:LMH458819 LWA458759:LWD458819 MFW458759:MFZ458819 MPS458759:MPV458819 MZO458759:MZR458819 NJK458759:NJN458819 NTG458759:NTJ458819 ODC458759:ODF458819 OMY458759:ONB458819 OWU458759:OWX458819 PGQ458759:PGT458819 PQM458759:PQP458819 QAI458759:QAL458819 QKE458759:QKH458819 QUA458759:QUD458819 RDW458759:RDZ458819 RNS458759:RNV458819 RXO458759:RXR458819 SHK458759:SHN458819 SRG458759:SRJ458819 TBC458759:TBF458819 TKY458759:TLB458819 TUU458759:TUX458819 UEQ458759:UET458819 UOM458759:UOP458819 UYI458759:UYL458819 VIE458759:VIH458819 VSA458759:VSD458819 WBW458759:WBZ458819 WLS458759:WLV458819 WVO458759:WVR458819 G524295:J524355 JC524295:JF524355 SY524295:TB524355 ACU524295:ACX524355 AMQ524295:AMT524355 AWM524295:AWP524355 BGI524295:BGL524355 BQE524295:BQH524355 CAA524295:CAD524355 CJW524295:CJZ524355 CTS524295:CTV524355 DDO524295:DDR524355 DNK524295:DNN524355 DXG524295:DXJ524355 EHC524295:EHF524355 EQY524295:ERB524355 FAU524295:FAX524355 FKQ524295:FKT524355 FUM524295:FUP524355 GEI524295:GEL524355 GOE524295:GOH524355 GYA524295:GYD524355 HHW524295:HHZ524355 HRS524295:HRV524355 IBO524295:IBR524355 ILK524295:ILN524355 IVG524295:IVJ524355 JFC524295:JFF524355 JOY524295:JPB524355 JYU524295:JYX524355 KIQ524295:KIT524355 KSM524295:KSP524355 LCI524295:LCL524355 LME524295:LMH524355 LWA524295:LWD524355 MFW524295:MFZ524355 MPS524295:MPV524355 MZO524295:MZR524355 NJK524295:NJN524355 NTG524295:NTJ524355 ODC524295:ODF524355 OMY524295:ONB524355 OWU524295:OWX524355 PGQ524295:PGT524355 PQM524295:PQP524355 QAI524295:QAL524355 QKE524295:QKH524355 QUA524295:QUD524355 RDW524295:RDZ524355 RNS524295:RNV524355 RXO524295:RXR524355 SHK524295:SHN524355 SRG524295:SRJ524355 TBC524295:TBF524355 TKY524295:TLB524355 TUU524295:TUX524355 UEQ524295:UET524355 UOM524295:UOP524355 UYI524295:UYL524355 VIE524295:VIH524355 VSA524295:VSD524355 WBW524295:WBZ524355 WLS524295:WLV524355 WVO524295:WVR524355 G589831:J589891 JC589831:JF589891 SY589831:TB589891 ACU589831:ACX589891 AMQ589831:AMT589891 AWM589831:AWP589891 BGI589831:BGL589891 BQE589831:BQH589891 CAA589831:CAD589891 CJW589831:CJZ589891 CTS589831:CTV589891 DDO589831:DDR589891 DNK589831:DNN589891 DXG589831:DXJ589891 EHC589831:EHF589891 EQY589831:ERB589891 FAU589831:FAX589891 FKQ589831:FKT589891 FUM589831:FUP589891 GEI589831:GEL589891 GOE589831:GOH589891 GYA589831:GYD589891 HHW589831:HHZ589891 HRS589831:HRV589891 IBO589831:IBR589891 ILK589831:ILN589891 IVG589831:IVJ589891 JFC589831:JFF589891 JOY589831:JPB589891 JYU589831:JYX589891 KIQ589831:KIT589891 KSM589831:KSP589891 LCI589831:LCL589891 LME589831:LMH589891 LWA589831:LWD589891 MFW589831:MFZ589891 MPS589831:MPV589891 MZO589831:MZR589891 NJK589831:NJN589891 NTG589831:NTJ589891 ODC589831:ODF589891 OMY589831:ONB589891 OWU589831:OWX589891 PGQ589831:PGT589891 PQM589831:PQP589891 QAI589831:QAL589891 QKE589831:QKH589891 QUA589831:QUD589891 RDW589831:RDZ589891 RNS589831:RNV589891 RXO589831:RXR589891 SHK589831:SHN589891 SRG589831:SRJ589891 TBC589831:TBF589891 TKY589831:TLB589891 TUU589831:TUX589891 UEQ589831:UET589891 UOM589831:UOP589891 UYI589831:UYL589891 VIE589831:VIH589891 VSA589831:VSD589891 WBW589831:WBZ589891 WLS589831:WLV589891 WVO589831:WVR589891 G655367:J655427 JC655367:JF655427 SY655367:TB655427 ACU655367:ACX655427 AMQ655367:AMT655427 AWM655367:AWP655427 BGI655367:BGL655427 BQE655367:BQH655427 CAA655367:CAD655427 CJW655367:CJZ655427 CTS655367:CTV655427 DDO655367:DDR655427 DNK655367:DNN655427 DXG655367:DXJ655427 EHC655367:EHF655427 EQY655367:ERB655427 FAU655367:FAX655427 FKQ655367:FKT655427 FUM655367:FUP655427 GEI655367:GEL655427 GOE655367:GOH655427 GYA655367:GYD655427 HHW655367:HHZ655427 HRS655367:HRV655427 IBO655367:IBR655427 ILK655367:ILN655427 IVG655367:IVJ655427 JFC655367:JFF655427 JOY655367:JPB655427 JYU655367:JYX655427 KIQ655367:KIT655427 KSM655367:KSP655427 LCI655367:LCL655427 LME655367:LMH655427 LWA655367:LWD655427 MFW655367:MFZ655427 MPS655367:MPV655427 MZO655367:MZR655427 NJK655367:NJN655427 NTG655367:NTJ655427 ODC655367:ODF655427 OMY655367:ONB655427 OWU655367:OWX655427 PGQ655367:PGT655427 PQM655367:PQP655427 QAI655367:QAL655427 QKE655367:QKH655427 QUA655367:QUD655427 RDW655367:RDZ655427 RNS655367:RNV655427 RXO655367:RXR655427 SHK655367:SHN655427 SRG655367:SRJ655427 TBC655367:TBF655427 TKY655367:TLB655427 TUU655367:TUX655427 UEQ655367:UET655427 UOM655367:UOP655427 UYI655367:UYL655427 VIE655367:VIH655427 VSA655367:VSD655427 WBW655367:WBZ655427 WLS655367:WLV655427 WVO655367:WVR655427 G720903:J720963 JC720903:JF720963 SY720903:TB720963 ACU720903:ACX720963 AMQ720903:AMT720963 AWM720903:AWP720963 BGI720903:BGL720963 BQE720903:BQH720963 CAA720903:CAD720963 CJW720903:CJZ720963 CTS720903:CTV720963 DDO720903:DDR720963 DNK720903:DNN720963 DXG720903:DXJ720963 EHC720903:EHF720963 EQY720903:ERB720963 FAU720903:FAX720963 FKQ720903:FKT720963 FUM720903:FUP720963 GEI720903:GEL720963 GOE720903:GOH720963 GYA720903:GYD720963 HHW720903:HHZ720963 HRS720903:HRV720963 IBO720903:IBR720963 ILK720903:ILN720963 IVG720903:IVJ720963 JFC720903:JFF720963 JOY720903:JPB720963 JYU720903:JYX720963 KIQ720903:KIT720963 KSM720903:KSP720963 LCI720903:LCL720963 LME720903:LMH720963 LWA720903:LWD720963 MFW720903:MFZ720963 MPS720903:MPV720963 MZO720903:MZR720963 NJK720903:NJN720963 NTG720903:NTJ720963 ODC720903:ODF720963 OMY720903:ONB720963 OWU720903:OWX720963 PGQ720903:PGT720963 PQM720903:PQP720963 QAI720903:QAL720963 QKE720903:QKH720963 QUA720903:QUD720963 RDW720903:RDZ720963 RNS720903:RNV720963 RXO720903:RXR720963 SHK720903:SHN720963 SRG720903:SRJ720963 TBC720903:TBF720963 TKY720903:TLB720963 TUU720903:TUX720963 UEQ720903:UET720963 UOM720903:UOP720963 UYI720903:UYL720963 VIE720903:VIH720963 VSA720903:VSD720963 WBW720903:WBZ720963 WLS720903:WLV720963 WVO720903:WVR720963 G786439:J786499 JC786439:JF786499 SY786439:TB786499 ACU786439:ACX786499 AMQ786439:AMT786499 AWM786439:AWP786499 BGI786439:BGL786499 BQE786439:BQH786499 CAA786439:CAD786499 CJW786439:CJZ786499 CTS786439:CTV786499 DDO786439:DDR786499 DNK786439:DNN786499 DXG786439:DXJ786499 EHC786439:EHF786499 EQY786439:ERB786499 FAU786439:FAX786499 FKQ786439:FKT786499 FUM786439:FUP786499 GEI786439:GEL786499 GOE786439:GOH786499 GYA786439:GYD786499 HHW786439:HHZ786499 HRS786439:HRV786499 IBO786439:IBR786499 ILK786439:ILN786499 IVG786439:IVJ786499 JFC786439:JFF786499 JOY786439:JPB786499 JYU786439:JYX786499 KIQ786439:KIT786499 KSM786439:KSP786499 LCI786439:LCL786499 LME786439:LMH786499 LWA786439:LWD786499 MFW786439:MFZ786499 MPS786439:MPV786499 MZO786439:MZR786499 NJK786439:NJN786499 NTG786439:NTJ786499 ODC786439:ODF786499 OMY786439:ONB786499 OWU786439:OWX786499 PGQ786439:PGT786499 PQM786439:PQP786499 QAI786439:QAL786499 QKE786439:QKH786499 QUA786439:QUD786499 RDW786439:RDZ786499 RNS786439:RNV786499 RXO786439:RXR786499 SHK786439:SHN786499 SRG786439:SRJ786499 TBC786439:TBF786499 TKY786439:TLB786499 TUU786439:TUX786499 UEQ786439:UET786499 UOM786439:UOP786499 UYI786439:UYL786499 VIE786439:VIH786499 VSA786439:VSD786499 WBW786439:WBZ786499 WLS786439:WLV786499 WVO786439:WVR786499 G851975:J852035 JC851975:JF852035 SY851975:TB852035 ACU851975:ACX852035 AMQ851975:AMT852035 AWM851975:AWP852035 BGI851975:BGL852035 BQE851975:BQH852035 CAA851975:CAD852035 CJW851975:CJZ852035 CTS851975:CTV852035 DDO851975:DDR852035 DNK851975:DNN852035 DXG851975:DXJ852035 EHC851975:EHF852035 EQY851975:ERB852035 FAU851975:FAX852035 FKQ851975:FKT852035 FUM851975:FUP852035 GEI851975:GEL852035 GOE851975:GOH852035 GYA851975:GYD852035 HHW851975:HHZ852035 HRS851975:HRV852035 IBO851975:IBR852035 ILK851975:ILN852035 IVG851975:IVJ852035 JFC851975:JFF852035 JOY851975:JPB852035 JYU851975:JYX852035 KIQ851975:KIT852035 KSM851975:KSP852035 LCI851975:LCL852035 LME851975:LMH852035 LWA851975:LWD852035 MFW851975:MFZ852035 MPS851975:MPV852035 MZO851975:MZR852035 NJK851975:NJN852035 NTG851975:NTJ852035 ODC851975:ODF852035 OMY851975:ONB852035 OWU851975:OWX852035 PGQ851975:PGT852035 PQM851975:PQP852035 QAI851975:QAL852035 QKE851975:QKH852035 QUA851975:QUD852035 RDW851975:RDZ852035 RNS851975:RNV852035 RXO851975:RXR852035 SHK851975:SHN852035 SRG851975:SRJ852035 TBC851975:TBF852035 TKY851975:TLB852035 TUU851975:TUX852035 UEQ851975:UET852035 UOM851975:UOP852035 UYI851975:UYL852035 VIE851975:VIH852035 VSA851975:VSD852035 WBW851975:WBZ852035 WLS851975:WLV852035 WVO851975:WVR852035 G917511:J917571 JC917511:JF917571 SY917511:TB917571 ACU917511:ACX917571 AMQ917511:AMT917571 AWM917511:AWP917571 BGI917511:BGL917571 BQE917511:BQH917571 CAA917511:CAD917571 CJW917511:CJZ917571 CTS917511:CTV917571 DDO917511:DDR917571 DNK917511:DNN917571 DXG917511:DXJ917571 EHC917511:EHF917571 EQY917511:ERB917571 FAU917511:FAX917571 FKQ917511:FKT917571 FUM917511:FUP917571 GEI917511:GEL917571 GOE917511:GOH917571 GYA917511:GYD917571 HHW917511:HHZ917571 HRS917511:HRV917571 IBO917511:IBR917571 ILK917511:ILN917571 IVG917511:IVJ917571 JFC917511:JFF917571 JOY917511:JPB917571 JYU917511:JYX917571 KIQ917511:KIT917571 KSM917511:KSP917571 LCI917511:LCL917571 LME917511:LMH917571 LWA917511:LWD917571 MFW917511:MFZ917571 MPS917511:MPV917571 MZO917511:MZR917571 NJK917511:NJN917571 NTG917511:NTJ917571 ODC917511:ODF917571 OMY917511:ONB917571 OWU917511:OWX917571 PGQ917511:PGT917571 PQM917511:PQP917571 QAI917511:QAL917571 QKE917511:QKH917571 QUA917511:QUD917571 RDW917511:RDZ917571 RNS917511:RNV917571 RXO917511:RXR917571 SHK917511:SHN917571 SRG917511:SRJ917571 TBC917511:TBF917571 TKY917511:TLB917571 TUU917511:TUX917571 UEQ917511:UET917571 UOM917511:UOP917571 UYI917511:UYL917571 VIE917511:VIH917571 VSA917511:VSD917571 WBW917511:WBZ917571 WLS917511:WLV917571 WVO917511:WVR917571 G983047:J983107 JC983047:JF983107 SY983047:TB983107 ACU983047:ACX983107 AMQ983047:AMT983107 AWM983047:AWP983107 BGI983047:BGL983107 BQE983047:BQH983107 CAA983047:CAD983107 CJW983047:CJZ983107 CTS983047:CTV983107 DDO983047:DDR983107 DNK983047:DNN983107 DXG983047:DXJ983107 EHC983047:EHF983107 EQY983047:ERB983107 FAU983047:FAX983107 FKQ983047:FKT983107 FUM983047:FUP983107 GEI983047:GEL983107 GOE983047:GOH983107 GYA983047:GYD983107 HHW983047:HHZ983107 HRS983047:HRV983107 IBO983047:IBR983107 ILK983047:ILN983107 IVG983047:IVJ983107 JFC983047:JFF983107 JOY983047:JPB983107 JYU983047:JYX983107 KIQ983047:KIT983107 KSM983047:KSP983107 LCI983047:LCL983107 LME983047:LMH983107 LWA983047:LWD983107 MFW983047:MFZ983107 MPS983047:MPV983107 MZO983047:MZR983107 NJK983047:NJN983107 NTG983047:NTJ983107 ODC983047:ODF983107 OMY983047:ONB983107 OWU983047:OWX983107 PGQ983047:PGT983107 PQM983047:PQP983107 QAI983047:QAL983107 QKE983047:QKH983107 QUA983047:QUD983107 RDW983047:RDZ983107 RNS983047:RNV983107 RXO983047:RXR983107 SHK983047:SHN983107 SRG983047:SRJ983107 TBC983047:TBF983107 TKY983047:TLB983107 TUU983047:TUX983107 UEQ983047:UET983107 UOM983047:UOP983107 UYI983047:UYL983107 VIE983047:VIH983107 VSA983047:VSD983107 WBW983047:WBZ983107 WLS983047:WLV983107 WVO983047:WVR983107"/>
  </dataValidations>
  <printOptions horizontalCentered="1"/>
  <pageMargins left="0.4" right="0.4" top="0.6" bottom="0.75" header="0.4" footer="0.5"/>
  <pageSetup paperSize="9" orientation="portrait" r:id="rId1"/>
  <headerFooter alignWithMargins="0">
    <oddHeader>&amp;L&amp;"Verdana,Bold"&amp;D&amp;C&amp;"Verdana,Bold"Capital Gains Tax Calculation</oddHeader>
    <oddFooter>&amp;L&amp;"Tahoma,Regular"Free Download from http://taxcalc.ynithya.com/&amp;C&amp;"Tahoma,Regular"(Version 11.0)&amp;R&amp;"Tahoma,Regular"© 1997-2009, Nithyanand Yeswanth (taxcalc@ynithya.com)</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IT 2009-10</vt:lpstr>
      <vt:lpstr>Perquisites</vt:lpstr>
      <vt:lpstr>NSC Accrued Interest</vt:lpstr>
      <vt:lpstr>Capital Gains</vt:lpstr>
      <vt:lpstr>'Capital Gains'!Print_Area</vt:lpstr>
      <vt:lpstr>Instructions!Print_Area</vt:lpstr>
      <vt:lpstr>'IT 2009-10'!Print_Area</vt:lpstr>
      <vt:lpstr>'NSC Accrued Interest'!Print_Area</vt:lpstr>
      <vt:lpstr>Perquisites!Print_Area</vt:lpstr>
      <vt:lpstr>Instructions!Print_Titles</vt:lpstr>
      <vt:lpstr>'IT 2009-10'!Print_Titles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2009-08-06T09:44:04Z</dcterms:modified>
</cp:coreProperties>
</file>