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7175" windowHeight="9465" activeTab="2"/>
  </bookViews>
  <sheets>
    <sheet name="MASTER" sheetId="5" r:id="rId1"/>
    <sheet name="DATA BASE" sheetId="2" r:id="rId2"/>
    <sheet name="HOW TO USE THIS FILE" sheetId="13" r:id="rId3"/>
  </sheets>
  <calcPr calcId="124519"/>
</workbook>
</file>

<file path=xl/calcChain.xml><?xml version="1.0" encoding="utf-8"?>
<calcChain xmlns="http://schemas.openxmlformats.org/spreadsheetml/2006/main">
  <c r="E29" i="5"/>
  <c r="C2"/>
  <c r="C6"/>
  <c r="C8" s="1"/>
  <c r="L8"/>
  <c r="D4"/>
  <c r="E31"/>
  <c r="Q31"/>
  <c r="O30"/>
  <c r="J5"/>
  <c r="M27"/>
  <c r="O5"/>
</calcChain>
</file>

<file path=xl/sharedStrings.xml><?xml version="1.0" encoding="utf-8"?>
<sst xmlns="http://schemas.openxmlformats.org/spreadsheetml/2006/main" count="100" uniqueCount="92">
  <si>
    <t>Statement of Submission of Audit Report in Form-704</t>
  </si>
  <si>
    <t xml:space="preserve"> I,                     </t>
  </si>
  <si>
    <t>Proprietor</t>
  </si>
  <si>
    <t>of M/s-</t>
  </si>
  <si>
    <t>Partner</t>
  </si>
  <si>
    <t xml:space="preserve">holder of  TIN </t>
  </si>
  <si>
    <t>hereby certify that the</t>
  </si>
  <si>
    <t>Director</t>
  </si>
  <si>
    <t>accounts have been duly audited for the period</t>
  </si>
  <si>
    <t>To</t>
  </si>
  <si>
    <t>Authorised Signatory</t>
  </si>
  <si>
    <t>by</t>
  </si>
  <si>
    <t>under the provisions of section 61 of Maharashtra</t>
  </si>
  <si>
    <t>Value Added Tax Act, 2002 and have received audit report in Form-704</t>
  </si>
  <si>
    <t xml:space="preserve">certified by  </t>
  </si>
  <si>
    <t xml:space="preserve">of the firm </t>
  </si>
  <si>
    <t>Acceptance of Auditor's Recommendations by the dealer :</t>
  </si>
  <si>
    <t>Sr No</t>
  </si>
  <si>
    <t>Particulars</t>
  </si>
  <si>
    <t>Auditor's Recommendations</t>
  </si>
  <si>
    <t>Accepted Amount</t>
  </si>
  <si>
    <t>Accepted</t>
  </si>
  <si>
    <t>VAT (Rs)</t>
  </si>
  <si>
    <t>CST (Rs)</t>
  </si>
  <si>
    <t>Not Accepted</t>
  </si>
  <si>
    <t>i)</t>
  </si>
  <si>
    <t>Pay additional tax liability of Rs.</t>
  </si>
  <si>
    <t>Partly Accepted</t>
  </si>
  <si>
    <t>ii)</t>
  </si>
  <si>
    <t>Pay back excess refund received of Rs.</t>
  </si>
  <si>
    <t>iii)</t>
  </si>
  <si>
    <t>Claim additional refund of Rs.</t>
  </si>
  <si>
    <t>iv)</t>
  </si>
  <si>
    <t>Reduce the claim of refund  of Rs.</t>
  </si>
  <si>
    <t>v)</t>
  </si>
  <si>
    <t>Reduce tax liability of Rs.</t>
  </si>
  <si>
    <t>vi)</t>
  </si>
  <si>
    <t>Revise closing balance of CQB of Rs.</t>
  </si>
  <si>
    <t>vii)</t>
  </si>
  <si>
    <t>Pay interest under-section 30(2) of Rs.</t>
  </si>
  <si>
    <t>viii)</t>
  </si>
  <si>
    <t xml:space="preserve">Pay interest under-section 30(4) of Rs. </t>
  </si>
  <si>
    <t>Reasons for Non acceptance :</t>
  </si>
  <si>
    <t>*As a result of the report of audit under section 61, I have paid as follows.</t>
  </si>
  <si>
    <t>ACT</t>
  </si>
  <si>
    <t>Chalan CIN No</t>
  </si>
  <si>
    <t>Amount (Rs)</t>
  </si>
  <si>
    <t>Payment date</t>
  </si>
  <si>
    <t>Name of the Bank</t>
  </si>
  <si>
    <t xml:space="preserve"> Branch Name</t>
  </si>
  <si>
    <t>VAT</t>
  </si>
  <si>
    <t>CST</t>
  </si>
  <si>
    <t>I  hereby acknowledge that the said Audit Report has been uploaded by me on</t>
  </si>
  <si>
    <t>website www.mahavat.gov.in under the Transaction Id</t>
  </si>
  <si>
    <t>Date of Filing of Audit Report</t>
  </si>
  <si>
    <t>Date</t>
  </si>
  <si>
    <t>Month</t>
  </si>
  <si>
    <t>Year</t>
  </si>
  <si>
    <t>Name  &amp; signature the of Authorised Person</t>
  </si>
  <si>
    <t>Designation</t>
  </si>
  <si>
    <t>PROPRIETOR</t>
  </si>
  <si>
    <t>Mobile No</t>
  </si>
  <si>
    <t>E_mail_id</t>
  </si>
  <si>
    <t>PLACE</t>
  </si>
  <si>
    <t>MUMBAI</t>
  </si>
  <si>
    <t>*Applicable only if the auditor's recommendations are accepted fully/partly and revised return is filed and payment of the tax/interest is made as per the  auditor's advise.</t>
  </si>
  <si>
    <t>COMPANY NAME</t>
  </si>
  <si>
    <t>PERSON</t>
  </si>
  <si>
    <t>TIN</t>
  </si>
  <si>
    <t>FROM</t>
  </si>
  <si>
    <t>TO</t>
  </si>
  <si>
    <t>TRANSACTION ID</t>
  </si>
  <si>
    <t>DATE OF FILING AUDIT REPORT</t>
  </si>
  <si>
    <t>MOBILE</t>
  </si>
  <si>
    <t>EMAIL</t>
  </si>
  <si>
    <t>JUST FILE UP DATA BASE</t>
  </si>
  <si>
    <t>STATUS OF PERSON- PROPRIETOR,PARTNER,DIRECTOR ETC</t>
  </si>
  <si>
    <t>A</t>
  </si>
  <si>
    <t>B</t>
  </si>
  <si>
    <t>ABC</t>
  </si>
  <si>
    <t>CERTIFIED BY</t>
  </si>
  <si>
    <t>CA FIRM NAME</t>
  </si>
  <si>
    <t>ABC AND CO</t>
  </si>
  <si>
    <t>12345678910V</t>
  </si>
  <si>
    <t>ST-REQ-271216-1234567</t>
  </si>
  <si>
    <t>ABC@GMAIL.COM</t>
  </si>
  <si>
    <t>XYZ</t>
  </si>
  <si>
    <t>XYZ AND CO</t>
  </si>
  <si>
    <t>NAME OF AUTHORISED PERSON</t>
  </si>
  <si>
    <t>YOU JUST NEED TO MANUALLY INSERT FOLLOWING DATA IN MASTER</t>
  </si>
  <si>
    <t>IN MASTER SHEET JUST WRITE COMPANY NAME AND ALL OTHER DATA WILL AUTOMATICALLY CATCH FROM DATABASE</t>
  </si>
  <si>
    <t>PQR AND CO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</si>
</sst>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6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Calibri"/>
      <family val="2"/>
    </font>
    <font>
      <b/>
      <sz val="14"/>
      <color indexed="8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u/>
      <sz val="11"/>
      <color indexed="12"/>
      <name val="Calibri"/>
      <family val="2"/>
    </font>
    <font>
      <u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Border="1"/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5" fillId="3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 applyProtection="1">
      <alignment vertical="top" wrapText="1"/>
    </xf>
    <xf numFmtId="49" fontId="5" fillId="4" borderId="1" xfId="0" applyNumberFormat="1" applyFont="1" applyFill="1" applyBorder="1" applyAlignment="1" applyProtection="1">
      <alignment vertical="top" wrapText="1"/>
      <protection locked="0"/>
    </xf>
    <xf numFmtId="49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14" fontId="10" fillId="0" borderId="0" xfId="0" applyNumberFormat="1" applyFont="1"/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 applyProtection="1">
      <alignment horizontal="center" vertical="top"/>
      <protection locked="0"/>
    </xf>
    <xf numFmtId="0" fontId="0" fillId="0" borderId="3" xfId="0" applyBorder="1"/>
    <xf numFmtId="0" fontId="2" fillId="2" borderId="1" xfId="1" applyFont="1" applyFill="1" applyBorder="1" applyAlignment="1" applyProtection="1">
      <alignment horizontal="left" vertical="top"/>
    </xf>
    <xf numFmtId="0" fontId="1" fillId="0" borderId="1" xfId="0" applyFont="1" applyFill="1" applyBorder="1" applyAlignment="1" applyProtection="1">
      <alignment horizontal="left" vertical="top" wrapText="1"/>
    </xf>
    <xf numFmtId="0" fontId="4" fillId="2" borderId="1" xfId="1" applyFont="1" applyFill="1" applyBorder="1" applyAlignment="1" applyProtection="1">
      <alignment horizontal="center" vertical="top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horizontal="left"/>
    </xf>
    <xf numFmtId="14" fontId="4" fillId="2" borderId="1" xfId="1" applyNumberFormat="1" applyFont="1" applyFill="1" applyBorder="1" applyAlignment="1" applyProtection="1">
      <alignment horizontal="center" vertical="top"/>
    </xf>
    <xf numFmtId="0" fontId="5" fillId="0" borderId="1" xfId="0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49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Hyperlink" xfId="2" builtinId="8"/>
    <cellStyle name="Normal" xfId="0" builtinId="0"/>
    <cellStyle name="Normal_704_templet_as_per_sales_tax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S32"/>
  <sheetViews>
    <sheetView zoomScale="85" zoomScaleNormal="85" workbookViewId="0">
      <selection activeCell="C3" sqref="C3:Q3"/>
    </sheetView>
  </sheetViews>
  <sheetFormatPr defaultRowHeight="20.25"/>
  <cols>
    <col min="1" max="1" width="5.7109375" style="1" customWidth="1"/>
    <col min="2" max="2" width="11.7109375" style="1" customWidth="1"/>
    <col min="3" max="3" width="23.140625" style="1" customWidth="1"/>
    <col min="4" max="4" width="13.7109375" style="1" customWidth="1"/>
    <col min="5" max="5" width="9.140625" style="1" customWidth="1"/>
    <col min="6" max="6" width="7" style="1" customWidth="1"/>
    <col min="7" max="7" width="4" style="1" hidden="1" customWidth="1"/>
    <col min="8" max="8" width="17.5703125" style="1" customWidth="1"/>
    <col min="9" max="9" width="10.5703125" style="1" customWidth="1"/>
    <col min="10" max="10" width="4.28515625" style="1" hidden="1" customWidth="1"/>
    <col min="11" max="11" width="10" style="1" customWidth="1"/>
    <col min="12" max="12" width="9.28515625" style="1" customWidth="1"/>
    <col min="13" max="13" width="3" style="1" customWidth="1"/>
    <col min="14" max="14" width="6.7109375" style="1" customWidth="1"/>
    <col min="15" max="15" width="9.5703125" style="1" customWidth="1"/>
    <col min="16" max="16" width="6.85546875" style="1" customWidth="1"/>
    <col min="17" max="17" width="15.85546875" style="1" customWidth="1"/>
    <col min="18" max="18" width="9.140625" style="1"/>
    <col min="19" max="19" width="24" style="1" hidden="1" customWidth="1"/>
    <col min="20" max="16384" width="9.140625" style="1"/>
  </cols>
  <sheetData>
    <row r="1" spans="1:19" ht="30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9">
      <c r="A2" s="2">
        <v>1</v>
      </c>
      <c r="B2" s="3" t="s">
        <v>1</v>
      </c>
      <c r="C2" s="25" t="str">
        <f>VLOOKUP(C3,'DATA BASE'!A2:J248,2,0)</f>
        <v>ABC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  <c r="Q2" s="27"/>
      <c r="S2" s="4" t="s">
        <v>2</v>
      </c>
    </row>
    <row r="3" spans="1:19">
      <c r="A3" s="2"/>
      <c r="B3" s="3" t="s">
        <v>3</v>
      </c>
      <c r="C3" s="28" t="s">
        <v>82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S3" s="4" t="s">
        <v>4</v>
      </c>
    </row>
    <row r="4" spans="1:19" ht="20.25" customHeight="1">
      <c r="A4" s="2"/>
      <c r="B4" s="29" t="s">
        <v>5</v>
      </c>
      <c r="C4" s="29"/>
      <c r="D4" s="30" t="str">
        <f>VLOOKUP(C3,'DATA BASE'!A2:J248,3,0)</f>
        <v>12345678910V</v>
      </c>
      <c r="E4" s="30"/>
      <c r="F4" s="30"/>
      <c r="G4" s="30"/>
      <c r="H4" s="31"/>
      <c r="I4" s="31"/>
      <c r="J4" s="31"/>
      <c r="K4" s="31"/>
      <c r="L4" s="29" t="s">
        <v>6</v>
      </c>
      <c r="M4" s="32"/>
      <c r="N4" s="32"/>
      <c r="O4" s="32"/>
      <c r="P4" s="32"/>
      <c r="Q4" s="32"/>
      <c r="S4" s="4" t="s">
        <v>7</v>
      </c>
    </row>
    <row r="5" spans="1:19" ht="33.75" customHeight="1">
      <c r="A5" s="2"/>
      <c r="B5" s="29" t="s">
        <v>8</v>
      </c>
      <c r="C5" s="29"/>
      <c r="D5" s="29"/>
      <c r="E5" s="29"/>
      <c r="F5" s="29"/>
      <c r="G5" s="29"/>
      <c r="H5" s="29"/>
      <c r="I5" s="29"/>
      <c r="J5" s="33">
        <f>VLOOKUP(C3,'DATA BASE'!A2:J248,5,0)</f>
        <v>42460</v>
      </c>
      <c r="K5" s="30"/>
      <c r="L5" s="30"/>
      <c r="M5" s="24" t="s">
        <v>9</v>
      </c>
      <c r="N5" s="24"/>
      <c r="O5" s="33" t="str">
        <f>VLOOKUP(C3,'DATA BASE'!A2:J248,6,0)</f>
        <v>ST-REQ-271216-1234567</v>
      </c>
      <c r="P5" s="30"/>
      <c r="Q5" s="30"/>
      <c r="S5" s="4" t="s">
        <v>10</v>
      </c>
    </row>
    <row r="6" spans="1:19" ht="20.25" customHeight="1">
      <c r="A6" s="2"/>
      <c r="B6" s="3" t="s">
        <v>11</v>
      </c>
      <c r="C6" s="30" t="str">
        <f>VLOOKUP(C3,'DATA BASE'!A3:L458,11,0)</f>
        <v>XYZ</v>
      </c>
      <c r="D6" s="30"/>
      <c r="E6" s="30"/>
      <c r="F6" s="29" t="s">
        <v>12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9" ht="20.25" customHeight="1">
      <c r="A7" s="2"/>
      <c r="B7" s="29" t="s">
        <v>13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9" ht="20.25" customHeight="1">
      <c r="A8" s="2"/>
      <c r="B8" s="3" t="s">
        <v>14</v>
      </c>
      <c r="C8" s="30" t="str">
        <f>C6</f>
        <v>XYZ</v>
      </c>
      <c r="D8" s="30"/>
      <c r="E8" s="30"/>
      <c r="F8" s="30"/>
      <c r="G8" s="30"/>
      <c r="H8" s="24" t="s">
        <v>15</v>
      </c>
      <c r="I8" s="24"/>
      <c r="J8" s="24"/>
      <c r="K8" s="24"/>
      <c r="L8" s="30" t="str">
        <f>VLOOKUP(C3,'DATA BASE'!A3:L458,12,0)</f>
        <v>XYZ AND CO</v>
      </c>
      <c r="M8" s="30"/>
      <c r="N8" s="30"/>
      <c r="O8" s="30"/>
      <c r="P8" s="30"/>
      <c r="Q8" s="30"/>
    </row>
    <row r="9" spans="1:19" ht="20.25" customHeight="1">
      <c r="A9" s="2">
        <v>2</v>
      </c>
      <c r="B9" s="29" t="s">
        <v>16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9" ht="20.25" customHeight="1">
      <c r="A10" s="2"/>
      <c r="B10" s="24" t="s">
        <v>17</v>
      </c>
      <c r="C10" s="34" t="s">
        <v>18</v>
      </c>
      <c r="D10" s="34"/>
      <c r="E10" s="34"/>
      <c r="F10" s="34"/>
      <c r="G10" s="34"/>
      <c r="H10" s="34" t="s">
        <v>19</v>
      </c>
      <c r="I10" s="34"/>
      <c r="J10" s="34"/>
      <c r="K10" s="34"/>
      <c r="L10" s="34"/>
      <c r="M10" s="34"/>
      <c r="N10" s="34" t="s">
        <v>20</v>
      </c>
      <c r="O10" s="34"/>
      <c r="P10" s="34"/>
      <c r="Q10" s="34"/>
      <c r="S10" s="5" t="s">
        <v>21</v>
      </c>
    </row>
    <row r="11" spans="1:19" ht="21" customHeight="1">
      <c r="A11" s="2"/>
      <c r="B11" s="24"/>
      <c r="C11" s="34"/>
      <c r="D11" s="34"/>
      <c r="E11" s="34"/>
      <c r="F11" s="34"/>
      <c r="G11" s="34"/>
      <c r="H11" s="24" t="s">
        <v>22</v>
      </c>
      <c r="I11" s="24"/>
      <c r="J11" s="6"/>
      <c r="K11" s="24" t="s">
        <v>23</v>
      </c>
      <c r="L11" s="24"/>
      <c r="M11" s="24"/>
      <c r="N11" s="24" t="s">
        <v>22</v>
      </c>
      <c r="O11" s="24"/>
      <c r="P11" s="24"/>
      <c r="Q11" s="7" t="s">
        <v>23</v>
      </c>
      <c r="S11" s="5" t="s">
        <v>24</v>
      </c>
    </row>
    <row r="12" spans="1:19" s="10" customFormat="1" ht="20.25" customHeight="1">
      <c r="A12" s="2"/>
      <c r="B12" s="3" t="s">
        <v>25</v>
      </c>
      <c r="C12" s="29" t="s">
        <v>26</v>
      </c>
      <c r="D12" s="29"/>
      <c r="E12" s="29"/>
      <c r="F12" s="29"/>
      <c r="G12" s="29"/>
      <c r="H12" s="30">
        <v>0</v>
      </c>
      <c r="I12" s="30"/>
      <c r="J12" s="8"/>
      <c r="K12" s="30">
        <v>0</v>
      </c>
      <c r="L12" s="30"/>
      <c r="M12" s="30"/>
      <c r="N12" s="35">
        <v>0</v>
      </c>
      <c r="O12" s="35"/>
      <c r="P12" s="35"/>
      <c r="Q12" s="9">
        <v>0</v>
      </c>
      <c r="S12" s="5" t="s">
        <v>27</v>
      </c>
    </row>
    <row r="13" spans="1:19" s="10" customFormat="1" ht="27.75" customHeight="1">
      <c r="A13" s="2"/>
      <c r="B13" s="3" t="s">
        <v>28</v>
      </c>
      <c r="C13" s="29" t="s">
        <v>29</v>
      </c>
      <c r="D13" s="29"/>
      <c r="E13" s="29"/>
      <c r="F13" s="29"/>
      <c r="G13" s="29"/>
      <c r="H13" s="30">
        <v>0</v>
      </c>
      <c r="I13" s="30"/>
      <c r="J13" s="8"/>
      <c r="K13" s="30">
        <v>0</v>
      </c>
      <c r="L13" s="30"/>
      <c r="M13" s="30"/>
      <c r="N13" s="35">
        <v>0</v>
      </c>
      <c r="O13" s="35"/>
      <c r="P13" s="35"/>
      <c r="Q13" s="9">
        <v>0</v>
      </c>
    </row>
    <row r="14" spans="1:19" s="10" customFormat="1" ht="20.25" customHeight="1">
      <c r="A14" s="2"/>
      <c r="B14" s="3" t="s">
        <v>30</v>
      </c>
      <c r="C14" s="29" t="s">
        <v>31</v>
      </c>
      <c r="D14" s="29"/>
      <c r="E14" s="29"/>
      <c r="F14" s="29"/>
      <c r="G14" s="29"/>
      <c r="H14" s="30">
        <v>0</v>
      </c>
      <c r="I14" s="30"/>
      <c r="J14" s="8"/>
      <c r="K14" s="30">
        <v>0</v>
      </c>
      <c r="L14" s="30"/>
      <c r="M14" s="30"/>
      <c r="N14" s="35">
        <v>0</v>
      </c>
      <c r="O14" s="35"/>
      <c r="P14" s="35"/>
      <c r="Q14" s="9">
        <v>0</v>
      </c>
    </row>
    <row r="15" spans="1:19" s="10" customFormat="1" ht="20.25" customHeight="1">
      <c r="A15" s="2"/>
      <c r="B15" s="3" t="s">
        <v>32</v>
      </c>
      <c r="C15" s="29" t="s">
        <v>33</v>
      </c>
      <c r="D15" s="29"/>
      <c r="E15" s="29"/>
      <c r="F15" s="29"/>
      <c r="G15" s="29"/>
      <c r="H15" s="30">
        <v>0</v>
      </c>
      <c r="I15" s="30"/>
      <c r="J15" s="8"/>
      <c r="K15" s="30">
        <v>0</v>
      </c>
      <c r="L15" s="30"/>
      <c r="M15" s="30"/>
      <c r="N15" s="35">
        <v>0</v>
      </c>
      <c r="O15" s="35"/>
      <c r="P15" s="35"/>
      <c r="Q15" s="9">
        <v>0</v>
      </c>
    </row>
    <row r="16" spans="1:19" s="10" customFormat="1" ht="20.25" customHeight="1">
      <c r="A16" s="2"/>
      <c r="B16" s="3" t="s">
        <v>34</v>
      </c>
      <c r="C16" s="29" t="s">
        <v>35</v>
      </c>
      <c r="D16" s="29"/>
      <c r="E16" s="29"/>
      <c r="F16" s="29"/>
      <c r="G16" s="29"/>
      <c r="H16" s="30">
        <v>0</v>
      </c>
      <c r="I16" s="30"/>
      <c r="J16" s="8"/>
      <c r="K16" s="30">
        <v>0</v>
      </c>
      <c r="L16" s="30"/>
      <c r="M16" s="30"/>
      <c r="N16" s="35">
        <v>0</v>
      </c>
      <c r="O16" s="35"/>
      <c r="P16" s="35"/>
      <c r="Q16" s="9">
        <v>0</v>
      </c>
    </row>
    <row r="17" spans="1:17" s="10" customFormat="1" ht="20.25" customHeight="1">
      <c r="A17" s="2"/>
      <c r="B17" s="3" t="s">
        <v>36</v>
      </c>
      <c r="C17" s="29" t="s">
        <v>37</v>
      </c>
      <c r="D17" s="29"/>
      <c r="E17" s="29"/>
      <c r="F17" s="29"/>
      <c r="G17" s="29"/>
      <c r="H17" s="30">
        <v>0</v>
      </c>
      <c r="I17" s="30"/>
      <c r="J17" s="8"/>
      <c r="K17" s="30">
        <v>0</v>
      </c>
      <c r="L17" s="30"/>
      <c r="M17" s="30"/>
      <c r="N17" s="35">
        <v>0</v>
      </c>
      <c r="O17" s="35"/>
      <c r="P17" s="35"/>
      <c r="Q17" s="9">
        <v>0</v>
      </c>
    </row>
    <row r="18" spans="1:17" s="10" customFormat="1" ht="20.25" customHeight="1">
      <c r="A18" s="2"/>
      <c r="B18" s="3" t="s">
        <v>38</v>
      </c>
      <c r="C18" s="29" t="s">
        <v>39</v>
      </c>
      <c r="D18" s="29"/>
      <c r="E18" s="29"/>
      <c r="F18" s="29"/>
      <c r="G18" s="29"/>
      <c r="H18" s="30">
        <v>0</v>
      </c>
      <c r="I18" s="30"/>
      <c r="J18" s="8"/>
      <c r="K18" s="30">
        <v>0</v>
      </c>
      <c r="L18" s="30"/>
      <c r="M18" s="30"/>
      <c r="N18" s="35">
        <v>0</v>
      </c>
      <c r="O18" s="35"/>
      <c r="P18" s="35"/>
      <c r="Q18" s="9">
        <v>0</v>
      </c>
    </row>
    <row r="19" spans="1:17" s="10" customFormat="1" ht="20.25" customHeight="1">
      <c r="A19" s="2"/>
      <c r="B19" s="3" t="s">
        <v>40</v>
      </c>
      <c r="C19" s="29" t="s">
        <v>41</v>
      </c>
      <c r="D19" s="29"/>
      <c r="E19" s="29"/>
      <c r="F19" s="29"/>
      <c r="G19" s="29"/>
      <c r="H19" s="30">
        <v>0</v>
      </c>
      <c r="I19" s="30"/>
      <c r="J19" s="8"/>
      <c r="K19" s="30">
        <v>0</v>
      </c>
      <c r="L19" s="30"/>
      <c r="M19" s="30"/>
      <c r="N19" s="35">
        <v>0</v>
      </c>
      <c r="O19" s="35"/>
      <c r="P19" s="35"/>
      <c r="Q19" s="9">
        <v>0</v>
      </c>
    </row>
    <row r="20" spans="1:17" s="10" customFormat="1">
      <c r="A20" s="2">
        <v>3</v>
      </c>
      <c r="B20" s="37" t="s">
        <v>42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s="10" customFormat="1" ht="92.25" customHeight="1">
      <c r="A21" s="2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>
      <c r="A22" s="7">
        <v>4</v>
      </c>
      <c r="B22" s="29" t="s">
        <v>43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34.5" customHeight="1">
      <c r="A23" s="2"/>
      <c r="B23" s="11" t="s">
        <v>44</v>
      </c>
      <c r="C23" s="11" t="s">
        <v>45</v>
      </c>
      <c r="D23" s="39" t="s">
        <v>46</v>
      </c>
      <c r="E23" s="39"/>
      <c r="F23" s="39"/>
      <c r="G23" s="39" t="s">
        <v>47</v>
      </c>
      <c r="H23" s="39"/>
      <c r="I23" s="39"/>
      <c r="J23" s="12" t="s">
        <v>48</v>
      </c>
      <c r="K23" s="39" t="s">
        <v>48</v>
      </c>
      <c r="L23" s="39"/>
      <c r="M23" s="39"/>
      <c r="N23" s="39"/>
      <c r="O23" s="39" t="s">
        <v>49</v>
      </c>
      <c r="P23" s="39"/>
      <c r="Q23" s="39"/>
    </row>
    <row r="24" spans="1:17" ht="33" customHeight="1">
      <c r="A24" s="2"/>
      <c r="B24" s="13" t="s">
        <v>50</v>
      </c>
      <c r="C24" s="14"/>
      <c r="D24" s="36"/>
      <c r="E24" s="36"/>
      <c r="F24" s="36"/>
      <c r="G24" s="36"/>
      <c r="H24" s="36"/>
      <c r="I24" s="36"/>
      <c r="J24" s="14"/>
      <c r="K24" s="36"/>
      <c r="L24" s="36"/>
      <c r="M24" s="36"/>
      <c r="N24" s="36"/>
      <c r="O24" s="36"/>
      <c r="P24" s="36"/>
      <c r="Q24" s="36"/>
    </row>
    <row r="25" spans="1:17" ht="27" customHeight="1">
      <c r="A25" s="2"/>
      <c r="B25" s="13" t="s">
        <v>51</v>
      </c>
      <c r="C25" s="14"/>
      <c r="D25" s="36"/>
      <c r="E25" s="36"/>
      <c r="F25" s="36"/>
      <c r="G25" s="36"/>
      <c r="H25" s="36"/>
      <c r="I25" s="36"/>
      <c r="J25" s="14"/>
      <c r="K25" s="36"/>
      <c r="L25" s="36"/>
      <c r="M25" s="36"/>
      <c r="N25" s="36"/>
      <c r="O25" s="36"/>
      <c r="P25" s="36"/>
      <c r="Q25" s="36"/>
    </row>
    <row r="26" spans="1:17">
      <c r="A26" s="7">
        <v>5</v>
      </c>
      <c r="B26" s="29" t="s">
        <v>52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>
      <c r="A27" s="2"/>
      <c r="B27" s="29" t="s">
        <v>53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8" t="str">
        <f>VLOOKUP(C3,'DATA BASE'!A2:J248,7,0)</f>
        <v>ABC</v>
      </c>
      <c r="N27" s="38"/>
      <c r="O27" s="38"/>
      <c r="P27" s="38"/>
      <c r="Q27" s="38"/>
    </row>
    <row r="28" spans="1:17">
      <c r="A28" s="2"/>
      <c r="B28" s="40" t="s">
        <v>54</v>
      </c>
      <c r="C28" s="40"/>
      <c r="D28" s="40"/>
      <c r="E28" s="40"/>
      <c r="F28" s="42" t="s">
        <v>55</v>
      </c>
      <c r="G28" s="42"/>
      <c r="H28" s="15"/>
      <c r="I28" s="42" t="s">
        <v>56</v>
      </c>
      <c r="J28" s="42"/>
      <c r="K28" s="42"/>
      <c r="L28" s="15"/>
      <c r="M28" s="42" t="s">
        <v>57</v>
      </c>
      <c r="N28" s="42"/>
      <c r="O28" s="42"/>
      <c r="P28" s="43"/>
      <c r="Q28" s="43"/>
    </row>
    <row r="29" spans="1:17" ht="80.25" customHeight="1">
      <c r="A29" s="2"/>
      <c r="B29" s="40" t="s">
        <v>58</v>
      </c>
      <c r="C29" s="40"/>
      <c r="D29" s="40"/>
      <c r="E29" s="41" t="str">
        <f>VLOOKUP(C3,'DATA BASE'!A3:Q1263,13,0)</f>
        <v>ABC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17" ht="27" customHeight="1">
      <c r="A30" s="2"/>
      <c r="B30" s="40" t="s">
        <v>59</v>
      </c>
      <c r="C30" s="40"/>
      <c r="D30" s="40"/>
      <c r="E30" s="41" t="s">
        <v>60</v>
      </c>
      <c r="F30" s="41"/>
      <c r="G30" s="41"/>
      <c r="H30" s="41"/>
      <c r="I30" s="41"/>
      <c r="J30" s="16"/>
      <c r="K30" s="42" t="s">
        <v>61</v>
      </c>
      <c r="L30" s="42"/>
      <c r="M30" s="42"/>
      <c r="N30" s="42"/>
      <c r="O30" s="41">
        <f>VLOOKUP(C3,'DATA BASE'!A2:J248,8,0)</f>
        <v>9898989898</v>
      </c>
      <c r="P30" s="41"/>
      <c r="Q30" s="41"/>
    </row>
    <row r="31" spans="1:17">
      <c r="A31" s="2"/>
      <c r="B31" s="40" t="s">
        <v>62</v>
      </c>
      <c r="C31" s="40"/>
      <c r="D31" s="40"/>
      <c r="E31" s="44" t="str">
        <f>VLOOKUP(C3,'DATA BASE'!A2:J248,9,0)</f>
        <v>ABC@GMAIL.COM</v>
      </c>
      <c r="F31" s="44"/>
      <c r="G31" s="44"/>
      <c r="H31" s="44"/>
      <c r="I31" s="44"/>
      <c r="J31" s="44"/>
      <c r="K31" s="44"/>
      <c r="L31" s="44"/>
      <c r="M31" s="44"/>
      <c r="N31" s="44"/>
      <c r="O31" s="42" t="s">
        <v>63</v>
      </c>
      <c r="P31" s="42"/>
      <c r="Q31" s="17" t="str">
        <f>VLOOKUP(C3,'DATA BASE'!A2:J248,10,0)</f>
        <v>MUMBAI</v>
      </c>
    </row>
    <row r="32" spans="1:17" ht="54.75" customHeight="1">
      <c r="A32" s="29" t="s">
        <v>65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</sheetData>
  <mergeCells count="91">
    <mergeCell ref="P28:Q28"/>
    <mergeCell ref="A32:Q32"/>
    <mergeCell ref="B30:D30"/>
    <mergeCell ref="E30:I30"/>
    <mergeCell ref="K30:N30"/>
    <mergeCell ref="O30:Q30"/>
    <mergeCell ref="B31:D31"/>
    <mergeCell ref="E31:N31"/>
    <mergeCell ref="O31:P31"/>
    <mergeCell ref="G23:I23"/>
    <mergeCell ref="K23:N23"/>
    <mergeCell ref="O23:Q23"/>
    <mergeCell ref="B29:D29"/>
    <mergeCell ref="E29:Q29"/>
    <mergeCell ref="D25:F25"/>
    <mergeCell ref="G25:I25"/>
    <mergeCell ref="K25:N25"/>
    <mergeCell ref="O25:Q25"/>
    <mergeCell ref="B26:Q26"/>
    <mergeCell ref="B27:L27"/>
    <mergeCell ref="M27:Q27"/>
    <mergeCell ref="B28:E28"/>
    <mergeCell ref="F28:G28"/>
    <mergeCell ref="I28:K28"/>
    <mergeCell ref="M28:O28"/>
    <mergeCell ref="C18:G18"/>
    <mergeCell ref="H18:I18"/>
    <mergeCell ref="K18:M18"/>
    <mergeCell ref="N18:P18"/>
    <mergeCell ref="D24:F24"/>
    <mergeCell ref="G24:I24"/>
    <mergeCell ref="K24:N24"/>
    <mergeCell ref="O24:Q24"/>
    <mergeCell ref="C19:G19"/>
    <mergeCell ref="H19:I19"/>
    <mergeCell ref="K19:M19"/>
    <mergeCell ref="N19:P19"/>
    <mergeCell ref="B20:Q20"/>
    <mergeCell ref="B21:Q21"/>
    <mergeCell ref="B22:Q22"/>
    <mergeCell ref="D23:F23"/>
    <mergeCell ref="C16:G16"/>
    <mergeCell ref="H16:I16"/>
    <mergeCell ref="K16:M16"/>
    <mergeCell ref="N16:P16"/>
    <mergeCell ref="C17:G17"/>
    <mergeCell ref="H17:I17"/>
    <mergeCell ref="K17:M17"/>
    <mergeCell ref="N17:P17"/>
    <mergeCell ref="C14:G14"/>
    <mergeCell ref="H14:I14"/>
    <mergeCell ref="K14:M14"/>
    <mergeCell ref="N14:P14"/>
    <mergeCell ref="C15:G15"/>
    <mergeCell ref="H15:I15"/>
    <mergeCell ref="K15:M15"/>
    <mergeCell ref="N15:P15"/>
    <mergeCell ref="C12:G12"/>
    <mergeCell ref="H12:I12"/>
    <mergeCell ref="K12:M12"/>
    <mergeCell ref="N12:P12"/>
    <mergeCell ref="C13:G13"/>
    <mergeCell ref="H13:I13"/>
    <mergeCell ref="K13:M13"/>
    <mergeCell ref="N13:P13"/>
    <mergeCell ref="B7:Q7"/>
    <mergeCell ref="C8:G8"/>
    <mergeCell ref="H8:K8"/>
    <mergeCell ref="L8:Q8"/>
    <mergeCell ref="B9:Q9"/>
    <mergeCell ref="B10:B11"/>
    <mergeCell ref="C10:G11"/>
    <mergeCell ref="H10:M10"/>
    <mergeCell ref="N10:Q10"/>
    <mergeCell ref="H11:I11"/>
    <mergeCell ref="K11:M11"/>
    <mergeCell ref="N11:P11"/>
    <mergeCell ref="B5:I5"/>
    <mergeCell ref="J5:L5"/>
    <mergeCell ref="M5:N5"/>
    <mergeCell ref="O5:Q5"/>
    <mergeCell ref="C6:E6"/>
    <mergeCell ref="F6:Q6"/>
    <mergeCell ref="A1:Q1"/>
    <mergeCell ref="C2:O2"/>
    <mergeCell ref="P2:Q2"/>
    <mergeCell ref="C3:Q3"/>
    <mergeCell ref="B4:C4"/>
    <mergeCell ref="D4:G4"/>
    <mergeCell ref="H4:K4"/>
    <mergeCell ref="L4:Q4"/>
  </mergeCells>
  <dataValidations disablePrompts="1" xWindow="658" yWindow="694" count="23">
    <dataValidation type="textLength" operator="lessThanOrEqual" allowBlank="1" showInputMessage="1" showErrorMessage="1" errorTitle="Error" error="CIN No length should be less than or equal to 20 digits" sqref="B24:B25">
      <formula1>20</formula1>
    </dataValidation>
    <dataValidation type="list" allowBlank="1" showInputMessage="1" showErrorMessage="1" sqref="P2">
      <formula1>$S$2:$S$5</formula1>
    </dataValidation>
    <dataValidation type="whole" operator="greaterThanOrEqual" allowBlank="1" showInputMessage="1" showErrorMessage="1" error="Enter at least 0 if no data" promptTitle="Must Enter" prompt="If no value at least '0' to be enter" sqref="N12:P19">
      <formula1>0</formula1>
    </dataValidation>
    <dataValidation type="whole" operator="greaterThanOrEqual" allowBlank="1" showInputMessage="1" showErrorMessage="1" promptTitle="Must Enter" prompt="If no value '0' to be enter" sqref="Q12:Q19">
      <formula1>0</formula1>
    </dataValidation>
    <dataValidation type="textLength" operator="lessThanOrEqual" allowBlank="1" showInputMessage="1" showErrorMessage="1" error="Name should not be greater than 75 Characters" promptTitle="Enter" prompt="Enter Name of the Dealer" sqref="C2:O2">
      <formula1>75</formula1>
    </dataValidation>
    <dataValidation type="textLength" operator="lessThanOrEqual" allowBlank="1" showInputMessage="1" showErrorMessage="1" error="Name should not be 75 characters" prompt="Enter Name of Person. Please Enter only Alphabates and Spaces. Please note that any special characters like ( , . / - * 1 ? ) are not accepted in this field." sqref="E29:Q29">
      <formula1>75</formula1>
    </dataValidation>
    <dataValidation type="textLength" operator="lessThanOrEqual" allowBlank="1" showInputMessage="1" showErrorMessage="1" error="Enter Designation" prompt="Enter Designation  of Person. Please Enter only Alphabates and Spaces. Please note that any special characters like ( , . / - * 1 ? ) are not accepted in this field." sqref="E30:I30">
      <formula1>50</formula1>
    </dataValidation>
    <dataValidation type="textLength" allowBlank="1" showInputMessage="1" showErrorMessage="1" error="Please enter mobile number" prompt="Enter Mobile Number" sqref="O30:Q30">
      <formula1>10</formula1>
      <formula2>20</formula2>
    </dataValidation>
    <dataValidation type="textLength" operator="lessThanOrEqual" allowBlank="1" showInputMessage="1" showErrorMessage="1" error="Please enter E-Mail ID" promptTitle="ENTER:- E-MAIL_id" prompt="Enter email_id with&quot;@&quot; and &quot;.&quot; ( i.e dot)" sqref="E31:N31">
      <formula1>50</formula1>
    </dataValidation>
    <dataValidation type="textLength" operator="lessThanOrEqual" allowBlank="1" showInputMessage="1" showErrorMessage="1" error="Please enter Place" prompt="Enter Place" sqref="Q31">
      <formula1>50</formula1>
    </dataValidation>
    <dataValidation type="textLength" operator="equal" allowBlank="1" showInputMessage="1" showErrorMessage="1" error="Please enter Year yy only" prompt="Enter Year: YY" sqref="P28:Q28">
      <formula1>2</formula1>
    </dataValidation>
    <dataValidation type="textLength" operator="equal" allowBlank="1" showInputMessage="1" showErrorMessage="1" error="Please Enter Month" prompt="Enter Month: MM" sqref="L28">
      <formula1>2</formula1>
    </dataValidation>
    <dataValidation type="textLength" operator="equal" allowBlank="1" showInputMessage="1" showErrorMessage="1" error="Please enter Day" prompt="Enter Day: DD" sqref="H28">
      <formula1>2</formula1>
    </dataValidation>
    <dataValidation type="textLength" operator="lessThanOrEqual" allowBlank="1" showInputMessage="1" showErrorMessage="1" error="Please enter Tranction ID" promptTitle="ENTER:" prompt="Tranasaction Id after succeful uploading of the Form." sqref="M27:Q27">
      <formula1>50</formula1>
    </dataValidation>
    <dataValidation type="textLength" operator="lessThanOrEqual" allowBlank="1" showInputMessage="1" showErrorMessage="1" error="Please enter Chalan Number" prompt="Enter Chalan CIN number" sqref="C24">
      <formula1>50</formula1>
    </dataValidation>
    <dataValidation type="textLength" operator="lessThanOrEqual" allowBlank="1" showInputMessage="1" showErrorMessage="1" error="Please enter Payment date" prompt="Enter Chalan Payment Date" sqref="G24:I24">
      <formula1>50</formula1>
    </dataValidation>
    <dataValidation type="textLength" operator="lessThanOrEqual" allowBlank="1" showInputMessage="1" showErrorMessage="1" error="Please enter Bank name" prompt="Enter Name of the Bank" sqref="K24:N24">
      <formula1>50</formula1>
    </dataValidation>
    <dataValidation type="textLength" operator="lessThanOrEqual" allowBlank="1" showInputMessage="1" showErrorMessage="1" error="Please enter Branch name" prompt="Enter Branch Name" sqref="O24:Q24">
      <formula1>50</formula1>
    </dataValidation>
    <dataValidation type="textLength" operator="lessThanOrEqual" allowBlank="1" showInputMessage="1" showErrorMessage="1" error="Please enter Chalan Number" prompt="Enter Chalan CIN Number" sqref="C25">
      <formula1>50</formula1>
    </dataValidation>
    <dataValidation type="textLength" operator="lessThanOrEqual" allowBlank="1" showInputMessage="1" showErrorMessage="1" error="please enter Payment Date" prompt="Enter Chalan Payment Date" sqref="G25:I25">
      <formula1>50</formula1>
    </dataValidation>
    <dataValidation type="textLength" operator="lessThanOrEqual" allowBlank="1" showInputMessage="1" showErrorMessage="1" error="Please enter Bank Name" prompt="Enter Name of the Bank" sqref="K25:N25">
      <formula1>50</formula1>
    </dataValidation>
    <dataValidation type="textLength" operator="lessThanOrEqual" allowBlank="1" showInputMessage="1" showErrorMessage="1" error="Please enter Branch Name" prompt="Enter Branch Name" sqref="O25:Q25">
      <formula1>50</formula1>
    </dataValidation>
    <dataValidation type="textLength" operator="lessThanOrEqual" allowBlank="1" showInputMessage="1" showErrorMessage="1" error="Please enter Reason for Non-Acceptance" prompt="Enter Reason for Non acceptance" sqref="B21:Q21">
      <formula1>300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/>
  <dimension ref="A1:M4"/>
  <sheetViews>
    <sheetView workbookViewId="0">
      <selection activeCell="C36" sqref="C36"/>
    </sheetView>
  </sheetViews>
  <sheetFormatPr defaultRowHeight="12.75"/>
  <cols>
    <col min="1" max="1" width="16.7109375" bestFit="1" customWidth="1"/>
    <col min="2" max="2" width="16.42578125" bestFit="1" customWidth="1"/>
    <col min="3" max="3" width="13.42578125" bestFit="1" customWidth="1"/>
    <col min="4" max="5" width="19.28515625" hidden="1" customWidth="1"/>
    <col min="6" max="6" width="22.42578125" bestFit="1" customWidth="1"/>
    <col min="7" max="7" width="16.7109375" bestFit="1" customWidth="1"/>
    <col min="8" max="8" width="11" bestFit="1" customWidth="1"/>
    <col min="11" max="11" width="13.7109375" bestFit="1" customWidth="1"/>
    <col min="12" max="12" width="14.7109375" bestFit="1" customWidth="1"/>
  </cols>
  <sheetData>
    <row r="1" spans="1:13" s="19" customFormat="1"/>
    <row r="2" spans="1:13" s="19" customFormat="1">
      <c r="A2" s="19" t="s">
        <v>66</v>
      </c>
      <c r="B2" s="19" t="s">
        <v>67</v>
      </c>
      <c r="C2" s="19" t="s">
        <v>68</v>
      </c>
      <c r="D2" s="19" t="s">
        <v>69</v>
      </c>
      <c r="E2" s="19" t="s">
        <v>70</v>
      </c>
      <c r="F2" s="19" t="s">
        <v>71</v>
      </c>
      <c r="G2" s="19" t="s">
        <v>67</v>
      </c>
      <c r="H2" s="19" t="s">
        <v>73</v>
      </c>
      <c r="I2" s="19" t="s">
        <v>74</v>
      </c>
      <c r="J2" s="19" t="s">
        <v>63</v>
      </c>
      <c r="K2" s="19" t="s">
        <v>80</v>
      </c>
      <c r="L2" s="19" t="s">
        <v>81</v>
      </c>
      <c r="M2" s="19" t="s">
        <v>88</v>
      </c>
    </row>
    <row r="3" spans="1:13">
      <c r="A3" s="20" t="s">
        <v>82</v>
      </c>
      <c r="B3" s="20" t="s">
        <v>79</v>
      </c>
      <c r="C3" s="20" t="s">
        <v>83</v>
      </c>
      <c r="D3" s="18">
        <v>42095</v>
      </c>
      <c r="E3" s="18">
        <v>42460</v>
      </c>
      <c r="F3" s="23" t="s">
        <v>84</v>
      </c>
      <c r="G3" s="20" t="s">
        <v>79</v>
      </c>
      <c r="H3">
        <v>9898989898</v>
      </c>
      <c r="I3" t="s">
        <v>85</v>
      </c>
      <c r="J3" t="s">
        <v>64</v>
      </c>
      <c r="K3" s="20" t="s">
        <v>86</v>
      </c>
      <c r="L3" s="20" t="s">
        <v>87</v>
      </c>
      <c r="M3" s="20" t="s">
        <v>79</v>
      </c>
    </row>
    <row r="4" spans="1:13">
      <c r="A4" s="20" t="s">
        <v>91</v>
      </c>
      <c r="B4" s="20"/>
      <c r="C4" s="20"/>
      <c r="D4" s="18"/>
      <c r="E4" s="18"/>
      <c r="F4" s="20"/>
      <c r="G4" s="20"/>
      <c r="H4" s="20"/>
      <c r="J4" s="2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7"/>
  <sheetViews>
    <sheetView tabSelected="1" workbookViewId="0">
      <selection activeCell="G20" sqref="G20"/>
    </sheetView>
  </sheetViews>
  <sheetFormatPr defaultRowHeight="12.75"/>
  <sheetData>
    <row r="2" spans="1:2">
      <c r="A2">
        <v>1</v>
      </c>
      <c r="B2" s="20" t="s">
        <v>75</v>
      </c>
    </row>
    <row r="3" spans="1:2">
      <c r="A3">
        <v>2</v>
      </c>
      <c r="B3" s="20" t="s">
        <v>90</v>
      </c>
    </row>
    <row r="4" spans="1:2">
      <c r="B4" s="20"/>
    </row>
    <row r="5" spans="1:2">
      <c r="A5">
        <v>3</v>
      </c>
      <c r="B5" s="22" t="s">
        <v>89</v>
      </c>
    </row>
    <row r="6" spans="1:2">
      <c r="A6" s="21" t="s">
        <v>77</v>
      </c>
      <c r="B6" s="20" t="s">
        <v>76</v>
      </c>
    </row>
    <row r="7" spans="1:2">
      <c r="A7" s="21" t="s">
        <v>78</v>
      </c>
      <c r="B7" s="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</vt:lpstr>
      <vt:lpstr>DATA BASE</vt:lpstr>
      <vt:lpstr>HOW TO USE THIS FILE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P5</dc:creator>
  <cp:lastModifiedBy>P5</cp:lastModifiedBy>
  <dcterms:created xsi:type="dcterms:W3CDTF">2017-01-24T15:16:08Z</dcterms:created>
  <dcterms:modified xsi:type="dcterms:W3CDTF">2017-01-24T16:15:07Z</dcterms:modified>
</cp:coreProperties>
</file>