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3" activeTab="4"/>
  </bookViews>
  <sheets>
    <sheet name="CALCULATE C &amp; H FROM LIABILITY " sheetId="6" r:id="rId1"/>
    <sheet name="INTERESRT FOR PT" sheetId="5" r:id="rId2"/>
    <sheet name="INTEREST FOR ASSESSMENT" sheetId="4" r:id="rId3"/>
    <sheet name="INTERESRT FOR HAWALA DEARLE" sheetId="1" r:id="rId4"/>
    <sheet name="penalty for no vat audit" sheetId="7" r:id="rId5"/>
  </sheets>
  <calcPr calcId="125725"/>
</workbook>
</file>

<file path=xl/calcChain.xml><?xml version="1.0" encoding="utf-8"?>
<calcChain xmlns="http://schemas.openxmlformats.org/spreadsheetml/2006/main">
  <c r="B15" i="1"/>
  <c r="E13"/>
  <c r="E5" i="7"/>
  <c r="B16" i="4"/>
  <c r="B14"/>
  <c r="B12"/>
  <c r="B22" s="1"/>
  <c r="B20" l="1"/>
  <c r="B18"/>
  <c r="B13" i="6"/>
  <c r="B12"/>
  <c r="B13" i="1"/>
  <c r="B14" i="7"/>
  <c r="B17" s="1"/>
  <c r="B12" i="5"/>
  <c r="B16" s="1"/>
  <c r="C12" i="6" l="1"/>
  <c r="B16" i="1"/>
  <c r="B18"/>
  <c r="B19" i="7"/>
  <c r="B15" i="6"/>
  <c r="B26" i="4" l="1"/>
</calcChain>
</file>

<file path=xl/sharedStrings.xml><?xml version="1.0" encoding="utf-8"?>
<sst xmlns="http://schemas.openxmlformats.org/spreadsheetml/2006/main" count="60" uniqueCount="26">
  <si>
    <t>Particular</t>
  </si>
  <si>
    <t>SALES TAX PAYABLE</t>
  </si>
  <si>
    <t>DUE DATE OF PAYMENT</t>
  </si>
  <si>
    <t>DATE OF PAYMENT</t>
  </si>
  <si>
    <t>INTEREST U/S30(2)</t>
  </si>
  <si>
    <t>INTEREST U/S30(4)</t>
  </si>
  <si>
    <t>TOTAL PAYABLE</t>
  </si>
  <si>
    <t>AMOUNT</t>
  </si>
  <si>
    <t xml:space="preserve">INTEREST CALCULATOR </t>
  </si>
  <si>
    <t>INTEREST@15% PER YEAR</t>
  </si>
  <si>
    <t>100% Penalty U/S 29(7)</t>
  </si>
  <si>
    <t>100% Penalty U/S 29(3)</t>
  </si>
  <si>
    <t>100% Penalty U/S 29(4)</t>
  </si>
  <si>
    <t xml:space="preserve"> Penalty MORE OF Penalty 50% OF TAX OR 100 U/S 29(5)</t>
  </si>
  <si>
    <t>Penalty U/S 29(7) maximum Rs 1000 or Tax</t>
  </si>
  <si>
    <t>REDUCTION IN VAT CLAIMED BY DEALER</t>
  </si>
  <si>
    <t>VAT AMOUNT IN ORDER</t>
  </si>
  <si>
    <t>TOTAL INTEREST</t>
  </si>
  <si>
    <t>PROFESSIONAL TAX PAYABLE</t>
  </si>
  <si>
    <t>INTEREST</t>
  </si>
  <si>
    <t>SALES TAX PAYABLE for 2010-11</t>
  </si>
  <si>
    <t>INTEREST U/S30(4)@ 25%</t>
  </si>
  <si>
    <t>Turnover</t>
  </si>
  <si>
    <t>PENALTY US 61(2)</t>
  </si>
  <si>
    <t xml:space="preserve">Note: </t>
  </si>
  <si>
    <t>PENALTY INTEREST U/S30(4)@25%on Cerdit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</si>
</sst>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;[Red]0.00"/>
    <numFmt numFmtId="166" formatCode="[$-409]d\-mmm\-yy;@"/>
    <numFmt numFmtId="167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/>
      <top/>
      <bottom/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0" fontId="2" fillId="5" borderId="0" xfId="0" applyFont="1" applyFill="1"/>
    <xf numFmtId="0" fontId="3" fillId="6" borderId="0" xfId="0" applyFont="1" applyFill="1"/>
    <xf numFmtId="0" fontId="3" fillId="0" borderId="0" xfId="0" applyFont="1"/>
    <xf numFmtId="0" fontId="3" fillId="2" borderId="0" xfId="0" applyFont="1" applyFill="1"/>
    <xf numFmtId="0" fontId="3" fillId="8" borderId="0" xfId="0" applyFont="1" applyFill="1"/>
    <xf numFmtId="0" fontId="3" fillId="3" borderId="0" xfId="0" applyFont="1" applyFill="1"/>
    <xf numFmtId="166" fontId="3" fillId="3" borderId="0" xfId="0" applyNumberFormat="1" applyFont="1" applyFill="1"/>
    <xf numFmtId="166" fontId="3" fillId="2" borderId="0" xfId="0" applyNumberFormat="1" applyFont="1" applyFill="1"/>
    <xf numFmtId="167" fontId="3" fillId="8" borderId="0" xfId="1" applyNumberFormat="1" applyFont="1" applyFill="1"/>
    <xf numFmtId="0" fontId="3" fillId="7" borderId="0" xfId="0" applyFont="1" applyFill="1"/>
    <xf numFmtId="167" fontId="3" fillId="7" borderId="0" xfId="1" applyNumberFormat="1" applyFont="1" applyFill="1"/>
    <xf numFmtId="0" fontId="3" fillId="4" borderId="0" xfId="0" applyFont="1" applyFill="1"/>
    <xf numFmtId="167" fontId="3" fillId="4" borderId="0" xfId="1" applyNumberFormat="1" applyFont="1" applyFill="1"/>
    <xf numFmtId="0" fontId="4" fillId="0" borderId="0" xfId="0" applyFont="1"/>
    <xf numFmtId="0" fontId="5" fillId="0" borderId="0" xfId="2" applyAlignment="1" applyProtection="1"/>
    <xf numFmtId="167" fontId="3" fillId="6" borderId="0" xfId="1" applyNumberFormat="1" applyFont="1" applyFill="1"/>
    <xf numFmtId="0" fontId="3" fillId="0" borderId="1" xfId="0" applyFont="1" applyFill="1" applyBorder="1"/>
    <xf numFmtId="166" fontId="3" fillId="2" borderId="1" xfId="0" applyNumberFormat="1" applyFont="1" applyFill="1" applyBorder="1"/>
    <xf numFmtId="166" fontId="3" fillId="3" borderId="1" xfId="0" applyNumberFormat="1" applyFont="1" applyFill="1" applyBorder="1"/>
    <xf numFmtId="167" fontId="3" fillId="8" borderId="1" xfId="1" applyNumberFormat="1" applyFont="1" applyFill="1" applyBorder="1"/>
    <xf numFmtId="167" fontId="3" fillId="4" borderId="1" xfId="1" applyNumberFormat="1" applyFont="1" applyFill="1" applyBorder="1"/>
    <xf numFmtId="0" fontId="5" fillId="0" borderId="0" xfId="2" applyBorder="1" applyAlignment="1" applyProtection="1"/>
    <xf numFmtId="0" fontId="0" fillId="0" borderId="0" xfId="0" applyBorder="1"/>
    <xf numFmtId="0" fontId="2" fillId="5" borderId="2" xfId="0" applyFont="1" applyFill="1" applyBorder="1"/>
    <xf numFmtId="0" fontId="0" fillId="0" borderId="3" xfId="0" applyBorder="1"/>
    <xf numFmtId="0" fontId="0" fillId="0" borderId="4" xfId="0" applyBorder="1"/>
    <xf numFmtId="0" fontId="3" fillId="6" borderId="3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3" xfId="0" applyFont="1" applyFill="1" applyBorder="1"/>
    <xf numFmtId="0" fontId="3" fillId="3" borderId="3" xfId="0" applyFont="1" applyFill="1" applyBorder="1"/>
    <xf numFmtId="0" fontId="3" fillId="8" borderId="3" xfId="0" applyFont="1" applyFill="1" applyBorder="1"/>
    <xf numFmtId="0" fontId="3" fillId="4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3" fillId="6" borderId="1" xfId="0" applyFont="1" applyFill="1" applyBorder="1"/>
    <xf numFmtId="0" fontId="2" fillId="5" borderId="8" xfId="0" applyFont="1" applyFill="1" applyBorder="1"/>
    <xf numFmtId="0" fontId="3" fillId="7" borderId="3" xfId="0" applyFont="1" applyFill="1" applyBorder="1"/>
    <xf numFmtId="0" fontId="3" fillId="9" borderId="1" xfId="0" applyFont="1" applyFill="1" applyBorder="1"/>
    <xf numFmtId="166" fontId="3" fillId="9" borderId="1" xfId="0" applyNumberFormat="1" applyFont="1" applyFill="1" applyBorder="1"/>
    <xf numFmtId="167" fontId="3" fillId="9" borderId="1" xfId="1" applyNumberFormat="1" applyFont="1" applyFill="1" applyBorder="1"/>
    <xf numFmtId="0" fontId="3" fillId="0" borderId="3" xfId="0" applyFont="1" applyFill="1" applyBorder="1"/>
    <xf numFmtId="167" fontId="3" fillId="0" borderId="1" xfId="1" applyNumberFormat="1" applyFont="1" applyFill="1" applyBorder="1"/>
    <xf numFmtId="0" fontId="0" fillId="0" borderId="0" xfId="0" applyFill="1"/>
    <xf numFmtId="167" fontId="0" fillId="0" borderId="0" xfId="0" applyNumberFormat="1"/>
    <xf numFmtId="167" fontId="3" fillId="8" borderId="1" xfId="1" applyNumberFormat="1" applyFont="1" applyFill="1" applyBorder="1" applyProtection="1">
      <protection hidden="1"/>
    </xf>
    <xf numFmtId="167" fontId="3" fillId="7" borderId="10" xfId="1" applyNumberFormat="1" applyFont="1" applyFill="1" applyBorder="1"/>
    <xf numFmtId="167" fontId="3" fillId="7" borderId="9" xfId="1" applyNumberFormat="1" applyFont="1" applyFill="1" applyBorder="1"/>
    <xf numFmtId="16" fontId="0" fillId="0" borderId="0" xfId="0" applyNumberFormat="1"/>
    <xf numFmtId="1" fontId="3" fillId="0" borderId="0" xfId="0" applyNumberFormat="1" applyFont="1"/>
    <xf numFmtId="167" fontId="0" fillId="0" borderId="0" xfId="1" applyNumberFormat="1" applyFont="1"/>
    <xf numFmtId="164" fontId="0" fillId="0" borderId="0" xfId="0" applyNumberFormat="1"/>
    <xf numFmtId="0" fontId="6" fillId="0" borderId="13" xfId="0" applyFont="1" applyBorder="1" applyAlignment="1">
      <alignment horizontal="justify" vertical="top" wrapText="1"/>
    </xf>
    <xf numFmtId="167" fontId="6" fillId="0" borderId="11" xfId="1" applyNumberFormat="1" applyFont="1" applyBorder="1" applyAlignment="1">
      <alignment horizontal="justify" vertical="top" wrapText="1"/>
    </xf>
    <xf numFmtId="167" fontId="6" fillId="0" borderId="12" xfId="1" applyNumberFormat="1" applyFont="1" applyBorder="1" applyAlignment="1">
      <alignment horizontal="justify" vertical="top" wrapText="1"/>
    </xf>
    <xf numFmtId="167" fontId="6" fillId="0" borderId="13" xfId="1" applyNumberFormat="1" applyFont="1" applyBorder="1" applyAlignment="1">
      <alignment horizontal="justify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EREST@15%25%20PER%20YEA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TEREST@15%25%20PER%20YE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TEREST@15%25%20PER%20YEA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REST@15%25%20PER%20YEA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TEREST@15%25%20PER%20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6"/>
  <sheetViews>
    <sheetView topLeftCell="A4" workbookViewId="0">
      <selection activeCell="B6" sqref="B6"/>
    </sheetView>
  </sheetViews>
  <sheetFormatPr defaultRowHeight="15"/>
  <cols>
    <col min="1" max="1" width="47.42578125" bestFit="1" customWidth="1"/>
    <col min="2" max="2" width="16.5703125" bestFit="1" customWidth="1"/>
    <col min="3" max="3" width="9.5703125" bestFit="1" customWidth="1"/>
    <col min="5" max="5" width="10" bestFit="1" customWidth="1"/>
    <col min="6" max="6" width="10.7109375" bestFit="1" customWidth="1"/>
    <col min="7" max="7" width="9.7109375" bestFit="1" customWidth="1"/>
  </cols>
  <sheetData>
    <row r="2" spans="1:7" ht="31.5">
      <c r="A2" s="17" t="s">
        <v>8</v>
      </c>
    </row>
    <row r="3" spans="1:7" ht="15.75" thickBot="1">
      <c r="A3" s="25" t="s">
        <v>9</v>
      </c>
      <c r="B3" s="26"/>
    </row>
    <row r="4" spans="1:7" ht="27" thickBot="1">
      <c r="A4" s="37" t="s">
        <v>0</v>
      </c>
      <c r="B4" s="38" t="s">
        <v>7</v>
      </c>
    </row>
    <row r="5" spans="1:7" ht="15.75" thickBot="1">
      <c r="A5" s="28"/>
      <c r="B5" s="29"/>
    </row>
    <row r="6" spans="1:7" ht="19.5" thickBot="1">
      <c r="A6" s="30" t="s">
        <v>1</v>
      </c>
      <c r="B6" s="20">
        <v>4725</v>
      </c>
    </row>
    <row r="7" spans="1:7" ht="19.5" thickBot="1">
      <c r="A7" s="31"/>
      <c r="B7" s="32"/>
    </row>
    <row r="8" spans="1:7" ht="19.5" thickBot="1">
      <c r="A8" s="33" t="s">
        <v>2</v>
      </c>
      <c r="B8" s="21">
        <v>40634</v>
      </c>
    </row>
    <row r="9" spans="1:7" ht="19.5" thickBot="1">
      <c r="A9" s="31"/>
      <c r="B9" s="32"/>
    </row>
    <row r="10" spans="1:7" ht="19.5" thickBot="1">
      <c r="A10" s="34" t="s">
        <v>3</v>
      </c>
      <c r="B10" s="22">
        <v>42173</v>
      </c>
      <c r="D10" s="1"/>
    </row>
    <row r="11" spans="1:7" ht="19.5" thickBot="1">
      <c r="A11" s="31"/>
      <c r="B11" s="32"/>
    </row>
    <row r="12" spans="1:7" ht="19.5" thickBot="1">
      <c r="A12" s="35" t="s">
        <v>4</v>
      </c>
      <c r="B12" s="23">
        <f>-B6*(B8-B10)*0.15/365</f>
        <v>2988.4006849315069</v>
      </c>
      <c r="C12" s="48">
        <f>+B12+B13</f>
        <v>4169.6506849315065</v>
      </c>
    </row>
    <row r="13" spans="1:7" ht="19.5" thickBot="1">
      <c r="A13" s="35" t="s">
        <v>21</v>
      </c>
      <c r="B13" s="23">
        <f>0.25*B6</f>
        <v>1181.25</v>
      </c>
      <c r="E13" s="2"/>
      <c r="F13" s="2"/>
      <c r="G13" s="3"/>
    </row>
    <row r="14" spans="1:7" ht="19.5" thickBot="1">
      <c r="A14" s="31"/>
      <c r="B14" s="32"/>
      <c r="C14" s="48"/>
    </row>
    <row r="15" spans="1:7" ht="19.5" thickBot="1">
      <c r="A15" s="36" t="s">
        <v>6</v>
      </c>
      <c r="B15" s="24">
        <f>+B6+B12+B13</f>
        <v>8894.6506849315065</v>
      </c>
    </row>
    <row r="16" spans="1:7">
      <c r="A16" t="s">
        <v>24</v>
      </c>
    </row>
  </sheetData>
  <hyperlinks>
    <hyperlink ref="A3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8"/>
  <sheetViews>
    <sheetView workbookViewId="0">
      <selection activeCell="A10" sqref="A10"/>
    </sheetView>
  </sheetViews>
  <sheetFormatPr defaultRowHeight="15"/>
  <cols>
    <col min="1" max="1" width="47.42578125" bestFit="1" customWidth="1"/>
    <col min="2" max="2" width="16.5703125" bestFit="1" customWidth="1"/>
    <col min="6" max="6" width="10.7109375" bestFit="1" customWidth="1"/>
    <col min="7" max="7" width="9.7109375" bestFit="1" customWidth="1"/>
  </cols>
  <sheetData>
    <row r="2" spans="1:8" ht="31.5">
      <c r="A2" s="17" t="s">
        <v>8</v>
      </c>
    </row>
    <row r="3" spans="1:8">
      <c r="A3" s="18" t="s">
        <v>9</v>
      </c>
    </row>
    <row r="4" spans="1:8" ht="26.25">
      <c r="A4" s="4" t="s">
        <v>0</v>
      </c>
      <c r="B4" s="4" t="s">
        <v>7</v>
      </c>
    </row>
    <row r="6" spans="1:8" ht="18.75">
      <c r="A6" s="5" t="s">
        <v>18</v>
      </c>
      <c r="B6" s="19">
        <v>11325</v>
      </c>
    </row>
    <row r="7" spans="1:8" ht="18.75">
      <c r="A7" s="6"/>
      <c r="B7" s="6"/>
      <c r="D7" s="48"/>
      <c r="H7" s="48"/>
    </row>
    <row r="8" spans="1:8" ht="18.75">
      <c r="A8" s="7" t="s">
        <v>2</v>
      </c>
      <c r="B8" s="11">
        <v>42094</v>
      </c>
    </row>
    <row r="9" spans="1:8" ht="18.75">
      <c r="A9" s="6"/>
      <c r="B9" s="6"/>
    </row>
    <row r="10" spans="1:8" ht="18.75">
      <c r="A10" s="9" t="s">
        <v>3</v>
      </c>
      <c r="B10" s="10">
        <v>42420</v>
      </c>
      <c r="D10" s="1"/>
    </row>
    <row r="11" spans="1:8" ht="18.75">
      <c r="A11" s="6"/>
      <c r="B11" s="6"/>
    </row>
    <row r="12" spans="1:8" ht="18.75">
      <c r="A12" s="8" t="s">
        <v>19</v>
      </c>
      <c r="B12" s="12">
        <f>-B6*(B8-B10)*0.15/365</f>
        <v>1517.2397260273972</v>
      </c>
      <c r="D12" s="48"/>
    </row>
    <row r="13" spans="1:8" ht="18.75">
      <c r="A13" s="6"/>
      <c r="B13" s="6"/>
      <c r="E13" s="2"/>
      <c r="F13" s="2"/>
      <c r="G13" s="3"/>
    </row>
    <row r="14" spans="1:8" ht="18.75">
      <c r="A14" s="13"/>
      <c r="B14" s="14"/>
    </row>
    <row r="15" spans="1:8" ht="18.75">
      <c r="A15" s="6"/>
      <c r="B15" s="6"/>
    </row>
    <row r="16" spans="1:8" ht="18.75">
      <c r="A16" s="15" t="s">
        <v>6</v>
      </c>
      <c r="B16" s="16">
        <f>+B6+B12+B14</f>
        <v>12842.239726027397</v>
      </c>
    </row>
    <row r="18" spans="2:2">
      <c r="B18" s="48"/>
    </row>
  </sheetData>
  <hyperlinks>
    <hyperlink ref="A3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6"/>
  <sheetViews>
    <sheetView topLeftCell="A13" workbookViewId="0">
      <selection activeCell="D15" sqref="D15"/>
    </sheetView>
  </sheetViews>
  <sheetFormatPr defaultRowHeight="15"/>
  <cols>
    <col min="1" max="1" width="65.5703125" bestFit="1" customWidth="1"/>
    <col min="2" max="2" width="16.5703125" bestFit="1" customWidth="1"/>
    <col min="6" max="6" width="10.7109375" bestFit="1" customWidth="1"/>
    <col min="7" max="7" width="9.7109375" bestFit="1" customWidth="1"/>
  </cols>
  <sheetData>
    <row r="2" spans="1:7" ht="31.5">
      <c r="A2" s="17" t="s">
        <v>8</v>
      </c>
    </row>
    <row r="3" spans="1:7" ht="15.75" thickBot="1">
      <c r="A3" s="18" t="s">
        <v>9</v>
      </c>
    </row>
    <row r="4" spans="1:7" ht="26.25">
      <c r="A4" s="40" t="s">
        <v>0</v>
      </c>
      <c r="B4" s="27" t="s">
        <v>7</v>
      </c>
    </row>
    <row r="5" spans="1:7" ht="15.75" thickBot="1">
      <c r="A5" s="28"/>
      <c r="B5" s="29"/>
    </row>
    <row r="6" spans="1:7" ht="19.5" thickBot="1">
      <c r="A6" s="30" t="s">
        <v>1</v>
      </c>
      <c r="B6" s="42">
        <v>32837</v>
      </c>
    </row>
    <row r="7" spans="1:7" ht="19.5" thickBot="1">
      <c r="A7" s="31"/>
      <c r="B7" s="32"/>
    </row>
    <row r="8" spans="1:7" ht="19.5" thickBot="1">
      <c r="A8" s="33" t="s">
        <v>2</v>
      </c>
      <c r="B8" s="43">
        <v>41780</v>
      </c>
      <c r="G8" s="57"/>
    </row>
    <row r="9" spans="1:7" ht="19.5" thickBot="1">
      <c r="A9" s="31"/>
      <c r="B9" s="32"/>
      <c r="G9" s="58"/>
    </row>
    <row r="10" spans="1:7" ht="19.5" thickBot="1">
      <c r="A10" s="34" t="s">
        <v>3</v>
      </c>
      <c r="B10" s="43">
        <v>42725</v>
      </c>
      <c r="D10" s="1"/>
      <c r="G10" s="58"/>
    </row>
    <row r="11" spans="1:7" ht="19.5" thickBot="1">
      <c r="A11" s="31"/>
      <c r="B11" s="32"/>
      <c r="G11" s="59"/>
    </row>
    <row r="12" spans="1:7" ht="19.5" thickBot="1">
      <c r="A12" s="35" t="s">
        <v>4</v>
      </c>
      <c r="B12" s="44">
        <f>-B6*(B8-B10)*0.15/365</f>
        <v>12752.451369863014</v>
      </c>
      <c r="G12" s="56"/>
    </row>
    <row r="13" spans="1:7" ht="19.5" thickBot="1">
      <c r="A13" s="31"/>
      <c r="B13" s="32"/>
      <c r="E13" s="2"/>
      <c r="F13" s="2"/>
      <c r="G13" s="3"/>
    </row>
    <row r="14" spans="1:7" ht="19.5" thickBot="1">
      <c r="A14" s="41" t="s">
        <v>5</v>
      </c>
      <c r="B14" s="44">
        <f>+B6*0.25</f>
        <v>8209.25</v>
      </c>
    </row>
    <row r="15" spans="1:7" ht="19.5" thickBot="1">
      <c r="A15" s="31"/>
      <c r="B15" s="32"/>
    </row>
    <row r="16" spans="1:7" ht="19.5" thickBot="1">
      <c r="A16" s="35" t="s">
        <v>10</v>
      </c>
      <c r="B16" s="44">
        <f>+B6</f>
        <v>32837</v>
      </c>
    </row>
    <row r="17" spans="1:2" ht="19.5" thickBot="1">
      <c r="A17" s="45"/>
      <c r="B17" s="46"/>
    </row>
    <row r="18" spans="1:2" ht="19.5" thickBot="1">
      <c r="A18" s="35" t="s">
        <v>11</v>
      </c>
      <c r="B18" s="44">
        <f>-B12*(B14-B16)*0.15/365</f>
        <v>129067.47296882625</v>
      </c>
    </row>
    <row r="19" spans="1:2" ht="19.5" thickBot="1">
      <c r="A19" s="31"/>
      <c r="B19" s="32"/>
    </row>
    <row r="20" spans="1:2" ht="19.5" thickBot="1">
      <c r="A20" s="35" t="s">
        <v>12</v>
      </c>
      <c r="B20" s="44">
        <f>+B12*0.25</f>
        <v>3188.1128424657536</v>
      </c>
    </row>
    <row r="21" spans="1:2" ht="19.5" thickBot="1">
      <c r="A21" s="31"/>
      <c r="B21" s="32"/>
    </row>
    <row r="22" spans="1:2" ht="19.5" thickBot="1">
      <c r="A22" s="35" t="s">
        <v>13</v>
      </c>
      <c r="B22" s="44">
        <f>+B12</f>
        <v>12752.451369863014</v>
      </c>
    </row>
    <row r="23" spans="1:2" ht="19.5" thickBot="1">
      <c r="A23" s="35"/>
      <c r="B23" s="44"/>
    </row>
    <row r="24" spans="1:2" ht="19.5" thickBot="1">
      <c r="A24" s="35" t="s">
        <v>14</v>
      </c>
      <c r="B24" s="44">
        <v>1000</v>
      </c>
    </row>
    <row r="25" spans="1:2" s="47" customFormat="1" ht="19.5" thickBot="1">
      <c r="A25" s="45"/>
      <c r="B25" s="46"/>
    </row>
    <row r="26" spans="1:2" ht="19.5" thickBot="1">
      <c r="A26" s="36" t="s">
        <v>6</v>
      </c>
      <c r="B26" s="24">
        <f>+B6+B12+B14+B16</f>
        <v>86635.701369863018</v>
      </c>
    </row>
  </sheetData>
  <hyperlinks>
    <hyperlink ref="A3" r:id="rId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20"/>
  <sheetViews>
    <sheetView topLeftCell="A7" workbookViewId="0">
      <selection activeCell="I8" sqref="I8"/>
    </sheetView>
  </sheetViews>
  <sheetFormatPr defaultRowHeight="15"/>
  <cols>
    <col min="1" max="1" width="50.42578125" customWidth="1"/>
    <col min="2" max="2" width="16.5703125" bestFit="1" customWidth="1"/>
    <col min="3" max="3" width="9.7109375" bestFit="1" customWidth="1"/>
  </cols>
  <sheetData>
    <row r="2" spans="1:5" ht="31.5">
      <c r="A2" s="17" t="s">
        <v>8</v>
      </c>
    </row>
    <row r="3" spans="1:5">
      <c r="A3" s="18" t="s">
        <v>9</v>
      </c>
    </row>
    <row r="4" spans="1:5" ht="26.25">
      <c r="A4" s="4" t="s">
        <v>0</v>
      </c>
      <c r="B4" s="4" t="s">
        <v>7</v>
      </c>
    </row>
    <row r="5" spans="1:5">
      <c r="A5" t="s">
        <v>16</v>
      </c>
    </row>
    <row r="6" spans="1:5" ht="15.75" thickBot="1">
      <c r="A6" t="s">
        <v>15</v>
      </c>
    </row>
    <row r="7" spans="1:5" ht="19.5" thickBot="1">
      <c r="A7" s="5" t="s">
        <v>20</v>
      </c>
      <c r="B7" s="39">
        <v>32837</v>
      </c>
      <c r="D7" s="48"/>
    </row>
    <row r="8" spans="1:5" ht="19.5" thickBot="1">
      <c r="A8" s="6"/>
      <c r="B8" s="6"/>
    </row>
    <row r="9" spans="1:5" ht="19.5" thickBot="1">
      <c r="A9" s="7" t="s">
        <v>2</v>
      </c>
      <c r="B9" s="21">
        <v>41780</v>
      </c>
    </row>
    <row r="10" spans="1:5" ht="19.5" thickBot="1">
      <c r="A10" s="6"/>
      <c r="B10" s="6"/>
    </row>
    <row r="11" spans="1:5" ht="19.5" thickBot="1">
      <c r="A11" s="9" t="s">
        <v>3</v>
      </c>
      <c r="B11" s="22">
        <v>42421</v>
      </c>
    </row>
    <row r="12" spans="1:5" ht="19.5" thickBot="1">
      <c r="A12" s="6"/>
      <c r="B12" s="6"/>
    </row>
    <row r="13" spans="1:5" ht="19.5" thickBot="1">
      <c r="A13" s="8" t="s">
        <v>4</v>
      </c>
      <c r="B13" s="49">
        <f>-B7*(B9-B11)*0.15/365</f>
        <v>8650.0754794520544</v>
      </c>
      <c r="D13" s="48"/>
      <c r="E13" s="48">
        <f>+B7+B13</f>
        <v>41487.075479452054</v>
      </c>
    </row>
    <row r="14" spans="1:5" ht="19.5" thickBot="1">
      <c r="A14" s="6"/>
      <c r="B14" s="6"/>
      <c r="C14" s="3"/>
    </row>
    <row r="15" spans="1:5" ht="19.5" thickBot="1">
      <c r="A15" s="13" t="s">
        <v>25</v>
      </c>
      <c r="B15" s="50">
        <f>+B7*0.25</f>
        <v>8209.25</v>
      </c>
      <c r="D15" s="48"/>
      <c r="E15" s="48"/>
    </row>
    <row r="16" spans="1:5" ht="19.5" thickBot="1">
      <c r="A16" s="13" t="s">
        <v>17</v>
      </c>
      <c r="B16" s="51">
        <f>+B13+B15</f>
        <v>16859.325479452054</v>
      </c>
      <c r="E16" s="48"/>
    </row>
    <row r="17" spans="1:4" ht="19.5" thickBot="1">
      <c r="A17" s="6"/>
      <c r="B17" s="6"/>
    </row>
    <row r="18" spans="1:4" ht="19.5" thickBot="1">
      <c r="A18" s="15" t="s">
        <v>6</v>
      </c>
      <c r="B18" s="24">
        <f>+B7+B13+B15</f>
        <v>49696.325479452054</v>
      </c>
      <c r="D18" s="48"/>
    </row>
    <row r="19" spans="1:4">
      <c r="D19" s="48"/>
    </row>
    <row r="20" spans="1:4">
      <c r="B20" s="48"/>
    </row>
  </sheetData>
  <hyperlinks>
    <hyperlink ref="A3" r:id="rId1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1"/>
  <sheetViews>
    <sheetView tabSelected="1" workbookViewId="0">
      <selection activeCell="F10" sqref="F10"/>
    </sheetView>
  </sheetViews>
  <sheetFormatPr defaultRowHeight="15"/>
  <cols>
    <col min="1" max="1" width="47.42578125" bestFit="1" customWidth="1"/>
    <col min="2" max="2" width="16.5703125" bestFit="1" customWidth="1"/>
    <col min="3" max="3" width="9.7109375" bestFit="1" customWidth="1"/>
    <col min="6" max="6" width="10.5703125" bestFit="1" customWidth="1"/>
    <col min="7" max="7" width="9.5703125" bestFit="1" customWidth="1"/>
  </cols>
  <sheetData>
    <row r="2" spans="1:7" ht="31.5">
      <c r="A2" s="17" t="s">
        <v>8</v>
      </c>
    </row>
    <row r="3" spans="1:7">
      <c r="A3" s="18" t="s">
        <v>9</v>
      </c>
    </row>
    <row r="4" spans="1:7" ht="26.25">
      <c r="A4" s="4" t="s">
        <v>0</v>
      </c>
      <c r="B4" s="4" t="s">
        <v>7</v>
      </c>
    </row>
    <row r="5" spans="1:7">
      <c r="E5">
        <f>960-58</f>
        <v>902</v>
      </c>
    </row>
    <row r="6" spans="1:7" ht="15.75" thickBot="1"/>
    <row r="7" spans="1:7" ht="19.5" thickBot="1">
      <c r="A7" s="5" t="s">
        <v>22</v>
      </c>
      <c r="B7" s="39">
        <v>902</v>
      </c>
    </row>
    <row r="8" spans="1:7" ht="19.5" thickBot="1">
      <c r="A8" s="6"/>
      <c r="B8" s="6"/>
    </row>
    <row r="9" spans="1:7" ht="19.5" thickBot="1">
      <c r="A9" s="7" t="s">
        <v>2</v>
      </c>
      <c r="B9" s="21">
        <v>41903</v>
      </c>
    </row>
    <row r="10" spans="1:7" ht="19.5" thickBot="1">
      <c r="A10" s="6"/>
      <c r="B10" s="6"/>
    </row>
    <row r="11" spans="1:7" ht="19.5" thickBot="1">
      <c r="A11" s="9" t="s">
        <v>3</v>
      </c>
      <c r="B11" s="22">
        <v>42384</v>
      </c>
    </row>
    <row r="12" spans="1:7" ht="18.75">
      <c r="A12" s="6"/>
      <c r="B12" s="6"/>
      <c r="G12" s="52"/>
    </row>
    <row r="13" spans="1:7" ht="19.5" thickBot="1">
      <c r="A13" s="6" t="s">
        <v>23</v>
      </c>
      <c r="B13" s="53"/>
      <c r="F13" s="52"/>
    </row>
    <row r="14" spans="1:7" ht="19.5" thickBot="1">
      <c r="A14" s="8" t="s">
        <v>4</v>
      </c>
      <c r="B14" s="49">
        <f>-B7*(B9-B11)*0.15/365</f>
        <v>178.2994520547945</v>
      </c>
      <c r="D14" s="48"/>
      <c r="F14" s="52"/>
    </row>
    <row r="15" spans="1:7" ht="19.5" thickBot="1">
      <c r="A15" s="6"/>
      <c r="B15" s="6"/>
      <c r="C15" s="3"/>
      <c r="F15" s="54"/>
    </row>
    <row r="16" spans="1:7" ht="19.5" thickBot="1">
      <c r="A16" s="13" t="s">
        <v>5</v>
      </c>
      <c r="B16" s="50">
        <v>0</v>
      </c>
      <c r="E16" s="48"/>
      <c r="F16" s="55"/>
      <c r="G16" s="55"/>
    </row>
    <row r="17" spans="1:5" ht="19.5" thickBot="1">
      <c r="A17" s="13" t="s">
        <v>17</v>
      </c>
      <c r="B17" s="51">
        <f>+B14+B16</f>
        <v>178.2994520547945</v>
      </c>
      <c r="E17" s="48"/>
    </row>
    <row r="18" spans="1:5" ht="19.5" thickBot="1">
      <c r="A18" s="6"/>
      <c r="B18" s="6"/>
    </row>
    <row r="19" spans="1:5" ht="19.5" thickBot="1">
      <c r="A19" s="15" t="s">
        <v>6</v>
      </c>
      <c r="B19" s="24">
        <f>+B7+B14+B16</f>
        <v>1080.2994520547945</v>
      </c>
    </row>
    <row r="20" spans="1:5">
      <c r="D20" s="48"/>
    </row>
    <row r="21" spans="1:5">
      <c r="B21" s="48"/>
    </row>
  </sheetData>
  <hyperlinks>
    <hyperlink ref="A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CALCULATE C &amp; H FROM LIABILITY </vt:lpstr>
      <vt:lpstr>INTERESRT FOR PT</vt:lpstr>
      <vt:lpstr>INTEREST FOR ASSESSMENT</vt:lpstr>
      <vt:lpstr>INTERESRT FOR HAWALA DEARLE</vt:lpstr>
      <vt:lpstr>penalty for no vat audit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2016-02-25T09:33:29Z</dcterms:modified>
</cp:coreProperties>
</file>