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1. MY WORK\CA Club India\"/>
    </mc:Choice>
  </mc:AlternateContent>
  <workbookProtection workbookAlgorithmName="SHA-512" workbookHashValue="scNcqBiU8CE2NwDGhTiSFHxakZjxxdtE7Dc4ZqIpgwYvi1tZ7q/ca36pjcWWKlInqMVpzMvE4+CSSEbuGiJUpw==" workbookSaltValue="EHHLZFo0j1hq25MNLF2Zow==" workbookSpinCount="100000" lockStructure="1"/>
  <bookViews>
    <workbookView xWindow="0" yWindow="0" windowWidth="20490" windowHeight="7620"/>
  </bookViews>
  <sheets>
    <sheet name="READ ME" sheetId="18" r:id="rId1"/>
    <sheet name="Output" sheetId="6" r:id="rId2"/>
    <sheet name="Base input" sheetId="5" r:id="rId3"/>
    <sheet name="DCF" sheetId="1" r:id="rId4"/>
    <sheet name="Valuation" sheetId="1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 localSheetId="4" hidden="1">{"'1-TheatreBkgs'!$A$1:$L$102"}</definedName>
    <definedName name="_" hidden="1">{"'1-TheatreBkgs'!$A$1:$L$102"}</definedName>
    <definedName name="__" localSheetId="4" hidden="1">{"'1-TheatreBkgs'!$A$1:$L$102"}</definedName>
    <definedName name="__" hidden="1">{"'1-TheatreBkgs'!$A$1:$L$102"}</definedName>
    <definedName name="___" localSheetId="4" hidden="1">{"'1-TheatreBkgs'!$A$1:$L$102"}</definedName>
    <definedName name="___" hidden="1">{"'1-TheatreBkgs'!$A$1:$L$102"}</definedName>
    <definedName name="_______________w123" localSheetId="4" hidden="1">{"Edition",#N/A,FALSE,"Data"}</definedName>
    <definedName name="_______________w123" hidden="1">{"Edition",#N/A,FALSE,"Data"}</definedName>
    <definedName name="_____________KD2" localSheetId="4" hidden="1">#REF!</definedName>
    <definedName name="_____________KD2" hidden="1">#REF!</definedName>
    <definedName name="_____________KD3" localSheetId="4" hidden="1">#REF!</definedName>
    <definedName name="_____________KD3" hidden="1">#REF!</definedName>
    <definedName name="_____________KK1" localSheetId="4" hidden="1">#REF!</definedName>
    <definedName name="_____________KK1" hidden="1">#REF!</definedName>
    <definedName name="_____________KK2" localSheetId="4" hidden="1">#REF!</definedName>
    <definedName name="_____________KK2" hidden="1">#REF!</definedName>
    <definedName name="_____________KK3" localSheetId="4" hidden="1">#REF!</definedName>
    <definedName name="_____________KK3" hidden="1">#REF!</definedName>
    <definedName name="_____________nis3" localSheetId="4" hidden="1">#REF!</definedName>
    <definedName name="_____________nis3" hidden="1">#REF!</definedName>
    <definedName name="_____________w123" localSheetId="4" hidden="1">{"Edition",#N/A,FALSE,"Data"}</definedName>
    <definedName name="_____________w123" hidden="1">{"Edition",#N/A,FALSE,"Data"}</definedName>
    <definedName name="____________KD2" localSheetId="4" hidden="1">#REF!</definedName>
    <definedName name="____________KD2" hidden="1">#REF!</definedName>
    <definedName name="____________KD3" localSheetId="4" hidden="1">#REF!</definedName>
    <definedName name="____________KD3" hidden="1">#REF!</definedName>
    <definedName name="____________KK1" localSheetId="4" hidden="1">#REF!</definedName>
    <definedName name="____________KK1" hidden="1">#REF!</definedName>
    <definedName name="____________KK2" localSheetId="4" hidden="1">#REF!</definedName>
    <definedName name="____________KK2" hidden="1">#REF!</definedName>
    <definedName name="____________KK3" localSheetId="4" hidden="1">#REF!</definedName>
    <definedName name="____________KK3" hidden="1">#REF!</definedName>
    <definedName name="____________nis3" localSheetId="4" hidden="1">#REF!</definedName>
    <definedName name="____________nis3" hidden="1">#REF!</definedName>
    <definedName name="____________w123" localSheetId="4" hidden="1">{"Edition",#N/A,FALSE,"Data"}</definedName>
    <definedName name="____________w123" hidden="1">{"Edition",#N/A,FALSE,"Data"}</definedName>
    <definedName name="____________z2" hidden="1">{"Sch00",#N/A,FALSE,"1";"Contents",#N/A,FALSE,"1"}</definedName>
    <definedName name="____________z3" hidden="1">{"Sch01",#N/A,FALSE,"2";"Sch02",#N/A,FALSE,"2";"Sch03",#N/A,FALSE,"2";"Sch04",#N/A,FALSE,"2";"Sch05",#N/A,FALSE,"2";"Sch06",#N/A,FALSE,"2";"Sch17",#N/A,FALSE,"2";"Sch19",#N/A,FALSE,"2";"Sch20",#N/A,FALSE,"2";"Sch21",#N/A,FALSE,"2";"Sch26",#N/A,FALSE,"2"}</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KD2" localSheetId="4" hidden="1">#REF!</definedName>
    <definedName name="___________KD2" hidden="1">#REF!</definedName>
    <definedName name="___________KD3" localSheetId="4" hidden="1">#REF!</definedName>
    <definedName name="___________KD3" hidden="1">#REF!</definedName>
    <definedName name="___________KK1" localSheetId="4" hidden="1">#REF!</definedName>
    <definedName name="___________KK1" hidden="1">#REF!</definedName>
    <definedName name="___________KK2" localSheetId="4" hidden="1">#REF!</definedName>
    <definedName name="___________KK2" hidden="1">#REF!</definedName>
    <definedName name="___________KK3" localSheetId="4" hidden="1">#REF!</definedName>
    <definedName name="___________KK3" hidden="1">#REF!</definedName>
    <definedName name="___________nis3" localSheetId="4" hidden="1">#REF!</definedName>
    <definedName name="___________nis3" hidden="1">#REF!</definedName>
    <definedName name="___________w123" localSheetId="4" hidden="1">{"Edition",#N/A,FALSE,"Data"}</definedName>
    <definedName name="___________w123" hidden="1">{"Edition",#N/A,FALSE,"Data"}</definedName>
    <definedName name="___________z2" hidden="1">{"Sch00",#N/A,FALSE,"1";"Contents",#N/A,FALSE,"1"}</definedName>
    <definedName name="___________z3" hidden="1">{"Sch01",#N/A,FALSE,"2";"Sch02",#N/A,FALSE,"2";"Sch03",#N/A,FALSE,"2";"Sch04",#N/A,FALSE,"2";"Sch05",#N/A,FALSE,"2";"Sch06",#N/A,FALSE,"2";"Sch17",#N/A,FALSE,"2";"Sch19",#N/A,FALSE,"2";"Sch20",#N/A,FALSE,"2";"Sch21",#N/A,FALSE,"2";"Sch26",#N/A,FALSE,"2"}</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KD2" localSheetId="4" hidden="1">#REF!</definedName>
    <definedName name="__________KD2" hidden="1">#REF!</definedName>
    <definedName name="__________KD3" localSheetId="4" hidden="1">#REF!</definedName>
    <definedName name="__________KD3" hidden="1">#REF!</definedName>
    <definedName name="__________KK1" localSheetId="4" hidden="1">#REF!</definedName>
    <definedName name="__________KK1" hidden="1">#REF!</definedName>
    <definedName name="__________KK2" localSheetId="4" hidden="1">#REF!</definedName>
    <definedName name="__________KK2" hidden="1">#REF!</definedName>
    <definedName name="__________KK3" localSheetId="4" hidden="1">#REF!</definedName>
    <definedName name="__________KK3" hidden="1">#REF!</definedName>
    <definedName name="__________nis3" localSheetId="4" hidden="1">#REF!</definedName>
    <definedName name="__________nis3" hidden="1">#REF!</definedName>
    <definedName name="__________z2" hidden="1">{"Sch00",#N/A,FALSE,"1";"Contents",#N/A,FALSE,"1"}</definedName>
    <definedName name="__________z3" hidden="1">{"Sch01",#N/A,FALSE,"2";"Sch02",#N/A,FALSE,"2";"Sch03",#N/A,FALSE,"2";"Sch04",#N/A,FALSE,"2";"Sch05",#N/A,FALSE,"2";"Sch06",#N/A,FALSE,"2";"Sch17",#N/A,FALSE,"2";"Sch19",#N/A,FALSE,"2";"Sch20",#N/A,FALSE,"2";"Sch21",#N/A,FALSE,"2";"Sch26",#N/A,FALSE,"2"}</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eva2" hidden="1">{"DCF",#N/A,FALSE,"CF"}</definedName>
    <definedName name="_________eva2_1" hidden="1">{"DCF",#N/A,FALSE,"CF"}</definedName>
    <definedName name="_________eva2_2" hidden="1">{"DCF",#N/A,FALSE,"CF"}</definedName>
    <definedName name="_________eva2_3" hidden="1">{"DCF",#N/A,FALSE,"CF"}</definedName>
    <definedName name="_________eva2_4" hidden="1">{"DCF",#N/A,FALSE,"CF"}</definedName>
    <definedName name="_________eva2_5" hidden="1">{"DCF",#N/A,FALSE,"CF"}</definedName>
    <definedName name="_________KD2" localSheetId="4" hidden="1">#REF!</definedName>
    <definedName name="_________KD2" hidden="1">#REF!</definedName>
    <definedName name="_________KD3" localSheetId="4" hidden="1">#REF!</definedName>
    <definedName name="_________KD3" hidden="1">#REF!</definedName>
    <definedName name="_________KK1" localSheetId="4" hidden="1">#REF!</definedName>
    <definedName name="_________KK1" hidden="1">#REF!</definedName>
    <definedName name="_________KK2" localSheetId="4" hidden="1">#REF!</definedName>
    <definedName name="_________KK2" hidden="1">#REF!</definedName>
    <definedName name="_________KK3" localSheetId="4" hidden="1">#REF!</definedName>
    <definedName name="_________KK3" hidden="1">#REF!</definedName>
    <definedName name="_________nis3" localSheetId="4" hidden="1">#REF!</definedName>
    <definedName name="_________nis3" hidden="1">#REF!</definedName>
    <definedName name="_________w123" localSheetId="4" hidden="1">{"Edition",#N/A,FALSE,"Data"}</definedName>
    <definedName name="_________w123" hidden="1">{"Edition",#N/A,FALSE,"Data"}</definedName>
    <definedName name="_________z2" hidden="1">{"Sch00",#N/A,FALSE,"1";"Contents",#N/A,FALSE,"1"}</definedName>
    <definedName name="_________z3" hidden="1">{"Sch01",#N/A,FALSE,"2";"Sch02",#N/A,FALSE,"2";"Sch03",#N/A,FALSE,"2";"Sch04",#N/A,FALSE,"2";"Sch05",#N/A,FALSE,"2";"Sch06",#N/A,FALSE,"2";"Sch17",#N/A,FALSE,"2";"Sch19",#N/A,FALSE,"2";"Sch20",#N/A,FALSE,"2";"Sch21",#N/A,FALSE,"2";"Sch26",#N/A,FALSE,"2"}</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eva2" hidden="1">{"DCF",#N/A,FALSE,"CF"}</definedName>
    <definedName name="________eva2_1" hidden="1">{"DCF",#N/A,FALSE,"CF"}</definedName>
    <definedName name="________eva2_2" hidden="1">{"DCF",#N/A,FALSE,"CF"}</definedName>
    <definedName name="________eva2_3" hidden="1">{"DCF",#N/A,FALSE,"CF"}</definedName>
    <definedName name="________eva2_4" hidden="1">{"DCF",#N/A,FALSE,"CF"}</definedName>
    <definedName name="________eva2_5" hidden="1">{"DCF",#N/A,FALSE,"CF"}</definedName>
    <definedName name="________KD2" localSheetId="4" hidden="1">#REF!</definedName>
    <definedName name="________KD2" hidden="1">#REF!</definedName>
    <definedName name="________KD3" localSheetId="4" hidden="1">#REF!</definedName>
    <definedName name="________KD3" hidden="1">#REF!</definedName>
    <definedName name="________KK1" localSheetId="4" hidden="1">#REF!</definedName>
    <definedName name="________KK1" hidden="1">#REF!</definedName>
    <definedName name="________KK2" localSheetId="4" hidden="1">#REF!</definedName>
    <definedName name="________KK2" hidden="1">#REF!</definedName>
    <definedName name="________KK3" localSheetId="4" hidden="1">#REF!</definedName>
    <definedName name="________KK3" hidden="1">#REF!</definedName>
    <definedName name="________nis3" localSheetId="4" hidden="1">#REF!</definedName>
    <definedName name="________nis3" hidden="1">#REF!</definedName>
    <definedName name="________w123" localSheetId="4" hidden="1">{"Edition",#N/A,FALSE,"Data"}</definedName>
    <definedName name="________w123" hidden="1">{"Edition",#N/A,FALSE,"Data"}</definedName>
    <definedName name="________z2" hidden="1">{"Sch00",#N/A,FALSE,"1";"Contents",#N/A,FALSE,"1"}</definedName>
    <definedName name="________z3" hidden="1">{"Sch01",#N/A,FALSE,"2";"Sch02",#N/A,FALSE,"2";"Sch03",#N/A,FALSE,"2";"Sch04",#N/A,FALSE,"2";"Sch05",#N/A,FALSE,"2";"Sch06",#N/A,FALSE,"2";"Sch17",#N/A,FALSE,"2";"Sch19",#N/A,FALSE,"2";"Sch20",#N/A,FALSE,"2";"Sch21",#N/A,FALSE,"2";"Sch26",#N/A,FALSE,"2"}</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eva2" hidden="1">{"DCF",#N/A,FALSE,"CF"}</definedName>
    <definedName name="_______eva2_1" hidden="1">{"DCF",#N/A,FALSE,"CF"}</definedName>
    <definedName name="_______eva2_2" hidden="1">{"DCF",#N/A,FALSE,"CF"}</definedName>
    <definedName name="_______eva2_3" hidden="1">{"DCF",#N/A,FALSE,"CF"}</definedName>
    <definedName name="_______eva2_4" hidden="1">{"DCF",#N/A,FALSE,"CF"}</definedName>
    <definedName name="_______eva2_5" hidden="1">{"DCF",#N/A,FALSE,"CF"}</definedName>
    <definedName name="_______KD2" localSheetId="4" hidden="1">#REF!</definedName>
    <definedName name="_______KD2" hidden="1">#REF!</definedName>
    <definedName name="_______KD3" localSheetId="4" hidden="1">#REF!</definedName>
    <definedName name="_______KD3" hidden="1">#REF!</definedName>
    <definedName name="_______KK1" localSheetId="4" hidden="1">#REF!</definedName>
    <definedName name="_______KK1" hidden="1">#REF!</definedName>
    <definedName name="_______KK2" localSheetId="4" hidden="1">#REF!</definedName>
    <definedName name="_______KK2" hidden="1">#REF!</definedName>
    <definedName name="_______KK3" localSheetId="4" hidden="1">#REF!</definedName>
    <definedName name="_______KK3" hidden="1">#REF!</definedName>
    <definedName name="_______nis3" localSheetId="4" hidden="1">#REF!</definedName>
    <definedName name="_______nis3" hidden="1">#REF!</definedName>
    <definedName name="_______w123" localSheetId="4" hidden="1">{"Edition",#N/A,FALSE,"Data"}</definedName>
    <definedName name="_______w123" hidden="1">{"Edition",#N/A,FALSE,"Data"}</definedName>
    <definedName name="_______z2" hidden="1">{"Sch00",#N/A,FALSE,"1";"Contents",#N/A,FALSE,"1"}</definedName>
    <definedName name="_______z3" hidden="1">{"Sch01",#N/A,FALSE,"2";"Sch02",#N/A,FALSE,"2";"Sch03",#N/A,FALSE,"2";"Sch04",#N/A,FALSE,"2";"Sch05",#N/A,FALSE,"2";"Sch06",#N/A,FALSE,"2";"Sch17",#N/A,FALSE,"2";"Sch19",#N/A,FALSE,"2";"Sch20",#N/A,FALSE,"2";"Sch21",#N/A,FALSE,"2";"Sch26",#N/A,FALSE,"2"}</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eva2" hidden="1">{"DCF",#N/A,FALSE,"CF"}</definedName>
    <definedName name="______eva2_1" hidden="1">{"DCF",#N/A,FALSE,"CF"}</definedName>
    <definedName name="______eva2_2" hidden="1">{"DCF",#N/A,FALSE,"CF"}</definedName>
    <definedName name="______eva2_3" hidden="1">{"DCF",#N/A,FALSE,"CF"}</definedName>
    <definedName name="______eva2_4" hidden="1">{"DCF",#N/A,FALSE,"CF"}</definedName>
    <definedName name="______eva2_5" hidden="1">{"DCF",#N/A,FALSE,"CF"}</definedName>
    <definedName name="______KD2" localSheetId="4" hidden="1">#REF!</definedName>
    <definedName name="______KD2" hidden="1">#REF!</definedName>
    <definedName name="______KD3" localSheetId="4" hidden="1">#REF!</definedName>
    <definedName name="______KD3" hidden="1">#REF!</definedName>
    <definedName name="______KK1" localSheetId="4" hidden="1">#REF!</definedName>
    <definedName name="______KK1" hidden="1">#REF!</definedName>
    <definedName name="______KK2" localSheetId="4" hidden="1">#REF!</definedName>
    <definedName name="______KK2" hidden="1">#REF!</definedName>
    <definedName name="______KK3" localSheetId="4" hidden="1">#REF!</definedName>
    <definedName name="______KK3" hidden="1">#REF!</definedName>
    <definedName name="______nis3" localSheetId="4" hidden="1">#REF!</definedName>
    <definedName name="______nis3" hidden="1">#REF!</definedName>
    <definedName name="______w123" localSheetId="4" hidden="1">{"Edition",#N/A,FALSE,"Data"}</definedName>
    <definedName name="______w123" hidden="1">{"Edition",#N/A,FALSE,"Data"}</definedName>
    <definedName name="______z2" hidden="1">{"Sch00",#N/A,FALSE,"1";"Contents",#N/A,FALSE,"1"}</definedName>
    <definedName name="______z3" hidden="1">{"Sch01",#N/A,FALSE,"2";"Sch02",#N/A,FALSE,"2";"Sch03",#N/A,FALSE,"2";"Sch04",#N/A,FALSE,"2";"Sch05",#N/A,FALSE,"2";"Sch06",#N/A,FALSE,"2";"Sch17",#N/A,FALSE,"2";"Sch19",#N/A,FALSE,"2";"Sch20",#N/A,FALSE,"2";"Sch21",#N/A,FALSE,"2";"Sch26",#N/A,FALSE,"2"}</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2__123Graph_AChart_1A" localSheetId="4" hidden="1">'[1]Eq. Mobilization'!#REF!</definedName>
    <definedName name="_____2__123Graph_AChart_1A" hidden="1">'[1]Eq. Mobilization'!#REF!</definedName>
    <definedName name="_____ES1" localSheetId="4" hidden="1">{"'Sheet1'!$L$16"}</definedName>
    <definedName name="_____ES1" hidden="1">{"'Sheet1'!$L$16"}</definedName>
    <definedName name="_____KD2" localSheetId="4" hidden="1">#REF!</definedName>
    <definedName name="_____KD2" hidden="1">#REF!</definedName>
    <definedName name="_____KD3" localSheetId="4" hidden="1">#REF!</definedName>
    <definedName name="_____KD3" hidden="1">#REF!</definedName>
    <definedName name="_____KK1" localSheetId="4" hidden="1">#REF!</definedName>
    <definedName name="_____KK1" hidden="1">#REF!</definedName>
    <definedName name="_____KK2" localSheetId="4" hidden="1">#REF!</definedName>
    <definedName name="_____KK2" hidden="1">#REF!</definedName>
    <definedName name="_____KK3" localSheetId="4" hidden="1">#REF!</definedName>
    <definedName name="_____KK3" hidden="1">#REF!</definedName>
    <definedName name="_____nis3" localSheetId="4" hidden="1">#REF!</definedName>
    <definedName name="_____nis3" hidden="1">#REF!</definedName>
    <definedName name="_____w123" localSheetId="4" hidden="1">{"Edition",#N/A,FALSE,"Data"}</definedName>
    <definedName name="_____w123" hidden="1">{"Edition",#N/A,FALSE,"Data"}</definedName>
    <definedName name="_____xlfn.BAHTTEXT" hidden="1">#NAME?</definedName>
    <definedName name="_____z2" hidden="1">{"Sch00",#N/A,FALSE,"1";"Contents",#N/A,FALSE,"1"}</definedName>
    <definedName name="_____z3" hidden="1">{"Sch01",#N/A,FALSE,"2";"Sch02",#N/A,FALSE,"2";"Sch03",#N/A,FALSE,"2";"Sch04",#N/A,FALSE,"2";"Sch05",#N/A,FALSE,"2";"Sch06",#N/A,FALSE,"2";"Sch17",#N/A,FALSE,"2";"Sch19",#N/A,FALSE,"2";"Sch20",#N/A,FALSE,"2";"Sch21",#N/A,FALSE,"2";"Sch26",#N/A,FALSE,"2"}</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2__123Graph_AChart_1A" localSheetId="4" hidden="1">'[1]Eq. Mobilization'!#REF!</definedName>
    <definedName name="____2__123Graph_AChart_1A" hidden="1">'[1]Eq. Mobilization'!#REF!</definedName>
    <definedName name="____3__123Graph_BChart_1A" localSheetId="4" hidden="1">'[1]Eq. Mobilization'!#REF!</definedName>
    <definedName name="____3__123Graph_BChart_1A" hidden="1">'[1]Eq. Mobilization'!#REF!</definedName>
    <definedName name="____4__123Graph_XChart_1A" localSheetId="4" hidden="1">'[1]Eq. Mobilization'!#REF!</definedName>
    <definedName name="____4__123Graph_XChart_1A" hidden="1">'[1]Eq. Mobilization'!#REF!</definedName>
    <definedName name="____bg1" hidden="1">{#N/A,#N/A,TRUE,"Summary - 1";#N/A,#N/A,TRUE,"Summary - 2";#N/A,#N/A,TRUE,"Group Analysis";#N/A,#N/A,TRUE,"FM Analysis";#N/A,#N/A,TRUE,"T&amp;M-Onsite";#N/A,#N/A,TRUE,"FP-Onsite";#N/A,#N/A,TRUE,"NB-Onsite";#N/A,#N/A,TRUE,"T&amp;M-Offshore";#N/A,#N/A,TRUE,"FP-Offshore";#N/A,#N/A,TRUE,"Appendix-A";#N/A,#N/A,TRUE,"Appendix-B"}</definedName>
    <definedName name="____bg2" hidden="1">{#N/A,#N/A,TRUE,"Summary - 1";#N/A,#N/A,TRUE,"Summary - 2";#N/A,#N/A,TRUE,"Group Analysis";#N/A,#N/A,TRUE,"FM Analysis";#N/A,#N/A,TRUE,"T&amp;M-Onsite";#N/A,#N/A,TRUE,"FP-Onsite";#N/A,#N/A,TRUE,"NB-Onsite";#N/A,#N/A,TRUE,"T&amp;M-Offshore";#N/A,#N/A,TRUE,"FP-Offshore";#N/A,#N/A,TRUE,"Appendix-A";#N/A,#N/A,TRUE,"Appendix-B"}</definedName>
    <definedName name="____bg3" hidden="1">{#N/A,#N/A,TRUE,"Summary - 1";#N/A,#N/A,TRUE,"Summary - 2";#N/A,#N/A,TRUE,"Group Analysis";#N/A,#N/A,TRUE,"FM Analysis";#N/A,#N/A,TRUE,"T&amp;M-Onsite";#N/A,#N/A,TRUE,"FP-Onsite";#N/A,#N/A,TRUE,"NB-Onsite";#N/A,#N/A,TRUE,"T&amp;M-Offshore";#N/A,#N/A,TRUE,"FP-Offshore";#N/A,#N/A,TRUE,"Appendix-A";#N/A,#N/A,TRUE,"Appendix-B"}</definedName>
    <definedName name="____bg4" hidden="1">{#N/A,#N/A,TRUE,"Summary - 1";#N/A,#N/A,TRUE,"Summary - 2";#N/A,#N/A,TRUE,"Group Analysis";#N/A,#N/A,TRUE,"FM Analysis";#N/A,#N/A,TRUE,"T&amp;M-Onsite";#N/A,#N/A,TRUE,"FP-Onsite";#N/A,#N/A,TRUE,"NB-Onsite";#N/A,#N/A,TRUE,"T&amp;M-Offshore";#N/A,#N/A,TRUE,"FP-Offshore";#N/A,#N/A,TRUE,"Appendix-A";#N/A,#N/A,TRUE,"Appendix-B"}</definedName>
    <definedName name="____ES1" localSheetId="4" hidden="1">{"'Sheet1'!$L$16"}</definedName>
    <definedName name="____ES1" hidden="1">{"'Sheet1'!$L$16"}</definedName>
    <definedName name="____eva2" hidden="1">{"DCF",#N/A,FALSE,"CF"}</definedName>
    <definedName name="____eva2_1" hidden="1">{"DCF",#N/A,FALSE,"CF"}</definedName>
    <definedName name="____eva2_2" hidden="1">{"DCF",#N/A,FALSE,"CF"}</definedName>
    <definedName name="____eva2_3" hidden="1">{"DCF",#N/A,FALSE,"CF"}</definedName>
    <definedName name="____eva2_4" hidden="1">{"DCF",#N/A,FALSE,"CF"}</definedName>
    <definedName name="____eva2_5" hidden="1">{"DCF",#N/A,FALSE,"CF"}</definedName>
    <definedName name="____KD2" localSheetId="4" hidden="1">#REF!</definedName>
    <definedName name="____KD2" hidden="1">#REF!</definedName>
    <definedName name="____KD3" localSheetId="4" hidden="1">#REF!</definedName>
    <definedName name="____KD3" hidden="1">#REF!</definedName>
    <definedName name="____key1" hidden="1">'[2]#REF'!#REF!</definedName>
    <definedName name="____KK1" localSheetId="4" hidden="1">#REF!</definedName>
    <definedName name="____KK1" hidden="1">#REF!</definedName>
    <definedName name="____KK2" localSheetId="4" hidden="1">#REF!</definedName>
    <definedName name="____KK2" hidden="1">#REF!</definedName>
    <definedName name="____KK3" localSheetId="4" hidden="1">#REF!</definedName>
    <definedName name="____KK3" hidden="1">#REF!</definedName>
    <definedName name="____kvs1" localSheetId="4" hidden="1">{#N/A,#N/A,FALSE,"COVER1.XLS ";#N/A,#N/A,FALSE,"RACT1.XLS";#N/A,#N/A,FALSE,"RACT2.XLS";#N/A,#N/A,FALSE,"ECCMP";#N/A,#N/A,FALSE,"WELDER.XLS"}</definedName>
    <definedName name="____kvs1" hidden="1">{#N/A,#N/A,FALSE,"COVER1.XLS ";#N/A,#N/A,FALSE,"RACT1.XLS";#N/A,#N/A,FALSE,"RACT2.XLS";#N/A,#N/A,FALSE,"ECCMP";#N/A,#N/A,FALSE,"WELDER.XLS"}</definedName>
    <definedName name="____kvs2" localSheetId="4" hidden="1">{#N/A,#N/A,FALSE,"COVER1.XLS ";#N/A,#N/A,FALSE,"RACT1.XLS";#N/A,#N/A,FALSE,"RACT2.XLS";#N/A,#N/A,FALSE,"ECCMP";#N/A,#N/A,FALSE,"WELDER.XLS"}</definedName>
    <definedName name="____kvs2" hidden="1">{#N/A,#N/A,FALSE,"COVER1.XLS ";#N/A,#N/A,FALSE,"RACT1.XLS";#N/A,#N/A,FALSE,"RACT2.XLS";#N/A,#N/A,FALSE,"ECCMP";#N/A,#N/A,FALSE,"WELDER.XLS"}</definedName>
    <definedName name="____kvs5" localSheetId="4" hidden="1">{#N/A,#N/A,FALSE,"COVER.XLS";#N/A,#N/A,FALSE,"RACT1.XLS";#N/A,#N/A,FALSE,"RACT2.XLS";#N/A,#N/A,FALSE,"ECCMP";#N/A,#N/A,FALSE,"WELDER.XLS"}</definedName>
    <definedName name="____kvs5" hidden="1">{#N/A,#N/A,FALSE,"COVER.XLS";#N/A,#N/A,FALSE,"RACT1.XLS";#N/A,#N/A,FALSE,"RACT2.XLS";#N/A,#N/A,FALSE,"ECCMP";#N/A,#N/A,FALSE,"WELDER.XLS"}</definedName>
    <definedName name="____kvs8" localSheetId="4" hidden="1">{#N/A,#N/A,FALSE,"COVER1.XLS ";#N/A,#N/A,FALSE,"RACT1.XLS";#N/A,#N/A,FALSE,"RACT2.XLS";#N/A,#N/A,FALSE,"ECCMP";#N/A,#N/A,FALSE,"WELDER.XLS"}</definedName>
    <definedName name="____kvs8" hidden="1">{#N/A,#N/A,FALSE,"COVER1.XLS ";#N/A,#N/A,FALSE,"RACT1.XLS";#N/A,#N/A,FALSE,"RACT2.XLS";#N/A,#N/A,FALSE,"ECCMP";#N/A,#N/A,FALSE,"WELDER.XLS"}</definedName>
    <definedName name="____lk1"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nis3" localSheetId="4" hidden="1">#REF!</definedName>
    <definedName name="____nis3" hidden="1">#REF!</definedName>
    <definedName name="____w123" localSheetId="4" hidden="1">{"Edition",#N/A,FALSE,"Data"}</definedName>
    <definedName name="____w123" hidden="1">{"Edition",#N/A,FALSE,"Data"}</definedName>
    <definedName name="____xlfn.BAHTTEXT" hidden="1">#NAME?</definedName>
    <definedName name="____z2" hidden="1">{"Sch00",#N/A,FALSE,"1";"Contents",#N/A,FALSE,"1"}</definedName>
    <definedName name="____z3" hidden="1">{"Sch01",#N/A,FALSE,"2";"Sch02",#N/A,FALSE,"2";"Sch03",#N/A,FALSE,"2";"Sch04",#N/A,FALSE,"2";"Sch05",#N/A,FALSE,"2";"Sch06",#N/A,FALSE,"2";"Sch17",#N/A,FALSE,"2";"Sch19",#N/A,FALSE,"2";"Sch20",#N/A,FALSE,"2";"Sch21",#N/A,FALSE,"2";"Sch26",#N/A,FALSE,"2"}</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2_0_0_F" localSheetId="4" hidden="1">#REF!</definedName>
    <definedName name="___12_0_0_F" hidden="1">#REF!</definedName>
    <definedName name="___2__123Graph_AChart_1A" localSheetId="4" hidden="1">'[1]Eq. Mobilization'!#REF!</definedName>
    <definedName name="___2__123Graph_AChart_1A" hidden="1">'[1]Eq. Mobilization'!#REF!</definedName>
    <definedName name="___3__123Graph_BChart_1A" localSheetId="4" hidden="1">'[1]Eq. Mobilization'!#REF!</definedName>
    <definedName name="___3__123Graph_BChart_1A" hidden="1">'[1]Eq. Mobilization'!#REF!</definedName>
    <definedName name="___4__123Graph_AChart_1A" localSheetId="4" hidden="1">'[1]Eq. Mobilization'!#REF!</definedName>
    <definedName name="___4__123Graph_AChart_1A" hidden="1">'[1]Eq. Mobilization'!#REF!</definedName>
    <definedName name="___4__123Graph_XChart_1A" localSheetId="4" hidden="1">'[1]Eq. Mobilization'!#REF!</definedName>
    <definedName name="___4__123Graph_XChart_1A" hidden="1">'[1]Eq. Mobilization'!#REF!</definedName>
    <definedName name="___6__123Graph_BChart_1A" localSheetId="4" hidden="1">'[1]Eq. Mobilization'!#REF!</definedName>
    <definedName name="___6__123Graph_BChart_1A" hidden="1">'[1]Eq. Mobilization'!#REF!</definedName>
    <definedName name="___6_0_0_F" localSheetId="4" hidden="1">#REF!</definedName>
    <definedName name="___6_0_0_F" hidden="1">#REF!</definedName>
    <definedName name="___8__123Graph_XChart_1A" localSheetId="4" hidden="1">'[1]Eq. Mobilization'!#REF!</definedName>
    <definedName name="___8__123Graph_XChart_1A" hidden="1">'[1]Eq. Mobilization'!#REF!</definedName>
    <definedName name="___ad2"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as1" localSheetId="4" hidden="1">{#N/A,#N/A,FALSE,"consu_cover";#N/A,#N/A,FALSE,"consu_strategy";#N/A,#N/A,FALSE,"consu_flow";#N/A,#N/A,FALSE,"Summary_reqmt";#N/A,#N/A,FALSE,"field_ppg";#N/A,#N/A,FALSE,"ppg_shop";#N/A,#N/A,FALSE,"strl";#N/A,#N/A,FALSE,"tankages";#N/A,#N/A,FALSE,"gases"}</definedName>
    <definedName name="___as1" hidden="1">{#N/A,#N/A,FALSE,"consu_cover";#N/A,#N/A,FALSE,"consu_strategy";#N/A,#N/A,FALSE,"consu_flow";#N/A,#N/A,FALSE,"Summary_reqmt";#N/A,#N/A,FALSE,"field_ppg";#N/A,#N/A,FALSE,"ppg_shop";#N/A,#N/A,FALSE,"strl";#N/A,#N/A,FALSE,"tankages";#N/A,#N/A,FALSE,"gases"}</definedName>
    <definedName name="___bg1" hidden="1">{#N/A,#N/A,TRUE,"Summary - 1";#N/A,#N/A,TRUE,"Summary - 2";#N/A,#N/A,TRUE,"Group Analysis";#N/A,#N/A,TRUE,"FM Analysis";#N/A,#N/A,TRUE,"T&amp;M-Onsite";#N/A,#N/A,TRUE,"FP-Onsite";#N/A,#N/A,TRUE,"NB-Onsite";#N/A,#N/A,TRUE,"T&amp;M-Offshore";#N/A,#N/A,TRUE,"FP-Offshore";#N/A,#N/A,TRUE,"Appendix-A";#N/A,#N/A,TRUE,"Appendix-B"}</definedName>
    <definedName name="___bg2" hidden="1">{#N/A,#N/A,TRUE,"Summary - 1";#N/A,#N/A,TRUE,"Summary - 2";#N/A,#N/A,TRUE,"Group Analysis";#N/A,#N/A,TRUE,"FM Analysis";#N/A,#N/A,TRUE,"T&amp;M-Onsite";#N/A,#N/A,TRUE,"FP-Onsite";#N/A,#N/A,TRUE,"NB-Onsite";#N/A,#N/A,TRUE,"T&amp;M-Offshore";#N/A,#N/A,TRUE,"FP-Offshore";#N/A,#N/A,TRUE,"Appendix-A";#N/A,#N/A,TRUE,"Appendix-B"}</definedName>
    <definedName name="___bg3" hidden="1">{#N/A,#N/A,TRUE,"Summary - 1";#N/A,#N/A,TRUE,"Summary - 2";#N/A,#N/A,TRUE,"Group Analysis";#N/A,#N/A,TRUE,"FM Analysis";#N/A,#N/A,TRUE,"T&amp;M-Onsite";#N/A,#N/A,TRUE,"FP-Onsite";#N/A,#N/A,TRUE,"NB-Onsite";#N/A,#N/A,TRUE,"T&amp;M-Offshore";#N/A,#N/A,TRUE,"FP-Offshore";#N/A,#N/A,TRUE,"Appendix-A";#N/A,#N/A,TRUE,"Appendix-B"}</definedName>
    <definedName name="___bg4" hidden="1">{#N/A,#N/A,TRUE,"Summary - 1";#N/A,#N/A,TRUE,"Summary - 2";#N/A,#N/A,TRUE,"Group Analysis";#N/A,#N/A,TRUE,"FM Analysis";#N/A,#N/A,TRUE,"T&amp;M-Onsite";#N/A,#N/A,TRUE,"FP-Onsite";#N/A,#N/A,TRUE,"NB-Onsite";#N/A,#N/A,TRUE,"T&amp;M-Offshore";#N/A,#N/A,TRUE,"FP-Offshore";#N/A,#N/A,TRUE,"Appendix-A";#N/A,#N/A,TRUE,"Appendix-B"}</definedName>
    <definedName name="___ES1" localSheetId="4" hidden="1">{"'Sheet1'!$L$16"}</definedName>
    <definedName name="___ES1" hidden="1">{"'Sheet1'!$L$16"}</definedName>
    <definedName name="___eva2" hidden="1">{"DCF",#N/A,FALSE,"CF"}</definedName>
    <definedName name="___eva2_1" hidden="1">{"DCF",#N/A,FALSE,"CF"}</definedName>
    <definedName name="___eva2_2" hidden="1">{"DCF",#N/A,FALSE,"CF"}</definedName>
    <definedName name="___eva2_3" hidden="1">{"DCF",#N/A,FALSE,"CF"}</definedName>
    <definedName name="___eva2_4" hidden="1">{"DCF",#N/A,FALSE,"CF"}</definedName>
    <definedName name="___eva2_5" hidden="1">{"DCF",#N/A,FALSE,"CF"}</definedName>
    <definedName name="___KD2" localSheetId="4" hidden="1">#REF!</definedName>
    <definedName name="___KD2" hidden="1">#REF!</definedName>
    <definedName name="___KD3" localSheetId="4" hidden="1">#REF!</definedName>
    <definedName name="___KD3" hidden="1">#REF!</definedName>
    <definedName name="___key1" hidden="1">'[2]#REF'!#REF!</definedName>
    <definedName name="___KEY2" hidden="1">#REF!</definedName>
    <definedName name="___KK1" localSheetId="4" hidden="1">#REF!</definedName>
    <definedName name="___KK1" hidden="1">#REF!</definedName>
    <definedName name="___KK2" localSheetId="4" hidden="1">#REF!</definedName>
    <definedName name="___KK2" hidden="1">#REF!</definedName>
    <definedName name="___KK3" localSheetId="4" hidden="1">#REF!</definedName>
    <definedName name="___KK3" hidden="1">#REF!</definedName>
    <definedName name="___kvs1" localSheetId="4" hidden="1">{#N/A,#N/A,FALSE,"COVER1.XLS ";#N/A,#N/A,FALSE,"RACT1.XLS";#N/A,#N/A,FALSE,"RACT2.XLS";#N/A,#N/A,FALSE,"ECCMP";#N/A,#N/A,FALSE,"WELDER.XLS"}</definedName>
    <definedName name="___kvs1" hidden="1">{#N/A,#N/A,FALSE,"COVER1.XLS ";#N/A,#N/A,FALSE,"RACT1.XLS";#N/A,#N/A,FALSE,"RACT2.XLS";#N/A,#N/A,FALSE,"ECCMP";#N/A,#N/A,FALSE,"WELDER.XLS"}</definedName>
    <definedName name="___kvs2" localSheetId="4" hidden="1">{#N/A,#N/A,FALSE,"COVER1.XLS ";#N/A,#N/A,FALSE,"RACT1.XLS";#N/A,#N/A,FALSE,"RACT2.XLS";#N/A,#N/A,FALSE,"ECCMP";#N/A,#N/A,FALSE,"WELDER.XLS"}</definedName>
    <definedName name="___kvs2" hidden="1">{#N/A,#N/A,FALSE,"COVER1.XLS ";#N/A,#N/A,FALSE,"RACT1.XLS";#N/A,#N/A,FALSE,"RACT2.XLS";#N/A,#N/A,FALSE,"ECCMP";#N/A,#N/A,FALSE,"WELDER.XLS"}</definedName>
    <definedName name="___kvs5" localSheetId="4" hidden="1">{#N/A,#N/A,FALSE,"COVER.XLS";#N/A,#N/A,FALSE,"RACT1.XLS";#N/A,#N/A,FALSE,"RACT2.XLS";#N/A,#N/A,FALSE,"ECCMP";#N/A,#N/A,FALSE,"WELDER.XLS"}</definedName>
    <definedName name="___kvs5" hidden="1">{#N/A,#N/A,FALSE,"COVER.XLS";#N/A,#N/A,FALSE,"RACT1.XLS";#N/A,#N/A,FALSE,"RACT2.XLS";#N/A,#N/A,FALSE,"ECCMP";#N/A,#N/A,FALSE,"WELDER.XLS"}</definedName>
    <definedName name="___kvs8" localSheetId="4" hidden="1">{#N/A,#N/A,FALSE,"COVER1.XLS ";#N/A,#N/A,FALSE,"RACT1.XLS";#N/A,#N/A,FALSE,"RACT2.XLS";#N/A,#N/A,FALSE,"ECCMP";#N/A,#N/A,FALSE,"WELDER.XLS"}</definedName>
    <definedName name="___kvs8" hidden="1">{#N/A,#N/A,FALSE,"COVER1.XLS ";#N/A,#N/A,FALSE,"RACT1.XLS";#N/A,#N/A,FALSE,"RACT2.XLS";#N/A,#N/A,FALSE,"ECCMP";#N/A,#N/A,FALSE,"WELDER.XLS"}</definedName>
    <definedName name="___lk1"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nis3" localSheetId="4" hidden="1">#REF!</definedName>
    <definedName name="___nis3" hidden="1">#REF!</definedName>
    <definedName name="___thinkcell0kUAAAAAAAAAAAAA2kxtMA9pPki.cSaWf3KcxA" hidden="1">#REF!</definedName>
    <definedName name="___thinkcell0kUAAAAAAAAAAAAAeJUL5m943EigHOumSU9rkA" hidden="1">#REF!</definedName>
    <definedName name="___thinkcell0kUAAAAAAAAAAAAAHFVsbaFJxkixlq7ndplZAw" hidden="1">#REF!</definedName>
    <definedName name="___thinkcell0kUAAAAAAAAAAAAASy4AwZXSFkSQOHbtdwKjQw" hidden="1">#REF!</definedName>
    <definedName name="___thinkcell0kUAAAAAAAAAAAAAtpFWoS9tK0yRee6DasRKnQ" hidden="1">#REF!</definedName>
    <definedName name="___thinkcell0kUAAAAAAAAEAAAA3hMRgkuwv0ipvo_LReVktA" hidden="1">#REF!</definedName>
    <definedName name="___thinkcell0kUAAAAAAAAEAAAAhxuoHRsUGkCrKgKSgbDHLA" hidden="1">#REF!</definedName>
    <definedName name="___thinkcellzEUAAAAAAAAAAAAANj20KXV0w0Km9vYG0iJ.8A" hidden="1">[3]Presentations!#REF!</definedName>
    <definedName name="___thinkcellzEUAAAAAAAAAAAAAYJ29Yrbr80yfXMc3_JEbrw" hidden="1">[3]Presentations!#REF!</definedName>
    <definedName name="___w123" localSheetId="4" hidden="1">{"Edition",#N/A,FALSE,"Data"}</definedName>
    <definedName name="___w123" hidden="1">{"Edition",#N/A,FALSE,"Data"}</definedName>
    <definedName name="___xlfn.BAHTTEXT" hidden="1">#NAME?</definedName>
    <definedName name="___z2" hidden="1">{"Sch00",#N/A,FALSE,"1";"Contents",#N/A,FALSE,"1"}</definedName>
    <definedName name="___z3" hidden="1">{"Sch01",#N/A,FALSE,"2";"Sch02",#N/A,FALSE,"2";"Sch03",#N/A,FALSE,"2";"Sch04",#N/A,FALSE,"2";"Sch05",#N/A,FALSE,"2";"Sch06",#N/A,FALSE,"2";"Sch17",#N/A,FALSE,"2";"Sch19",#N/A,FALSE,"2";"Sch20",#N/A,FALSE,"2";"Sch21",#N/A,FALSE,"2";"Sch26",#N/A,FALSE,"2"}</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2_0_0_F" localSheetId="4" hidden="1">#REF!</definedName>
    <definedName name="__12_0_0_F" hidden="1">#REF!</definedName>
    <definedName name="__123" hidden="1">[4]JAN!$B$46:$B$50</definedName>
    <definedName name="__123DHBH_123" hidden="1">'[5]Power &amp; Fuel (S)'!#REF!</definedName>
    <definedName name="__123Graph_44" hidden="1">'[5]Power &amp; Fuel (S)'!#REF!</definedName>
    <definedName name="__123Graph_A" localSheetId="4" hidden="1">[6]main!#REF!</definedName>
    <definedName name="__123Graph_A" hidden="1">[6]main!#REF!</definedName>
    <definedName name="__123Graph_ABUD" hidden="1">[7]EXP!#REF!</definedName>
    <definedName name="__123Graph_ACASHFLOW" hidden="1">#N/A</definedName>
    <definedName name="__123Graph_ACHART1" hidden="1">'[5]Power &amp; Fuel (S)'!#REF!</definedName>
    <definedName name="__123Graph_ACHART2" hidden="1">'[5]Power &amp; Fuel (S)'!#REF!</definedName>
    <definedName name="__123Graph_ACurrent" localSheetId="4" hidden="1">'[1]Eq. Mobilization'!#REF!</definedName>
    <definedName name="__123Graph_ACurrent" hidden="1">'[1]Eq. Mobilization'!#REF!</definedName>
    <definedName name="__123Graph_ADEMAND" localSheetId="4" hidden="1">#REF!</definedName>
    <definedName name="__123Graph_ADEMAND" hidden="1">#REF!</definedName>
    <definedName name="__123Graph_ADM" hidden="1">[4]JAN!$C$46:$C$50</definedName>
    <definedName name="__123Graph_ADMD_2" localSheetId="4" hidden="1">#REF!</definedName>
    <definedName name="__123Graph_ADMD_2" hidden="1">#REF!</definedName>
    <definedName name="__123Graph_ADRIVER2" hidden="1">#N/A</definedName>
    <definedName name="__123Graph_ADY" hidden="1">[4]JAN!$H$46:$H$50</definedName>
    <definedName name="__123Graph_AFAC" localSheetId="4" hidden="1">#REF!</definedName>
    <definedName name="__123Graph_AFAC" hidden="1">#REF!</definedName>
    <definedName name="__123Graph_AFAC_COMP" localSheetId="4" hidden="1">#REF!</definedName>
    <definedName name="__123Graph_AFAC_COMP" hidden="1">#REF!</definedName>
    <definedName name="__123Graph_AINCOME1" hidden="1">#N/A</definedName>
    <definedName name="__123Graph_AINCOME2" hidden="1">#N/A</definedName>
    <definedName name="__123Graph_AMONTH" hidden="1">[8]SALES!#REF!</definedName>
    <definedName name="__123Graph_ASTATPROG" localSheetId="4" hidden="1">[9]COMPLEXALL!#REF!</definedName>
    <definedName name="__123Graph_ASTATPROG" hidden="1">[9]COMPLEXALL!#REF!</definedName>
    <definedName name="__123Graph_ATREND" hidden="1">[8]SALES!#REF!</definedName>
    <definedName name="__123Graph_AYEAR" hidden="1">[8]SALES!#REF!</definedName>
    <definedName name="__123Graph_AYTD" hidden="1">[7]EXP!#REF!</definedName>
    <definedName name="__123Graph_B" localSheetId="4" hidden="1">[6]main!#REF!</definedName>
    <definedName name="__123Graph_B" hidden="1">[6]main!#REF!</definedName>
    <definedName name="__123Graph_BCASHFLOW" hidden="1">#N/A</definedName>
    <definedName name="__123Graph_BCHART1" hidden="1">'[5]Power &amp; Fuel (S)'!#REF!</definedName>
    <definedName name="__123Graph_BCHART2" hidden="1">'[5]Power &amp; Fuel (S)'!#REF!</definedName>
    <definedName name="__123Graph_BCurrent" localSheetId="4" hidden="1">'[1]Eq. Mobilization'!#REF!</definedName>
    <definedName name="__123Graph_BCurrent" hidden="1">'[1]Eq. Mobilization'!#REF!</definedName>
    <definedName name="__123Graph_BDM" hidden="1">[4]JAN!$C$46:$C$50</definedName>
    <definedName name="__123Graph_BDMD_2" localSheetId="4" hidden="1">#REF!</definedName>
    <definedName name="__123Graph_BDMD_2" hidden="1">#REF!</definedName>
    <definedName name="__123Graph_BDRIVER2" hidden="1">#N/A</definedName>
    <definedName name="__123Graph_BFAC" localSheetId="4" hidden="1">#REF!</definedName>
    <definedName name="__123Graph_BFAC" hidden="1">#REF!</definedName>
    <definedName name="__123Graph_BFAC_COMP" localSheetId="4" hidden="1">#REF!</definedName>
    <definedName name="__123Graph_BFAC_COMP" hidden="1">#REF!</definedName>
    <definedName name="__123Graph_BINCOME1" hidden="1">#N/A</definedName>
    <definedName name="__123Graph_BINCOME2" hidden="1">#N/A</definedName>
    <definedName name="__123Graph_BMONTH" hidden="1">[8]SALES!#REF!</definedName>
    <definedName name="__123Graph_BTREND" hidden="1">[8]SALES!#REF!</definedName>
    <definedName name="__123Graph_BYEAR" hidden="1">[8]SALES!#REF!</definedName>
    <definedName name="__123Graph_C" hidden="1">'[5]Power &amp; Fuel (S)'!#REF!</definedName>
    <definedName name="__123Graph_CCHART1" hidden="1">'[5]Power &amp; Fuel (S)'!#REF!</definedName>
    <definedName name="__123Graph_CCHART2" hidden="1">'[5]Power &amp; Fuel (S)'!#REF!</definedName>
    <definedName name="__123Graph_CCURRENT" hidden="1">'[5]Power &amp; Fuel (S)'!#REF!</definedName>
    <definedName name="__123Graph_D" localSheetId="4" hidden="1">#REF!</definedName>
    <definedName name="__123Graph_D" hidden="1">#REF!</definedName>
    <definedName name="__123Graph_DCHART1" hidden="1">'[5]Power &amp; Fuel (S)'!#REF!</definedName>
    <definedName name="__123Graph_DCHART2" hidden="1">'[5]Power &amp; Fuel (S)'!#REF!</definedName>
    <definedName name="__123Graph_DCURRENT" hidden="1">'[5]Power &amp; Fuel (S)'!#REF!</definedName>
    <definedName name="__123Graph_E" localSheetId="4" hidden="1">#REF!</definedName>
    <definedName name="__123Graph_E" hidden="1">#REF!</definedName>
    <definedName name="__123Graph_ECHART1" hidden="1">'[5]Power &amp; Fuel (S)'!#REF!</definedName>
    <definedName name="__123Graph_ECHART2" hidden="1">'[5]Power &amp; Fuel (S)'!#REF!</definedName>
    <definedName name="__123Graph_ECURRENT" hidden="1">'[5]Power &amp; Fuel (S)'!#REF!</definedName>
    <definedName name="__123Graph_ECURRENT2" hidden="1">'[5]Power &amp; Fuel (S)'!#REF!</definedName>
    <definedName name="__123Graph_F" hidden="1">'[5]Power &amp; Fuel (S)'!#REF!</definedName>
    <definedName name="__123Graph_FCHART1" hidden="1">'[5]Power &amp; Fuel (S)'!#REF!</definedName>
    <definedName name="__123Graph_FCHART2" hidden="1">'[5]Power &amp; Fuel (S)'!#REF!</definedName>
    <definedName name="__123Graph_FCURRENT" hidden="1">'[5]Power &amp; Fuel (S)'!#REF!</definedName>
    <definedName name="__123Graph_LBL_A" localSheetId="4" hidden="1">'[1]Eq. Mobilization'!#REF!</definedName>
    <definedName name="__123Graph_LBL_A" hidden="1">'[1]Eq. Mobilization'!#REF!</definedName>
    <definedName name="__123Graph_LBL_ADEMAND" localSheetId="4" hidden="1">#REF!</definedName>
    <definedName name="__123Graph_LBL_ADEMAND" hidden="1">#REF!</definedName>
    <definedName name="__123Graph_LBL_ADMD_2" localSheetId="4" hidden="1">#REF!</definedName>
    <definedName name="__123Graph_LBL_ADMD_2" hidden="1">#REF!</definedName>
    <definedName name="__123Graph_LBL_AFAC" localSheetId="4" hidden="1">#REF!</definedName>
    <definedName name="__123Graph_LBL_AFAC" hidden="1">#REF!</definedName>
    <definedName name="__123Graph_LBL_AFAC_COMP" localSheetId="4" hidden="1">#REF!</definedName>
    <definedName name="__123Graph_LBL_AFAC_COMP" hidden="1">#REF!</definedName>
    <definedName name="__123Graph_LBL_AMONTH" hidden="1">[8]SALES!#REF!</definedName>
    <definedName name="__123Graph_LBL_ATREND" hidden="1">[8]SALES!#REF!</definedName>
    <definedName name="__123Graph_LBL_AYEAR" hidden="1">[8]SALES!#REF!</definedName>
    <definedName name="__123Graph_LBL_B" localSheetId="4" hidden="1">'[1]Eq. Mobilization'!#REF!</definedName>
    <definedName name="__123Graph_LBL_B" hidden="1">'[1]Eq. Mobilization'!#REF!</definedName>
    <definedName name="__123Graph_LBL_BDMD_2" localSheetId="4" hidden="1">#REF!</definedName>
    <definedName name="__123Graph_LBL_BDMD_2" hidden="1">#REF!</definedName>
    <definedName name="__123Graph_LBL_BFAC" localSheetId="4" hidden="1">#REF!</definedName>
    <definedName name="__123Graph_LBL_BFAC" hidden="1">#REF!</definedName>
    <definedName name="__123Graph_LBL_BFAC_COMP" localSheetId="4" hidden="1">#REF!</definedName>
    <definedName name="__123Graph_LBL_BFAC_COMP" hidden="1">#REF!</definedName>
    <definedName name="__123Graph_LBL_BMONTH" hidden="1">[8]SALES!#REF!</definedName>
    <definedName name="__123Graph_LBL_BTREND" hidden="1">[8]SALES!#REF!</definedName>
    <definedName name="__123Graph_LBL_BYEAR" hidden="1">[8]SALES!#REF!</definedName>
    <definedName name="__123Graph_X" localSheetId="4" hidden="1">'[1]Eq. Mobilization'!#REF!</definedName>
    <definedName name="__123Graph_X" hidden="1">'[1]Eq. Mobilization'!#REF!</definedName>
    <definedName name="__123Graph_XBUD" hidden="1">[7]EXP!#REF!</definedName>
    <definedName name="__123Graph_XCASHFLOW" hidden="1">#N/A</definedName>
    <definedName name="__123Graph_XCHART1" hidden="1">'[5]Power &amp; Fuel (S)'!#REF!</definedName>
    <definedName name="__123Graph_XCHART2" hidden="1">'[5]Power &amp; Fuel (S)'!#REF!</definedName>
    <definedName name="__123Graph_XCurrent" localSheetId="4" hidden="1">'[1]Eq. Mobilization'!#REF!</definedName>
    <definedName name="__123Graph_XCurrent" hidden="1">'[1]Eq. Mobilization'!#REF!</definedName>
    <definedName name="__123Graph_XDEMAND" localSheetId="4" hidden="1">#REF!</definedName>
    <definedName name="__123Graph_XDEMAND" hidden="1">#REF!</definedName>
    <definedName name="__123Graph_XDM" hidden="1">[4]JAN!$B$46:$B$50</definedName>
    <definedName name="__123Graph_XDMD_2" localSheetId="4" hidden="1">#REF!</definedName>
    <definedName name="__123Graph_XDMD_2" hidden="1">#REF!</definedName>
    <definedName name="__123Graph_XDRIVER2" hidden="1">#N/A</definedName>
    <definedName name="__123Graph_XDY" hidden="1">[4]JAN!$B$46:$B$50</definedName>
    <definedName name="__123Graph_XFAC" localSheetId="4" hidden="1">#REF!</definedName>
    <definedName name="__123Graph_XFAC" hidden="1">#REF!</definedName>
    <definedName name="__123Graph_XFAC_COMP" localSheetId="4" hidden="1">#REF!</definedName>
    <definedName name="__123Graph_XFAC_COMP" hidden="1">#REF!</definedName>
    <definedName name="__123Graph_XINCOME1" hidden="1">#N/A</definedName>
    <definedName name="__123Graph_XINCOME2" hidden="1">#N/A</definedName>
    <definedName name="__123Graph_XMONTH" hidden="1">[8]SALES!#REF!</definedName>
    <definedName name="__123Graph_XSTATPROG" localSheetId="4" hidden="1">[9]COMPLEXALL!#REF!</definedName>
    <definedName name="__123Graph_XSTATPROG" hidden="1">[9]COMPLEXALL!#REF!</definedName>
    <definedName name="__123Graph_XTREND" hidden="1">[8]SALES!#REF!</definedName>
    <definedName name="__123Graph_XYEAR" hidden="1">[8]SALES!#REF!</definedName>
    <definedName name="__123Graph_XYTD" hidden="1">[7]EXP!#REF!</definedName>
    <definedName name="__2__123Graph_AChart_1A" localSheetId="4" hidden="1">'[1]Eq. Mobilization'!#REF!</definedName>
    <definedName name="__2__123Graph_AChart_1A" hidden="1">'[1]Eq. Mobilization'!#REF!</definedName>
    <definedName name="__3__123Graph_BChart_1A" localSheetId="4" hidden="1">'[1]Eq. Mobilization'!#REF!</definedName>
    <definedName name="__3__123Graph_BChart_1A" hidden="1">'[1]Eq. Mobilization'!#REF!</definedName>
    <definedName name="__4__123Graph_XChart_1A" localSheetId="4" hidden="1">'[1]Eq. Mobilization'!#REF!</definedName>
    <definedName name="__4__123Graph_XChart_1A" hidden="1">'[1]Eq. Mobilization'!#REF!</definedName>
    <definedName name="__6_0_0_F" localSheetId="4" hidden="1">#REF!</definedName>
    <definedName name="__6_0_0_F" hidden="1">#REF!</definedName>
    <definedName name="__a12" hidden="1">{TRUE,TRUE,-1.25,-15.5,456.75,279.75,FALSE,FALSE,TRUE,TRUE,0,1,8,1,4,6,3,4,TRUE,TRUE,3,TRUE,1,TRUE,100,"Swvu.turnover.","ACwvu.turnover.",1,FALSE,FALSE,0.511811023622047,0.511811023622047,0.511811023622047,0.511811023622047,1,"","",FALSE,FALSE,FALSE,FALSE,1,#N/A,1,1,#DIV/0!,FALSE,"Rwvu.turnover.",#N/A,FALSE,FALSE}</definedName>
    <definedName name="__aaa1" hidden="1">{#N/A,#N/A,FALSE,"Model";#N/A,#N/A,FALSE,"Division"}</definedName>
    <definedName name="__ad2"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as1" localSheetId="4" hidden="1">{#N/A,#N/A,FALSE,"consu_cover";#N/A,#N/A,FALSE,"consu_strategy";#N/A,#N/A,FALSE,"consu_flow";#N/A,#N/A,FALSE,"Summary_reqmt";#N/A,#N/A,FALSE,"field_ppg";#N/A,#N/A,FALSE,"ppg_shop";#N/A,#N/A,FALSE,"strl";#N/A,#N/A,FALSE,"tankages";#N/A,#N/A,FALSE,"gases"}</definedName>
    <definedName name="__as1" hidden="1">{#N/A,#N/A,FALSE,"consu_cover";#N/A,#N/A,FALSE,"consu_strategy";#N/A,#N/A,FALSE,"consu_flow";#N/A,#N/A,FALSE,"Summary_reqmt";#N/A,#N/A,FALSE,"field_ppg";#N/A,#N/A,FALSE,"ppg_shop";#N/A,#N/A,FALSE,"strl";#N/A,#N/A,FALSE,"tankages";#N/A,#N/A,FALSE,"gases"}</definedName>
    <definedName name="__c" hidden="1">{#N/A,#N/A,FALSE,"Layout Cash Flow"}</definedName>
    <definedName name="__DIM1" hidden="1">" "</definedName>
    <definedName name="__DIM2" hidden="1">" "</definedName>
    <definedName name="__DIM3" hidden="1">" "</definedName>
    <definedName name="__DIM4" hidden="1">" "</definedName>
    <definedName name="__ES1" localSheetId="4" hidden="1">{"'Sheet1'!$L$16"}</definedName>
    <definedName name="__ES1" hidden="1">{"'Sheet1'!$L$16"}</definedName>
    <definedName name="__eva2" hidden="1">{"DCF",#N/A,FALSE,"CF"}</definedName>
    <definedName name="__eva2_1" hidden="1">{"DCF",#N/A,FALSE,"CF"}</definedName>
    <definedName name="__eva2_2" hidden="1">{"DCF",#N/A,FALSE,"CF"}</definedName>
    <definedName name="__eva2_3" hidden="1">{"DCF",#N/A,FALSE,"CF"}</definedName>
    <definedName name="__eva2_4" hidden="1">{"DCF",#N/A,FALSE,"CF"}</definedName>
    <definedName name="__eva2_5" hidden="1">{"DCF",#N/A,FALSE,"CF"}</definedName>
    <definedName name="__FDS_HYPERLINK_TOGGLE_STATE__" hidden="1">"ON"</definedName>
    <definedName name="__fy97" hidden="1">{#N/A,#N/A,FALSE,"FY97";#N/A,#N/A,FALSE,"FY98";#N/A,#N/A,FALSE,"FY99";#N/A,#N/A,FALSE,"FY00";#N/A,#N/A,FALSE,"FY01"}</definedName>
    <definedName name="__IntlFixup" hidden="1">TRUE</definedName>
    <definedName name="__KD2" localSheetId="4" hidden="1">#REF!</definedName>
    <definedName name="__KD2" hidden="1">#REF!</definedName>
    <definedName name="__KD3" localSheetId="4" hidden="1">#REF!</definedName>
    <definedName name="__KD3" hidden="1">#REF!</definedName>
    <definedName name="__key1" hidden="1">'[2]#REF'!#REF!</definedName>
    <definedName name="__KEY2" hidden="1">#REF!</definedName>
    <definedName name="__KEY3" hidden="1">#REF!</definedName>
    <definedName name="__KK1" localSheetId="4" hidden="1">#REF!</definedName>
    <definedName name="__KK1" hidden="1">#REF!</definedName>
    <definedName name="__KK2" localSheetId="4" hidden="1">#REF!</definedName>
    <definedName name="__KK2" hidden="1">#REF!</definedName>
    <definedName name="__KK3" localSheetId="4" hidden="1">#REF!</definedName>
    <definedName name="__KK3" hidden="1">#REF!</definedName>
    <definedName name="__kvs1" localSheetId="4" hidden="1">{#N/A,#N/A,FALSE,"COVER1.XLS ";#N/A,#N/A,FALSE,"RACT1.XLS";#N/A,#N/A,FALSE,"RACT2.XLS";#N/A,#N/A,FALSE,"ECCMP";#N/A,#N/A,FALSE,"WELDER.XLS"}</definedName>
    <definedName name="__kvs1" hidden="1">{#N/A,#N/A,FALSE,"COVER1.XLS ";#N/A,#N/A,FALSE,"RACT1.XLS";#N/A,#N/A,FALSE,"RACT2.XLS";#N/A,#N/A,FALSE,"ECCMP";#N/A,#N/A,FALSE,"WELDER.XLS"}</definedName>
    <definedName name="__kvs2" localSheetId="4" hidden="1">{#N/A,#N/A,FALSE,"COVER1.XLS ";#N/A,#N/A,FALSE,"RACT1.XLS";#N/A,#N/A,FALSE,"RACT2.XLS";#N/A,#N/A,FALSE,"ECCMP";#N/A,#N/A,FALSE,"WELDER.XLS"}</definedName>
    <definedName name="__kvs2" hidden="1">{#N/A,#N/A,FALSE,"COVER1.XLS ";#N/A,#N/A,FALSE,"RACT1.XLS";#N/A,#N/A,FALSE,"RACT2.XLS";#N/A,#N/A,FALSE,"ECCMP";#N/A,#N/A,FALSE,"WELDER.XLS"}</definedName>
    <definedName name="__kvs5" localSheetId="4" hidden="1">{#N/A,#N/A,FALSE,"COVER.XLS";#N/A,#N/A,FALSE,"RACT1.XLS";#N/A,#N/A,FALSE,"RACT2.XLS";#N/A,#N/A,FALSE,"ECCMP";#N/A,#N/A,FALSE,"WELDER.XLS"}</definedName>
    <definedName name="__kvs5" hidden="1">{#N/A,#N/A,FALSE,"COVER.XLS";#N/A,#N/A,FALSE,"RACT1.XLS";#N/A,#N/A,FALSE,"RACT2.XLS";#N/A,#N/A,FALSE,"ECCMP";#N/A,#N/A,FALSE,"WELDER.XLS"}</definedName>
    <definedName name="__kvs8" localSheetId="4" hidden="1">{#N/A,#N/A,FALSE,"COVER1.XLS ";#N/A,#N/A,FALSE,"RACT1.XLS";#N/A,#N/A,FALSE,"RACT2.XLS";#N/A,#N/A,FALSE,"ECCMP";#N/A,#N/A,FALSE,"WELDER.XLS"}</definedName>
    <definedName name="__kvs8" hidden="1">{#N/A,#N/A,FALSE,"COVER1.XLS ";#N/A,#N/A,FALSE,"RACT1.XLS";#N/A,#N/A,FALSE,"RACT2.XLS";#N/A,#N/A,FALSE,"ECCMP";#N/A,#N/A,FALSE,"WELDER.XLS"}</definedName>
    <definedName name="__lk1"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nis3" localSheetId="4" hidden="1">#REF!</definedName>
    <definedName name="__nis3" hidden="1">#REF!</definedName>
    <definedName name="__r" hidden="1">{"consolidated",#N/A,FALSE,"Sheet1";"cms",#N/A,FALSE,"Sheet1";"fse",#N/A,FALSE,"Sheet1"}</definedName>
    <definedName name="__w123" localSheetId="4" hidden="1">{"Edition",#N/A,FALSE,"Data"}</definedName>
    <definedName name="__w123" hidden="1">{"Edition",#N/A,FALSE,"Data"}</definedName>
    <definedName name="__w456" localSheetId="4" hidden="1">{"Edition",#N/A,FALSE,"Data"}</definedName>
    <definedName name="__w456" hidden="1">{"Edition",#N/A,FALSE,"Data"}</definedName>
    <definedName name="__wrn1" hidden="1">{#N/A,#N/A,FALSE,"DCF";#N/A,#N/A,FALSE,"WACC";#N/A,#N/A,FALSE,"Sales_EBIT";#N/A,#N/A,FALSE,"Capex_Depreciation";#N/A,#N/A,FALSE,"WC";#N/A,#N/A,FALSE,"Interest";#N/A,#N/A,FALSE,"Assumptions"}</definedName>
    <definedName name="__xlfn.BAHTTEXT" hidden="1">#NAME?</definedName>
    <definedName name="__z2" hidden="1">{"Sch00",#N/A,FALSE,"1";"Contents",#N/A,FALSE,"1"}</definedName>
    <definedName name="__z3" hidden="1">{"Sch01",#N/A,FALSE,"2";"Sch02",#N/A,FALSE,"2";"Sch03",#N/A,FALSE,"2";"Sch04",#N/A,FALSE,"2";"Sch05",#N/A,FALSE,"2";"Sch06",#N/A,FALSE,"2";"Sch17",#N/A,FALSE,"2";"Sch19",#N/A,FALSE,"2";"Sch20",#N/A,FALSE,"2";"Sch21",#N/A,FALSE,"2";"Sch26",#N/A,FALSE,"2"}</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1__123Graph_ACHART_1" hidden="1">[10]Sum!#REF!</definedName>
    <definedName name="_1__123Graph_AChart_1A" localSheetId="4" hidden="1">'[1]Eq. Mobilization'!#REF!</definedName>
    <definedName name="_1__123Graph_AChart_1A" hidden="1">'[1]Eq. Mobilization'!#REF!</definedName>
    <definedName name="_1__123Graph_AMKT_MONTH" hidden="1">[8]SALES!#REF!</definedName>
    <definedName name="_1__FDSAUDITLINK__" hidden="1">{"fdsup://Directions/FactSet Auditing Viewer?action=AUDIT_VALUE&amp;DB=129&amp;ID1=B1VLVW&amp;VALUEID=01001&amp;SDATE=2008&amp;PERIODTYPE=ANN_STD&amp;window=popup_no_bar&amp;width=385&amp;height=120&amp;START_MAXIMIZED=FALSE&amp;creator=factset&amp;display_string=Audit"}</definedName>
    <definedName name="_10__123Graph_ACHART_13" hidden="1">[11]Ark1!#REF!</definedName>
    <definedName name="_10__123Graph_BCHART_3" hidden="1">#REF!</definedName>
    <definedName name="_10__123Graph_BCHART_4" hidden="1">[12]A!$J$24:$J$35</definedName>
    <definedName name="_10__123Graph_XMKT_YTD" hidden="1">[8]SALES!#REF!</definedName>
    <definedName name="_10__FDSAUDITLINK__" hidden="1">{"fdsup://Directions/FactSet Auditing Viewer?action=AUDIT_VALUE&amp;DB=129&amp;ID1=B1VLVW&amp;VALUEID=01001&amp;SDATE=2007&amp;PERIODTYPE=ANN_STD&amp;window=popup_no_bar&amp;width=385&amp;height=120&amp;START_MAXIMIZED=FALSE&amp;creator=factset&amp;display_string=Audit"}</definedName>
    <definedName name="_105__123Graph_LBL_BMKT_MONTH" hidden="1">[8]SALES!#REF!</definedName>
    <definedName name="_11__123Graph_DCHART_1" hidden="1">[13]synthgraph!#REF!</definedName>
    <definedName name="_11__FDSAUDITLINK__" hidden="1">{"fdsup://Directions/FactSet Auditing Viewer?action=AUDIT_VALUE&amp;DB=129&amp;ID1=B1VLVW&amp;VALUEID=01001&amp;SDATE=2006&amp;PERIODTYPE=ANN_STD&amp;window=popup_no_bar&amp;width=385&amp;height=120&amp;START_MAXIMIZED=FALSE&amp;creator=factset&amp;display_string=Audit"}</definedName>
    <definedName name="_12__123Graph_ACHART_14" hidden="1">[11]Ark1!#REF!</definedName>
    <definedName name="_12__123Graph_BYTD_PYRO" hidden="1">'[14]DATA TABLE'!#REF!</definedName>
    <definedName name="_12__123Graph_LBL_ACHART_1" hidden="1">[13]synthgraph!#REF!</definedName>
    <definedName name="_12__FDSAUDITLINK__" hidden="1">{"fdsup://Directions/FactSet Auditing Viewer?action=AUDIT_VALUE&amp;DB=129&amp;ID1=744897&amp;VALUEID=01001&amp;SDATE=2006&amp;PERIODTYPE=ANN_STD&amp;window=popup_no_bar&amp;width=385&amp;height=120&amp;START_MAXIMIZED=FALSE&amp;creator=factset&amp;display_string=Audit"}</definedName>
    <definedName name="_12_0_0_F" localSheetId="4" hidden="1">#REF!</definedName>
    <definedName name="_12_0_0_F" hidden="1">#REF!</definedName>
    <definedName name="_120__123Graph_LBL_BMKT_YTD" hidden="1">[8]SALES!#REF!</definedName>
    <definedName name="_123Graph_BINCOME2" hidden="1">#N/A</definedName>
    <definedName name="_123Graph_ECHART2" hidden="1">'[5]Power &amp; Fuel (S)'!#REF!</definedName>
    <definedName name="_13__123Graph_CCHART_4" hidden="1">[12]A!$P$6:$P$17</definedName>
    <definedName name="_13__123Graph_LBL_ACHART_3" hidden="1">#REF!</definedName>
    <definedName name="_13__FDSAUDITLINK__" hidden="1">{"fdsup://Directions/FactSet Auditing Viewer?action=AUDIT_VALUE&amp;DB=129&amp;ID1=B1VLVW&amp;VALUEID=01001&amp;SDATE=2009&amp;PERIODTYPE=ANN_STD&amp;window=popup_no_bar&amp;width=385&amp;height=120&amp;START_MAXIMIZED=FALSE&amp;creator=factset&amp;display_string=Audit"}</definedName>
    <definedName name="_13_0_0_F" localSheetId="4" hidden="1">#REF!</definedName>
    <definedName name="_13_0_0_F" hidden="1">#REF!</definedName>
    <definedName name="_135__123Graph_XMKT_MONTH" hidden="1">[8]SALES!#REF!</definedName>
    <definedName name="_14__123Graph_ACHART_2" hidden="1">[11]Ark1!$AD$11:$AJ$11</definedName>
    <definedName name="_14__123Graph_LBL_DCHART_1" hidden="1">[13]synthgraph!#REF!</definedName>
    <definedName name="_14__FDSAUDITLINK__" hidden="1">{"fdsup://Directions/FactSet Auditing Viewer?action=AUDIT_VALUE&amp;DB=129&amp;ID1=744897&amp;VALUEID=01001&amp;SDATE=2009&amp;PERIODTYPE=ANN_STD&amp;window=popup_no_bar&amp;width=385&amp;height=120&amp;START_MAXIMIZED=FALSE&amp;creator=factset&amp;display_string=Audit"}</definedName>
    <definedName name="_15__123Graph_AMKT_MONTH" hidden="1">[8]SALES!#REF!</definedName>
    <definedName name="_15__123Graph_DCHART_1" hidden="1">[13]synthgraph!#REF!</definedName>
    <definedName name="_15__FDSAUDITLINK__" hidden="1">{"fdsup://directions/FAT Viewer?action=UPDATE&amp;creator=factset&amp;DYN_ARGS=TRUE&amp;DOC_NAME=FAT:FQL_AUDITING_CLIENT_TEMPLATE.FAT&amp;display_string=Audit&amp;VAR:KEY=WXQPIVAHUT&amp;VAR:QUERY=RkZfRUJJVF9PUEVSKENBTCwyMDA5KQ==&amp;WINDOW=FIRST_POPUP&amp;HEIGHT=450&amp;WIDTH=450&amp;START_MAXIMI","ZED=FALSE&amp;VAR:CALENDAR=US&amp;VAR:SYMBOL=B1XH02&amp;VAR:INDEX=0"}</definedName>
    <definedName name="_150__123Graph_XMKT_YTD" hidden="1">[8]SALES!#REF!</definedName>
    <definedName name="_16__123Graph_BCHART_1" hidden="1">[11]Ark1!$AK$7:$AN$7</definedName>
    <definedName name="_16__123Graph_DCHART_4" hidden="1">[12]A!$T$6:$T$17</definedName>
    <definedName name="_16__FDSAUDITLINK__" hidden="1">{"fdsup://directions/FAT Viewer?action=UPDATE&amp;creator=factset&amp;DYN_ARGS=TRUE&amp;DOC_NAME=FAT:FQL_AUDITING_CLIENT_TEMPLATE.FAT&amp;display_string=Audit&amp;VAR:KEY=SJSZMLUJWH&amp;VAR:QUERY=RkZfRUJJVF9PUEVSKENBTCwyMDA4KQ==&amp;WINDOW=FIRST_POPUP&amp;HEIGHT=450&amp;WIDTH=450&amp;START_MAXIMI","ZED=FALSE&amp;VAR:CALENDAR=US&amp;VAR:SYMBOL=B1XH02&amp;VAR:INDEX=0"}</definedName>
    <definedName name="_17__FDSAUDITLINK__" hidden="1">{"fdsup://directions/FAT Viewer?action=UPDATE&amp;creator=factset&amp;DYN_ARGS=TRUE&amp;DOC_NAME=FAT:FQL_AUDITING_CLIENT_TEMPLATE.FAT&amp;display_string=Audit&amp;VAR:KEY=MBALARQJSL&amp;VAR:QUERY=RkZfRUJJVF9PUEVSKENBTCwyMDA3KQ==&amp;WINDOW=FIRST_POPUP&amp;HEIGHT=450&amp;WIDTH=450&amp;START_MAXIMI","ZED=FALSE&amp;VAR:CALENDAR=US&amp;VAR:SYMBOL=B1XH02&amp;VAR:INDEX=0"}</definedName>
    <definedName name="_17_0_0Cwvu.GREY_A" hidden="1">[15]TargIS!#REF!</definedName>
    <definedName name="_18__123Graph_BCHART_12" hidden="1">[11]Ark1!#REF!</definedName>
    <definedName name="_18__123Graph_LBL_ACHART_1" hidden="1">[13]synthgraph!#REF!</definedName>
    <definedName name="_18__FDSAUDITLINK__" hidden="1">{"fdsup://directions/FAT Viewer?action=UPDATE&amp;creator=factset&amp;DYN_ARGS=TRUE&amp;DOC_NAME=FAT:FQL_AUDITING_CLIENT_TEMPLATE.FAT&amp;display_string=Audit&amp;VAR:KEY=UDGDOJULYN&amp;VAR:QUERY=RkZfRUJJVF9PUEVSKENBTCwyMDA2KQ==&amp;WINDOW=FIRST_POPUP&amp;HEIGHT=450&amp;WIDTH=450&amp;START_MAXIMI","ZED=FALSE&amp;VAR:CALENDAR=US&amp;VAR:SYMBOL=B1XH02&amp;VAR:INDEX=0"}</definedName>
    <definedName name="_18_0_0_F" localSheetId="4" hidden="1">#REF!</definedName>
    <definedName name="_18_0_0_F" hidden="1">#REF!</definedName>
    <definedName name="_19__123Graph_LBL_ACHART_3" hidden="1">#REF!</definedName>
    <definedName name="_19__FDSAUDITLINK__" hidden="1">{"fdsup://directions/FAT Viewer?action=UPDATE&amp;creator=factset&amp;DYN_ARGS=TRUE&amp;DOC_NAME=FAT:FQL_AUDITING_CLIENT_TEMPLATE.FAT&amp;display_string=Audit&amp;VAR:KEY=EVMREVONGP&amp;VAR:QUERY=RkZfRUJJVERBX09QRVIoQ0FMLDIwMDkp&amp;WINDOW=FIRST_POPUP&amp;HEIGHT=450&amp;WIDTH=450&amp;START_MAXIMI","ZED=FALSE&amp;VAR:CALENDAR=US&amp;VAR:SYMBOL=B1XH02&amp;VAR:INDEX=0"}</definedName>
    <definedName name="_2__123Graph_AChart_1A" localSheetId="4" hidden="1">'[1]Eq. Mobilization'!#REF!</definedName>
    <definedName name="_2__123Graph_AChart_1A" hidden="1">'[1]Eq. Mobilization'!#REF!</definedName>
    <definedName name="_2__123Graph_ACHART_2" hidden="1">[10]Sum!#REF!</definedName>
    <definedName name="_2__123Graph_AMKT_YTD" hidden="1">[8]SALES!#REF!</definedName>
    <definedName name="_2__123Graph_BChart_1A" localSheetId="4" hidden="1">'[1]Eq. Mobilization'!#REF!</definedName>
    <definedName name="_2__123Graph_BChart_1A" hidden="1">'[1]Eq. Mobilization'!#REF!</definedName>
    <definedName name="_2__FDSAUDITLINK__" hidden="1">{"fdsup://Directions/FactSet Auditing Viewer?action=AUDIT_VALUE&amp;DB=129&amp;ID1=744897&amp;VALUEID=01001&amp;SDATE=2008&amp;PERIODTYPE=ANN_STD&amp;window=popup_no_bar&amp;width=385&amp;height=120&amp;START_MAXIMIZED=FALSE&amp;creator=factset&amp;display_string=Audit"}</definedName>
    <definedName name="_20__123Graph_BCHART_13" hidden="1">[11]Ark1!#REF!</definedName>
    <definedName name="_20__FDSAUDITLINK__" hidden="1">{"fdsup://directions/FAT Viewer?action=UPDATE&amp;creator=factset&amp;DYN_ARGS=TRUE&amp;DOC_NAME=FAT:FQL_AUDITING_CLIENT_TEMPLATE.FAT&amp;display_string=Audit&amp;VAR:KEY=EHWZIVAHQR&amp;VAR:QUERY=RkZfRUJJVERBX09QRVIoQ0FMLDIwMDgp&amp;WINDOW=FIRST_POPUP&amp;HEIGHT=450&amp;WIDTH=450&amp;START_MAXIMI","ZED=FALSE&amp;VAR:CALENDAR=US&amp;VAR:SYMBOL=B1XH02&amp;VAR:INDEX=0"}</definedName>
    <definedName name="_21__123Graph_LBL_BVB_6" hidden="1">'[14]DATA TABLE'!#REF!</definedName>
    <definedName name="_21__FDSAUDITLINK__" hidden="1">{"fdsup://directions/FAT Viewer?action=UPDATE&amp;creator=factset&amp;DYN_ARGS=TRUE&amp;DOC_NAME=FAT:FQL_AUDITING_CLIENT_TEMPLATE.FAT&amp;display_string=Audit&amp;VAR:KEY=OFENCRULYT&amp;VAR:QUERY=RkZfRUJJVERBX09QRVIoQ0FMLDIwMDcp&amp;WINDOW=FIRST_POPUP&amp;HEIGHT=450&amp;WIDTH=450&amp;START_MAXIMI","ZED=FALSE&amp;VAR:CALENDAR=US&amp;VAR:SYMBOL=B1XH02&amp;VAR:INDEX=0"}</definedName>
    <definedName name="_22__123Graph_BCHART_14" hidden="1">[11]Ark1!#REF!</definedName>
    <definedName name="_22__FDSAUDITLINK__" hidden="1">{"fdsup://directions/FAT Viewer?action=UPDATE&amp;creator=factset&amp;DYN_ARGS=TRUE&amp;DOC_NAME=FAT:FQL_AUDITING_CLIENT_TEMPLATE.FAT&amp;display_string=Audit&amp;VAR:KEY=IJIDMNMBSX&amp;VAR:QUERY=RkZfRUJJVERBX09QRVIoQ0FMLDIwMDYp&amp;WINDOW=FIRST_POPUP&amp;HEIGHT=450&amp;WIDTH=450&amp;START_MAXIMI","ZED=FALSE&amp;VAR:CALENDAR=US&amp;VAR:SYMBOL=B1XH02&amp;VAR:INDEX=0"}</definedName>
    <definedName name="_23__123Graph_LBL_BVB_7" hidden="1">'[14]DATA TABLE'!#REF!</definedName>
    <definedName name="_23__FDSAUDITLINK__" hidden="1">{"fdsup://directions/FAT Viewer?action=UPDATE&amp;creator=factset&amp;DYN_ARGS=TRUE&amp;DOC_NAME=FAT:FQL_AUDITING_CLIENT_TEMPLATE.FAT&amp;display_string=Audit&amp;VAR:KEY=UXUFENEFMV&amp;VAR:QUERY=RkZfRU5UUlBSX1ZBTF9EQUlMWSg0MDM2NSwsLCwsJ0JBUycp&amp;WINDOW=FIRST_POPUP&amp;HEIGHT=450&amp;WIDTH=","450&amp;START_MAXIMIZED=FALSE&amp;VAR:CALENDAR=US&amp;VAR:SYMBOL=B1XH02&amp;VAR:INDEX=0"}</definedName>
    <definedName name="_24__123Graph_BCHART_2" hidden="1">[11]Ark1!$AD$12:$AJ$12</definedName>
    <definedName name="_24__FDSAUDITLINK__" hidden="1">{"fdsup://directions/FAT Viewer?action=UPDATE&amp;creator=factset&amp;DYN_ARGS=TRUE&amp;DOC_NAME=FAT:FQL_AUDITING_CLIENT_TEMPLATE.FAT&amp;display_string=Audit&amp;VAR:KEY=ABGBEFURQJ&amp;VAR:QUERY=RkZfRU5UUlBSX1ZBTF9EQUlMWSg0MDM2NSwsLCwsJ0JBUycp&amp;WINDOW=FIRST_POPUP&amp;HEIGHT=450&amp;WIDTH=","450&amp;START_MAXIMIZED=FALSE&amp;VAR:CALENDAR=US&amp;VAR:SYMBOL=B1XH02&amp;VAR:INDEX=0"}</definedName>
    <definedName name="_25__123Graph_LBL_DCHART_1" hidden="1">[13]synthgraph!#REF!</definedName>
    <definedName name="_25__FDSAUDITLINK__" hidden="1">{"fdsup://directions/FAT Viewer?action=UPDATE&amp;creator=factset&amp;DYN_ARGS=TRUE&amp;DOC_NAME=FAT:FQL_AUDITING_CLIENT_TEMPLATE.FAT&amp;display_string=Audit&amp;VAR:KEY=UHEHARODWR&amp;VAR:QUERY=RkZfRUJJVF9PUEVSKENBTCwyMDA2KQ==&amp;WINDOW=FIRST_POPUP&amp;HEIGHT=450&amp;WIDTH=450&amp;START_MAXIMI","ZED=FALSE&amp;VAR:CALENDAR=US&amp;VAR:SYMBOL=B1XH02&amp;VAR:INDEX=0"}</definedName>
    <definedName name="_26__123Graph_CCHART_12" hidden="1">[11]Ark1!#REF!</definedName>
    <definedName name="_26__123Graph_XCHART_1" hidden="1">[12]A!$B$24:$B$35</definedName>
    <definedName name="_26__FDSAUDITLINK__" hidden="1">{"fdsup://directions/FAT Viewer?action=UPDATE&amp;creator=factset&amp;DYN_ARGS=TRUE&amp;DOC_NAME=FAT:FQL_AUDITING_CLIENT_TEMPLATE.FAT&amp;display_string=Audit&amp;VAR:KEY=MNMFMFEHQH&amp;VAR:QUERY=RkZfRUJJVF9PUEVSKENBTCwyMDA3KQ==&amp;WINDOW=FIRST_POPUP&amp;HEIGHT=450&amp;WIDTH=450&amp;START_MAXIMI","ZED=FALSE&amp;VAR:CALENDAR=US&amp;VAR:SYMBOL=B1XH02&amp;VAR:INDEX=0"}</definedName>
    <definedName name="_27__123Graph_XCHART_2" hidden="1">[12]A!$B$24:$B$35</definedName>
    <definedName name="_27__FDSAUDITLINK__" hidden="1">{"fdsup://directions/FAT Viewer?action=UPDATE&amp;creator=factset&amp;DYN_ARGS=TRUE&amp;DOC_NAME=FAT:FQL_AUDITING_CLIENT_TEMPLATE.FAT&amp;display_string=Audit&amp;VAR:KEY=OFKPADYVCR&amp;VAR:QUERY=RkZfRUJJVF9PUEVSKENBTCwyMDA4KQ==&amp;WINDOW=FIRST_POPUP&amp;HEIGHT=450&amp;WIDTH=450&amp;START_MAXIMI","ZED=FALSE&amp;VAR:CALENDAR=US&amp;VAR:SYMBOL=B1XH02&amp;VAR:INDEX=0"}</definedName>
    <definedName name="_28__123Graph_CCHART_13" hidden="1">[11]Ark1!#REF!</definedName>
    <definedName name="_28__123Graph_XCHART_3" hidden="1">[12]A!$B$24:$B$35</definedName>
    <definedName name="_28__FDSAUDITLINK__" hidden="1">{"fdsup://directions/FAT Viewer?action=UPDATE&amp;creator=factset&amp;DYN_ARGS=TRUE&amp;DOC_NAME=FAT:FQL_AUDITING_CLIENT_TEMPLATE.FAT&amp;display_string=Audit&amp;VAR:KEY=ABSNGRGDSZ&amp;VAR:QUERY=RkZfRUJJVF9PUEVSKENBTCwyMDA5KQ==&amp;WINDOW=FIRST_POPUP&amp;HEIGHT=450&amp;WIDTH=450&amp;START_MAXIMI","ZED=FALSE&amp;VAR:CALENDAR=US&amp;VAR:SYMBOL=B1XH02&amp;VAR:INDEX=0"}</definedName>
    <definedName name="_29__123Graph_XCHART_4" hidden="1">[12]A!$B$24:$B$35</definedName>
    <definedName name="_29__FDSAUDITLINK__" hidden="1">{"fdsup://directions/FAT Viewer?action=UPDATE&amp;creator=factset&amp;DYN_ARGS=TRUE&amp;DOC_NAME=FAT:FQL_AUDITING_CLIENT_TEMPLATE.FAT&amp;display_string=Audit&amp;VAR:KEY=QXIVURQJAZ&amp;VAR:QUERY=RkZfRUJJVERBX09QRVIoQ0FMLDIwMDYp&amp;WINDOW=FIRST_POPUP&amp;HEIGHT=450&amp;WIDTH=450&amp;START_MAXIMI","ZED=FALSE&amp;VAR:CALENDAR=US&amp;VAR:SYMBOL=B1XH02&amp;VAR:INDEX=0"}</definedName>
    <definedName name="_3__123Graph_ACHART_1" hidden="1">[12]A!$C$24:$C$27</definedName>
    <definedName name="_3__123Graph_AChart_1A" localSheetId="4" hidden="1">'[1]Eq. Mobilization'!#REF!</definedName>
    <definedName name="_3__123Graph_AChart_1A" hidden="1">'[1]Eq. Mobilization'!#REF!</definedName>
    <definedName name="_3__123Graph_BChart_1A" localSheetId="4" hidden="1">'[1]Eq. Mobilization'!#REF!</definedName>
    <definedName name="_3__123Graph_BChart_1A" hidden="1">'[1]Eq. Mobilization'!#REF!</definedName>
    <definedName name="_3__123Graph_BMKT_MONTH" hidden="1">[8]SALES!#REF!</definedName>
    <definedName name="_3__123Graph_LBL_ACHART_1" hidden="1">[10]Sum!#REF!</definedName>
    <definedName name="_3__123Graph_XChart_1A" localSheetId="4" hidden="1">'[1]Eq. Mobilization'!#REF!</definedName>
    <definedName name="_3__123Graph_XChart_1A" hidden="1">'[1]Eq. Mobilization'!#REF!</definedName>
    <definedName name="_3__FDSAUDITLINK__" hidden="1">{"fdsup://Directions/FactSet Auditing Viewer?action=AUDIT_VALUE&amp;DB=129&amp;ID1=B1VLVW&amp;VALUEID=01001&amp;SDATE=2007&amp;PERIODTYPE=ANN_STD&amp;window=popup_no_bar&amp;width=385&amp;height=120&amp;START_MAXIMIZED=FALSE&amp;creator=factset&amp;display_string=Audit"}</definedName>
    <definedName name="_30__123Graph_AMKT_YTD" hidden="1">[8]SALES!#REF!</definedName>
    <definedName name="_30__123Graph_CCHART_14" hidden="1">[11]Ark1!#REF!</definedName>
    <definedName name="_30__FDSAUDITLINK__" hidden="1">{"fdsup://directions/FAT Viewer?action=UPDATE&amp;creator=factset&amp;DYN_ARGS=TRUE&amp;DOC_NAME=FAT:FQL_AUDITING_CLIENT_TEMPLATE.FAT&amp;display_string=Audit&amp;VAR:KEY=SVGJQRWFGL&amp;VAR:QUERY=RkZfRUJJVERBX09QRVIoQ0FMLDIwMDcp&amp;WINDOW=FIRST_POPUP&amp;HEIGHT=450&amp;WIDTH=450&amp;START_MAXIMI","ZED=FALSE&amp;VAR:CALENDAR=US&amp;VAR:SYMBOL=B1XH02&amp;VAR:INDEX=0"}</definedName>
    <definedName name="_31__FDSAUDITLINK__" hidden="1">{"fdsup://directions/FAT Viewer?action=UPDATE&amp;creator=factset&amp;DYN_ARGS=TRUE&amp;DOC_NAME=FAT:FQL_AUDITING_CLIENT_TEMPLATE.FAT&amp;display_string=Audit&amp;VAR:KEY=SXUHEXQLIN&amp;VAR:QUERY=RkZfRUJJVERBX09QRVIoQ0FMLDIwMDgp&amp;WINDOW=FIRST_POPUP&amp;HEIGHT=450&amp;WIDTH=450&amp;START_MAXIMI","ZED=FALSE&amp;VAR:CALENDAR=US&amp;VAR:SYMBOL=B1XH02&amp;VAR:INDEX=0"}</definedName>
    <definedName name="_31_0_0Cwvu.GREY_A" hidden="1">[15]TargIS!#REF!</definedName>
    <definedName name="_32__123Graph_CCHART_2" hidden="1">[11]Ark1!$AD$14:$AJ$14</definedName>
    <definedName name="_32__FDSAUDITLINK__" hidden="1">{"fdsup://directions/FAT Viewer?action=UPDATE&amp;creator=factset&amp;DYN_ARGS=TRUE&amp;DOC_NAME=FAT:FQL_AUDITING_CLIENT_TEMPLATE.FAT&amp;display_string=Audit&amp;VAR:KEY=ILMZUJYVMR&amp;VAR:QUERY=RkZfRUJJVERBX09QRVIoQ0FMLDIwMDkp&amp;WINDOW=FIRST_POPUP&amp;HEIGHT=450&amp;WIDTH=450&amp;START_MAXIMI","ZED=FALSE&amp;VAR:CALENDAR=US&amp;VAR:SYMBOL=B1XH02&amp;VAR:INDEX=0"}</definedName>
    <definedName name="_34__123Graph_DCHART_1" hidden="1">[11]Ark1!$AE$5:$AN$5</definedName>
    <definedName name="_36__123Graph_XCHART_1" hidden="1">[11]Ark1!$AC$4:$AJ$4</definedName>
    <definedName name="_38__123Graph_XCHART_12" hidden="1">[11]Ark1!#REF!</definedName>
    <definedName name="_4__123Graph_AChart_1A" localSheetId="4" hidden="1">'[1]Eq. Mobilization'!#REF!</definedName>
    <definedName name="_4__123Graph_AChart_1A" hidden="1">'[1]Eq. Mobilization'!#REF!</definedName>
    <definedName name="_4__123Graph_ACHART_2" hidden="1">[12]A!$D$24:$D$27</definedName>
    <definedName name="_4__123Graph_BChart_1A" localSheetId="4" hidden="1">'[1]Eq. Mobilization'!#REF!</definedName>
    <definedName name="_4__123Graph_BChart_1A" hidden="1">'[1]Eq. Mobilization'!#REF!</definedName>
    <definedName name="_4__123Graph_BMKT_YTD" hidden="1">[8]SALES!#REF!</definedName>
    <definedName name="_4__123Graph_LBL_ACHART_2" hidden="1">[10]Sum!#REF!</definedName>
    <definedName name="_4__123Graph_XChart_1A" localSheetId="4" hidden="1">'[1]Eq. Mobilization'!#REF!</definedName>
    <definedName name="_4__123Graph_XChart_1A" hidden="1">'[1]Eq. Mobilization'!#REF!</definedName>
    <definedName name="_4__FDSAUDITLINK__" hidden="1">{"fdsup://Directions/FactSet Auditing Viewer?action=AUDIT_VALUE&amp;DB=129&amp;ID1=B1VLVW&amp;VALUEID=01001&amp;SDATE=2006&amp;PERIODTYPE=ANN_STD&amp;window=popup_no_bar&amp;width=385&amp;height=120&amp;START_MAXIMIZED=FALSE&amp;creator=factset&amp;display_string=Audit"}</definedName>
    <definedName name="_40__123Graph_XCHART_13" hidden="1">[11]Ark1!#REF!</definedName>
    <definedName name="_42__123Graph_XCHART_14" hidden="1">[11]Ark1!#REF!</definedName>
    <definedName name="_44__123Graph_XCHART_2" hidden="1">[11]Ark1!$AD$10:$AJ$10</definedName>
    <definedName name="_45__123Graph_BMKT_MONTH" hidden="1">[8]SALES!#REF!</definedName>
    <definedName name="_5__123Graph_ACHART_3" hidden="1">[12]A!$E$24:$E$27</definedName>
    <definedName name="_5__123Graph_LBL_AMKT_MONTH" hidden="1">[8]SALES!#REF!</definedName>
    <definedName name="_5__123Graph_XCHART_1" hidden="1">[10]Sum!#REF!</definedName>
    <definedName name="_5__FDSAUDITLINK__" hidden="1">{"fdsup://Directions/FactSet Auditing Viewer?action=AUDIT_VALUE&amp;DB=129&amp;ID1=744897&amp;VALUEID=01001&amp;SDATE=2006&amp;PERIODTYPE=ANN_STD&amp;window=popup_no_bar&amp;width=385&amp;height=120&amp;START_MAXIMIZED=FALSE&amp;creator=factset&amp;display_string=Audit"}</definedName>
    <definedName name="_5_0_0_F" localSheetId="4" hidden="1">#REF!</definedName>
    <definedName name="_5_0_0_F" hidden="1">#REF!</definedName>
    <definedName name="_6__123Graph_ACHART_1" hidden="1">[11]Ark1!$AK$6:$AN$6</definedName>
    <definedName name="_6__123Graph_ACHART_4" hidden="1">[12]A!$F$24:$F$27</definedName>
    <definedName name="_6__123Graph_BChart_1A" localSheetId="4" hidden="1">'[1]Eq. Mobilization'!#REF!</definedName>
    <definedName name="_6__123Graph_BChart_1A" hidden="1">'[1]Eq. Mobilization'!#REF!</definedName>
    <definedName name="_6__123Graph_LBL_AMKT_YTD" hidden="1">[8]SALES!#REF!</definedName>
    <definedName name="_6__123Graph_XChart_1A" localSheetId="4" hidden="1">'[1]Eq. Mobilization'!#REF!</definedName>
    <definedName name="_6__123Graph_XChart_1A" hidden="1">'[1]Eq. Mobilization'!#REF!</definedName>
    <definedName name="_6__123Graph_XCHART_2" hidden="1">[10]Sum!#REF!</definedName>
    <definedName name="_6__FDSAUDITLINK__" hidden="1">{"fdsup://Directions/FactSet Auditing Viewer?action=AUDIT_VALUE&amp;DB=129&amp;ID1=B1VLVW&amp;VALUEID=01001&amp;SDATE=2009&amp;PERIODTYPE=ANN_STD&amp;window=popup_no_bar&amp;width=385&amp;height=120&amp;START_MAXIMIZED=FALSE&amp;creator=factset&amp;display_string=Audit"}</definedName>
    <definedName name="_6_0_0_F" localSheetId="4" hidden="1">#REF!</definedName>
    <definedName name="_6_0_0_F" hidden="1">#REF!</definedName>
    <definedName name="_60__123Graph_BMKT_YTD" hidden="1">[8]SALES!#REF!</definedName>
    <definedName name="_7__123Graph_ACHART_1" hidden="1">[13]synthgraph!#REF!</definedName>
    <definedName name="_7__123Graph_BCHART_1" hidden="1">[12]A!$G$24:$G$35</definedName>
    <definedName name="_7__123Graph_LBL_BMKT_MONTH" hidden="1">[8]SALES!#REF!</definedName>
    <definedName name="_7__FDSAUDITLINK__" hidden="1">{"fdsup://Directions/FactSet Auditing Viewer?action=AUDIT_VALUE&amp;DB=129&amp;ID1=744897&amp;VALUEID=01001&amp;SDATE=2009&amp;PERIODTYPE=ANN_STD&amp;window=popup_no_bar&amp;width=385&amp;height=120&amp;START_MAXIMIZED=FALSE&amp;creator=factset&amp;display_string=Audit"}</definedName>
    <definedName name="_75__123Graph_LBL_AMKT_MONTH" hidden="1">[8]SALES!#REF!</definedName>
    <definedName name="_8__123Graph_ACHART_12" hidden="1">[11]Ark1!#REF!</definedName>
    <definedName name="_8__123Graph_ACHART_3" hidden="1">#REF!</definedName>
    <definedName name="_8__123Graph_BCHART_2" hidden="1">[12]A!$H$24:$H$35</definedName>
    <definedName name="_8__123Graph_LBL_BMKT_YTD" hidden="1">[8]SALES!#REF!</definedName>
    <definedName name="_8__123Graph_XChart_1A" localSheetId="4" hidden="1">'[1]Eq. Mobilization'!#REF!</definedName>
    <definedName name="_8__123Graph_XChart_1A" hidden="1">'[1]Eq. Mobilization'!#REF!</definedName>
    <definedName name="_8__FDSAUDITLINK__" hidden="1">{"fdsup://Directions/FactSet Auditing Viewer?action=AUDIT_VALUE&amp;DB=129&amp;ID1=B1VLVW&amp;VALUEID=01001&amp;SDATE=2008&amp;PERIODTYPE=ANN_STD&amp;window=popup_no_bar&amp;width=385&amp;height=120&amp;START_MAXIMIZED=FALSE&amp;creator=factset&amp;display_string=Audit"}</definedName>
    <definedName name="_8_0_0_F" localSheetId="4" hidden="1">#REF!</definedName>
    <definedName name="_8_0_0_F" hidden="1">#REF!</definedName>
    <definedName name="_9__123Graph_BCHART_1" hidden="1">[13]synthgraph!#REF!</definedName>
    <definedName name="_9__123Graph_BCHART_3" hidden="1">[12]A!$I$24:$I$35</definedName>
    <definedName name="_9__123Graph_XChart_1A" localSheetId="4" hidden="1">'[1]Eq. Mobilization'!#REF!</definedName>
    <definedName name="_9__123Graph_XChart_1A" hidden="1">'[1]Eq. Mobilization'!#REF!</definedName>
    <definedName name="_9__123Graph_XMKT_MONTH" hidden="1">[8]SALES!#REF!</definedName>
    <definedName name="_9__FDSAUDITLINK__" hidden="1">{"fdsup://Directions/FactSet Auditing Viewer?action=AUDIT_VALUE&amp;DB=129&amp;ID1=744897&amp;VALUEID=01001&amp;SDATE=2008&amp;PERIODTYPE=ANN_STD&amp;window=popup_no_bar&amp;width=385&amp;height=120&amp;START_MAXIMIZED=FALSE&amp;creator=factset&amp;display_string=Audit"}</definedName>
    <definedName name="_90__123Graph_LBL_AMKT_YTD" hidden="1">[8]SALES!#REF!</definedName>
    <definedName name="_a1" localSheetId="4" hidden="1">{"'1-TheatreBkgs'!$A$1:$L$102"}</definedName>
    <definedName name="_a1" hidden="1">{"'1-TheatreBkgs'!$A$1:$L$102"}</definedName>
    <definedName name="_a12" hidden="1">{TRUE,TRUE,-1.25,-15.5,456.75,279.75,FALSE,FALSE,TRUE,TRUE,0,1,8,1,4,6,3,4,TRUE,TRUE,3,TRUE,1,TRUE,100,"Swvu.turnover.","ACwvu.turnover.",1,FALSE,FALSE,0.511811023622047,0.511811023622047,0.511811023622047,0.511811023622047,1,"","",FALSE,FALSE,FALSE,FALSE,1,#N/A,1,1,#DIV/0!,FALSE,"Rwvu.turnover.",#N/A,FALSE,FALSE}</definedName>
    <definedName name="_a2" localSheetId="4" hidden="1">{"'1-TheatreBkgs'!$A$1:$L$102"}</definedName>
    <definedName name="_a2" hidden="1">{"'1-TheatreBkgs'!$A$1:$L$102"}</definedName>
    <definedName name="_a3" localSheetId="4" hidden="1">{"'1-TheatreBkgs'!$A$1:$L$102"}</definedName>
    <definedName name="_a3" hidden="1">{"'1-TheatreBkgs'!$A$1:$L$102"}</definedName>
    <definedName name="_a4" localSheetId="4" hidden="1">{"'1-TheatreBkgs'!$A$1:$L$102"}</definedName>
    <definedName name="_a4" hidden="1">{"'1-TheatreBkgs'!$A$1:$L$102"}</definedName>
    <definedName name="_aaa1" hidden="1">{#N/A,#N/A,FALSE,"Model";#N/A,#N/A,FALSE,"Division"}</definedName>
    <definedName name="_ad2"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ad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as1" localSheetId="4" hidden="1">{#N/A,#N/A,FALSE,"consu_cover";#N/A,#N/A,FALSE,"consu_strategy";#N/A,#N/A,FALSE,"consu_flow";#N/A,#N/A,FALSE,"Summary_reqmt";#N/A,#N/A,FALSE,"field_ppg";#N/A,#N/A,FALSE,"ppg_shop";#N/A,#N/A,FALSE,"strl";#N/A,#N/A,FALSE,"tankages";#N/A,#N/A,FALSE,"gases"}</definedName>
    <definedName name="_as1" hidden="1">{#N/A,#N/A,FALSE,"consu_cover";#N/A,#N/A,FALSE,"consu_strategy";#N/A,#N/A,FALSE,"consu_flow";#N/A,#N/A,FALSE,"Summary_reqmt";#N/A,#N/A,FALSE,"field_ppg";#N/A,#N/A,FALSE,"ppg_shop";#N/A,#N/A,FALSE,"strl";#N/A,#N/A,FALSE,"tankages";#N/A,#N/A,FALSE,"gases"}</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3C4D83CF64FB49CD8C54BDD6CDC5E355.edm" hidden="1">#REF!</definedName>
    <definedName name="_bdm.3CF97D71BED94AA087F318AFD3AFEC75.edm" hidden="1">#REF!</definedName>
    <definedName name="_bdm.76E86265694040A194558E6D508852CA.edm" hidden="1">#REF!</definedName>
    <definedName name="_bdm.79F881671D434F3D9EE01949D2881E2E.edm" hidden="1">#REF!</definedName>
    <definedName name="_bdm.91CD4DEC29C049BD929A8110F777B566.edm" hidden="1">#REF!</definedName>
    <definedName name="_bdm.9A0122387E2D409196DDDF9854C55F7A.edm" hidden="1">#REF!</definedName>
    <definedName name="_bdm.9D576385AB334E0F91FC7FB7CEA21807.edm" hidden="1">#REF!</definedName>
    <definedName name="_bdm.AFAC95869980456EAD2F1CC1B5EC3745.edm" hidden="1">#REF!</definedName>
    <definedName name="_bdm.EA49C457A2A34503B627CAC73549FADD.edm" hidden="1">#REF!</definedName>
    <definedName name="_bdm.F7AD94B8EEF74B8A983E5F2D5520C624.edm" hidden="1">#REF!</definedName>
    <definedName name="_bdm.F8A8DCEB4DD84118B520FF6070B6FAA2.edm" hidden="1">#REF!</definedName>
    <definedName name="_bg1" hidden="1">{#N/A,#N/A,TRUE,"Summary - 1";#N/A,#N/A,TRUE,"Summary - 2";#N/A,#N/A,TRUE,"Group Analysis";#N/A,#N/A,TRUE,"FM Analysis";#N/A,#N/A,TRUE,"T&amp;M-Onsite";#N/A,#N/A,TRUE,"FP-Onsite";#N/A,#N/A,TRUE,"NB-Onsite";#N/A,#N/A,TRUE,"T&amp;M-Offshore";#N/A,#N/A,TRUE,"FP-Offshore";#N/A,#N/A,TRUE,"Appendix-A";#N/A,#N/A,TRUE,"Appendix-B"}</definedName>
    <definedName name="_bg2" hidden="1">{#N/A,#N/A,TRUE,"Summary - 1";#N/A,#N/A,TRUE,"Summary - 2";#N/A,#N/A,TRUE,"Group Analysis";#N/A,#N/A,TRUE,"FM Analysis";#N/A,#N/A,TRUE,"T&amp;M-Onsite";#N/A,#N/A,TRUE,"FP-Onsite";#N/A,#N/A,TRUE,"NB-Onsite";#N/A,#N/A,TRUE,"T&amp;M-Offshore";#N/A,#N/A,TRUE,"FP-Offshore";#N/A,#N/A,TRUE,"Appendix-A";#N/A,#N/A,TRUE,"Appendix-B"}</definedName>
    <definedName name="_bg3" hidden="1">{#N/A,#N/A,TRUE,"Summary - 1";#N/A,#N/A,TRUE,"Summary - 2";#N/A,#N/A,TRUE,"Group Analysis";#N/A,#N/A,TRUE,"FM Analysis";#N/A,#N/A,TRUE,"T&amp;M-Onsite";#N/A,#N/A,TRUE,"FP-Onsite";#N/A,#N/A,TRUE,"NB-Onsite";#N/A,#N/A,TRUE,"T&amp;M-Offshore";#N/A,#N/A,TRUE,"FP-Offshore";#N/A,#N/A,TRUE,"Appendix-A";#N/A,#N/A,TRUE,"Appendix-B"}</definedName>
    <definedName name="_bg4" hidden="1">{#N/A,#N/A,TRUE,"Summary - 1";#N/A,#N/A,TRUE,"Summary - 2";#N/A,#N/A,TRUE,"Group Analysis";#N/A,#N/A,TRUE,"FM Analysis";#N/A,#N/A,TRUE,"T&amp;M-Onsite";#N/A,#N/A,TRUE,"FP-Onsite";#N/A,#N/A,TRUE,"NB-Onsite";#N/A,#N/A,TRUE,"T&amp;M-Offshore";#N/A,#N/A,TRUE,"FP-Offshore";#N/A,#N/A,TRUE,"Appendix-A";#N/A,#N/A,TRUE,"Appendix-B"}</definedName>
    <definedName name="_BQ4.1" hidden="1">#REF!</definedName>
    <definedName name="_BQ4.2" hidden="1">#REF!</definedName>
    <definedName name="_BQ4.3" hidden="1">#REF!</definedName>
    <definedName name="_BQ4.4" hidden="1">#REF!</definedName>
    <definedName name="_BQ4.5" hidden="1">#REF!</definedName>
    <definedName name="_BQ4.6" hidden="1">#REF!</definedName>
    <definedName name="_BQ4.7" hidden="1">#REF!</definedName>
    <definedName name="_BQ4.8" hidden="1">#REF!</definedName>
    <definedName name="_BQ4.9" hidden="1">#REF!</definedName>
    <definedName name="_bs1" localSheetId="4" hidden="1">{#N/A,#N/A,FALSE,"Staffnos &amp; cost"}</definedName>
    <definedName name="_bs1" hidden="1">{#N/A,#N/A,FALSE,"Staffnos &amp; cost"}</definedName>
    <definedName name="_bs2" localSheetId="4" hidden="1">{#N/A,#N/A,TRUE,"Staffnos &amp; cost"}</definedName>
    <definedName name="_bs2" hidden="1">{#N/A,#N/A,TRUE,"Staffnos &amp; cost"}</definedName>
    <definedName name="_c" hidden="1">{#N/A,#N/A,FALSE,"Layout Cash Flow"}</definedName>
    <definedName name="_DATAMONTH2" hidden="1">10</definedName>
    <definedName name="_DATATYPE" hidden="1">"REA/REA"</definedName>
    <definedName name="_DATAUPDATE" hidden="1">TRUE</definedName>
    <definedName name="_DATAYEAR1" hidden="1">2010</definedName>
    <definedName name="_DATAYEAR2" hidden="1">2009</definedName>
    <definedName name="_df1" hidden="1">{#N/A,#N/A,FALSE,"Calc";#N/A,#N/A,FALSE,"Sensitivity";#N/A,#N/A,FALSE,"LT Earn.Dil.";#N/A,#N/A,FALSE,"Dil. AVP"}</definedName>
    <definedName name="_df2" hidden="1">{#N/A,#N/A,FALSE,"Calc";#N/A,#N/A,FALSE,"Sensitivity";#N/A,#N/A,FALSE,"LT Earn.Dil.";#N/A,#N/A,FALSE,"Dil. AVP"}</definedName>
    <definedName name="_DHBH123" hidden="1">'[5]Power &amp; Fuel (S)'!#REF!</definedName>
    <definedName name="_DIM2" hidden="1">" "</definedName>
    <definedName name="_DIM3" hidden="1">" "</definedName>
    <definedName name="_DIM4" hidden="1">" "</definedName>
    <definedName name="_ES1" localSheetId="4" hidden="1">{"'Sheet1'!$L$16"}</definedName>
    <definedName name="_ES1" hidden="1">{"'Sheet1'!$L$16"}</definedName>
    <definedName name="_eva2" hidden="1">{"DCF",#N/A,FALSE,"CF"}</definedName>
    <definedName name="_eva2_1" hidden="1">{"DCF",#N/A,FALSE,"CF"}</definedName>
    <definedName name="_eva2_2" hidden="1">{"DCF",#N/A,FALSE,"CF"}</definedName>
    <definedName name="_eva2_3" hidden="1">{"DCF",#N/A,FALSE,"CF"}</definedName>
    <definedName name="_eva2_4" hidden="1">{"DCF",#N/A,FALSE,"CF"}</definedName>
    <definedName name="_eva2_5" hidden="1">{"DCF",#N/A,FALSE,"CF"}</definedName>
    <definedName name="_fd1" localSheetId="4" hidden="1">{"'Sheet1'!$L$16"}</definedName>
    <definedName name="_fd1" hidden="1">{"'Sheet1'!$L$16"}</definedName>
    <definedName name="_Fill" localSheetId="4" hidden="1">#REF!</definedName>
    <definedName name="_Fill" hidden="1">#REF!</definedName>
    <definedName name="_xlnm._FilterDatabase" localSheetId="4" hidden="1">#REF!</definedName>
    <definedName name="_xlnm._FilterDatabase" hidden="1">#REF!</definedName>
    <definedName name="_fy97" hidden="1">{#N/A,#N/A,FALSE,"FY97";#N/A,#N/A,FALSE,"FY98";#N/A,#N/A,FALSE,"FY99";#N/A,#N/A,FALSE,"FY00";#N/A,#N/A,FALSE,"FY01"}</definedName>
    <definedName name="_GSRATES_1" hidden="1">"CT30000120021231        "</definedName>
    <definedName name="_GSRATES_10" hidden="1">"CF3000012002123120020331"</definedName>
    <definedName name="_GSRATES_2" hidden="1">"CT30000120031231        "</definedName>
    <definedName name="_GSRATES_3" hidden="1">"CT30000120040331        "</definedName>
    <definedName name="_GSRATES_4" hidden="1">"CF3000012004033120030331"</definedName>
    <definedName name="_GSRATES_5" hidden="1">"CF3000012002093020020331"</definedName>
    <definedName name="_GSRATES_6" hidden="1">"CF3000012003123120030331"</definedName>
    <definedName name="_GSRATES_7" hidden="1">"CT300001Latest          "</definedName>
    <definedName name="_GSRATES_8" hidden="1">"CT300001Latest          "</definedName>
    <definedName name="_GSRATES_9" hidden="1">"CF3000012002123120020331"</definedName>
    <definedName name="_GSRATES_COUNT" hidden="1">10</definedName>
    <definedName name="_hd1" hidden="1">{#N/A,#N/A,FALSE,"Calc";#N/A,#N/A,FALSE,"Sensitivity";#N/A,#N/A,FALSE,"LT Earn.Dil.";#N/A,#N/A,FALSE,"Dil. AVP"}</definedName>
    <definedName name="_hd2" hidden="1">{#N/A,#N/A,FALSE,"Calc";#N/A,#N/A,FALSE,"Sensitivity";#N/A,#N/A,FALSE,"LT Earn.Dil.";#N/A,#N/A,FALSE,"Dil. AVP"}</definedName>
    <definedName name="_KD2" localSheetId="4" hidden="1">#REF!</definedName>
    <definedName name="_KD2" hidden="1">#REF!</definedName>
    <definedName name="_KD3" localSheetId="4" hidden="1">#REF!</definedName>
    <definedName name="_KD3" hidden="1">#REF!</definedName>
    <definedName name="_Key1" localSheetId="4" hidden="1">[16]Bankruptcies!#REF!</definedName>
    <definedName name="_Key1" hidden="1">[16]Bankruptcies!#REF!</definedName>
    <definedName name="_Key2" localSheetId="4" hidden="1">#REF!</definedName>
    <definedName name="_Key2" hidden="1">#REF!</definedName>
    <definedName name="_KEY3" hidden="1">#REF!</definedName>
    <definedName name="_KK1" localSheetId="4" hidden="1">#REF!</definedName>
    <definedName name="_KK1" hidden="1">#REF!</definedName>
    <definedName name="_KK2" localSheetId="4" hidden="1">#REF!</definedName>
    <definedName name="_KK2" hidden="1">#REF!</definedName>
    <definedName name="_KK3" localSheetId="4" hidden="1">#REF!</definedName>
    <definedName name="_KK3" hidden="1">#REF!</definedName>
    <definedName name="_kvs1" localSheetId="4" hidden="1">{#N/A,#N/A,FALSE,"COVER1.XLS ";#N/A,#N/A,FALSE,"RACT1.XLS";#N/A,#N/A,FALSE,"RACT2.XLS";#N/A,#N/A,FALSE,"ECCMP";#N/A,#N/A,FALSE,"WELDER.XLS"}</definedName>
    <definedName name="_kvs1" hidden="1">{#N/A,#N/A,FALSE,"COVER1.XLS ";#N/A,#N/A,FALSE,"RACT1.XLS";#N/A,#N/A,FALSE,"RACT2.XLS";#N/A,#N/A,FALSE,"ECCMP";#N/A,#N/A,FALSE,"WELDER.XLS"}</definedName>
    <definedName name="_kvs2" localSheetId="4" hidden="1">{#N/A,#N/A,FALSE,"COVER1.XLS ";#N/A,#N/A,FALSE,"RACT1.XLS";#N/A,#N/A,FALSE,"RACT2.XLS";#N/A,#N/A,FALSE,"ECCMP";#N/A,#N/A,FALSE,"WELDER.XLS"}</definedName>
    <definedName name="_kvs2" hidden="1">{#N/A,#N/A,FALSE,"COVER1.XLS ";#N/A,#N/A,FALSE,"RACT1.XLS";#N/A,#N/A,FALSE,"RACT2.XLS";#N/A,#N/A,FALSE,"ECCMP";#N/A,#N/A,FALSE,"WELDER.XLS"}</definedName>
    <definedName name="_kvs5" localSheetId="4" hidden="1">{#N/A,#N/A,FALSE,"COVER.XLS";#N/A,#N/A,FALSE,"RACT1.XLS";#N/A,#N/A,FALSE,"RACT2.XLS";#N/A,#N/A,FALSE,"ECCMP";#N/A,#N/A,FALSE,"WELDER.XLS"}</definedName>
    <definedName name="_kvs5" hidden="1">{#N/A,#N/A,FALSE,"COVER.XLS";#N/A,#N/A,FALSE,"RACT1.XLS";#N/A,#N/A,FALSE,"RACT2.XLS";#N/A,#N/A,FALSE,"ECCMP";#N/A,#N/A,FALSE,"WELDER.XLS"}</definedName>
    <definedName name="_kvs8" localSheetId="4" hidden="1">{#N/A,#N/A,FALSE,"COVER1.XLS ";#N/A,#N/A,FALSE,"RACT1.XLS";#N/A,#N/A,FALSE,"RACT2.XLS";#N/A,#N/A,FALSE,"ECCMP";#N/A,#N/A,FALSE,"WELDER.XLS"}</definedName>
    <definedName name="_kvs8" hidden="1">{#N/A,#N/A,FALSE,"COVER1.XLS ";#N/A,#N/A,FALSE,"RACT1.XLS";#N/A,#N/A,FALSE,"RACT2.XLS";#N/A,#N/A,FALSE,"ECCMP";#N/A,#N/A,FALSE,"WELDER.XLS"}</definedName>
    <definedName name="_lk1"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nis3" localSheetId="4" hidden="1">#REF!</definedName>
    <definedName name="_nis3" hidden="1">#REF!</definedName>
    <definedName name="_Order1" hidden="1">255</definedName>
    <definedName name="_Order2" hidden="1">255</definedName>
    <definedName name="_Parse_In" localSheetId="4" hidden="1">#REF!</definedName>
    <definedName name="_Parse_In" hidden="1">#REF!</definedName>
    <definedName name="_Parse_Out" localSheetId="4" hidden="1">#REF!</definedName>
    <definedName name="_Parse_Out" hidden="1">#REF!</definedName>
    <definedName name="_PERIODE" hidden="1">FALSE</definedName>
    <definedName name="_r" hidden="1">{"consolidated",#N/A,FALSE,"Sheet1";"cms",#N/A,FALSE,"Sheet1";"fse",#N/A,FALSE,"Sheet1"}</definedName>
    <definedName name="_Regression_Int" hidden="1">1</definedName>
    <definedName name="_Regression_Out" hidden="1">#REF!</definedName>
    <definedName name="_Regression_X" hidden="1">[10]Sum!#REF!</definedName>
    <definedName name="_Regression_Y" hidden="1">[10]Sum!#REF!</definedName>
    <definedName name="_ROrder1" hidden="1">0</definedName>
    <definedName name="_sex2" localSheetId="4" hidden="1">{"'1-TheatreBkgs'!$A$1:$L$102"}</definedName>
    <definedName name="_sex2" hidden="1">{"'1-TheatreBkgs'!$A$1:$L$102"}</definedName>
    <definedName name="_sex3" localSheetId="4" hidden="1">{"'1-TheatreBkgs'!$A$1:$L$102"}</definedName>
    <definedName name="_sex3" hidden="1">{"'1-TheatreBkgs'!$A$1:$L$102"}</definedName>
    <definedName name="_sex4" localSheetId="4" hidden="1">{"'1-TheatreBkgs'!$A$1:$L$102"}</definedName>
    <definedName name="_sex4" hidden="1">{"'1-TheatreBkgs'!$A$1:$L$102"}</definedName>
    <definedName name="_sex5" localSheetId="4" hidden="1">{"'1-TheatreBkgs'!$A$1:$L$102"}</definedName>
    <definedName name="_sex5" hidden="1">{"'1-TheatreBkgs'!$A$1:$L$102"}</definedName>
    <definedName name="_sex6" localSheetId="4" hidden="1">{"'1-TheatreBkgs'!$A$1:$L$102"}</definedName>
    <definedName name="_sex6" hidden="1">{"'1-TheatreBkgs'!$A$1:$L$102"}</definedName>
    <definedName name="_Sort" localSheetId="4" hidden="1">#REF!</definedName>
    <definedName name="_Sort" hidden="1">#REF!</definedName>
    <definedName name="_Table1_In1" hidden="1">[11]Ark1!#REF!</definedName>
    <definedName name="_Table1_Out" hidden="1">[11]Ark1!$Q$47:$R$52</definedName>
    <definedName name="_Table2_In1" localSheetId="4" hidden="1">[17]CEP99!#REF!</definedName>
    <definedName name="_Table2_In1" hidden="1">[17]CEP99!#REF!</definedName>
    <definedName name="_Table2_In2" localSheetId="4" hidden="1">[17]CEP99!#REF!</definedName>
    <definedName name="_Table2_In2" hidden="1">[17]CEP99!#REF!</definedName>
    <definedName name="_Table2_Out" localSheetId="4" hidden="1">[17]CEP99!#REF!</definedName>
    <definedName name="_Table2_Out" hidden="1">[17]CEP99!#REF!</definedName>
    <definedName name="_Table3_In2" hidden="1">#REF!</definedName>
    <definedName name="_TRANSLATE" hidden="1">[18]language!$B$2:$G$52</definedName>
    <definedName name="_v1" localSheetId="4" hidden="1">{"'1-TheatreBkgs'!$A$1:$L$102"}</definedName>
    <definedName name="_v1" hidden="1">{"'1-TheatreBkgs'!$A$1:$L$102"}</definedName>
    <definedName name="_V2" localSheetId="4" hidden="1">{"'1-TheatreBkgs'!$A$1:$L$102"}</definedName>
    <definedName name="_V2" hidden="1">{"'1-TheatreBkgs'!$A$1:$L$102"}</definedName>
    <definedName name="_v3" localSheetId="4" hidden="1">{"'1-TheatreBkgs'!$A$1:$L$102"}</definedName>
    <definedName name="_v3" hidden="1">{"'1-TheatreBkgs'!$A$1:$L$102"}</definedName>
    <definedName name="_w123" localSheetId="4" hidden="1">{"Edition",#N/A,FALSE,"Data"}</definedName>
    <definedName name="_w123" hidden="1">{"Edition",#N/A,FALSE,"Data"}</definedName>
    <definedName name="_w456" localSheetId="4" hidden="1">{"Edition",#N/A,FALSE,"Data"}</definedName>
    <definedName name="_w456" hidden="1">{"Edition",#N/A,FALSE,"Data"}</definedName>
    <definedName name="_wrn1" hidden="1">{#N/A,#N/A,FALSE,"DCF";#N/A,#N/A,FALSE,"WACC";#N/A,#N/A,FALSE,"Sales_EBIT";#N/A,#N/A,FALSE,"Capex_Depreciation";#N/A,#N/A,FALSE,"WC";#N/A,#N/A,FALSE,"Interest";#N/A,#N/A,FALSE,"Assumptions"}</definedName>
    <definedName name="_z2" hidden="1">{"Sch00",#N/A,FALSE,"1";"Contents",#N/A,FALSE,"1"}</definedName>
    <definedName name="_z3" hidden="1">{"Sch01",#N/A,FALSE,"2";"Sch02",#N/A,FALSE,"2";"Sch03",#N/A,FALSE,"2";"Sch04",#N/A,FALSE,"2";"Sch05",#N/A,FALSE,"2";"Sch06",#N/A,FALSE,"2";"Sch17",#N/A,FALSE,"2";"Sch19",#N/A,FALSE,"2";"Sch20",#N/A,FALSE,"2";"Sch21",#N/A,FALSE,"2";"Sch26",#N/A,FALSE,"2"}</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 hidden="1">#REF!</definedName>
    <definedName name="A\" hidden="1">#REF!</definedName>
    <definedName name="aaa" localSheetId="4" hidden="1">{#N/A,#N/A,FALSE,"Staffnos &amp; cost"}</definedName>
    <definedName name="aaa" hidden="1">{#N/A,#N/A,FALSE,"Staffnos &amp; cost"}</definedName>
    <definedName name="aaa_1" localSheetId="4" hidden="1">{#N/A,#N/A,FALSE,"Staffnos &amp; cost"}</definedName>
    <definedName name="aaa_1" hidden="1">{#N/A,#N/A,FALSE,"Staffnos &amp; cost"}</definedName>
    <definedName name="aaa_2" localSheetId="4" hidden="1">{#N/A,#N/A,FALSE,"Staffnos &amp; cost"}</definedName>
    <definedName name="aaa_2" hidden="1">{#N/A,#N/A,FALSE,"Staffnos &amp; cost"}</definedName>
    <definedName name="aaa_3" localSheetId="4" hidden="1">{#N/A,#N/A,FALSE,"Staffnos &amp; cost"}</definedName>
    <definedName name="aaa_3" hidden="1">{#N/A,#N/A,FALSE,"Staffnos &amp; cost"}</definedName>
    <definedName name="aaa_4" localSheetId="4" hidden="1">{#N/A,#N/A,FALSE,"Staffnos &amp; cost"}</definedName>
    <definedName name="aaa_4" hidden="1">{#N/A,#N/A,FALSE,"Staffnos &amp; cost"}</definedName>
    <definedName name="aaa_5" localSheetId="4" hidden="1">{#N/A,#N/A,FALSE,"Staffnos &amp; cost"}</definedName>
    <definedName name="aaa_5" hidden="1">{#N/A,#N/A,FALSE,"Staffnos &amp; cost"}</definedName>
    <definedName name="AAA_DOCTOPS" hidden="1">"AAA_SET"</definedName>
    <definedName name="AAA_duser" hidden="1">"OFF"</definedName>
    <definedName name="aaa0" hidden="1">{#N/A,#N/A,FALSE,"Aging Summary";#N/A,#N/A,FALSE,"Ratio Analysis";#N/A,#N/A,FALSE,"Test 120 Day Accts";#N/A,#N/A,FALSE,"Tickmarks"}</definedName>
    <definedName name="aaa0_1" hidden="1">{#N/A,#N/A,FALSE,"Aging Summary";#N/A,#N/A,FALSE,"Ratio Analysis";#N/A,#N/A,FALSE,"Test 120 Day Accts";#N/A,#N/A,FALSE,"Tickmarks"}</definedName>
    <definedName name="aaa0_2" hidden="1">{#N/A,#N/A,FALSE,"Aging Summary";#N/A,#N/A,FALSE,"Ratio Analysis";#N/A,#N/A,FALSE,"Test 120 Day Accts";#N/A,#N/A,FALSE,"Tickmarks"}</definedName>
    <definedName name="aaa0_3" hidden="1">{#N/A,#N/A,FALSE,"Aging Summary";#N/A,#N/A,FALSE,"Ratio Analysis";#N/A,#N/A,FALSE,"Test 120 Day Accts";#N/A,#N/A,FALSE,"Tickmarks"}</definedName>
    <definedName name="aaa0_4" hidden="1">{#N/A,#N/A,FALSE,"Aging Summary";#N/A,#N/A,FALSE,"Ratio Analysis";#N/A,#N/A,FALSE,"Test 120 Day Accts";#N/A,#N/A,FALSE,"Tickmarks"}</definedName>
    <definedName name="aaa0_5" hidden="1">{#N/A,#N/A,FALSE,"Aging Summary";#N/A,#N/A,FALSE,"Ratio Analysis";#N/A,#N/A,FALSE,"Test 120 Day Accts";#N/A,#N/A,FALSE,"Tickmarks"}</definedName>
    <definedName name="aaaa" localSheetId="4" hidden="1">{#N/A,#N/A,TRUE,"Staffnos &amp; cost"}</definedName>
    <definedName name="aaaa" hidden="1">{#N/A,#N/A,TRUE,"Staffnos &amp; cost"}</definedName>
    <definedName name="aaaaa" hidden="1">{TRUE,TRUE,-1.25,-15.5,456.75,279.75,FALSE,FALSE,TRUE,TRUE,0,1,21,1,127,6,3,4,TRUE,TRUE,3,TRUE,1,TRUE,100,"Swvu.profits.","ACwvu.profits.",1,FALSE,FALSE,0.511811023622047,0.511811023622047,0.511811023622047,0.511811023622047,1,"","",FALSE,FALSE,FALSE,FALSE,1,#N/A,1,1,#DIV/0!,FALSE,"Rwvu.profits.",#N/A,FALSE,FALSE}</definedName>
    <definedName name="aaaaaa" localSheetId="4" hidden="1">{"DJH3",#N/A,FALSE,"PFL00805";"PJB3",#N/A,FALSE,"PFL00805";"JMD3",#N/A,FALSE,"PFL00805";"DNB3",#N/A,FALSE,"PFL00805";"MJP3",#N/A,FALSE,"PFL00805";"RAB3",#N/A,FALSE,"PFL00805";"GJW3",#N/A,FALSE,"PFL00805";"MASTER3",#N/A,FALSE,"PFL00805"}</definedName>
    <definedName name="aaaaaa" hidden="1">{"DJH3",#N/A,FALSE,"PFL00805";"PJB3",#N/A,FALSE,"PFL00805";"JMD3",#N/A,FALSE,"PFL00805";"DNB3",#N/A,FALSE,"PFL00805";"MJP3",#N/A,FALSE,"PFL00805";"RAB3",#N/A,FALSE,"PFL00805";"GJW3",#N/A,FALSE,"PFL00805";"MASTER3",#N/A,FALSE,"PFL00805"}</definedName>
    <definedName name="aaaaaaa" hidden="1">{#N/A,#N/A,FALSE,"Model";#N/A,#N/A,FALSE,"Division"}</definedName>
    <definedName name="aaaaaaaaaaaaaaaaaaaaaaaaaaaaaaaaaaaaaaaaa" hidden="1">#REF!</definedName>
    <definedName name="aaaaaaasdd" hidden="1">#REF!</definedName>
    <definedName name="aaaaab" hidden="1">{#N/A,#N/A,FALSE,"Model";#N/A,#N/A,FALSE,"Division"}</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 localSheetId="4" hidden="1">#REF!</definedName>
    <definedName name="aasa" hidden="1">#REF!</definedName>
    <definedName name="abc" hidden="1">'[19]QTIL -BSHEET'!#REF!</definedName>
    <definedName name="abvc" localSheetId="4" hidden="1">{"DJH3",#N/A,FALSE,"PFL00805";"PJB3",#N/A,FALSE,"PFL00805";"JMD3",#N/A,FALSE,"PFL00805";"DNB3",#N/A,FALSE,"PFL00805";"MJP3",#N/A,FALSE,"PFL00805";"RAB3",#N/A,FALSE,"PFL00805";"GJW3",#N/A,FALSE,"PFL00805";"MASTER3",#N/A,FALSE,"PFL00805"}</definedName>
    <definedName name="abvc" hidden="1">{"DJH3",#N/A,FALSE,"PFL00805";"PJB3",#N/A,FALSE,"PFL00805";"JMD3",#N/A,FALSE,"PFL00805";"DNB3",#N/A,FALSE,"PFL00805";"MJP3",#N/A,FALSE,"PFL00805";"RAB3",#N/A,FALSE,"PFL00805";"GJW3",#N/A,FALSE,"PFL00805";"MASTER3",#N/A,FALSE,"PFL00805"}</definedName>
    <definedName name="acc" hidden="1">{#N/A,#N/A,FALSE,"Calc";#N/A,#N/A,FALSE,"Sensitivity";#N/A,#N/A,FALSE,"LT Earn.Dil.";#N/A,#N/A,FALSE,"Dil. AVP"}</definedName>
    <definedName name="Access_Button" hidden="1">"PJTFINAL_F02F11_List"</definedName>
    <definedName name="Access_Button1" hidden="1">"SFAS131_9803__Export_List"</definedName>
    <definedName name="AccessDatabase" hidden="1">"D:\Bonuses\commission Forecast\FY99 Commission Forecast Q4YTD Belgium.mdb"</definedName>
    <definedName name="ACHART_1" hidden="1">[20]Calc!$D$38:$D$83</definedName>
    <definedName name="ACHART_10" hidden="1">[20]GrFour!$B$115:$B$185</definedName>
    <definedName name="ACHART_11" hidden="1">[20]Calc!$F$23:$F$58</definedName>
    <definedName name="ACHART_12" hidden="1">[20]MOne!$B$145:$B$231</definedName>
    <definedName name="ACHART_13" hidden="1">[20]MTwo!$B$145:$B$232</definedName>
    <definedName name="ACHART_14" hidden="1">[20]KOne!$B$230:$B$755</definedName>
    <definedName name="ACHART_15" hidden="1">[20]GoSeven!$B$90:$B$125</definedName>
    <definedName name="ACHART_16" hidden="1">[20]GrThree!$B$90:$B$140</definedName>
    <definedName name="ACHART_17" hidden="1">[20]HTwo!$B$88:$B$130</definedName>
    <definedName name="ACHART_18" hidden="1">[20]JOne!$B$86:$B$112</definedName>
    <definedName name="ACHART_19" hidden="1">[20]JTwo!$B$86:$B$116</definedName>
    <definedName name="ACHART_2" hidden="1">[20]Calc!$AB$153:$AB$325</definedName>
    <definedName name="ACHART_20" hidden="1">[20]Calc!$H$38:$H$107</definedName>
    <definedName name="ACHART_21" hidden="1">[20]HOne!$B$88:$B$130</definedName>
    <definedName name="ACHART_22" hidden="1">[20]Calc!$L$13:$L$53</definedName>
    <definedName name="ACHART_23" hidden="1">[20]Calc!$N$9:$N$36</definedName>
    <definedName name="ACHART_24" hidden="1">[20]Calc!$P$9:$P$41</definedName>
    <definedName name="ACHART_25" hidden="1">[20]Calc!$R$153:$R$688</definedName>
    <definedName name="ACHART_26" hidden="1">[20]Calc!$T$83:$T$153</definedName>
    <definedName name="ACHART_27" hidden="1">[20]Calc!$V$83:$V$153</definedName>
    <definedName name="ACHART_28" hidden="1">[20]Calc!$E$38:$E$83</definedName>
    <definedName name="ACHART_29" hidden="1">[20]Calc!$AC$153:$AC$325</definedName>
    <definedName name="ACHART_3" hidden="1">[20]Calc!$Z$153:$Z$315</definedName>
    <definedName name="ACHART_30" hidden="1">[20]Calc!$AA$153:$AA$315</definedName>
    <definedName name="ACHART_31" hidden="1">[20]Calc!$Y$153:$Y$313</definedName>
    <definedName name="ACHART_32" hidden="1">[20]Calc!$AE$10:$AE$33</definedName>
    <definedName name="ACHART_33" hidden="1">[20]Calc!$AI$10:$AI$28</definedName>
    <definedName name="ACHART_34" hidden="1">[20]Calc!$AK$8:$AK$19</definedName>
    <definedName name="ACHART_35" hidden="1">[20]Calc!$AM$8:$AM$21</definedName>
    <definedName name="ACHART_36" hidden="1">[20]GoEight!$C$115:$C$160</definedName>
    <definedName name="ACHART_37" hidden="1">[20]GrFour!$C$115:$C$190</definedName>
    <definedName name="ACHART_38" hidden="1">[20]Calc!$G$23:$G$58</definedName>
    <definedName name="ACHART_39" hidden="1">[20]MOne!$C$145:$C$231</definedName>
    <definedName name="ACHART_4" hidden="1">[20]Calc!$X$153:$X$313</definedName>
    <definedName name="ACHART_40" hidden="1">[20]MTwo!$C$145:$C$231</definedName>
    <definedName name="ACHART_41" hidden="1">[20]KOne!$C$230:$C$755</definedName>
    <definedName name="ACHART_42" hidden="1">[20]GoSeven!$C$90:$C$125</definedName>
    <definedName name="ACHART_43" hidden="1">[20]GrThree!$C$90:$C$140</definedName>
    <definedName name="ACHART_44" hidden="1">[20]HTwo!$C$88:$C$130</definedName>
    <definedName name="ACHART_45" hidden="1">[20]JOne!$C$86:$C$112</definedName>
    <definedName name="ACHART_46" hidden="1">[20]JTwo!$C$86:$C$116</definedName>
    <definedName name="ACHART_47" hidden="1">[20]Calc!$I$38:$I$107</definedName>
    <definedName name="ACHART_48" hidden="1">[20]HOne!$C$88:$C$130</definedName>
    <definedName name="ACHART_49" hidden="1">[20]Calc!$M$13:$M$53</definedName>
    <definedName name="ACHART_5" hidden="1">[20]Calc!$AD$10:$AD$33</definedName>
    <definedName name="ACHART_50" hidden="1">[20]Calc!$O$9:$O$36</definedName>
    <definedName name="ACHART_51" hidden="1">[20]Calc!$Q$9:$Q$41</definedName>
    <definedName name="ACHART_52" hidden="1">[20]Calc!$S$153:$S$688</definedName>
    <definedName name="ACHART_53" hidden="1">[20]Calc!$U$83:$U$153</definedName>
    <definedName name="ACHART_54" hidden="1">[20]Calc!$W$83:$W$153</definedName>
    <definedName name="ACHART_55" hidden="1">[20]GoSeven!$D$90:$D$105</definedName>
    <definedName name="ACHART_56" hidden="1">[20]GrThree!$D$90:$D$110</definedName>
    <definedName name="ACHART_57" hidden="1">[20]HTwo!$D$88:$D$110</definedName>
    <definedName name="ACHART_58" hidden="1">[20]JOne!$D$86:$D$98</definedName>
    <definedName name="ACHART_59" hidden="1">[20]JTwo!$D$86:$D$98</definedName>
    <definedName name="ACHART_6" hidden="1">[20]Calc!$AH$10:$AH$28</definedName>
    <definedName name="ACHART_60" hidden="1">[20]HOne!$D$88:$D$110</definedName>
    <definedName name="ACHART_61" hidden="1">[20]GoSeven!$E$90:$E$105</definedName>
    <definedName name="ACHART_62" hidden="1">[20]GrThree!$E$90:$E$110</definedName>
    <definedName name="ACHART_63" hidden="1">[20]HTwo!$E$88:$E$110</definedName>
    <definedName name="ACHART_64" hidden="1">[20]JOne!$E$86:$E$98</definedName>
    <definedName name="ACHART_65" hidden="1">[20]JTwo!$E$86:$E$98</definedName>
    <definedName name="ACHART_66" hidden="1">[20]HOne!$E$86:$E$110</definedName>
    <definedName name="ACHART_67" hidden="1">[20]Calc!$A$153:$A$325</definedName>
    <definedName name="ACHART_68" hidden="1">[20]Calc!$A$153:$A$315</definedName>
    <definedName name="ACHART_69" hidden="1">[20]Calc!$A$153:$A$313</definedName>
    <definedName name="ACHART_7" hidden="1">[20]Calc!$AJ$8:$AJ$19</definedName>
    <definedName name="ACHART_70" hidden="1">[20]Calc!$A$13:$A$33</definedName>
    <definedName name="ACHART_71" hidden="1">[20]Calc!$A$11:$A$28</definedName>
    <definedName name="ACHART_72" hidden="1">[20]Calc!$A$8:$A$19</definedName>
    <definedName name="ACHART_73" hidden="1">[20]Calc!$A$8:$A$21</definedName>
    <definedName name="ACHART_74" hidden="1">[20]Calc!$A$23:$A$58</definedName>
    <definedName name="ACHART_75" hidden="1">[20]Calc!$A$38:$A$107</definedName>
    <definedName name="ACHART_76" hidden="1">[20]Calc!$A$13:$A$53</definedName>
    <definedName name="ACHART_77" hidden="1">[20]Calc!$A$9:$A$36</definedName>
    <definedName name="ACHART_78" hidden="1">[20]Calc!$A$9:$A$41</definedName>
    <definedName name="ACHART_79" hidden="1">[20]Calc!$A$153:$A$688</definedName>
    <definedName name="ACHART_8" hidden="1">[20]Calc!$AL$8:$AL$21</definedName>
    <definedName name="ACHART_80" hidden="1">[20]Calc!$A$83:$A$154</definedName>
    <definedName name="ACHART_81" hidden="1">[20]Calc!$A$83:$A$153</definedName>
    <definedName name="ACHART_82" hidden="1">{#VALUE!,#N/A,FALSE,0;#N/A,#N/A,FALSE,0;#N/A,#N/A,FALSE,0;#N/A,#N/A,FALSE,0}</definedName>
    <definedName name="ACHART_82_1" hidden="1">{#VALUE!,#N/A,FALSE,0;#N/A,#N/A,FALSE,0;#N/A,#N/A,FALSE,0;#N/A,#N/A,FALSE,0}</definedName>
    <definedName name="ACHART_82_2" hidden="1">{#VALUE!,#N/A,FALSE,0;#N/A,#N/A,FALSE,0;#N/A,#N/A,FALSE,0;#N/A,#N/A,FALSE,0}</definedName>
    <definedName name="ACHART_82_3" hidden="1">{#VALUE!,#N/A,FALSE,0;#N/A,#N/A,FALSE,0;#N/A,#N/A,FALSE,0;#N/A,#N/A,FALSE,0}</definedName>
    <definedName name="ACHART_82_4" hidden="1">{#VALUE!,#N/A,FALSE,0;#N/A,#N/A,FALSE,0;#N/A,#N/A,FALSE,0;#N/A,#N/A,FALSE,0}</definedName>
    <definedName name="ACHART_82_5" hidden="1">{#VALUE!,#N/A,FALSE,0;#N/A,#N/A,FALSE,0;#N/A,#N/A,FALSE,0;#N/A,#N/A,FALSE,0}</definedName>
    <definedName name="ACHART_9" hidden="1">[20]GoEight!$B$115:$B$160</definedName>
    <definedName name="ActualNumberOfPayments">IFERROR(IF(LoanIsGood,IF(PaymentsPerYear=1,1,MATCH(0.01,End_Bal,-1)+1)),"")</definedName>
    <definedName name="ad" localSheetId="4" hidden="1">{"DJH3",#N/A,FALSE,"PFL00805";"PJB3",#N/A,FALSE,"PFL00805";"JMD3",#N/A,FALSE,"PFL00805";"DNB3",#N/A,FALSE,"PFL00805";"MJP3",#N/A,FALSE,"PFL00805";"RAB3",#N/A,FALSE,"PFL00805";"GJW3",#N/A,FALSE,"PFL00805";"MASTER3",#N/A,FALSE,"PFL00805"}</definedName>
    <definedName name="ad" hidden="1">{"DJH3",#N/A,FALSE,"PFL00805";"PJB3",#N/A,FALSE,"PFL00805";"JMD3",#N/A,FALSE,"PFL00805";"DNB3",#N/A,FALSE,"PFL00805";"MJP3",#N/A,FALSE,"PFL00805";"RAB3",#N/A,FALSE,"PFL00805";"GJW3",#N/A,FALSE,"PFL00805";"MASTER3",#N/A,FALSE,"PFL00805"}</definedName>
    <definedName name="add" localSheetId="4" hidden="1">#REF!</definedName>
    <definedName name="add" hidden="1">#REF!</definedName>
    <definedName name="adddd" localSheetId="4" hidden="1">{"DJH3",#N/A,FALSE,"PFL00805";"PJB3",#N/A,FALSE,"PFL00805";"JMD3",#N/A,FALSE,"PFL00805";"DNB3",#N/A,FALSE,"PFL00805";"MJP3",#N/A,FALSE,"PFL00805";"RAB3",#N/A,FALSE,"PFL00805";"GJW3",#N/A,FALSE,"PFL00805";"MASTER3",#N/A,FALSE,"PFL00805"}</definedName>
    <definedName name="adddd" hidden="1">{"DJH3",#N/A,FALSE,"PFL00805";"PJB3",#N/A,FALSE,"PFL00805";"JMD3",#N/A,FALSE,"PFL00805";"DNB3",#N/A,FALSE,"PFL00805";"MJP3",#N/A,FALSE,"PFL00805";"RAB3",#N/A,FALSE,"PFL00805";"GJW3",#N/A,FALSE,"PFL00805";"MASTER3",#N/A,FALSE,"PFL00805"}</definedName>
    <definedName name="ADITION" localSheetId="4" hidden="1">{"'장비'!$A$3:$M$12"}</definedName>
    <definedName name="ADITION" hidden="1">{"'장비'!$A$3:$M$12"}</definedName>
    <definedName name="ADITION_1" localSheetId="4" hidden="1">{"'장비'!$A$3:$M$12"}</definedName>
    <definedName name="ADITION_1" hidden="1">{"'장비'!$A$3:$M$12"}</definedName>
    <definedName name="Adjust" localSheetId="4" hidden="1">{"'1-TheatreBkgs'!$A$1:$L$102"}</definedName>
    <definedName name="Adjust" hidden="1">{"'1-TheatreBkgs'!$A$1:$L$102"}</definedName>
    <definedName name="Adriaan" hidden="1">#N/A</definedName>
    <definedName name="Adriaan1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0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0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0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0_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0_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Adriaan11" hidden="1">{"Totax",#N/A,FALSE,"Sheet1";#N/A,#N/A,FALSE,"Law Output"}</definedName>
    <definedName name="Adriaan11_1" hidden="1">{"Totax",#N/A,FALSE,"Sheet1";#N/A,#N/A,FALSE,"Law Output"}</definedName>
    <definedName name="Adriaan11_2" hidden="1">{"Totax",#N/A,FALSE,"Sheet1";#N/A,#N/A,FALSE,"Law Output"}</definedName>
    <definedName name="Adriaan11_3" hidden="1">{"Totax",#N/A,FALSE,"Sheet1";#N/A,#N/A,FALSE,"Law Output"}</definedName>
    <definedName name="Adriaan11_4" hidden="1">{"Totax",#N/A,FALSE,"Sheet1";#N/A,#N/A,FALSE,"Law Output"}</definedName>
    <definedName name="Adriaan11_5" hidden="1">{"Totax",#N/A,FALSE,"Sheet1";#N/A,#N/A,FALSE,"Law Output"}</definedName>
    <definedName name="Adriaan5" hidden="1">#N/A</definedName>
    <definedName name="Adriaan6" hidden="1">#N/A</definedName>
    <definedName name="Adriaan9" hidden="1">{"Totax",#N/A,FALSE,"Sheet1";#N/A,#N/A,FALSE,"Law Output"}</definedName>
    <definedName name="Adriaan9_1" hidden="1">{"Totax",#N/A,FALSE,"Sheet1";#N/A,#N/A,FALSE,"Law Output"}</definedName>
    <definedName name="Adriaan9_2" hidden="1">{"Totax",#N/A,FALSE,"Sheet1";#N/A,#N/A,FALSE,"Law Output"}</definedName>
    <definedName name="Adriaan9_3" hidden="1">{"Totax",#N/A,FALSE,"Sheet1";#N/A,#N/A,FALSE,"Law Output"}</definedName>
    <definedName name="Adriaan9_4" hidden="1">{"Totax",#N/A,FALSE,"Sheet1";#N/A,#N/A,FALSE,"Law Output"}</definedName>
    <definedName name="Adriaan9_5" hidden="1">{"Totax",#N/A,FALSE,"Sheet1";#N/A,#N/A,FALSE,"Law Output"}</definedName>
    <definedName name="adx" localSheetId="4" hidden="1">{#N/A,#N/A,FALSE,"str_title";#N/A,#N/A,FALSE,"SUM";#N/A,#N/A,FALSE,"Scope";#N/A,#N/A,FALSE,"PIE-Jn";#N/A,#N/A,FALSE,"PIE-Jn_Hz";#N/A,#N/A,FALSE,"Liq_Plan";#N/A,#N/A,FALSE,"S_Curve";#N/A,#N/A,FALSE,"Liq_Prof";#N/A,#N/A,FALSE,"Man_Pwr";#N/A,#N/A,FALSE,"Man_Prof"}</definedName>
    <definedName name="adx" hidden="1">{#N/A,#N/A,FALSE,"str_title";#N/A,#N/A,FALSE,"SUM";#N/A,#N/A,FALSE,"Scope";#N/A,#N/A,FALSE,"PIE-Jn";#N/A,#N/A,FALSE,"PIE-Jn_Hz";#N/A,#N/A,FALSE,"Liq_Plan";#N/A,#N/A,FALSE,"S_Curve";#N/A,#N/A,FALSE,"Liq_Prof";#N/A,#N/A,FALSE,"Man_Pwr";#N/A,#N/A,FALSE,"Man_Prof"}</definedName>
    <definedName name="aff" localSheetId="4"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ff"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ust" hidden="1">{#N/A,#N/A,FALSE,"0895";"LOWER PORTION",#N/A,FALSE,"0895"}</definedName>
    <definedName name="Agust_1" hidden="1">{#N/A,#N/A,FALSE,"0895";"LOWER PORTION",#N/A,FALSE,"0895"}</definedName>
    <definedName name="Agust_2" hidden="1">{#N/A,#N/A,FALSE,"0895";"LOWER PORTION",#N/A,FALSE,"0895"}</definedName>
    <definedName name="Agust_3" hidden="1">{#N/A,#N/A,FALSE,"0895";"LOWER PORTION",#N/A,FALSE,"0895"}</definedName>
    <definedName name="Agust_4" hidden="1">{#N/A,#N/A,FALSE,"0895";"LOWER PORTION",#N/A,FALSE,"0895"}</definedName>
    <definedName name="Agust_5" hidden="1">{#N/A,#N/A,FALSE,"0895";"LOWER PORTION",#N/A,FALSE,"0895"}</definedName>
    <definedName name="ALLGROUPS" hidden="1">[21]SALES!#REF!</definedName>
    <definedName name="ALOK" localSheetId="4" hidden="1">{"DJH3",#N/A,FALSE,"PFL00805";"PJB3",#N/A,FALSE,"PFL00805";"JMD3",#N/A,FALSE,"PFL00805";"DNB3",#N/A,FALSE,"PFL00805";"MJP3",#N/A,FALSE,"PFL00805";"RAB3",#N/A,FALSE,"PFL00805";"GJW3",#N/A,FALSE,"PFL00805";"MASTER3",#N/A,FALSE,"PFL00805"}</definedName>
    <definedName name="ALOK" hidden="1">{"DJH3",#N/A,FALSE,"PFL00805";"PJB3",#N/A,FALSE,"PFL00805";"JMD3",#N/A,FALSE,"PFL00805";"DNB3",#N/A,FALSE,"PFL00805";"MJP3",#N/A,FALSE,"PFL00805";"RAB3",#N/A,FALSE,"PFL00805";"GJW3",#N/A,FALSE,"PFL00805";"MASTER3",#N/A,FALSE,"PFL00805"}</definedName>
    <definedName name="alokg" localSheetId="4" hidden="1">{"DJH3",#N/A,FALSE,"PFL00805";"PJB3",#N/A,FALSE,"PFL00805";"JMD3",#N/A,FALSE,"PFL00805";"DNB3",#N/A,FALSE,"PFL00805";"MJP3",#N/A,FALSE,"PFL00805";"RAB3",#N/A,FALSE,"PFL00805";"GJW3",#N/A,FALSE,"PFL00805";"MASTER3",#N/A,FALSE,"PFL00805"}</definedName>
    <definedName name="alokg" hidden="1">{"DJH3",#N/A,FALSE,"PFL00805";"PJB3",#N/A,FALSE,"PFL00805";"JMD3",#N/A,FALSE,"PFL00805";"DNB3",#N/A,FALSE,"PFL00805";"MJP3",#N/A,FALSE,"PFL00805";"RAB3",#N/A,FALSE,"PFL00805";"GJW3",#N/A,FALSE,"PFL00805";"MASTER3",#N/A,FALSE,"PFL00805"}</definedName>
    <definedName name="an" hidden="1">{#N/A,#N/A,TRUE,"Overall";#N/A,#N/A,TRUE,"Region Wise ";#N/A,#N/A,TRUE,"Client Wise"}</definedName>
    <definedName name="anlkfn" localSheetId="4" hidden="1">#REF!</definedName>
    <definedName name="anlkfn" hidden="1">#REF!</definedName>
    <definedName name="anscount" hidden="1">3</definedName>
    <definedName name="appendix4" hidden="1">{#N/A,#N/A,TRUE,"Cover sheet";#N/A,#N/A,TRUE,"Summary";#N/A,#N/A,TRUE,"Key Assumptions";#N/A,#N/A,TRUE,"Profit &amp; Loss";#N/A,#N/A,TRUE,"Balance Sheet";#N/A,#N/A,TRUE,"Cashflow";#N/A,#N/A,TRUE,"IRR";#N/A,#N/A,TRUE,"Ratios";#N/A,#N/A,TRUE,"Debt analysis"}</definedName>
    <definedName name="arn.dcf." hidden="1">{"mgmt forecast",#N/A,FALSE,"Mgmt Forecast";"dcf table",#N/A,FALSE,"Mgmt Forecast";"sensitivity",#N/A,FALSE,"Mgmt Forecast";"table inputs",#N/A,FALSE,"Mgmt Forecast";"calculations",#N/A,FALSE,"Mgmt Forecast"}</definedName>
    <definedName name="as" hidden="1">{#N/A,#N/A,FALSE,"Balance Sheet";#N/A,#N/A,FALSE,"Income Statement";#N/A,#N/A,FALSE,"Changes in Financial Position"}</definedName>
    <definedName name="AS2DocOpenMode" hidden="1">"AS2DocumentEdit"</definedName>
    <definedName name="AS2HasNoAutoHeaderFooter" hidden="1">" "</definedName>
    <definedName name="AS2LinkLS" localSheetId="4" hidden="1">#REF!</definedName>
    <definedName name="AS2LinkLS" hidden="1">#REF!</definedName>
    <definedName name="AS2NamedRange" hidden="1">3</definedName>
    <definedName name="AS2ReportLS" hidden="1">1</definedName>
    <definedName name="AS2StaticLS" localSheetId="4" hidden="1">#REF!</definedName>
    <definedName name="AS2StaticLS" hidden="1">#REF!</definedName>
    <definedName name="AS2SyncStepLS" hidden="1">0</definedName>
    <definedName name="AS2TickmarkLS" localSheetId="4" hidden="1">#REF!</definedName>
    <definedName name="AS2TickmarkLS" hidden="1">#REF!</definedName>
    <definedName name="AS2VersionLS" hidden="1">300</definedName>
    <definedName name="asa" hidden="1">{"'SWOT_Analysis'!$A$232:$AG$312"}</definedName>
    <definedName name="asasa" localSheetId="4" hidden="1">{"DJH3",#N/A,FALSE,"PFL00805";"PJB3",#N/A,FALSE,"PFL00805";"JMD3",#N/A,FALSE,"PFL00805";"DNB3",#N/A,FALSE,"PFL00805";"MJP3",#N/A,FALSE,"PFL00805";"RAB3",#N/A,FALSE,"PFL00805";"GJW3",#N/A,FALSE,"PFL00805";"MASTER3",#N/A,FALSE,"PFL00805"}</definedName>
    <definedName name="asasa" hidden="1">{"DJH3",#N/A,FALSE,"PFL00805";"PJB3",#N/A,FALSE,"PFL00805";"JMD3",#N/A,FALSE,"PFL00805";"DNB3",#N/A,FALSE,"PFL00805";"MJP3",#N/A,FALSE,"PFL00805";"RAB3",#N/A,FALSE,"PFL00805";"GJW3",#N/A,FALSE,"PFL00805";"MASTER3",#N/A,FALSE,"PFL00805"}</definedName>
    <definedName name="asdf" localSheetId="4" hidden="1">{"'p&amp;l.htm'!$A$1:$G$126","'p&amp;l.htm'!$A$1:$G$115","'p&amp;l.htm'!$A$88:$B$88","'p&amp;l.htm'!$A$1:$G$35","'p&amp;l.htm'!$A$9:$G$34","'p&amp;l.htm'!$A$87:$H$116"}</definedName>
    <definedName name="asdf" hidden="1">{"'p&amp;l.htm'!$A$1:$G$126","'p&amp;l.htm'!$A$1:$G$115","'p&amp;l.htm'!$A$88:$B$88","'p&amp;l.htm'!$A$1:$G$35","'p&amp;l.htm'!$A$9:$G$34","'p&amp;l.htm'!$A$87:$H$116"}</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fg" hidden="1">{#N/A,#N/A,FALSE,"Balance Sheet";#N/A,#N/A,FALSE,"Income Statement";#N/A,#N/A,FALSE,"Changes in Financial Position"}</definedName>
    <definedName name="ass" hidden="1">{#N/A,#N/A,FALSE,"Balance Sheet";#N/A,#N/A,FALSE,"Income Statement";#N/A,#N/A,FALSE,"Changes in Financial Position"}</definedName>
    <definedName name="assa" localSheetId="4"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d" localSheetId="4" hidden="1">{"DJH3",#N/A,FALSE,"PFL00805";"PJB3",#N/A,FALSE,"PFL00805";"JMD3",#N/A,FALSE,"PFL00805";"DNB3",#N/A,FALSE,"PFL00805";"MJP3",#N/A,FALSE,"PFL00805";"RAB3",#N/A,FALSE,"PFL00805";"GJW3",#N/A,FALSE,"PFL00805";"MASTER3",#N/A,FALSE,"PFL00805"}</definedName>
    <definedName name="assd" hidden="1">{"DJH3",#N/A,FALSE,"PFL00805";"PJB3",#N/A,FALSE,"PFL00805";"JMD3",#N/A,FALSE,"PFL00805";"DNB3",#N/A,FALSE,"PFL00805";"MJP3",#N/A,FALSE,"PFL00805";"RAB3",#N/A,FALSE,"PFL00805";"GJW3",#N/A,FALSE,"PFL00805";"MASTER3",#N/A,FALSE,"PFL00805"}</definedName>
    <definedName name="assdddddd" localSheetId="4" hidden="1">#REF!</definedName>
    <definedName name="assdddddd" hidden="1">#REF!</definedName>
    <definedName name="August" hidden="1">{"TOP PORTION",#N/A,FALSE,"0895"}</definedName>
    <definedName name="August_1" hidden="1">{"TOP PORTION",#N/A,FALSE,"0895"}</definedName>
    <definedName name="August_2" hidden="1">{"TOP PORTION",#N/A,FALSE,"0895"}</definedName>
    <definedName name="August_3" hidden="1">{"TOP PORTION",#N/A,FALSE,"0895"}</definedName>
    <definedName name="August_4" hidden="1">{"TOP PORTION",#N/A,FALSE,"0895"}</definedName>
    <definedName name="August_5" hidden="1">{"TOP PORTION",#N/A,FALSE,"0895"}</definedName>
    <definedName name="awdawfa" localSheetId="4" hidden="1">#REF!</definedName>
    <definedName name="awdawfa" hidden="1">#REF!</definedName>
    <definedName name="axas" localSheetId="4" hidden="1">[6]main!#REF!</definedName>
    <definedName name="axas" hidden="1">[6]main!#REF!</definedName>
    <definedName name="az" localSheetId="4" hidden="1">{#N/A,#N/A,FALSE,"COVER.XLS";#N/A,#N/A,FALSE,"RACT1.XLS";#N/A,#N/A,FALSE,"RACT2.XLS";#N/A,#N/A,FALSE,"ECCMP";#N/A,#N/A,FALSE,"WELDER.XLS"}</definedName>
    <definedName name="az" hidden="1">{#N/A,#N/A,FALSE,"COVER.XLS";#N/A,#N/A,FALSE,"RACT1.XLS";#N/A,#N/A,FALSE,"RACT2.XLS";#N/A,#N/A,FALSE,"ECCMP";#N/A,#N/A,FALSE,"WELDER.XLS"}</definedName>
    <definedName name="b" localSheetId="4" hidden="1">{"'1-TheatreBkgs'!$A$1:$L$102"}</definedName>
    <definedName name="b" hidden="1">{"'1-TheatreBkgs'!$A$1:$L$102"}</definedName>
    <definedName name="b_1" localSheetId="4" hidden="1">{#N/A,#N/A,TRUE,"Staffnos &amp; cost"}</definedName>
    <definedName name="b_1" hidden="1">{#N/A,#N/A,TRUE,"Staffnos &amp; cost"}</definedName>
    <definedName name="b_2" localSheetId="4" hidden="1">{#N/A,#N/A,TRUE,"Staffnos &amp; cost"}</definedName>
    <definedName name="b_2" hidden="1">{#N/A,#N/A,TRUE,"Staffnos &amp; cost"}</definedName>
    <definedName name="b_3" localSheetId="4" hidden="1">{#N/A,#N/A,TRUE,"Staffnos &amp; cost"}</definedName>
    <definedName name="b_3" hidden="1">{#N/A,#N/A,TRUE,"Staffnos &amp; cost"}</definedName>
    <definedName name="b_4" localSheetId="4" hidden="1">{#N/A,#N/A,TRUE,"Staffnos &amp; cost"}</definedName>
    <definedName name="b_4" hidden="1">{#N/A,#N/A,TRUE,"Staffnos &amp; cost"}</definedName>
    <definedName name="b_5" localSheetId="4" hidden="1">{#N/A,#N/A,TRUE,"Staffnos &amp; cost"}</definedName>
    <definedName name="b_5" hidden="1">{#N/A,#N/A,TRUE,"Staffnos &amp; cost"}</definedName>
    <definedName name="Bal" hidden="1">{#N/A,#N/A,TRUE,"Summary - 1";#N/A,#N/A,TRUE,"Summary - 2";#N/A,#N/A,TRUE,"Group Analysis";#N/A,#N/A,TRUE,"FM Analysis";#N/A,#N/A,TRUE,"T&amp;M-Onsite";#N/A,#N/A,TRUE,"FP-Onsite";#N/A,#N/A,TRUE,"NB-Onsite";#N/A,#N/A,TRUE,"T&amp;M-Offshore";#N/A,#N/A,TRUE,"FP-Offshore";#N/A,#N/A,TRUE,"Appendix-A";#N/A,#N/A,TRUE,"Appendix-B"}</definedName>
    <definedName name="balsheet" localSheetId="4" hidden="1">{#N/A,#N/A,FALSE,"Staffnos &amp; cost"}</definedName>
    <definedName name="balsheet" hidden="1">{#N/A,#N/A,FALSE,"Staffnos &amp; cost"}</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1" hidden="1">'[22]Power &amp; Fuel(SMS)'!#REF!</definedName>
    <definedName name="bb" hidden="1">{"histincome",#N/A,FALSE,"hyfins";"closing balance",#N/A,FALSE,"hyfins"}</definedName>
    <definedName name="bbbbb" hidden="1">{"consolidated",#N/A,FALSE,"Sheet1";"cms",#N/A,FALSE,"Sheet1";"fse",#N/A,FALSE,"Sheet1"}</definedName>
    <definedName name="bc" hidden="1">{#N/A,#N/A,TRUE,"Cover sheet";#N/A,#N/A,TRUE,"Summary";#N/A,#N/A,TRUE,"Key Assumptions";#N/A,#N/A,TRUE,"Profit &amp; Loss";#N/A,#N/A,TRUE,"Balance Sheet";#N/A,#N/A,TRUE,"Cashflow";#N/A,#N/A,TRUE,"IRR";#N/A,#N/A,TRUE,"Ratios";#N/A,#N/A,TRUE,"Debt analysis"}</definedName>
    <definedName name="BCONCERN" hidden="1">FALSE</definedName>
    <definedName name="bg" hidden="1">{#N/A,#N/A,TRUE,"Summary - 1";#N/A,#N/A,TRUE,"Summary - 2";#N/A,#N/A,TRUE,"Group Analysis";#N/A,#N/A,TRUE,"FM Analysis";#N/A,#N/A,TRUE,"T&amp;M-Onsite";#N/A,#N/A,TRUE,"FP-Onsite";#N/A,#N/A,TRUE,"NB-Onsite";#N/A,#N/A,TRUE,"T&amp;M-Offshore";#N/A,#N/A,TRUE,"FP-Offshore";#N/A,#N/A,TRUE,"Appendix-A";#N/A,#N/A,TRUE,"Appendix-B"}</definedName>
    <definedName name="BG_Del" hidden="1">15</definedName>
    <definedName name="BG_Ins" hidden="1">4</definedName>
    <definedName name="BG_Mod" hidden="1">6</definedName>
    <definedName name="bg3sheet" hidden="1">{#N/A,#N/A,TRUE,"Summary - 1";#N/A,#N/A,TRUE,"Summary - 2";#N/A,#N/A,TRUE,"Group Analysis";#N/A,#N/A,TRUE,"FM Analysis";#N/A,#N/A,TRUE,"T&amp;M-Onsite";#N/A,#N/A,TRUE,"FP-Onsite";#N/A,#N/A,TRUE,"NB-Onsite";#N/A,#N/A,TRUE,"T&amp;M-Offshore";#N/A,#N/A,TRUE,"FP-Offshore";#N/A,#N/A,TRUE,"Appendix-A";#N/A,#N/A,TRUE,"Appendix-B"}</definedName>
    <definedName name="bgh" hidden="1">{"histincome",#N/A,FALSE,"hyfins";"closing balance",#N/A,FALSE,"hyfins"}</definedName>
    <definedName name="bgisheet" hidden="1">{#N/A,#N/A,TRUE,"Summary - 1";#N/A,#N/A,TRUE,"Summary - 2";#N/A,#N/A,TRUE,"Group Analysis";#N/A,#N/A,TRUE,"FM Analysis";#N/A,#N/A,TRUE,"T&amp;M-Onsite";#N/A,#N/A,TRUE,"FP-Onsite";#N/A,#N/A,TRUE,"NB-Onsite";#N/A,#N/A,TRUE,"T&amp;M-Offshore";#N/A,#N/A,TRUE,"FP-Offshore";#N/A,#N/A,TRUE,"Appendix-A";#N/A,#N/A,TRUE,"Appendix-B"}</definedName>
    <definedName name="bkd" localSheetId="4" hidden="1">{"'Sheet1'!$L$16"}</definedName>
    <definedName name="bkd" hidden="1">{"'Sheet1'!$L$16"}</definedName>
    <definedName name="bkd_1" localSheetId="4" hidden="1">{"'Sheet1'!$L$16"}</definedName>
    <definedName name="bkd_1" hidden="1">{"'Sheet1'!$L$16"}</definedName>
    <definedName name="blahblah"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blahblah"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BLPH1" hidden="1">'[23]Share Prices'!$I$3</definedName>
    <definedName name="BLPH10" hidden="1">#REF!</definedName>
    <definedName name="BLPH11" hidden="1">#REF!</definedName>
    <definedName name="BLPH12" hidden="1">#REF!</definedName>
    <definedName name="BLPH13" hidden="1">#REF!</definedName>
    <definedName name="BLPH14" hidden="1">#REF!</definedName>
    <definedName name="BLPH2" hidden="1">'[23]Share Prices'!#REF!</definedName>
    <definedName name="BLPH3" hidden="1">'[23]Share Prices'!#REF!</definedName>
    <definedName name="BLPH4" hidden="1">'[23]Share Prices'!#REF!</definedName>
    <definedName name="BLPH5" hidden="1">'[23]Share Prices'!#REF!</definedName>
    <definedName name="BLPH6" hidden="1">'[23]Share Prices'!#REF!</definedName>
    <definedName name="BLPH7" hidden="1">#REF!</definedName>
    <definedName name="BLPH8" hidden="1">#REF!</definedName>
    <definedName name="BLPH9" hidden="1">#REF!</definedName>
    <definedName name="bm" localSheetId="4" hidden="1">{"'Sheet1'!$L$16"}</definedName>
    <definedName name="bm" hidden="1">{"'Sheet1'!$L$16"}</definedName>
    <definedName name="bm_1" localSheetId="4" hidden="1">{"'Sheet1'!$L$16"}</definedName>
    <definedName name="bm_1" hidden="1">{"'Sheet1'!$L$16"}</definedName>
    <definedName name="bn" localSheetId="4" hidden="1">{"'Sheet1'!$L$16"}</definedName>
    <definedName name="bn" hidden="1">{"'Sheet1'!$L$16"}</definedName>
    <definedName name="bn_1" localSheetId="4" hidden="1">{"'Sheet1'!$L$16"}</definedName>
    <definedName name="bn_1" hidden="1">{"'Sheet1'!$L$16"}</definedName>
    <definedName name="bnnn" hidden="1">{"consolidated",#N/A,FALSE,"Sheet1";"cms",#N/A,FALSE,"Sheet1";"fse",#N/A,FALSE,"Sheet1"}</definedName>
    <definedName name="bss" localSheetId="4" hidden="1">{#N/A,#N/A,FALSE,"Staffnos &amp; cost"}</definedName>
    <definedName name="bss" hidden="1">{#N/A,#N/A,FALSE,"Staffnos &amp; cost"}</definedName>
    <definedName name="BUDGETNAME" hidden="1">2003</definedName>
    <definedName name="BUDGETPERIOD" hidden="1">"01-10-2011..30-09-2012"</definedName>
    <definedName name="CA" localSheetId="4" hidden="1">#REF!</definedName>
    <definedName name="CA" hidden="1">#REF!</definedName>
    <definedName name="CAF_Switch" localSheetId="4" hidden="1">{#N/A,#N/A,FALSE,"Staffnos &amp; cost"}</definedName>
    <definedName name="CAF_Switch" hidden="1">{#N/A,#N/A,FALSE,"Staffnos &amp; cost"}</definedName>
    <definedName name="Canada" hidden="1">{#N/A,#N/A,FALSE,"PM8 table"}</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AS" localSheetId="4" hidden="1">{"DJH3",#N/A,FALSE,"PFL00805";"PJB3",#N/A,FALSE,"PFL00805";"JMD3",#N/A,FALSE,"PFL00805";"DNB3",#N/A,FALSE,"PFL00805";"MJP3",#N/A,FALSE,"PFL00805";"RAB3",#N/A,FALSE,"PFL00805";"GJW3",#N/A,FALSE,"PFL00805";"MASTER3",#N/A,FALSE,"PFL00805"}</definedName>
    <definedName name="CAS" hidden="1">{"DJH3",#N/A,FALSE,"PFL00805";"PJB3",#N/A,FALSE,"PFL00805";"JMD3",#N/A,FALSE,"PFL00805";"DNB3",#N/A,FALSE,"PFL00805";"MJP3",#N/A,FALSE,"PFL00805";"RAB3",#N/A,FALSE,"PFL00805";"GJW3",#N/A,FALSE,"PFL00805";"MASTER3",#N/A,FALSE,"PFL00805"}</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cc" hidden="1">{#N/A,#N/A,FALSE,"Calc";#N/A,#N/A,FALSE,"Sensitivity";#N/A,#N/A,FALSE,"LT Earn.Dil.";#N/A,#N/A,FALSE,"Dil. AVP"}</definedName>
    <definedName name="cccc" localSheetId="4" hidden="1">#REF!</definedName>
    <definedName name="cccc" hidden="1">#REF!</definedName>
    <definedName name="ccccc" hidden="1">{#N/A,#N/A,FALSE,"Layout Cash Flow"}</definedName>
    <definedName name="cgfiy" localSheetId="4" hidden="1">#REF!</definedName>
    <definedName name="cgfiy" hidden="1">#REF!</definedName>
    <definedName name="chgcvhgvvg" hidden="1">#REF!</definedName>
    <definedName name="CIQWBGuid" hidden="1">"d3d46392-31d7-4e07-be04-bea69c04504c"</definedName>
    <definedName name="cma" hidden="1">'[24]Power &amp; Fuel (S)'!#REF!</definedName>
    <definedName name="cn" localSheetId="4" hidden="1">{"'Sheet1'!$L$16"}</definedName>
    <definedName name="cn" hidden="1">{"'Sheet1'!$L$16"}</definedName>
    <definedName name="cn_1" localSheetId="4" hidden="1">{"'Sheet1'!$L$16"}</definedName>
    <definedName name="cn_1" hidden="1">{"'Sheet1'!$L$16"}</definedName>
    <definedName name="Code" localSheetId="4" hidden="1">#REF!</definedName>
    <definedName name="Code" hidden="1">#REF!</definedName>
    <definedName name="ColumnTitle1">#REF!</definedName>
    <definedName name="con" hidden="1">{#N/A,#N/A,FALSE,"Aging Summary";#N/A,#N/A,FALSE,"Ratio Analysis";#N/A,#N/A,FALSE,"Test 120 Day Accts";#N/A,#N/A,FALSE,"Tickmarks"}</definedName>
    <definedName name="cons" localSheetId="4" hidden="1">{#N/A,#N/A,FALSE,"Staffnos &amp; cost"}</definedName>
    <definedName name="cons" hidden="1">{#N/A,#N/A,FALSE,"Staffnos &amp; cost"}</definedName>
    <definedName name="control1" hidden="1">{#N/A,#N/A,TRUE,"Summary - 1";#N/A,#N/A,TRUE,"Summary - 2";#N/A,#N/A,TRUE,"Group Analysis";#N/A,#N/A,TRUE,"FM Analysis";#N/A,#N/A,TRUE,"T&amp;M-Onsite";#N/A,#N/A,TRUE,"FP-Onsite";#N/A,#N/A,TRUE,"NB-Onsite";#N/A,#N/A,TRUE,"T&amp;M-Offshore";#N/A,#N/A,TRUE,"FP-Offshore";#N/A,#N/A,TRUE,"Appendix-A";#N/A,#N/A,TRUE,"Appendix-B"}</definedName>
    <definedName name="copy" localSheetId="4" hidden="1">{#N/A,#N/A,TRUE,"Staffnos &amp; cost"}</definedName>
    <definedName name="copy" hidden="1">{#N/A,#N/A,TRUE,"Staffnos &amp; cost"}</definedName>
    <definedName name="copy_1" hidden="1">{"TOP PORTION",#N/A,FALSE,"0895"}</definedName>
    <definedName name="copy_2" hidden="1">{"TOP PORTION",#N/A,FALSE,"0895"}</definedName>
    <definedName name="copy_3" hidden="1">{"TOP PORTION",#N/A,FALSE,"0895"}</definedName>
    <definedName name="copy_4" hidden="1">{"TOP PORTION",#N/A,FALSE,"0895"}</definedName>
    <definedName name="copy_5" hidden="1">{"TOP PORTION",#N/A,FALSE,"0895"}</definedName>
    <definedName name="cover_1" localSheetId="4" hidden="1">{#N/A,#N/A,FALSE,"Staffnos &amp; cost"}</definedName>
    <definedName name="cover_1" hidden="1">{#N/A,#N/A,FALSE,"Staffnos &amp; cost"}</definedName>
    <definedName name="cover_2" localSheetId="4" hidden="1">{#N/A,#N/A,FALSE,"Staffnos &amp; cost"}</definedName>
    <definedName name="cover_2" hidden="1">{#N/A,#N/A,FALSE,"Staffnos &amp; cost"}</definedName>
    <definedName name="cover_3" localSheetId="4" hidden="1">{#N/A,#N/A,FALSE,"Staffnos &amp; cost"}</definedName>
    <definedName name="cover_3" hidden="1">{#N/A,#N/A,FALSE,"Staffnos &amp; cost"}</definedName>
    <definedName name="cover_4" localSheetId="4" hidden="1">{#N/A,#N/A,FALSE,"Staffnos &amp; cost"}</definedName>
    <definedName name="cover_4" hidden="1">{#N/A,#N/A,FALSE,"Staffnos &amp; cost"}</definedName>
    <definedName name="cover_5" localSheetId="4" hidden="1">{#N/A,#N/A,FALSE,"Staffnos &amp; cost"}</definedName>
    <definedName name="cover_5" hidden="1">{#N/A,#N/A,FALSE,"Staffnos &amp; cost"}</definedName>
    <definedName name="currency" hidden="1">[25]Selector!$B$12</definedName>
    <definedName name="CURRENCYVALUE" hidden="1">100</definedName>
    <definedName name="CURRENCYVALUE2" hidden="1">100</definedName>
    <definedName name="Customers" hidden="1">{#N/A,#N/A,FALSE,"1996";#N/A,#N/A,FALSE,"1995";#N/A,#N/A,FALSE,"1994"}</definedName>
    <definedName name="CUTDATE" hidden="1">38352</definedName>
    <definedName name="Cwvu.GREY_ALL." hidden="1">#REF!</definedName>
    <definedName name="d" localSheetId="4" hidden="1">{"'1-TheatreBkgs'!$A$1:$L$102"}</definedName>
    <definedName name="d" hidden="1">{"'1-TheatreBkgs'!$A$1:$L$102"}</definedName>
    <definedName name="DA_1796924069600001337" localSheetId="4" hidden="1">#REF!</definedName>
    <definedName name="DA_1796924069600001337" hidden="1">#REF!</definedName>
    <definedName name="DA_2222106749900000269" localSheetId="4" hidden="1">'[26]Notes-PNL'!#REF!</definedName>
    <definedName name="DA_2222106749900000269" hidden="1">'[26]Notes-PNL'!#REF!</definedName>
    <definedName name="DA_2499332051800000920" localSheetId="4" hidden="1">'[27]Tab 1'!#REF!</definedName>
    <definedName name="DA_2499332051800000920" hidden="1">'[27]Tab 1'!#REF!</definedName>
    <definedName name="DA_2499332051800000923" localSheetId="4" hidden="1">'[27]Tab 1'!#REF!</definedName>
    <definedName name="DA_2499332051800000923" hidden="1">'[27]Tab 1'!#REF!</definedName>
    <definedName name="dadd" localSheetId="4" hidden="1">#REF!</definedName>
    <definedName name="dadd" hidden="1">#REF!</definedName>
    <definedName name="daf" localSheetId="4" hidden="1">'[28]Sept 06'!#REF!</definedName>
    <definedName name="daf" hidden="1">'[28]Sept 06'!#REF!</definedName>
    <definedName name="dafg" hidden="1">#N/A</definedName>
    <definedName name="das" hidden="1">#REF!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localSheetId="4" hidden="1">#REF!</definedName>
    <definedName name="data1" hidden="1">#REF!</definedName>
    <definedName name="data2" localSheetId="4" hidden="1">#REF!</definedName>
    <definedName name="data2" hidden="1">#REF!</definedName>
    <definedName name="data3" localSheetId="4" hidden="1">#REF!</definedName>
    <definedName name="data3" hidden="1">#REF!</definedName>
    <definedName name="DateRangePrice" hidden="1">OFFSET([29]!DateRangePriceMain,5,0,COUNTA([29]!DateRangePriceMain)-COUNTA([30]PriceDataSheet!$G$1:$G$5),1)</definedName>
    <definedName name="DateRangePriceMain" hidden="1">[30]PriceDataSheet!$G$1:$G$65536</definedName>
    <definedName name="dbed" hidden="1">{"histincome",#N/A,FALSE,"hyfins";"closing balance",#N/A,FALSE,"hyfins"}</definedName>
    <definedName name="dcdc" hidden="1">{"Sch00",#N/A,FALSE,"1";"Contents",#N/A,FALSE,"1"}</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d" hidden="1">{"histincome",#N/A,FALSE,"hyfins";"closing balance",#N/A,FALSE,"hyfins"}</definedName>
    <definedName name="dddd" localSheetId="4" hidden="1">{"'1-TheatreBkgs'!$A$1:$L$102"}</definedName>
    <definedName name="dddd" hidden="1">{"'1-TheatreBkgs'!$A$1:$L$102"}</definedName>
    <definedName name="ddddddddddddddddddddd" localSheetId="4" hidden="1">{"DJH3",#N/A,FALSE,"PFL00805";"PJB3",#N/A,FALSE,"PFL00805";"JMD3",#N/A,FALSE,"PFL00805";"DNB3",#N/A,FALSE,"PFL00805";"MJP3",#N/A,FALSE,"PFL00805";"RAB3",#N/A,FALSE,"PFL00805";"GJW3",#N/A,FALSE,"PFL00805";"MASTER3",#N/A,FALSE,"PFL00805"}</definedName>
    <definedName name="ddddddddddddddddddddd" hidden="1">{"DJH3",#N/A,FALSE,"PFL00805";"PJB3",#N/A,FALSE,"PFL00805";"JMD3",#N/A,FALSE,"PFL00805";"DNB3",#N/A,FALSE,"PFL00805";"MJP3",#N/A,FALSE,"PFL00805";"RAB3",#N/A,FALSE,"PFL00805";"GJW3",#N/A,FALSE,"PFL00805";"MASTER3",#N/A,FALSE,"PFL00805"}</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FSDFDFDFDFD" localSheetId="4" hidden="1">{"DJH3",#N/A,FALSE,"PFL00805";"PJB3",#N/A,FALSE,"PFL00805";"JMD3",#N/A,FALSE,"PFL00805";"DNB3",#N/A,FALSE,"PFL00805";"MJP3",#N/A,FALSE,"PFL00805";"RAB3",#N/A,FALSE,"PFL00805";"GJW3",#N/A,FALSE,"PFL00805";"MASTER3",#N/A,FALSE,"PFL00805"}</definedName>
    <definedName name="DDFSDFDFDFDFD" hidden="1">{"DJH3",#N/A,FALSE,"PFL00805";"PJB3",#N/A,FALSE,"PFL00805";"JMD3",#N/A,FALSE,"PFL00805";"DNB3",#N/A,FALSE,"PFL00805";"MJP3",#N/A,FALSE,"PFL00805";"RAB3",#N/A,FALSE,"PFL00805";"GJW3",#N/A,FALSE,"PFL00805";"MASTER3",#N/A,FALSE,"PFL00805"}</definedName>
    <definedName name="DEBTORS" localSheetId="4" hidden="1">{"DJH3",#N/A,FALSE,"PFL00805";"PJB3",#N/A,FALSE,"PFL00805";"JMD3",#N/A,FALSE,"PFL00805";"DNB3",#N/A,FALSE,"PFL00805";"MJP3",#N/A,FALSE,"PFL00805";"RAB3",#N/A,FALSE,"PFL00805";"GJW3",#N/A,FALSE,"PFL00805";"MASTER3",#N/A,FALSE,"PFL00805"}</definedName>
    <definedName name="DEBTORS" hidden="1">{"DJH3",#N/A,FALSE,"PFL00805";"PJB3",#N/A,FALSE,"PFL00805";"JMD3",#N/A,FALSE,"PFL00805";"DNB3",#N/A,FALSE,"PFL00805";"MJP3",#N/A,FALSE,"PFL00805";"RAB3",#N/A,FALSE,"PFL00805";"GJW3",#N/A,FALSE,"PFL00805";"MASTER3",#N/A,FALSE,"PFL00805"}</definedName>
    <definedName name="dfaf" localSheetId="4" hidden="1">{"'장비'!$A$3:$M$12"}</definedName>
    <definedName name="dfaf" hidden="1">{"'장비'!$A$3:$M$12"}</definedName>
    <definedName name="dfaf_1" localSheetId="4" hidden="1">{"'장비'!$A$3:$M$12"}</definedName>
    <definedName name="dfaf_1" hidden="1">{"'장비'!$A$3:$M$12"}</definedName>
    <definedName name="DFDFDDFDFDDF" localSheetId="4" hidden="1">{"DJH3",#N/A,FALSE,"PFL00805";"PJB3",#N/A,FALSE,"PFL00805";"JMD3",#N/A,FALSE,"PFL00805";"DNB3",#N/A,FALSE,"PFL00805";"MJP3",#N/A,FALSE,"PFL00805";"RAB3",#N/A,FALSE,"PFL00805";"GJW3",#N/A,FALSE,"PFL00805";"MASTER3",#N/A,FALSE,"PFL00805"}</definedName>
    <definedName name="DFDFDDFDFDDF" hidden="1">{"DJH3",#N/A,FALSE,"PFL00805";"PJB3",#N/A,FALSE,"PFL00805";"JMD3",#N/A,FALSE,"PFL00805";"DNB3",#N/A,FALSE,"PFL00805";"MJP3",#N/A,FALSE,"PFL00805";"RAB3",#N/A,FALSE,"PFL00805";"GJW3",#N/A,FALSE,"PFL00805";"MASTER3",#N/A,FALSE,"PFL00805"}</definedName>
    <definedName name="DFDFDFDFDFDFDF" localSheetId="4" hidden="1">{"DJH3",#N/A,FALSE,"PFL00805";"PJB3",#N/A,FALSE,"PFL00805";"JMD3",#N/A,FALSE,"PFL00805";"DNB3",#N/A,FALSE,"PFL00805";"MJP3",#N/A,FALSE,"PFL00805";"RAB3",#N/A,FALSE,"PFL00805";"GJW3",#N/A,FALSE,"PFL00805";"MASTER3",#N/A,FALSE,"PFL00805"}</definedName>
    <definedName name="DFDFDFDFDFDFDF" hidden="1">{"DJH3",#N/A,FALSE,"PFL00805";"PJB3",#N/A,FALSE,"PFL00805";"JMD3",#N/A,FALSE,"PFL00805";"DNB3",#N/A,FALSE,"PFL00805";"MJP3",#N/A,FALSE,"PFL00805";"RAB3",#N/A,FALSE,"PFL00805";"GJW3",#N/A,FALSE,"PFL00805";"MASTER3",#N/A,FALSE,"PFL00805"}</definedName>
    <definedName name="dfdg" localSheetId="4" hidden="1">{"'1-TheatreBkgs'!$A$1:$L$102"}</definedName>
    <definedName name="dfdg" hidden="1">{"'1-TheatreBkgs'!$A$1:$L$102"}</definedName>
    <definedName name="dfg" localSheetId="4" hidden="1">{"'1-TheatreBkgs'!$A$1:$L$102"}</definedName>
    <definedName name="dfg" hidden="1">{"'1-TheatreBkgs'!$A$1:$L$102"}</definedName>
    <definedName name="dfgdf" localSheetId="4" hidden="1">{"'1-TheatreBkgs'!$A$1:$L$102"}</definedName>
    <definedName name="dfgdf" hidden="1">{"'1-TheatreBkgs'!$A$1:$L$102"}</definedName>
    <definedName name="dfgf" localSheetId="4" hidden="1">{"'1-TheatreBkgs'!$A$1:$L$102"}</definedName>
    <definedName name="dfgf" hidden="1">{"'1-TheatreBkgs'!$A$1:$L$102"}</definedName>
    <definedName name="dfs" hidden="1">{#N/A,#N/A,FALSE,"Standing data"}</definedName>
    <definedName name="dgdg" hidden="1">{#N/A,#N/A,FALSE,"Calc";#N/A,#N/A,FALSE,"Sensitivity";#N/A,#N/A,FALSE,"LT Earn.Dil.";#N/A,#N/A,FALSE,"Dil. AVP"}</definedName>
    <definedName name="dgdgss" hidden="1">{"consolidated",#N/A,FALSE,"Sheet1";"cms",#N/A,FALSE,"Sheet1";"fse",#N/A,FALSE,"Sheet1"}</definedName>
    <definedName name="dgfgfd" localSheetId="4" hidden="1">{#N/A,#N/A,FALSE,"COVER.XLS";#N/A,#N/A,FALSE,"RACT1.XLS";#N/A,#N/A,FALSE,"RACT2.XLS";#N/A,#N/A,FALSE,"ECCMP";#N/A,#N/A,FALSE,"WELDER.XLS"}</definedName>
    <definedName name="dgfgfd" hidden="1">{#N/A,#N/A,FALSE,"COVER.XLS";#N/A,#N/A,FALSE,"RACT1.XLS";#N/A,#N/A,FALSE,"RACT2.XLS";#N/A,#N/A,FALSE,"ECCMP";#N/A,#N/A,FALSE,"WELDER.XLS"}</definedName>
    <definedName name="dgradd" localSheetId="4" hidden="1">'[28]Sept 06'!#REF!</definedName>
    <definedName name="dgradd" hidden="1">'[28]Sept 06'!#REF!</definedName>
    <definedName name="diana"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diana"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dietplan" localSheetId="4" hidden="1">{"'1-TheatreBkgs'!$A$1:$L$102"}</definedName>
    <definedName name="dietplan" hidden="1">{"'1-TheatreBkgs'!$A$1:$L$102"}</definedName>
    <definedName name="Discount" localSheetId="4" hidden="1">#REF!</definedName>
    <definedName name="Discount" hidden="1">#REF!</definedName>
    <definedName name="display_area_2" localSheetId="4" hidden="1">#REF!</definedName>
    <definedName name="display_area_2" hidden="1">#REF!</definedName>
    <definedName name="dps" hidden="1">{"mgmt forecast",#N/A,FALSE,"Mgmt Forecast";"dcf table",#N/A,FALSE,"Mgmt Forecast";"sensitivity",#N/A,FALSE,"Mgmt Forecast";"table inputs",#N/A,FALSE,"Mgmt Forecast";"calculations",#N/A,FALSE,"Mgmt Forecast"}</definedName>
    <definedName name="dpts" localSheetId="4" hidden="1">{"'Sheet1'!$A$1:$AI$34","'Sheet1'!$A$1:$AI$31","'Sheet1'!$B$2:$AM$25"}</definedName>
    <definedName name="dpts" hidden="1">{"'Sheet1'!$A$1:$AI$34","'Sheet1'!$A$1:$AI$31","'Sheet1'!$B$2:$AM$25"}</definedName>
    <definedName name="DR" localSheetId="4" hidden="1">#REF!</definedName>
    <definedName name="DR" hidden="1">#REF!</definedName>
    <definedName name="DRes" hidden="1">{"'April 24'!$J$11"}</definedName>
    <definedName name="ds" hidden="1">{"mgmt forecast",#N/A,FALSE,"Mgmt Forecast";"dcf table",#N/A,FALSE,"Mgmt Forecast";"sensitivity",#N/A,FALSE,"Mgmt Forecast";"table inputs",#N/A,FALSE,"Mgmt Forecast";"calculations",#N/A,FALSE,"Mgmt Forecast"}</definedName>
    <definedName name="dsa" hidden="1">#REF!</definedName>
    <definedName name="dsd" localSheetId="4" hidden="1">{"DJH3",#N/A,FALSE,"PFL00805";"PJB3",#N/A,FALSE,"PFL00805";"JMD3",#N/A,FALSE,"PFL00805";"DNB3",#N/A,FALSE,"PFL00805";"MJP3",#N/A,FALSE,"PFL00805";"RAB3",#N/A,FALSE,"PFL00805";"GJW3",#N/A,FALSE,"PFL00805";"MASTER3",#N/A,FALSE,"PFL00805"}</definedName>
    <definedName name="dsd" hidden="1">{"DJH3",#N/A,FALSE,"PFL00805";"PJB3",#N/A,FALSE,"PFL00805";"JMD3",#N/A,FALSE,"PFL00805";"DNB3",#N/A,FALSE,"PFL00805";"MJP3",#N/A,FALSE,"PFL00805";"RAB3",#N/A,FALSE,"PFL00805";"GJW3",#N/A,FALSE,"PFL00805";"MASTER3",#N/A,FALSE,"PFL00805"}</definedName>
    <definedName name="dsdfdfdfdf" localSheetId="4" hidden="1">{"DJH3",#N/A,FALSE,"PFL00805";"PJB3",#N/A,FALSE,"PFL00805";"JMD3",#N/A,FALSE,"PFL00805";"DNB3",#N/A,FALSE,"PFL00805";"MJP3",#N/A,FALSE,"PFL00805";"RAB3",#N/A,FALSE,"PFL00805";"GJW3",#N/A,FALSE,"PFL00805";"MASTER3",#N/A,FALSE,"PFL00805"}</definedName>
    <definedName name="dsdfdfdfdf" hidden="1">{"DJH3",#N/A,FALSE,"PFL00805";"PJB3",#N/A,FALSE,"PFL00805";"JMD3",#N/A,FALSE,"PFL00805";"DNB3",#N/A,FALSE,"PFL00805";"MJP3",#N/A,FALSE,"PFL00805";"RAB3",#N/A,FALSE,"PFL00805";"GJW3",#N/A,FALSE,"PFL00805";"MASTER3",#N/A,FALSE,"PFL00805"}</definedName>
    <definedName name="dsdsdsdsdsdsds" localSheetId="4" hidden="1">{"DJH3",#N/A,FALSE,"PFL00805";"PJB3",#N/A,FALSE,"PFL00805";"JMD3",#N/A,FALSE,"PFL00805";"DNB3",#N/A,FALSE,"PFL00805";"MJP3",#N/A,FALSE,"PFL00805";"RAB3",#N/A,FALSE,"PFL00805";"GJW3",#N/A,FALSE,"PFL00805";"MASTER3",#N/A,FALSE,"PFL00805"}</definedName>
    <definedName name="dsdsdsdsdsdsds" hidden="1">{"DJH3",#N/A,FALSE,"PFL00805";"PJB3",#N/A,FALSE,"PFL00805";"JMD3",#N/A,FALSE,"PFL00805";"DNB3",#N/A,FALSE,"PFL00805";"MJP3",#N/A,FALSE,"PFL00805";"RAB3",#N/A,FALSE,"PFL00805";"GJW3",#N/A,FALSE,"PFL00805";"MASTER3",#N/A,FALSE,"PFL00805"}</definedName>
    <definedName name="dsg" hidden="1">{#N/A,#N/A,FALSE,"Calc";#N/A,#N/A,FALSE,"Sensitivity";#N/A,#N/A,FALSE,"LT Earn.Dil.";#N/A,#N/A,FALSE,"Dil. AVP"}</definedName>
    <definedName name="dss" hidden="1">{#N/A,#N/A,FALSE,"ACQ_GRAPHS";#N/A,#N/A,FALSE,"T_1 GRAPHS";#N/A,#N/A,FALSE,"T_2 GRAPHS";#N/A,#N/A,FALSE,"COMB_GRAPHS"}</definedName>
    <definedName name="DUMMY" localSheetId="4" hidden="1">{"'Sheet1'!$L$16"}</definedName>
    <definedName name="DUMMY" hidden="1">{"'Sheet1'!$L$16"}</definedName>
    <definedName name="dw_1" localSheetId="4" hidden="1">{"'Sheet1'!$L$16"}</definedName>
    <definedName name="dw_1" hidden="1">{"'Sheet1'!$L$16"}</definedName>
    <definedName name="DWPRICE" hidden="1">[31]Quantity!#REF!</definedName>
    <definedName name="e" hidden="1">[32]table!$H$6:$H$11</definedName>
    <definedName name="eaf" hidden="1">#REF!</definedName>
    <definedName name="eAgent2" localSheetId="4" hidden="1">{#N/A,#N/A,FALSE,"S1 Theatre Sum";#N/A,#N/A,FALSE,"S2 U.S. B.S.POS";#N/A,#N/A,FALSE,"S3 US POS";#N/A,#N/A,FALSE,"S4 Family POS";#N/A,#N/A,FALSE,"S5 Ship vs POS";#N/A,#N/A,FALSE,"S6 Top VAR"}</definedName>
    <definedName name="eAgent2" hidden="1">{#N/A,#N/A,FALSE,"S1 Theatre Sum";#N/A,#N/A,FALSE,"S2 U.S. B.S.POS";#N/A,#N/A,FALSE,"S3 US POS";#N/A,#N/A,FALSE,"S4 Family POS";#N/A,#N/A,FALSE,"S5 Ship vs POS";#N/A,#N/A,FALSE,"S6 Top VAR"}</definedName>
    <definedName name="EBITDTAM" hidden="1">{#N/A,#N/A,FALSE,"Sensitivity"}</definedName>
    <definedName name="ee" localSheetId="4" hidden="1">{"DJH3",#N/A,FALSE,"PFL00805";"PJB3",#N/A,FALSE,"PFL00805";"JMD3",#N/A,FALSE,"PFL00805";"DNB3",#N/A,FALSE,"PFL00805";"MJP3",#N/A,FALSE,"PFL00805";"RAB3",#N/A,FALSE,"PFL00805";"GJW3",#N/A,FALSE,"PFL00805";"MASTER3",#N/A,FALSE,"PFL00805"}</definedName>
    <definedName name="ee" hidden="1">{"DJH3",#N/A,FALSE,"PFL00805";"PJB3",#N/A,FALSE,"PFL00805";"JMD3",#N/A,FALSE,"PFL00805";"DNB3",#N/A,FALSE,"PFL00805";"MJP3",#N/A,FALSE,"PFL00805";"RAB3",#N/A,FALSE,"PFL00805";"GJW3",#N/A,FALSE,"PFL00805";"MASTER3",#N/A,FALSE,"PFL00805"}</definedName>
    <definedName name="eee" hidden="1">{#N/A,#N/A,FALSE,"Income State.";#N/A,#N/A,FALSE,"B-S"}</definedName>
    <definedName name="eee_1" hidden="1">{#N/A,#N/A,FALSE,"Income State.";#N/A,#N/A,FALSE,"B-S"}</definedName>
    <definedName name="eee_2" hidden="1">{#N/A,#N/A,FALSE,"Income State.";#N/A,#N/A,FALSE,"B-S"}</definedName>
    <definedName name="eee_3" hidden="1">{#N/A,#N/A,FALSE,"Income State.";#N/A,#N/A,FALSE,"B-S"}</definedName>
    <definedName name="eee_4" hidden="1">{#N/A,#N/A,FALSE,"Income State.";#N/A,#N/A,FALSE,"B-S"}</definedName>
    <definedName name="eee_5" hidden="1">{#N/A,#N/A,FALSE,"Income State.";#N/A,#N/A,FALSE,"B-S"}</definedName>
    <definedName name="eeeeeeeeeeee" hidden="1">[33]Proforma!#REF!</definedName>
    <definedName name="eereeerer" localSheetId="4" hidden="1">{"DJH3",#N/A,FALSE,"PFL00805";"PJB3",#N/A,FALSE,"PFL00805";"JMD3",#N/A,FALSE,"PFL00805";"DNB3",#N/A,FALSE,"PFL00805";"MJP3",#N/A,FALSE,"PFL00805";"RAB3",#N/A,FALSE,"PFL00805";"GJW3",#N/A,FALSE,"PFL00805";"MASTER3",#N/A,FALSE,"PFL00805"}</definedName>
    <definedName name="eereeerer" hidden="1">{"DJH3",#N/A,FALSE,"PFL00805";"PJB3",#N/A,FALSE,"PFL00805";"JMD3",#N/A,FALSE,"PFL00805";"DNB3",#N/A,FALSE,"PFL00805";"MJP3",#N/A,FALSE,"PFL00805";"RAB3",#N/A,FALSE,"PFL00805";"GJW3",#N/A,FALSE,"PFL00805";"MASTER3",#N/A,FALSE,"PFL00805"}</definedName>
    <definedName name="eererer" hidden="1">{"mgmt forecast",#N/A,FALSE,"Mgmt Forecast";"dcf table",#N/A,FALSE,"Mgmt Forecast";"sensitivity",#N/A,FALSE,"Mgmt Forecast";"table inputs",#N/A,FALSE,"Mgmt Forecast";"calculations",#N/A,FALSE,"Mgmt Forecast"}</definedName>
    <definedName name="EHASDIGHAD" localSheetId="4" hidden="1">{"'Sheet1'!$L$16"}</definedName>
    <definedName name="EHASDIGHAD" hidden="1">{"'Sheet1'!$L$16"}</definedName>
    <definedName name="emily" hidden="1">{#N/A,#N/A,FALSE,"Calc";#N/A,#N/A,FALSE,"Sensitivity";#N/A,#N/A,FALSE,"LT Earn.Dil.";#N/A,#N/A,FALSE,"Dil. AVP"}</definedName>
    <definedName name="Empty" hidden="1">#REF!</definedName>
    <definedName name="Empty1" hidden="1">#REF!</definedName>
    <definedName name="Empty2" hidden="1">#REF!</definedName>
    <definedName name="End_Bal">#REF!</definedName>
    <definedName name="ENDDATE" hidden="1">" "</definedName>
    <definedName name="Enter" hidden="1">{#N/A,#N/A,FALSE,"Sensitivity"}</definedName>
    <definedName name="ENTITA" hidden="1">{#N/A,#N/A,FALSE,"Sensitivity"}</definedName>
    <definedName name="ERE" localSheetId="4" hidden="1">#REF!</definedName>
    <definedName name="ERE" hidden="1">#REF!</definedName>
    <definedName name="ertyuiocvbnm" localSheetId="4" hidden="1">{"'1-TheatreBkgs'!$A$1:$L$102"}</definedName>
    <definedName name="ertyuiocvbnm" hidden="1">{"'1-TheatreBkgs'!$A$1:$L$102"}</definedName>
    <definedName name="es" localSheetId="4" hidden="1">{"'Sheet1'!$L$16"}</definedName>
    <definedName name="es" hidden="1">{"'Sheet1'!$L$16"}</definedName>
    <definedName name="es_1" localSheetId="4" hidden="1">{"'Sheet1'!$L$16"}</definedName>
    <definedName name="es_1" hidden="1">{"'Sheet1'!$L$16"}</definedName>
    <definedName name="esargf" localSheetId="4" hidden="1">{"'1-TheatreBkgs'!$A$1:$L$102"}</definedName>
    <definedName name="esargf" hidden="1">{"'1-TheatreBkgs'!$A$1:$L$102"}</definedName>
    <definedName name="et_1" localSheetId="4" hidden="1">{"'Sheet1'!$L$16"}</definedName>
    <definedName name="et_1" hidden="1">{"'Sheet1'!$L$16"}</definedName>
    <definedName name="etc" hidden="1">#REF!</definedName>
    <definedName name="etet" hidden="1">{#N/A,#N/A,FALSE,"Calc";#N/A,#N/A,FALSE,"Sensitivity";#N/A,#N/A,FALSE,"LT Earn.Dil.";#N/A,#N/A,FALSE,"Dil. AVP"}</definedName>
    <definedName name="ev.Calculation" hidden="1">-4105</definedName>
    <definedName name="ev.Initialized" hidden="1">FALSE</definedName>
    <definedName name="EVA" hidden="1">{"DCF",#N/A,FALSE,"CF"}</definedName>
    <definedName name="EVA_1" hidden="1">{"DCF",#N/A,FALSE,"CF"}</definedName>
    <definedName name="EVA_2" hidden="1">{"DCF",#N/A,FALSE,"CF"}</definedName>
    <definedName name="EVA_3" hidden="1">{"DCF",#N/A,FALSE,"CF"}</definedName>
    <definedName name="EVA_4" hidden="1">{"DCF",#N/A,FALSE,"CF"}</definedName>
    <definedName name="EVA_5" hidden="1">{"DCF",#N/A,FALSE,"CF"}</definedName>
    <definedName name="Excep06" hidden="1">{#N/A,#N/A,TRUE,"P&amp;L";#N/A,#N/A,TRUE,"note 1";#N/A,#N/A,TRUE,"note 2";#N/A,#N/A,TRUE,"note 3";#N/A,#N/A,TRUE,"note 4"}</definedName>
    <definedName name="Excep06_1" hidden="1">{#N/A,#N/A,TRUE,"P&amp;L";#N/A,#N/A,TRUE,"note 1";#N/A,#N/A,TRUE,"note 2";#N/A,#N/A,TRUE,"note 3";#N/A,#N/A,TRUE,"note 4"}</definedName>
    <definedName name="Excep06_2" hidden="1">{#N/A,#N/A,TRUE,"P&amp;L";#N/A,#N/A,TRUE,"note 1";#N/A,#N/A,TRUE,"note 2";#N/A,#N/A,TRUE,"note 3";#N/A,#N/A,TRUE,"note 4"}</definedName>
    <definedName name="Excep06_3" hidden="1">{#N/A,#N/A,TRUE,"P&amp;L";#N/A,#N/A,TRUE,"note 1";#N/A,#N/A,TRUE,"note 2";#N/A,#N/A,TRUE,"note 3";#N/A,#N/A,TRUE,"note 4"}</definedName>
    <definedName name="Excep06_4" hidden="1">{#N/A,#N/A,TRUE,"P&amp;L";#N/A,#N/A,TRUE,"note 1";#N/A,#N/A,TRUE,"note 2";#N/A,#N/A,TRUE,"note 3";#N/A,#N/A,TRUE,"note 4"}</definedName>
    <definedName name="Excep06_5" hidden="1">{#N/A,#N/A,TRUE,"P&amp;L";#N/A,#N/A,TRUE,"note 1";#N/A,#N/A,TRUE,"note 2";#N/A,#N/A,TRUE,"note 3";#N/A,#N/A,TRUE,"note 4"}</definedName>
    <definedName name="ExtraPayments">#REF!</definedName>
    <definedName name="f" hidden="1">{#N/A,#N/A,FALSE,"Layout Aktiva";#N/A,#N/A,FALSE,"Layout Passiva";#N/A,#N/A,FALSE,"Layout GuV";#N/A,#N/A,FALSE,"Layout Cash Flow";#N/A,#N/A,FALSE,"Mittelherkunft";#N/A,#N/A,FALSE,"Mittelverwendung";#N/A,#N/A,FALSE,"Finanzbedarsrechnung"}</definedName>
    <definedName name="far" localSheetId="4" hidden="1">#REF!</definedName>
    <definedName name="far" hidden="1">#REF!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ode" localSheetId="4" hidden="1">#REF!</definedName>
    <definedName name="FCode" hidden="1">#REF!</definedName>
    <definedName name="fcuk" hidden="1">{"by departments",#N/A,TRUE,"FORECAST";"cap_headcount",#N/A,TRUE,"FORECAST";"summary",#N/A,TRUE,"FORECAST"}</definedName>
    <definedName name="fd" localSheetId="4" hidden="1">{"'Sheet1'!$L$16"}</definedName>
    <definedName name="fd" hidden="1">{"'Sheet1'!$L$16"}</definedName>
    <definedName name="fd_1" localSheetId="4" hidden="1">{"'Sheet1'!$L$16"}</definedName>
    <definedName name="fd_1" hidden="1">{"'Sheet1'!$L$16"}</definedName>
    <definedName name="fd_2" hidden="1">{"ProjectInput",#N/A,FALSE,"INPUT-AREA"}</definedName>
    <definedName name="fd_3" hidden="1">{"ProjectInput",#N/A,FALSE,"INPUT-AREA"}</definedName>
    <definedName name="fd_4" hidden="1">{"ProjectInput",#N/A,FALSE,"INPUT-AREA"}</definedName>
    <definedName name="fd_5" hidden="1">{"ProjectInput",#N/A,FALSE,"INPUT-AREA"}</definedName>
    <definedName name="FDDFDDFDFDFD" localSheetId="4" hidden="1">{"DJH3",#N/A,FALSE,"PFL00805";"PJB3",#N/A,FALSE,"PFL00805";"JMD3",#N/A,FALSE,"PFL00805";"DNB3",#N/A,FALSE,"PFL00805";"MJP3",#N/A,FALSE,"PFL00805";"RAB3",#N/A,FALSE,"PFL00805";"GJW3",#N/A,FALSE,"PFL00805";"MASTER3",#N/A,FALSE,"PFL00805"}</definedName>
    <definedName name="FDDFDDFDFDFD" hidden="1">{"DJH3",#N/A,FALSE,"PFL00805";"PJB3",#N/A,FALSE,"PFL00805";"JMD3",#N/A,FALSE,"PFL00805";"DNB3",#N/A,FALSE,"PFL00805";"MJP3",#N/A,FALSE,"PFL00805";"RAB3",#N/A,FALSE,"PFL00805";"GJW3",#N/A,FALSE,"PFL00805";"MASTER3",#N/A,FALSE,"PFL00805"}</definedName>
    <definedName name="fdefdfdfdf" localSheetId="4" hidden="1">{"DJH3",#N/A,FALSE,"PFL00805";"PJB3",#N/A,FALSE,"PFL00805";"JMD3",#N/A,FALSE,"PFL00805";"DNB3",#N/A,FALSE,"PFL00805";"MJP3",#N/A,FALSE,"PFL00805";"RAB3",#N/A,FALSE,"PFL00805";"GJW3",#N/A,FALSE,"PFL00805";"MASTER3",#N/A,FALSE,"PFL00805"}</definedName>
    <definedName name="fdefdfdfdf" hidden="1">{"DJH3",#N/A,FALSE,"PFL00805";"PJB3",#N/A,FALSE,"PFL00805";"JMD3",#N/A,FALSE,"PFL00805";"DNB3",#N/A,FALSE,"PFL00805";"MJP3",#N/A,FALSE,"PFL00805";"RAB3",#N/A,FALSE,"PFL00805";"GJW3",#N/A,FALSE,"PFL00805";"MASTER3",#N/A,FALSE,"PFL00805"}</definedName>
    <definedName name="FDFDFDDFDFDFDF" localSheetId="4" hidden="1">{"DJH3",#N/A,FALSE,"PFL00805";"PJB3",#N/A,FALSE,"PFL00805";"JMD3",#N/A,FALSE,"PFL00805";"DNB3",#N/A,FALSE,"PFL00805";"MJP3",#N/A,FALSE,"PFL00805";"RAB3",#N/A,FALSE,"PFL00805";"GJW3",#N/A,FALSE,"PFL00805";"MASTER3",#N/A,FALSE,"PFL00805"}</definedName>
    <definedName name="FDFDFDDFDFDFDF" hidden="1">{"DJH3",#N/A,FALSE,"PFL00805";"PJB3",#N/A,FALSE,"PFL00805";"JMD3",#N/A,FALSE,"PFL00805";"DNB3",#N/A,FALSE,"PFL00805";"MJP3",#N/A,FALSE,"PFL00805";"RAB3",#N/A,FALSE,"PFL00805";"GJW3",#N/A,FALSE,"PFL00805";"MASTER3",#N/A,FALSE,"PFL00805"}</definedName>
    <definedName name="FDFDFDFDFDFDDFD" localSheetId="4" hidden="1">{"DJH3",#N/A,FALSE,"PFL00805";"PJB3",#N/A,FALSE,"PFL00805";"JMD3",#N/A,FALSE,"PFL00805";"DNB3",#N/A,FALSE,"PFL00805";"MJP3",#N/A,FALSE,"PFL00805";"RAB3",#N/A,FALSE,"PFL00805";"GJW3",#N/A,FALSE,"PFL00805";"MASTER3",#N/A,FALSE,"PFL00805"}</definedName>
    <definedName name="FDFDFDFDFDFDDFD" hidden="1">{"DJH3",#N/A,FALSE,"PFL00805";"PJB3",#N/A,FALSE,"PFL00805";"JMD3",#N/A,FALSE,"PFL00805";"DNB3",#N/A,FALSE,"PFL00805";"MJP3",#N/A,FALSE,"PFL00805";"RAB3",#N/A,FALSE,"PFL00805";"GJW3",#N/A,FALSE,"PFL00805";"MASTER3",#N/A,FALSE,"PFL00805"}</definedName>
    <definedName name="fdfdfdfdfdfdf" localSheetId="4" hidden="1">{"DJH3",#N/A,FALSE,"PFL00805";"PJB3",#N/A,FALSE,"PFL00805";"JMD3",#N/A,FALSE,"PFL00805";"DNB3",#N/A,FALSE,"PFL00805";"MJP3",#N/A,FALSE,"PFL00805";"RAB3",#N/A,FALSE,"PFL00805";"GJW3",#N/A,FALSE,"PFL00805";"MASTER3",#N/A,FALSE,"PFL00805"}</definedName>
    <definedName name="fdfdfdfdfdfdf" hidden="1">{"DJH3",#N/A,FALSE,"PFL00805";"PJB3",#N/A,FALSE,"PFL00805";"JMD3",#N/A,FALSE,"PFL00805";"DNB3",#N/A,FALSE,"PFL00805";"MJP3",#N/A,FALSE,"PFL00805";"RAB3",#N/A,FALSE,"PFL00805";"GJW3",#N/A,FALSE,"PFL00805";"MASTER3",#N/A,FALSE,"PFL00805"}</definedName>
    <definedName name="fdfdfdfsd" localSheetId="4" hidden="1">{"DJH3",#N/A,FALSE,"PFL00805";"PJB3",#N/A,FALSE,"PFL00805";"JMD3",#N/A,FALSE,"PFL00805";"DNB3",#N/A,FALSE,"PFL00805";"MJP3",#N/A,FALSE,"PFL00805";"RAB3",#N/A,FALSE,"PFL00805";"GJW3",#N/A,FALSE,"PFL00805";"MASTER3",#N/A,FALSE,"PFL00805"}</definedName>
    <definedName name="fdfdfdfsd" hidden="1">{"DJH3",#N/A,FALSE,"PFL00805";"PJB3",#N/A,FALSE,"PFL00805";"JMD3",#N/A,FALSE,"PFL00805";"DNB3",#N/A,FALSE,"PFL00805";"MJP3",#N/A,FALSE,"PFL00805";"RAB3",#N/A,FALSE,"PFL00805";"GJW3",#N/A,FALSE,"PFL00805";"MASTER3",#N/A,FALSE,"PFL00805"}</definedName>
    <definedName name="FDFEDFDFTRGDETDF" localSheetId="4" hidden="1">{"DJH3",#N/A,FALSE,"PFL00805";"PJB3",#N/A,FALSE,"PFL00805";"JMD3",#N/A,FALSE,"PFL00805";"DNB3",#N/A,FALSE,"PFL00805";"MJP3",#N/A,FALSE,"PFL00805";"RAB3",#N/A,FALSE,"PFL00805";"GJW3",#N/A,FALSE,"PFL00805";"MASTER3",#N/A,FALSE,"PFL00805"}</definedName>
    <definedName name="FDFEDFDFTRGDETDF" hidden="1">{"DJH3",#N/A,FALSE,"PFL00805";"PJB3",#N/A,FALSE,"PFL00805";"JMD3",#N/A,FALSE,"PFL00805";"DNB3",#N/A,FALSE,"PFL00805";"MJP3",#N/A,FALSE,"PFL00805";"RAB3",#N/A,FALSE,"PFL00805";"GJW3",#N/A,FALSE,"PFL00805";"MASTER3",#N/A,FALSE,"PFL00805"}</definedName>
    <definedName name="fdgk" localSheetId="4" hidden="1">{"'Sheet1'!$L$16"}</definedName>
    <definedName name="fdgk" hidden="1">{"'Sheet1'!$L$16"}</definedName>
    <definedName name="fdgk_1" localSheetId="4" hidden="1">{"'Sheet1'!$L$16"}</definedName>
    <definedName name="fdgk_1" hidden="1">{"'Sheet1'!$L$16"}</definedName>
    <definedName name="fdskj" hidden="1">{#N/A,#N/A,FALSE,"Model";#N/A,#N/A,FALSE,"Division"}</definedName>
    <definedName name="fe" hidden="1">{#N/A,#N/A,FALSE,"Layout GuV"}</definedName>
    <definedName name="fe_1" localSheetId="4" hidden="1">{"'Sheet1'!$L$16"}</definedName>
    <definedName name="fe_1" hidden="1">{"'Sheet1'!$L$16"}</definedName>
    <definedName name="fesdw" localSheetId="4" hidden="1">{#N/A,#N/A,FALSE,"COVER1.XLS ";#N/A,#N/A,FALSE,"RACT1.XLS";#N/A,#N/A,FALSE,"RACT2.XLS";#N/A,#N/A,FALSE,"ECCMP";#N/A,#N/A,FALSE,"WELDER.XLS"}</definedName>
    <definedName name="fesdw" hidden="1">{#N/A,#N/A,FALSE,"COVER1.XLS ";#N/A,#N/A,FALSE,"RACT1.XLS";#N/A,#N/A,FALSE,"RACT2.XLS";#N/A,#N/A,FALSE,"ECCMP";#N/A,#N/A,FALSE,"WELDER.XLS"}</definedName>
    <definedName name="ff" hidden="1">{#N/A,#N/A,FALSE,"Layout Aktiva";#N/A,#N/A,FALSE,"Layout Passiva";#N/A,#N/A,FALSE,"Layout GuV";#N/A,#N/A,FALSE,"Layout Cash Flow";#N/A,#N/A,FALSE,"Mittelherkunft";#N/A,#N/A,FALSE,"Mittelverwendung";#N/A,#N/A,FALSE,"Finanzbedarsrechnung"}</definedName>
    <definedName name="fff" localSheetId="4" hidden="1">{"'1-TheatreBkgs'!$A$1:$L$102"}</definedName>
    <definedName name="fff" hidden="1">{"'1-TheatreBkgs'!$A$1:$L$102"}</definedName>
    <definedName name="FFFFFF" localSheetId="4" hidden="1">{"DJH3",#N/A,FALSE,"PFL00805";"PJB3",#N/A,FALSE,"PFL00805";"JMD3",#N/A,FALSE,"PFL00805";"DNB3",#N/A,FALSE,"PFL00805";"MJP3",#N/A,FALSE,"PFL00805";"RAB3",#N/A,FALSE,"PFL00805";"GJW3",#N/A,FALSE,"PFL00805";"MASTER3",#N/A,FALSE,"PFL00805"}</definedName>
    <definedName name="FFFFFF" hidden="1">{"DJH3",#N/A,FALSE,"PFL00805";"PJB3",#N/A,FALSE,"PFL00805";"JMD3",#N/A,FALSE,"PFL00805";"DNB3",#N/A,FALSE,"PFL00805";"MJP3",#N/A,FALSE,"PFL00805";"RAB3",#N/A,FALSE,"PFL00805";"GJW3",#N/A,FALSE,"PFL00805";"MASTER3",#N/A,FALSE,"PFL00805"}</definedName>
    <definedName name="ffy" hidden="1">{#N/A,#N/A,FALSE,"FY97";#N/A,#N/A,FALSE,"FY98";#N/A,#N/A,FALSE,"FY99";#N/A,#N/A,FALSE,"FY00";#N/A,#N/A,FALSE,"FY01"}</definedName>
    <definedName name="FGFGF" localSheetId="4" hidden="1">{"DJH3",#N/A,FALSE,"PFL00805";"PJB3",#N/A,FALSE,"PFL00805";"JMD3",#N/A,FALSE,"PFL00805";"DNB3",#N/A,FALSE,"PFL00805";"MJP3",#N/A,FALSE,"PFL00805";"RAB3",#N/A,FALSE,"PFL00805";"GJW3",#N/A,FALSE,"PFL00805";"MASTER3",#N/A,FALSE,"PFL00805"}</definedName>
    <definedName name="FGFGF" hidden="1">{"DJH3",#N/A,FALSE,"PFL00805";"PJB3",#N/A,FALSE,"PFL00805";"JMD3",#N/A,FALSE,"PFL00805";"DNB3",#N/A,FALSE,"PFL00805";"MJP3",#N/A,FALSE,"PFL00805";"RAB3",#N/A,FALSE,"PFL00805";"GJW3",#N/A,FALSE,"PFL00805";"MASTER3",#N/A,FALSE,"PFL00805"}</definedName>
    <definedName name="fgfgfgf" hidden="1">{"mgmt forecast",#N/A,FALSE,"Mgmt Forecast";"dcf table",#N/A,FALSE,"Mgmt Forecast";"sensitivity",#N/A,FALSE,"Mgmt Forecast";"table inputs",#N/A,FALSE,"Mgmt Forecast";"calculations",#N/A,FALSE,"Mgmt Forecast"}</definedName>
    <definedName name="fgsg" hidden="1">{"consolidated",#N/A,FALSE,"Sheet1";"cms",#N/A,FALSE,"Sheet1";"fse",#N/A,FALSE,"Sheet1"}</definedName>
    <definedName name="FGVDFG" localSheetId="4" hidden="1">{#N/A,#N/A,FALSE,"Staffnos &amp; cost"}</definedName>
    <definedName name="FGVDFG" hidden="1">{#N/A,#N/A,FALSE,"Staffnos &amp; cost"}</definedName>
    <definedName name="fill" hidden="1">'[2]#REF'!$A$60:$A$76</definedName>
    <definedName name="Fixed" hidden="1">{#N/A,#N/A,TRUE,"Cover sheet";#N/A,#N/A,TRUE,"Summary";#N/A,#N/A,TRUE,"Key Assumptions";#N/A,#N/A,TRUE,"Profit &amp; Loss";#N/A,#N/A,TRUE,"Balance Sheet";#N/A,#N/A,TRUE,"Cashflow";#N/A,#N/A,TRUE,"IRR";#N/A,#N/A,TRUE,"Ratios";#N/A,#N/A,TRUE,"Debt analysis"}</definedName>
    <definedName name="fkfkfkf" localSheetId="4" hidden="1">{"DJH3",#N/A,FALSE,"PFL00805";"PJB3",#N/A,FALSE,"PFL00805";"JMD3",#N/A,FALSE,"PFL00805";"DNB3",#N/A,FALSE,"PFL00805";"MJP3",#N/A,FALSE,"PFL00805";"RAB3",#N/A,FALSE,"PFL00805";"GJW3",#N/A,FALSE,"PFL00805";"MASTER3",#N/A,FALSE,"PFL00805"}</definedName>
    <definedName name="fkfkfkf" hidden="1">{"DJH3",#N/A,FALSE,"PFL00805";"PJB3",#N/A,FALSE,"PFL00805";"JMD3",#N/A,FALSE,"PFL00805";"DNB3",#N/A,FALSE,"PFL00805";"MJP3",#N/A,FALSE,"PFL00805";"RAB3",#N/A,FALSE,"PFL00805";"GJW3",#N/A,FALSE,"PFL00805";"MASTER3",#N/A,FALSE,"PFL00805"}</definedName>
    <definedName name="flower" localSheetId="4" hidden="1">{#N/A,#N/A,FALSE,"S1 Theatre Sum";#N/A,#N/A,FALSE,"S2 U.S. B.S.POS";#N/A,#N/A,FALSE,"S3 US POS";#N/A,#N/A,FALSE,"S4 Family POS";#N/A,#N/A,FALSE,"S5 Ship vs POS";#N/A,#N/A,FALSE,"S6 Top VAR"}</definedName>
    <definedName name="flower" hidden="1">{#N/A,#N/A,FALSE,"S1 Theatre Sum";#N/A,#N/A,FALSE,"S2 U.S. B.S.POS";#N/A,#N/A,FALSE,"S3 US POS";#N/A,#N/A,FALSE,"S4 Family POS";#N/A,#N/A,FALSE,"S5 Ship vs POS";#N/A,#N/A,FALSE,"S6 Top VAR"}</definedName>
    <definedName name="fofoofofo" localSheetId="4" hidden="1">{#N/A,#N/A,FALSE,"S1 Theatre Sum";#N/A,#N/A,FALSE,"S2 U.S. B.S.POS";#N/A,#N/A,FALSE,"S3 US POS";#N/A,#N/A,FALSE,"S4 Family POS";#N/A,#N/A,FALSE,"S5 Ship vs POS";#N/A,#N/A,FALSE,"S6 Top VAR"}</definedName>
    <definedName name="fofoofofo" hidden="1">{#N/A,#N/A,FALSE,"S1 Theatre Sum";#N/A,#N/A,FALSE,"S2 U.S. B.S.POS";#N/A,#N/A,FALSE,"S3 US POS";#N/A,#N/A,FALSE,"S4 Family POS";#N/A,#N/A,FALSE,"S5 Ship vs POS";#N/A,#N/A,FALSE,"S6 Top VAR"}</definedName>
    <definedName name="FP" hidden="1">{#N/A,#N/A,TRUE,"Summary - 1";#N/A,#N/A,TRUE,"Summary - 2";#N/A,#N/A,TRUE,"Group Analysis";#N/A,#N/A,TRUE,"FM Analysis";#N/A,#N/A,TRUE,"T&amp;M-Onsite";#N/A,#N/A,TRUE,"FP-Onsite";#N/A,#N/A,TRUE,"NB-Onsite";#N/A,#N/A,TRUE,"T&amp;M-Offshore";#N/A,#N/A,TRUE,"FP-Offshore";#N/A,#N/A,TRUE,"Appendix-A";#N/A,#N/A,TRUE,"Appendix-B"}</definedName>
    <definedName name="fs" localSheetId="4" hidden="1">{"'Sheet1'!$L$16"}</definedName>
    <definedName name="fs" hidden="1">{"'Sheet1'!$L$16"}</definedName>
    <definedName name="fs_1" localSheetId="4" hidden="1">{"'Sheet1'!$L$16"}</definedName>
    <definedName name="fs_1" hidden="1">{"'Sheet1'!$L$16"}</definedName>
    <definedName name="fsdf" localSheetId="4" hidden="1">{"'1-TheatreBkgs'!$A$1:$L$102"}</definedName>
    <definedName name="fsdf" hidden="1">{"'1-TheatreBkgs'!$A$1:$L$102"}</definedName>
    <definedName name="fsfs" hidden="1">{#N/A,#N/A,FALSE,"Calc";#N/A,#N/A,FALSE,"Sensitivity";#N/A,#N/A,FALSE,"LT Earn.Dil.";#N/A,#N/A,FALSE,"Dil. AVP"}</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g" localSheetId="4" hidden="1">{"'1-TheatreBkgs'!$A$1:$L$102"}</definedName>
    <definedName name="g" hidden="1">{"'1-TheatreBkgs'!$A$1:$L$102"}</definedName>
    <definedName name="GASDFG" localSheetId="4" hidden="1">{#N/A,#N/A,TRUE,"Staffnos &amp; cost"}</definedName>
    <definedName name="GASDFG" hidden="1">{#N/A,#N/A,TRUE,"Staffnos &amp; cost"}</definedName>
    <definedName name="GDF" hidden="1">{#N/A,#N/A,FALSE,"COMP"}</definedName>
    <definedName name="gdgd" hidden="1">{#N/A,#N/A,FALSE,"Calc";#N/A,#N/A,FALSE,"Sensitivity";#N/A,#N/A,FALSE,"LT Earn.Dil.";#N/A,#N/A,FALSE,"Dil. AVP"}</definedName>
    <definedName name="gfgffgf" hidden="1">{"mgmt forecast",#N/A,FALSE,"Mgmt Forecast";"dcf table",#N/A,FALSE,"Mgmt Forecast";"sensitivity",#N/A,FALSE,"Mgmt Forecast";"table inputs",#N/A,FALSE,"Mgmt Forecast";"calculations",#N/A,FALSE,"Mgmt Forecast"}</definedName>
    <definedName name="gfsd" hidden="1">{"consolidated",#N/A,FALSE,"Sheet1";"cms",#N/A,FALSE,"Sheet1";"fse",#N/A,FALSE,"Sheet1"}</definedName>
    <definedName name="gggg" localSheetId="4" hidden="1">{"DJH3",#N/A,FALSE,"PFL00805";"PJB3",#N/A,FALSE,"PFL00805";"JMD3",#N/A,FALSE,"PFL00805";"DNB3",#N/A,FALSE,"PFL00805";"MJP3",#N/A,FALSE,"PFL00805";"RAB3",#N/A,FALSE,"PFL00805";"GJW3",#N/A,FALSE,"PFL00805";"MASTER3",#N/A,FALSE,"PFL00805"}</definedName>
    <definedName name="gggg" hidden="1">{"DJH3",#N/A,FALSE,"PFL00805";"PJB3",#N/A,FALSE,"PFL00805";"JMD3",#N/A,FALSE,"PFL00805";"DNB3",#N/A,FALSE,"PFL00805";"MJP3",#N/A,FALSE,"PFL00805";"RAB3",#N/A,FALSE,"PFL00805";"GJW3",#N/A,FALSE,"PFL00805";"MASTER3",#N/A,FALSE,"PFL00805"}</definedName>
    <definedName name="gggggggggggg" localSheetId="4" hidden="1">#REF!</definedName>
    <definedName name="gggggggggggg" hidden="1">#REF!</definedName>
    <definedName name="gid" localSheetId="4" hidden="1">{"'Sheet1'!$L$16"}</definedName>
    <definedName name="gid" hidden="1">{"'Sheet1'!$L$16"}</definedName>
    <definedName name="gid_1" localSheetId="4" hidden="1">{"'Sheet1'!$L$16"}</definedName>
    <definedName name="gid_1" hidden="1">{"'Sheet1'!$L$16"}</definedName>
    <definedName name="gj" localSheetId="4" hidden="1">{"'Sheet1'!$L$16"}</definedName>
    <definedName name="gj" hidden="1">{"'Sheet1'!$L$16"}</definedName>
    <definedName name="gj_1" localSheetId="4" hidden="1">{"'Sheet1'!$L$16"}</definedName>
    <definedName name="gj_1" hidden="1">{"'Sheet1'!$L$16"}</definedName>
    <definedName name="gkd" localSheetId="4" hidden="1">{"'Sheet1'!$L$16"}</definedName>
    <definedName name="gkd" hidden="1">{"'Sheet1'!$L$16"}</definedName>
    <definedName name="gkd_1" localSheetId="4" hidden="1">{"'Sheet1'!$L$16"}</definedName>
    <definedName name="gkd_1" hidden="1">{"'Sheet1'!$L$16"}</definedName>
    <definedName name="gods" hidden="1">{"consolidated",#N/A,FALSE,"Sheet1";"cms",#N/A,FALSE,"Sheet1";"fse",#N/A,FALSE,"Sheet1"}</definedName>
    <definedName name="graph_bincome2" hidden="1">#N/A</definedName>
    <definedName name="Graph_Xdriver" hidden="1">#N/A</definedName>
    <definedName name="GraphPage" hidden="1">#REF!</definedName>
    <definedName name="grouping_f_21" hidden="1">{"'Sheet1'!$A$4386:$N$4591"}</definedName>
    <definedName name="H2H" localSheetId="4" hidden="1">{#N/A,#N/A,FALSE,"Staffnos &amp; cost"}</definedName>
    <definedName name="H2H" hidden="1">{#N/A,#N/A,FALSE,"Staffnos &amp; cost"}</definedName>
    <definedName name="hdffjhf" localSheetId="4" hidden="1">#REF!</definedName>
    <definedName name="hdffjhf" hidden="1">#REF!</definedName>
    <definedName name="Head1" hidden="1">IF(COUNTA('[34]ServCo BS-Consolidated'!$A$8:$A1048576)=0,0,INDEX('[34]ServCo BS-Consolidated'!$A$8:$A1048576,MATCH(ROW('[34]ServCo BS-Consolidated'!$A1048576),'[34]ServCo BS-Consolidated'!$A$8:$A1048576,TRUE)))+1</definedName>
    <definedName name="Header1" hidden="1">IF(COUNTA(#REF!)=0,0,INDEX(#REF!,MATCH(ROW(#REF!),#REF!,TRUE)))+1</definedName>
    <definedName name="Header10" hidden="1">IF(COUNTA(#REF!)=0,0,INDEX(#REF!,MATCH(ROW(#REF!),#REF!,TRUE)))+1</definedName>
    <definedName name="Header2" hidden="1">[35]!Header1-1 &amp; "." &amp; MAX(1,COUNTA(INDEX(#REF!,MATCH([35]!Header1-1,#REF!,FALSE)):#REF!))</definedName>
    <definedName name="Header3" hidden="1">[35]!Header1-1 &amp; "." &amp; MAX(1,COUNTA(INDEX(#REF!,MATCH([35]!Header1-1,#REF!,FALSE)):#REF!))</definedName>
    <definedName name="Header4" hidden="1">[35]!Header1-1 &amp; "." &amp; MAX(1,COUNTA(INDEX('[34]Assmp summary'!$B$8:$B1048576,MATCH([35]!Header1-1,'[34]Assmp summary'!$A$8:$A1048576,FALSE)):'[34]Assmp summary'!$B1048576))</definedName>
    <definedName name="Header5" hidden="1">[35]!Header1-1 &amp; "." &amp; MAX(1,COUNTA(INDEX('[34]Assmp summary'!$B$8:$B1048576,MATCH([35]!Header1-1,'[34]Assmp summary'!$A$8:$A1048576,FALSE)):'[34]Assmp summary'!$B1048576))</definedName>
    <definedName name="Headernew1" hidden="1">IF(COUNTA('[36]Campus wise summary'!#REF!)=0,0,INDEX('[36]Campus wise summary'!#REF!,MATCH(ROW('[36]Campus wise summary'!#REF!),'[36]Campus wise summary'!#REF!,TRUE)))+1</definedName>
    <definedName name="Headernew13" hidden="1">#N/A</definedName>
    <definedName name="Headernew2" hidden="1">#N/A</definedName>
    <definedName name="Headernew3" hidden="1">#N/A</definedName>
    <definedName name="Headr1" hidden="1">IF(COUNTA('[34]ServCo CF-Consolidated'!$A$8:$A1048576)=0,0,INDEX('[34]ServCo CF-Consolidated'!$A$8:$A1048576,MATCH(ROW('[34]ServCo CF-Consolidated'!$A1048576),'[34]ServCo CF-Consolidated'!$A$8:$A1048576,TRUE)))+1</definedName>
    <definedName name="hh" localSheetId="4" hidden="1">#REF!</definedName>
    <definedName name="hh" hidden="1">#REF!</definedName>
    <definedName name="hhli" localSheetId="4" hidden="1">#REF!</definedName>
    <definedName name="hhli" hidden="1">#REF!</definedName>
    <definedName name="HiddenRows" localSheetId="4" hidden="1">#REF!</definedName>
    <definedName name="HiddenRows" hidden="1">#REF!</definedName>
    <definedName name="hlp" hidden="1">#REF!</definedName>
    <definedName name="hn.ExtDb" hidden="1">FALSE</definedName>
    <definedName name="hn.ModelType" hidden="1">"DEAL"</definedName>
    <definedName name="hn.ModelVersion" hidden="1">1</definedName>
    <definedName name="hn.NoUpload" hidden="1">0</definedName>
    <definedName name="Hrdr1" hidden="1">IF(COUNTA('[34]ServCo-FA-New Schools'!$A$8:$A1048576)=0,0,INDEX('[34]ServCo-FA-New Schools'!$A$8:$A1048576,MATCH(ROW('[34]ServCo-FA-New Schools'!$A1048576),'[34]ServCo-FA-New Schools'!$A$8:$A1048576,TRUE)))+1</definedName>
    <definedName name="hshhr" localSheetId="4" hidden="1">{#N/A,#N/A,TRUE,"Staffnos &amp; cost"}</definedName>
    <definedName name="hshhr" hidden="1">{#N/A,#N/A,TRUE,"Staffnos &amp; cost"}</definedName>
    <definedName name="hshhr_1" localSheetId="4" hidden="1">{#N/A,#N/A,TRUE,"Staffnos &amp; cost"}</definedName>
    <definedName name="hshhr_1" hidden="1">{#N/A,#N/A,TRUE,"Staffnos &amp; cost"}</definedName>
    <definedName name="hshhr_2" localSheetId="4" hidden="1">{#N/A,#N/A,TRUE,"Staffnos &amp; cost"}</definedName>
    <definedName name="hshhr_2" hidden="1">{#N/A,#N/A,TRUE,"Staffnos &amp; cost"}</definedName>
    <definedName name="hshhr_3" localSheetId="4" hidden="1">{#N/A,#N/A,TRUE,"Staffnos &amp; cost"}</definedName>
    <definedName name="hshhr_3" hidden="1">{#N/A,#N/A,TRUE,"Staffnos &amp; cost"}</definedName>
    <definedName name="hshhr_4" localSheetId="4" hidden="1">{#N/A,#N/A,TRUE,"Staffnos &amp; cost"}</definedName>
    <definedName name="hshhr_4" hidden="1">{#N/A,#N/A,TRUE,"Staffnos &amp; cost"}</definedName>
    <definedName name="hshhr_5" localSheetId="4" hidden="1">{#N/A,#N/A,TRUE,"Staffnos &amp; cost"}</definedName>
    <definedName name="hshhr_5" hidden="1">{#N/A,#N/A,TRUE,"Staffnos &amp; cost"}</definedName>
    <definedName name="HTML" localSheetId="4" hidden="1">{"'장비'!$A$3:$M$12"}</definedName>
    <definedName name="HTML" hidden="1">{"'장비'!$A$3:$M$12"}</definedName>
    <definedName name="HTML_1" localSheetId="4" hidden="1">{"'장비'!$A$3:$M$12"}</definedName>
    <definedName name="HTML_1" hidden="1">{"'장비'!$A$3:$M$12"}</definedName>
    <definedName name="HTML_CodePage" hidden="1">1252</definedName>
    <definedName name="HTML_Control" localSheetId="4" hidden="1">{"'1-TheatreBkgs'!$A$1:$L$102"}</definedName>
    <definedName name="HTML_Control" hidden="1">{"'1-TheatreBkgs'!$A$1:$L$102"}</definedName>
    <definedName name="HTML_Control_1" localSheetId="4" hidden="1">{"'장비'!$A$3:$M$12"}</definedName>
    <definedName name="HTML_Control_1" hidden="1">{"'장비'!$A$3:$M$12"}</definedName>
    <definedName name="HTML_Control1" localSheetId="4" hidden="1">{"'1-TheatreBkgs'!$A$1:$L$102"}</definedName>
    <definedName name="HTML_Control1" hidden="1">{"'1-TheatreBkgs'!$A$1:$L$102"}</definedName>
    <definedName name="HTML_Control2" localSheetId="4" hidden="1">{"'1-TheatreBkgs'!$A$1:$L$102"}</definedName>
    <definedName name="HTML_Control2" hidden="1">{"'1-TheatreBkgs'!$A$1:$L$102"}</definedName>
    <definedName name="HTML_Control3" localSheetId="4" hidden="1">{"'1-TheatreBkgs'!$A$1:$L$102"}</definedName>
    <definedName name="HTML_Control3" hidden="1">{"'1-TheatreBkgs'!$A$1:$L$102"}</definedName>
    <definedName name="HTML_Description" hidden="1">""</definedName>
    <definedName name="HTML_Email" hidden="1">""</definedName>
    <definedName name="HTML_Header" hidden="1">"0 - All"</definedName>
    <definedName name="HTML_LastUpdate" hidden="1">"16/08/1999"</definedName>
    <definedName name="HTML_LineAfter" hidden="1">FALSE</definedName>
    <definedName name="HTML_LineBefore" hidden="1">FALSE</definedName>
    <definedName name="HTML_Name" hidden="1">"Simon Chassar"</definedName>
    <definedName name="HTML_OBDlg2" hidden="1">TRUE</definedName>
    <definedName name="HTML_OBDlg3" hidden="1">TRUE</definedName>
    <definedName name="HTML_OBDlg4" hidden="1">TRUE</definedName>
    <definedName name="HTML_OS" hidden="1">0</definedName>
    <definedName name="HTML_PathFile" hidden="1">"C:\Simon\Excel Spreads\LOB Templates\MyHTML.htm"</definedName>
    <definedName name="HTML_PathFileMac" hidden="1">"Macintosh HD:HomePageStuff:New_Home_Page:datafile:ctryprem.html"</definedName>
    <definedName name="HTML_PathTemplate" hidden="1">"D:\Data\Business Summary\bsbookings.htm"</definedName>
    <definedName name="HTML_Title" hidden="1">"EMEA Template"</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"[poolprices.xls]Sheet1!$A$3:$F$16"</definedName>
    <definedName name="HTML2_10" hidden="1">"robert.schulten@corporate.ge.com"</definedName>
    <definedName name="HTML2_11" hidden="1">1</definedName>
    <definedName name="HTML2_12" hidden="1">"C:\webpage\poolpri2.htm"</definedName>
    <definedName name="HTML2_2" hidden="1">1</definedName>
    <definedName name="HTML2_3" hidden="1">"Consigned Metals Prices"</definedName>
    <definedName name="HTML2_4" hidden="1">"Consigned Metals Prices"</definedName>
    <definedName name="HTML2_5" hidden="1">"(Cents/Lb.)"</definedName>
    <definedName name="HTML2_6" hidden="1">1</definedName>
    <definedName name="HTML2_7" hidden="1">1</definedName>
    <definedName name="HTML2_8" hidden="1">"3/11/97"</definedName>
    <definedName name="HTML2_9" hidden="1">"Robert M. Schulten"</definedName>
    <definedName name="HTML3_1" hidden="1">"[poolprices.xls]Sheet1!$A$3:$F$17"</definedName>
    <definedName name="HTML3_10" hidden="1">"robert.schulten@corporate.ge.com"</definedName>
    <definedName name="HTML3_11" hidden="1">1</definedName>
    <definedName name="HTML3_12" hidden="1">"C:\webpage\MyHTML.htm"</definedName>
    <definedName name="HTML3_2" hidden="1">1</definedName>
    <definedName name="HTML3_3" hidden="1">"Consigned Metals Prices"</definedName>
    <definedName name="HTML3_4" hidden="1">"Consigned Metals Prices"</definedName>
    <definedName name="HTML3_5" hidden="1">"(Cents/lb)"</definedName>
    <definedName name="HTML3_6" hidden="1">-4146</definedName>
    <definedName name="HTML3_7" hidden="1">-4146</definedName>
    <definedName name="HTML3_8" hidden="1">"3/11/97"</definedName>
    <definedName name="HTML3_9" hidden="1">"Robert M. Schulten"</definedName>
    <definedName name="HTMLCount" hidden="1">1</definedName>
    <definedName name="huy" localSheetId="4" hidden="1">{"'Sheet1'!$L$16"}</definedName>
    <definedName name="huy" hidden="1">{"'Sheet1'!$L$16"}</definedName>
    <definedName name="i" localSheetId="4" hidden="1">#REF!</definedName>
    <definedName name="i" hidden="1">#REF!</definedName>
    <definedName name="ie" localSheetId="4" hidden="1">{"'Sheet1'!$L$16"}</definedName>
    <definedName name="ie" hidden="1">{"'Sheet1'!$L$16"}</definedName>
    <definedName name="ie_1" localSheetId="4" hidden="1">{"'Sheet1'!$L$16"}</definedName>
    <definedName name="ie_1" hidden="1">{"'Sheet1'!$L$16"}</definedName>
    <definedName name="II" localSheetId="4" hidden="1">{"DJH3",#N/A,FALSE,"PFL00805";"PJB3",#N/A,FALSE,"PFL00805";"JMD3",#N/A,FALSE,"PFL00805";"DNB3",#N/A,FALSE,"PFL00805";"MJP3",#N/A,FALSE,"PFL00805";"RAB3",#N/A,FALSE,"PFL00805";"GJW3",#N/A,FALSE,"PFL00805";"MASTER3",#N/A,FALSE,"PFL00805"}</definedName>
    <definedName name="II" hidden="1">{"DJH3",#N/A,FALSE,"PFL00805";"PJB3",#N/A,FALSE,"PFL00805";"JMD3",#N/A,FALSE,"PFL00805";"DNB3",#N/A,FALSE,"PFL00805";"MJP3",#N/A,FALSE,"PFL00805";"RAB3",#N/A,FALSE,"PFL00805";"GJW3",#N/A,FALSE,"PFL00805";"MASTER3",#N/A,FALSE,"PFL00805"}</definedName>
    <definedName name="iiiii" hidden="1">{#N/A,#N/A,FALSE,"Calc";#N/A,#N/A,FALSE,"Sensitivity";#N/A,#N/A,FALSE,"LT Earn.Dil.";#N/A,#N/A,FALSE,"Dil. AVP"}</definedName>
    <definedName name="ik" hidden="1">{#N/A,#N/A,FALSE,"Calc";#N/A,#N/A,FALSE,"Sensitivity";#N/A,#N/A,FALSE,"LT Earn.Dil.";#N/A,#N/A,FALSE,"Dil. AVP"}</definedName>
    <definedName name="imported1" localSheetId="4" hidden="1">{"DJH3",#N/A,FALSE,"PFL00805";"PJB3",#N/A,FALSE,"PFL00805";"JMD3",#N/A,FALSE,"PFL00805";"DNB3",#N/A,FALSE,"PFL00805";"MJP3",#N/A,FALSE,"PFL00805";"RAB3",#N/A,FALSE,"PFL00805";"GJW3",#N/A,FALSE,"PFL00805";"MASTER3",#N/A,FALSE,"PFL00805"}</definedName>
    <definedName name="imported1" hidden="1">{"DJH3",#N/A,FALSE,"PFL00805";"PJB3",#N/A,FALSE,"PFL00805";"JMD3",#N/A,FALSE,"PFL00805";"DNB3",#N/A,FALSE,"PFL00805";"MJP3",#N/A,FALSE,"PFL00805";"RAB3",#N/A,FALSE,"PFL00805";"GJW3",#N/A,FALSE,"PFL00805";"MASTER3",#N/A,FALSE,"PFL00805"}</definedName>
    <definedName name="instructions1" hidden="1">{#N/A,#N/A,TRUE,"Summary - 1";#N/A,#N/A,TRUE,"Summary - 2";#N/A,#N/A,TRUE,"Group Analysis";#N/A,#N/A,TRUE,"FM Analysis";#N/A,#N/A,TRUE,"T&amp;M-Onsite";#N/A,#N/A,TRUE,"FP-Onsite";#N/A,#N/A,TRUE,"NB-Onsite";#N/A,#N/A,TRUE,"T&amp;M-Offshore";#N/A,#N/A,TRUE,"FP-Offshore";#N/A,#N/A,TRUE,"Appendix-A";#N/A,#N/A,TRUE,"Appendix-B"}</definedName>
    <definedName name="InterestRate">#REF!</definedName>
    <definedName name="iop_1" localSheetId="4" hidden="1">{"'Sheet1'!$L$16"}</definedName>
    <definedName name="iop_1" hidden="1">{"'Sheet1'!$L$16"}</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"c7"</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"c39"</definedName>
    <definedName name="IQ_ADDIN" hidden="1">"AUTO"</definedName>
    <definedName name="IQ_ADDITIONAL_NON_INT_INC_FDIC" hidden="1">"c6574"</definedName>
    <definedName name="IQ_ADJUSTABLE_RATE_LOANS_FDIC" hidden="1">"c6375"</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ERED_DEPOSITS_FDIC" hidden="1">"c6486"</definedName>
    <definedName name="IQ_BUILDINGS" hidden="1">"c99"</definedName>
    <definedName name="IQ_BUSINESS_DESCRIPTION" hidden="1">"c322"</definedName>
    <definedName name="IQ_BV_OVER_SHARES" hidden="1">"c100"</definedName>
    <definedName name="IQ_BV_SHARE" hidden="1">"c100"</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ACT_OR_EST_REUT" hidden="1">"c5474"</definedName>
    <definedName name="IQ_CAPEX_BNK" hidden="1">"c110"</definedName>
    <definedName name="IQ_CAPEX_BR" hidden="1">"c111"</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LEASE" hidden="1">"c115"</definedName>
    <definedName name="IQ_CAPITAL_LEASES" hidden="1">"c115"</definedName>
    <definedName name="IQ_CAPITALIZED_INTEREST" hidden="1">"c2076"</definedName>
    <definedName name="IQ_CASH" hidden="1">"c118"</definedName>
    <definedName name="IQ_CASH_ACQUIRE_CF" hidden="1">"c1630"</definedName>
    <definedName name="IQ_CASH_CONVERSION" hidden="1">"c117"</definedName>
    <definedName name="IQ_CASH_DIVIDENDS_NET_INCOME_FDIC" hidden="1">"c6738"</definedName>
    <definedName name="IQ_CASH_DUE_BANKS" hidden="1">"c118"</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CE_FDIC" hidden="1">"c6296"</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ST_BORROWINGS" hidden="1">"c225"</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PAYMENT_DATE" hidden="1">"c2205"</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_REUT" hidden="1">"c5314"</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_REUT" hidden="1">"c5465"</definedName>
    <definedName name="IQ_EBIT_EST_REUT" hidden="1">"c5333"</definedName>
    <definedName name="IQ_EBIT_HIGH_EST_REUT" hidden="1">"c5335"</definedName>
    <definedName name="IQ_EBIT_INT" hidden="1">"c360"</definedName>
    <definedName name="IQ_EBIT_LOW_EST_REUT" hidden="1">"c5336"</definedName>
    <definedName name="IQ_EBIT_MARGIN" hidden="1">"c359"</definedName>
    <definedName name="IQ_EBIT_MEDIAN_EST_REUT" hidden="1">"c5334"</definedName>
    <definedName name="IQ_EBIT_NUM_EST_REUT" hidden="1">"c5337"</definedName>
    <definedName name="IQ_EBIT_OVER_IE" hidden="1">"c360"</definedName>
    <definedName name="IQ_EBIT_STDDEV_EST_REUT" hidden="1">"c5338"</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_REUT" hidden="1">"c5462"</definedName>
    <definedName name="IQ_EBITDA_CAPEX_INT" hidden="1">"c368"</definedName>
    <definedName name="IQ_EBITDA_CAPEX_OVER_TOTAL_IE" hidden="1">"c368"</definedName>
    <definedName name="IQ_EBITDA_EST" hidden="1">"c369"</definedName>
    <definedName name="IQ_EBITDA_EST_REUT" hidden="1">"c3640"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_REUT" hidden="1">"c3641"</definedName>
    <definedName name="IQ_EBITDA_NUM_EST" hidden="1">"c374"</definedName>
    <definedName name="IQ_EBITDA_NUM_EST_REUT" hidden="1">"c3644"</definedName>
    <definedName name="IQ_EBITDA_OVER_TOTAL_IE" hidden="1">"c373"</definedName>
    <definedName name="IQ_EBITDA_STDDEV_EST" hidden="1">"c375"</definedName>
    <definedName name="IQ_EBITDA_STDDEV_EST_REUT" hidden="1">"c3645"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"c84"</definedName>
    <definedName name="IQ_EPS" hidden="1">"IQ_EPS"</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_REUT" hidden="1">"c5460"</definedName>
    <definedName name="IQ_EPS_EST" hidden="1">"c399"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_REUT" hidden="1">"c5456"</definedName>
    <definedName name="IQ_EPS_NORM" hidden="1">"c1902"</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 hidden="1">"c402"</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 hidden="1">"c403"</definedName>
    <definedName name="IQ_EPS_STDDEV_EST_REUT" hidden="1">"c5452"</definedName>
    <definedName name="IQ_EQUITY_AFFIL" hidden="1">"c552"</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 hidden="1">"c1648"</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 hidden="1">"c1634"</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 hidden="1">"c1641"</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HIGH_REC_REUT" hidden="1">"c3870"</definedName>
    <definedName name="IQ_EST_NUM_HIGHEST_REC_REUT" hidden="1">"c3869"</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1234</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"c3668"</definedName>
    <definedName name="IQ_FFO_EST_REUT" hidden="1">"c3837"</definedName>
    <definedName name="IQ_FFO_HIGH_EST" hidden="1">"c419"</definedName>
    <definedName name="IQ_FFO_HIGH_EST_CIQ" hidden="1">"c3670"</definedName>
    <definedName name="IQ_FFO_HIGH_EST_REUT" hidden="1">"c3839"</definedName>
    <definedName name="IQ_FFO_LOW_EST" hidden="1">"c420"</definedName>
    <definedName name="IQ_FFO_LOW_EST_CIQ" hidden="1">"c3671"</definedName>
    <definedName name="IQ_FFO_LOW_EST_REUT" hidden="1">"c3840"</definedName>
    <definedName name="IQ_FFO_MEDIAN_EST_CIQ" hidden="1">"c3669"</definedName>
    <definedName name="IQ_FFO_MEDIAN_EST_REUT" hidden="1">"c3838"</definedName>
    <definedName name="IQ_FFO_NUM_EST" hidden="1">"c421"</definedName>
    <definedName name="IQ_FFO_NUM_EST_CIQ" hidden="1">"c3672"</definedName>
    <definedName name="IQ_FFO_NUM_EST_REUT" hidden="1">"c3841"</definedName>
    <definedName name="IQ_FFO_STDDEV_EST" hidden="1">"c422"</definedName>
    <definedName name="IQ_FFO_STDDEV_EST_CIQ" hidden="1">"c3673"</definedName>
    <definedName name="IQ_FFO_STDDEV_EST_REUT" hidden="1">"c3842"</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_REUT" hidden="1">"c5317"</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"c907"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S_DEBT_NET" hidden="1">"c751"</definedName>
    <definedName name="IQ_ISS_STOCK_NET" hidden="1">"c1601"</definedName>
    <definedName name="IQ_ISSUED_GUARANTEED_US_FDIC" hidden="1">"c6404"</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ONE_YEAR_LESS_FDIC" hidden="1">"c6425"</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43049.5626851852</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NGE" hidden="1">"c749"</definedName>
    <definedName name="IQ_NET_CHARGE_OFFS_FDIC" hidden="1">"c6641"</definedName>
    <definedName name="IQ_NET_CHARGE_OFFS_LOANS_FDIC" hidden="1">"c6751"</definedName>
    <definedName name="IQ_NET_DEBT" hidden="1">"c1584"</definedName>
    <definedName name="IQ_NET_DEBT_ACT_OR_EST_REUT" hidden="1">"c5473"</definedName>
    <definedName name="IQ_NET_DEBT_EBITDA" hidden="1">"c750"</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ARGIN" hidden="1">"c794"</definedName>
    <definedName name="IQ_NI_MEDIAN_EST_REUT" hidden="1">"c5369"</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FAS" hidden="1">"c795"</definedName>
    <definedName name="IQ_NI_STDDEV_EST_REUT" hidden="1">"c5373"</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TRANSACTION_ACCOUNTS_FDIC" hidden="1">"c6552"</definedName>
    <definedName name="IQ_NONUTIL_REV" hidden="1">"c2089"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ACT_OR_EST_REUT" hidden="1">"c5466"</definedName>
    <definedName name="IQ_OPER_INC_BR" hidden="1">"c850"</definedName>
    <definedName name="IQ_OPER_INC_EST_REUT" hidden="1">"c5340"</definedName>
    <definedName name="IQ_OPER_INC_FIN" hidden="1">"c851"</definedName>
    <definedName name="IQ_OPER_INC_HIGH_EST_REUT" hidden="1">"c5342"</definedName>
    <definedName name="IQ_OPER_INC_INS" hidden="1">"c852"</definedName>
    <definedName name="IQ_OPER_INC_LOW_EST_REUT" hidden="1">"c5343"</definedName>
    <definedName name="IQ_OPER_INC_MARGIN" hidden="1">"c362"</definedName>
    <definedName name="IQ_OPER_INC_MEDIAN_EST_REUT" hidden="1">"c5341"</definedName>
    <definedName name="IQ_OPER_INC_NUM_EST_REUT" hidden="1">"c5344"</definedName>
    <definedName name="IQ_OPER_INC_REIT" hidden="1">"c853"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AVINGS_DEPOSITS_FDIC" hidden="1">"c6554"</definedName>
    <definedName name="IQ_OTHER_TRANSACTIONS_FDIC" hidden="1">"c6504"</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_REUT" hidden="1">"c4052"</definedName>
    <definedName name="IQ_PENSION" hidden="1">"c1031"</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"c3965"</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INSURED_FDIC" hidden="1">"c6374"</definedName>
    <definedName name="IQ_PERIODDATE" hidden="1">"c1034"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_REUT" hidden="1">"c3968"</definedName>
    <definedName name="IQ_PRE_OPEN_COST" hidden="1">"c1040"</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BVPS" hidden="1">"c1026"</definedName>
    <definedName name="IQ_PRICE_OVER_LTM_EPS" hidden="1">"c1029"</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INDUSTRY" hidden="1">"c1070"</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VG_STORE_SIZE_GROSS" hidden="1">"c2066"</definedName>
    <definedName name="IQ_RETAIL_AVG_STORE_SIZE_NET" hidden="1">"c2067"</definedName>
    <definedName name="IQ_RETAIL_CLOSED_STORES" hidden="1">"c2063"</definedName>
    <definedName name="IQ_RETAIL_DEPOSITS_FDIC" hidden="1">"c6488"</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"c1117"</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"c1122"</definedName>
    <definedName name="IQ_REVENUE_ACT_OR_EST_REUT" hidden="1">"c5461"</definedName>
    <definedName name="IQ_REVENUE_EST" hidden="1">"c1126"</definedName>
    <definedName name="IQ_REVENUE_EST_BOTTOM_UP_REUT" hidden="1">"c5496"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_REUT" hidden="1">"c3635"</definedName>
    <definedName name="IQ_REVENUE_NUM_EST" hidden="1">"c1129"</definedName>
    <definedName name="IQ_REVENUE_NUM_EST_REUT" hidden="1">"c3638"</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DEBT_FDIC" hidden="1">"c6346"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_REUT" hidden="1">"c5319"</definedName>
    <definedName name="IQ_TARGET_PRICE_STDDEV_REUT" hidden="1">"c5320"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ER_ONE_RATIO" hidden="1">"c1229"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"c1294"</definedName>
    <definedName name="IQ_TOTAL_RISK_BASED_CAPITAL_RATIO_FDIC" hidden="1">"c6747"</definedName>
    <definedName name="IQ_TOTAL_SECURITIES_FDIC" hidden="1">"c6306"</definedName>
    <definedName name="IQ_TOTAL_SPECIAL" hidden="1">"c1618"</definedName>
    <definedName name="IQ_TOTAL_ST_BORROW" hidden="1">"c1177"</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ST_INC" hidden="1">"c1319"</definedName>
    <definedName name="IQ_TRUST_PREF" hidden="1">"c1320"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DIVIDED_PROFITS_FDIC" hidden="1">"c6352"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EIGHTED_AVG_PRICE" hidden="1">"c1334"</definedName>
    <definedName name="IQ_WIP_INV" hidden="1">"c1335"</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Z_SCORE" hidden="1">"c1339"</definedName>
    <definedName name="is" localSheetId="4" hidden="1">{"'Sheet1'!$L$16"}</definedName>
    <definedName name="is" hidden="1">{"'Sheet1'!$L$16"}</definedName>
    <definedName name="is_1" localSheetId="4" hidden="1">{"'Sheet1'!$L$16"}</definedName>
    <definedName name="is_1" hidden="1">{"'Sheet1'!$L$16"}</definedName>
    <definedName name="IsColHidden" hidden="1">FALSE</definedName>
    <definedName name="IsLTMColHidden" hidden="1">FALSE</definedName>
    <definedName name="it_1" localSheetId="4" hidden="1">{"'Sheet1'!$L$16"}</definedName>
    <definedName name="it_1" hidden="1">{"'Sheet1'!$L$16"}</definedName>
    <definedName name="iv2dt" localSheetId="4" hidden="1">'[1]Eq. Mobilization'!#REF!</definedName>
    <definedName name="iv2dt" hidden="1">'[1]Eq. Mobilization'!#REF!</definedName>
    <definedName name="ivdt" localSheetId="4" hidden="1">'[1]Eq. Mobilization'!#REF!</definedName>
    <definedName name="ivdt" hidden="1">'[1]Eq. Mobilization'!#REF!</definedName>
    <definedName name="j" localSheetId="4" hidden="1">{"'1-TheatreBkgs'!$A$1:$L$102"}</definedName>
    <definedName name="j" hidden="1">{"'1-TheatreBkgs'!$A$1:$L$102"}</definedName>
    <definedName name="ja" hidden="1">{"ProjectInput",#N/A,FALSE,"INPUT-AREA"}</definedName>
    <definedName name="ja_1" hidden="1">{"ProjectInput",#N/A,FALSE,"INPUT-AREA"}</definedName>
    <definedName name="ja_2" hidden="1">{"ProjectInput",#N/A,FALSE,"INPUT-AREA"}</definedName>
    <definedName name="ja_3" hidden="1">{"ProjectInput",#N/A,FALSE,"INPUT-AREA"}</definedName>
    <definedName name="ja_4" hidden="1">{"ProjectInput",#N/A,FALSE,"INPUT-AREA"}</definedName>
    <definedName name="ja_5" hidden="1">{"ProjectInput",#N/A,FALSE,"INPUT-AREA"}</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HJ" hidden="1">{"'Sheet1'!$A$4386:$N$4591"}</definedName>
    <definedName name="jj" localSheetId="4" hidden="1">{"'1-TheatreBkgs'!$A$1:$L$102"}</definedName>
    <definedName name="jj" hidden="1">{"'1-TheatreBkgs'!$A$1:$L$102"}</definedName>
    <definedName name="JJJ" localSheetId="4" hidden="1">[37]DJ1!#REF!</definedName>
    <definedName name="JJJ" hidden="1">[37]DJ1!#REF!</definedName>
    <definedName name="jk" hidden="1">{#N/A,#N/A,FALSE,"FY97";#N/A,#N/A,FALSE,"FY98";#N/A,#N/A,FALSE,"FY99";#N/A,#N/A,FALSE,"FY00";#N/A,#N/A,FALSE,"FY01"}</definedName>
    <definedName name="jkkljkjkjk" localSheetId="4" hidden="1">{"DJH3",#N/A,FALSE,"PFL00805";"PJB3",#N/A,FALSE,"PFL00805";"JMD3",#N/A,FALSE,"PFL00805";"DNB3",#N/A,FALSE,"PFL00805";"MJP3",#N/A,FALSE,"PFL00805";"RAB3",#N/A,FALSE,"PFL00805";"GJW3",#N/A,FALSE,"PFL00805";"MASTER3",#N/A,FALSE,"PFL00805"}</definedName>
    <definedName name="jkkljkjkjk" hidden="1">{"DJH3",#N/A,FALSE,"PFL00805";"PJB3",#N/A,FALSE,"PFL00805";"JMD3",#N/A,FALSE,"PFL00805";"DNB3",#N/A,FALSE,"PFL00805";"MJP3",#N/A,FALSE,"PFL00805";"RAB3",#N/A,FALSE,"PFL00805";"GJW3",#N/A,FALSE,"PFL00805";"MASTER3",#N/A,FALSE,"PFL00805"}</definedName>
    <definedName name="K" localSheetId="4" hidden="1">{"DJH3",#N/A,FALSE,"PFL00805";"PJB3",#N/A,FALSE,"PFL00805";"JMD3",#N/A,FALSE,"PFL00805";"DNB3",#N/A,FALSE,"PFL00805";"MJP3",#N/A,FALSE,"PFL00805";"RAB3",#N/A,FALSE,"PFL00805";"GJW3",#N/A,FALSE,"PFL00805";"MASTER3",#N/A,FALSE,"PFL00805"}</definedName>
    <definedName name="K" hidden="1">{"DJH3",#N/A,FALSE,"PFL00805";"PJB3",#N/A,FALSE,"PFL00805";"JMD3",#N/A,FALSE,"PFL00805";"DNB3",#N/A,FALSE,"PFL00805";"MJP3",#N/A,FALSE,"PFL00805";"RAB3",#N/A,FALSE,"PFL00805";"GJW3",#N/A,FALSE,"PFL00805";"MASTER3",#N/A,FALSE,"PFL00805"}</definedName>
    <definedName name="KABBASI" localSheetId="4" hidden="1">{#N/A,#N/A,FALSE,"s12 Access Fam BSP";#N/A,#N/A,FALSE,"s13 WG";#N/A,#N/A,FALSE,"s14 Azlan BSP";#N/A,#N/A,FALSE,"s15 Access Stk Rotate";#N/A,#N/A,FALSE,"s16 WG Stk Rotate";#N/A,#N/A,FALSE,"s17.Avg Days POS"}</definedName>
    <definedName name="KABBASI" hidden="1">{#N/A,#N/A,FALSE,"s12 Access Fam BSP";#N/A,#N/A,FALSE,"s13 WG";#N/A,#N/A,FALSE,"s14 Azlan BSP";#N/A,#N/A,FALSE,"s15 Access Stk Rotate";#N/A,#N/A,FALSE,"s16 WG Stk Rotate";#N/A,#N/A,FALSE,"s17.Avg Days POS"}</definedName>
    <definedName name="KABOLINE" localSheetId="4" hidden="1">'[1]Eq. Mobilization'!#REF!</definedName>
    <definedName name="KABOLINE" hidden="1">'[1]Eq. Mobilization'!#REF!</definedName>
    <definedName name="kcuf" hidden="1">{"SUMMARY",#N/A,TRUE,"SUMMARY";"compare",#N/A,TRUE,"Vs. Bus Plan";"ratios",#N/A,TRUE,"Ratios";"REVENUE",#N/A,TRUE,"Revenue";"expenses",#N/A,TRUE,"1996 budget";"payroll",#N/A,TRUE,"Payroll"}</definedName>
    <definedName name="kdkdkdk" localSheetId="4" hidden="1">{"DJH3",#N/A,FALSE,"PFL00805";"PJB3",#N/A,FALSE,"PFL00805";"JMD3",#N/A,FALSE,"PFL00805";"DNB3",#N/A,FALSE,"PFL00805";"MJP3",#N/A,FALSE,"PFL00805";"RAB3",#N/A,FALSE,"PFL00805";"GJW3",#N/A,FALSE,"PFL00805";"MASTER3",#N/A,FALSE,"PFL00805"}</definedName>
    <definedName name="kdkdkdk" hidden="1">{"DJH3",#N/A,FALSE,"PFL00805";"PJB3",#N/A,FALSE,"PFL00805";"JMD3",#N/A,FALSE,"PFL00805";"DNB3",#N/A,FALSE,"PFL00805";"MJP3",#N/A,FALSE,"PFL00805";"RAB3",#N/A,FALSE,"PFL00805";"GJW3",#N/A,FALSE,"PFL00805";"MASTER3",#N/A,FALSE,"PFL00805"}</definedName>
    <definedName name="kk" localSheetId="4" hidden="1">'[38]sch 5-8'!#REF!</definedName>
    <definedName name="kk" hidden="1">'[38]sch 5-8'!#REF!</definedName>
    <definedName name="KKK" localSheetId="4" hidden="1">[37]DJ1!#REF!</definedName>
    <definedName name="KKK" hidden="1">[37]DJ1!#REF!</definedName>
    <definedName name="kkkkk" localSheetId="4" hidden="1">#REF!</definedName>
    <definedName name="kkkkk" hidden="1">#REF!</definedName>
    <definedName name="kl" hidden="1">{#N/A,#N/A,FALSE,"FY97";#N/A,#N/A,FALSE,"FY98";#N/A,#N/A,FALSE,"FY99";#N/A,#N/A,FALSE,"FY00";#N/A,#N/A,FALSE,"FY01"}</definedName>
    <definedName name="koa" hidden="1">[39]Lead!$F$34</definedName>
    <definedName name="koko" hidden="1">[39]Lead!$F$28</definedName>
    <definedName name="KPI" localSheetId="4" hidden="1">{#N/A,#N/A,FALSE,"Staffnos &amp; cost"}</definedName>
    <definedName name="KPI" hidden="1">{#N/A,#N/A,FALSE,"Staffnos &amp; cost"}</definedName>
    <definedName name="kskk" localSheetId="4" hidden="1">{#N/A,#N/A,FALSE,"COVER.XLS";#N/A,#N/A,FALSE,"RACT1.XLS";#N/A,#N/A,FALSE,"RACT2.XLS";#N/A,#N/A,FALSE,"ECCMP";#N/A,#N/A,FALSE,"WELDER.XLS"}</definedName>
    <definedName name="kskk" hidden="1">{#N/A,#N/A,FALSE,"COVER.XLS";#N/A,#N/A,FALSE,"RACT1.XLS";#N/A,#N/A,FALSE,"RACT2.XLS";#N/A,#N/A,FALSE,"ECCMP";#N/A,#N/A,FALSE,"WELDER.XLS"}</definedName>
    <definedName name="kvs" localSheetId="4" hidden="1">{#N/A,#N/A,FALSE,"COVER1.XLS ";#N/A,#N/A,FALSE,"RACT1.XLS";#N/A,#N/A,FALSE,"RACT2.XLS";#N/A,#N/A,FALSE,"ECCMP";#N/A,#N/A,FALSE,"WELDER.XLS"}</definedName>
    <definedName name="kvs" hidden="1">{#N/A,#N/A,FALSE,"COVER1.XLS ";#N/A,#N/A,FALSE,"RACT1.XLS";#N/A,#N/A,FALSE,"RACT2.XLS";#N/A,#N/A,FALSE,"ECCMP";#N/A,#N/A,FALSE,"WELDER.XLS"}</definedName>
    <definedName name="L" localSheetId="4" hidden="1">{"DJH3",#N/A,FALSE,"PFL00805";"PJB3",#N/A,FALSE,"PFL00805";"JMD3",#N/A,FALSE,"PFL00805";"DNB3",#N/A,FALSE,"PFL00805";"MJP3",#N/A,FALSE,"PFL00805";"RAB3",#N/A,FALSE,"PFL00805";"GJW3",#N/A,FALSE,"PFL00805";"MASTER3",#N/A,FALSE,"PFL00805"}</definedName>
    <definedName name="L" hidden="1">{"DJH3",#N/A,FALSE,"PFL00805";"PJB3",#N/A,FALSE,"PFL00805";"JMD3",#N/A,FALSE,"PFL00805";"DNB3",#N/A,FALSE,"PFL00805";"MJP3",#N/A,FALSE,"PFL00805";"RAB3",#N/A,FALSE,"PFL00805";"GJW3",#N/A,FALSE,"PFL00805";"MASTER3",#N/A,FALSE,"PFL00805"}</definedName>
    <definedName name="las" localSheetId="4" hidden="1">{#N/A,#N/A,FALSE,"S1 Theatre Sum";#N/A,#N/A,FALSE,"S2 U.S. B.S.POS";#N/A,#N/A,FALSE,"S3 US POS";#N/A,#N/A,FALSE,"S4 Family POS";#N/A,#N/A,FALSE,"S5 Ship vs POS";#N/A,#N/A,FALSE,"S6 Top VAR"}</definedName>
    <definedName name="las" hidden="1">{#N/A,#N/A,FALSE,"S1 Theatre Sum";#N/A,#N/A,FALSE,"S2 U.S. B.S.POS";#N/A,#N/A,FALSE,"S3 US POS";#N/A,#N/A,FALSE,"S4 Family POS";#N/A,#N/A,FALSE,"S5 Ship vs POS";#N/A,#N/A,FALSE,"S6 Top VAR"}</definedName>
    <definedName name="LastCol">MATCH(REPT("z",255),#REF!)</definedName>
    <definedName name="LastRow">MATCH(9.99E+307,#REF!)</definedName>
    <definedName name="laura" localSheetId="4" hidden="1">{"'1-TheatreBkgs'!$A$1:$L$102"}</definedName>
    <definedName name="laura" hidden="1">{"'1-TheatreBkgs'!$A$1:$L$102"}</definedName>
    <definedName name="LBL" hidden="1">[40]SALES!#REF!</definedName>
    <definedName name="lease" hidden="1">{#N/A,#N/A,FALSE,"HMF";#N/A,#N/A,FALSE,"FACIL";#N/A,#N/A,FALSE,"HMFINANCE";#N/A,#N/A,FALSE,"HMEUROPE";#N/A,#N/A,FALSE,"HHAB CONSO";#N/A,#N/A,FALSE,"PAB";#N/A,#N/A,FALSE,"MMC";#N/A,#N/A,FALSE,"THAI";#N/A,#N/A,FALSE,"SINPA";#N/A,#N/A,FALSE,"POLAND"}</definedName>
    <definedName name="LenderName">#REF!</definedName>
    <definedName name="limcount" hidden="1">1</definedName>
    <definedName name="limey" hidden="1">{#N/A,#N/A,FALSE,"Calc";#N/A,#N/A,FALSE,"Sensitivity";#N/A,#N/A,FALSE,"LT Earn.Dil.";#N/A,#N/A,FALSE,"Dil. AVP"}</definedName>
    <definedName name="ListOffset" hidden="1">4</definedName>
    <definedName name="lk"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jlkj" hidden="1">{"Final",#N/A,FALSE,"Feb-96"}</definedName>
    <definedName name="lklkl" hidden="1">{"consolidated",#N/A,FALSE,"Sheet1";"cms",#N/A,FALSE,"Sheet1";"fse",#N/A,FALSE,"Sheet1"}</definedName>
    <definedName name="LL" localSheetId="4" hidden="1">{"DJH3",#N/A,FALSE,"PFL00805";"PJB3",#N/A,FALSE,"PFL00805";"JMD3",#N/A,FALSE,"PFL00805";"DNB3",#N/A,FALSE,"PFL00805";"MJP3",#N/A,FALSE,"PFL00805";"RAB3",#N/A,FALSE,"PFL00805";"GJW3",#N/A,FALSE,"PFL00805";"MASTER3",#N/A,FALSE,"PFL00805"}</definedName>
    <definedName name="LL" hidden="1">{"DJH3",#N/A,FALSE,"PFL00805";"PJB3",#N/A,FALSE,"PFL00805";"JMD3",#N/A,FALSE,"PFL00805";"DNB3",#N/A,FALSE,"PFL00805";"MJP3",#N/A,FALSE,"PFL00805";"RAB3",#N/A,FALSE,"PFL00805";"GJW3",#N/A,FALSE,"PFL00805";"MASTER3",#N/A,FALSE,"PFL00805"}</definedName>
    <definedName name="LLL" localSheetId="4" hidden="1">[37]DJ1!#REF!</definedName>
    <definedName name="LLL" hidden="1">[37]DJ1!#REF!</definedName>
    <definedName name="LOAN" hidden="1">{#N/A,#N/A,FALSE,"Income State.";#N/A,#N/A,FALSE,"B-S"}</definedName>
    <definedName name="LOAN_1" hidden="1">{#N/A,#N/A,FALSE,"Income State.";#N/A,#N/A,FALSE,"B-S"}</definedName>
    <definedName name="LOAN_2" hidden="1">{#N/A,#N/A,FALSE,"Income State.";#N/A,#N/A,FALSE,"B-S"}</definedName>
    <definedName name="LOAN_3" hidden="1">{#N/A,#N/A,FALSE,"Income State.";#N/A,#N/A,FALSE,"B-S"}</definedName>
    <definedName name="LOAN_4" hidden="1">{#N/A,#N/A,FALSE,"Income State.";#N/A,#N/A,FALSE,"B-S"}</definedName>
    <definedName name="LOAN_5" hidden="1">{#N/A,#N/A,FALSE,"Income State.";#N/A,#N/A,FALSE,"B-S"}</definedName>
    <definedName name="LoanAmount">#REF!</definedName>
    <definedName name="LoanIsGood">(#REF!*#REF!*#REF!*#REF!)&gt;0</definedName>
    <definedName name="LoanPeriod">#REF!</definedName>
    <definedName name="LoanStartDate">#REF!</definedName>
    <definedName name="Location" hidden="1">{#N/A,#N/A,TRUE,"Overall";#N/A,#N/A,TRUE,"Region Wise ";#N/A,#N/A,TRUE,"Client Wise"}</definedName>
    <definedName name="LocationExisting" hidden="1">{#N/A,#N/A,TRUE,"Summary - 1";#N/A,#N/A,TRUE,"Summary - 2";#N/A,#N/A,TRUE,"Group Analysis";#N/A,#N/A,TRUE,"FM Analysis";#N/A,#N/A,TRUE,"T&amp;M-Onsite";#N/A,#N/A,TRUE,"FP-Onsite";#N/A,#N/A,TRUE,"NB-Onsite";#N/A,#N/A,TRUE,"T&amp;M-Offshore";#N/A,#N/A,TRUE,"FP-Offshore";#N/A,#N/A,TRUE,"Appendix-A";#N/A,#N/A,TRUE,"Appendix-B"}</definedName>
    <definedName name="M" localSheetId="4" hidden="1">{"DJH3",#N/A,FALSE,"PFL00805";"PJB3",#N/A,FALSE,"PFL00805";"JMD3",#N/A,FALSE,"PFL00805";"DNB3",#N/A,FALSE,"PFL00805";"MJP3",#N/A,FALSE,"PFL00805";"RAB3",#N/A,FALSE,"PFL00805";"GJW3",#N/A,FALSE,"PFL00805";"MASTER3",#N/A,FALSE,"PFL00805"}</definedName>
    <definedName name="M" hidden="1">{"DJH3",#N/A,FALSE,"PFL00805";"PJB3",#N/A,FALSE,"PFL00805";"JMD3",#N/A,FALSE,"PFL00805";"DNB3",#N/A,FALSE,"PFL00805";"MJP3",#N/A,FALSE,"PFL00805";"RAB3",#N/A,FALSE,"PFL00805";"GJW3",#N/A,FALSE,"PFL00805";"MASTER3",#N/A,FALSE,"PFL00805"}</definedName>
    <definedName name="MARGIN" hidden="1">{#N/A,#N/A,FALSE,"Sensitivity"}</definedName>
    <definedName name="mat" hidden="1">{#N/A,#N/A,FALSE,"Aging Summary";#N/A,#N/A,FALSE,"Ratio Analysis";#N/A,#N/A,FALSE,"Test 120 Day Accts";#N/A,#N/A,FALSE,"Tickmarks"}</definedName>
    <definedName name="MGMT1" hidden="1">[21]SALES!#REF!</definedName>
    <definedName name="Michelle" localSheetId="4" hidden="1">{#N/A,#N/A,FALSE,"S1 Theatre Sum";#N/A,#N/A,FALSE,"S2 U.S. B.S.POS";#N/A,#N/A,FALSE,"S3 US POS";#N/A,#N/A,FALSE,"S4 Family POS";#N/A,#N/A,FALSE,"S5 Ship vs POS";#N/A,#N/A,FALSE,"S6 Top VAR"}</definedName>
    <definedName name="Michelle" hidden="1">{#N/A,#N/A,FALSE,"S1 Theatre Sum";#N/A,#N/A,FALSE,"S2 U.S. B.S.POS";#N/A,#N/A,FALSE,"S3 US POS";#N/A,#N/A,FALSE,"S4 Family POS";#N/A,#N/A,FALSE,"S5 Ship vs POS";#N/A,#N/A,FALSE,"S6 Top VAR"}</definedName>
    <definedName name="mike" hidden="1">[15]TargBSCF!#REF!</definedName>
    <definedName name="mj" hidden="1">{#N/A,#N/A,FALSE,"FY97";#N/A,#N/A,FALSE,"FY98";#N/A,#N/A,FALSE,"FY99";#N/A,#N/A,FALSE,"FY00";#N/A,#N/A,FALSE,"FY01"}</definedName>
    <definedName name="mmm" hidden="1">[11]Ark1!#REF!</definedName>
    <definedName name="mmmmm" hidden="1">{#N/A,#N/A,FALSE,"Calc";#N/A,#N/A,FALSE,"Sensitivity";#N/A,#N/A,FALSE,"LT Earn.Dil.";#N/A,#N/A,FALSE,"Dil. AVP"}</definedName>
    <definedName name="mn_1" localSheetId="4" hidden="1">{"'Sheet1'!$L$16"}</definedName>
    <definedName name="mn_1" hidden="1">{"'Sheet1'!$L$16"}</definedName>
    <definedName name="monika" localSheetId="4" hidden="1">#REF!</definedName>
    <definedName name="monika" hidden="1">#REF!</definedName>
    <definedName name="MONTH" hidden="1">"januar"</definedName>
    <definedName name="MONTHVAT" hidden="1">TRUE</definedName>
    <definedName name="MUFFIGRAPH" hidden="1">[4]JAN!$B$46:$B$50</definedName>
    <definedName name="N" localSheetId="4" hidden="1">{"DJH3",#N/A,FALSE,"PFL00805";"PJB3",#N/A,FALSE,"PFL00805";"JMD3",#N/A,FALSE,"PFL00805";"DNB3",#N/A,FALSE,"PFL00805";"MJP3",#N/A,FALSE,"PFL00805";"RAB3",#N/A,FALSE,"PFL00805";"GJW3",#N/A,FALSE,"PFL00805";"MASTER3",#N/A,FALSE,"PFL00805"}</definedName>
    <definedName name="N" hidden="1">{"DJH3",#N/A,FALSE,"PFL00805";"PJB3",#N/A,FALSE,"PFL00805";"JMD3",#N/A,FALSE,"PFL00805";"DNB3",#N/A,FALSE,"PFL00805";"MJP3",#N/A,FALSE,"PFL00805";"RAB3",#N/A,FALSE,"PFL00805";"GJW3",#N/A,FALSE,"PFL00805";"MASTER3",#N/A,FALSE,"PFL00805"}</definedName>
    <definedName name="Nation" hidden="1">{#N/A,#N/A,FALSE,"Index Data"}</definedName>
    <definedName name="Nationality" hidden="1">{#N/A,#N/A,FALSE,"Index Data"}</definedName>
    <definedName name="navneet" localSheetId="4" hidden="1">{"'Sheet3'!$A$1:$B$30"}</definedName>
    <definedName name="navneet" hidden="1">{"'Sheet3'!$A$1:$B$30"}</definedName>
    <definedName name="NB" localSheetId="4" hidden="1">{"'Sheet1'!$L$16"}</definedName>
    <definedName name="NB" hidden="1">{"'Sheet1'!$L$16"}</definedName>
    <definedName name="Neha" hidden="1">{#N/A,#N/A,FALSE,"Aging Summary";#N/A,#N/A,FALSE,"Ratio Analysis";#N/A,#N/A,FALSE,"Test 120 Day Accts";#N/A,#N/A,FALSE,"Tickmarks"}</definedName>
    <definedName name="NEW_COLUMN_3" hidden="1">'[41]FA Schedule Dec 07'!$M$1:$M$65536</definedName>
    <definedName name="nhgiso" localSheetId="4" hidden="1">{"'1-TheatreBkgs'!$A$1:$L$102"}</definedName>
    <definedName name="nhgiso" hidden="1">{"'1-TheatreBkgs'!$A$1:$L$102"}</definedName>
    <definedName name="nis" localSheetId="4" hidden="1">#REF!</definedName>
    <definedName name="nis" hidden="1">#REF!</definedName>
    <definedName name="Nitin" hidden="1">'[2]#REF'!$A$60:$A$76</definedName>
    <definedName name="NN" localSheetId="4" hidden="1">{"DJH3",#N/A,FALSE,"PFL00805";"PJB3",#N/A,FALSE,"PFL00805";"JMD3",#N/A,FALSE,"PFL00805";"DNB3",#N/A,FALSE,"PFL00805";"MJP3",#N/A,FALSE,"PFL00805";"RAB3",#N/A,FALSE,"PFL00805";"GJW3",#N/A,FALSE,"PFL00805";"MASTER3",#N/A,FALSE,"PFL00805"}</definedName>
    <definedName name="NN" hidden="1">{"DJH3",#N/A,FALSE,"PFL00805";"PJB3",#N/A,FALSE,"PFL00805";"JMD3",#N/A,FALSE,"PFL00805";"DNB3",#N/A,FALSE,"PFL00805";"MJP3",#N/A,FALSE,"PFL00805";"RAB3",#N/A,FALSE,"PFL00805";"GJW3",#N/A,FALSE,"PFL00805";"MASTER3",#N/A,FALSE,"PFL00805"}</definedName>
    <definedName name="nnnb" hidden="1">{"consolidated",#N/A,FALSE,"Sheet1";"cms",#N/A,FALSE,"Sheet1";"fse",#N/A,FALSE,"Sheet1"}</definedName>
    <definedName name="nnnnnnnnnn" hidden="1">{#N/A,#N/A,FALSE,"Status of Projects";#N/A,#N/A,FALSE,"CEA-TEC";#N/A,#N/A,FALSE,"U-Constr.";#N/A,#N/A,FALSE,"summary";#N/A,#N/A,FALSE,"PPP-3 yrs"}</definedName>
    <definedName name="noidea" hidden="1">{#N/A,#N/A,FALSE,"Calc";#N/A,#N/A,FALSE,"Sensitivity";#N/A,#N/A,FALSE,"LT Earn.Dil.";#N/A,#N/A,FALSE,"Dil. AVP"}</definedName>
    <definedName name="notmine" localSheetId="4" hidden="1">{#N/A,#N/A,FALSE,"S1 Theatre Sum";#N/A,#N/A,FALSE,"S2 U.S. B.S.POS";#N/A,#N/A,FALSE,"S3 US POS";#N/A,#N/A,FALSE,"S4 Family POS";#N/A,#N/A,FALSE,"S5 Ship vs POS";#N/A,#N/A,FALSE,"S6 Top VAR"}</definedName>
    <definedName name="notmine" hidden="1">{#N/A,#N/A,FALSE,"S1 Theatre Sum";#N/A,#N/A,FALSE,"S2 U.S. B.S.POS";#N/A,#N/A,FALSE,"S3 US POS";#N/A,#N/A,FALSE,"S4 Family POS";#N/A,#N/A,FALSE,"S5 Ship vs POS";#N/A,#N/A,FALSE,"S6 Top VAR"}</definedName>
    <definedName name="NSS_Capex_Details" localSheetId="4" hidden="1">{#N/A,#N/A,FALSE,"Staffnos &amp; cost"}</definedName>
    <definedName name="NSS_Capex_Details" hidden="1">{#N/A,#N/A,FALSE,"Staffnos &amp; cost"}</definedName>
    <definedName name="NUMBERFACTOR" hidden="1">1</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localSheetId="4" hidden="1">{"'1-TheatreBkgs'!$A$1:$L$102"}</definedName>
    <definedName name="o" hidden="1">{"'1-TheatreBkgs'!$A$1:$L$102"}</definedName>
    <definedName name="o_1" localSheetId="4" hidden="1">{"'Sheet1'!$L$16"}</definedName>
    <definedName name="o_1" hidden="1">{"'Sheet1'!$L$16"}</definedName>
    <definedName name="OK" localSheetId="4" hidden="1">{#N/A,#N/A,FALSE,"Staffnos &amp; cost"}</definedName>
    <definedName name="OK" hidden="1">{#N/A,#N/A,FALSE,"Staffnos &amp; cost"}</definedName>
    <definedName name="OKL" localSheetId="4" hidden="1">{"DJH3",#N/A,FALSE,"PFL00805";"PJB3",#N/A,FALSE,"PFL00805";"JMD3",#N/A,FALSE,"PFL00805";"DNB3",#N/A,FALSE,"PFL00805";"MJP3",#N/A,FALSE,"PFL00805";"RAB3",#N/A,FALSE,"PFL00805";"GJW3",#N/A,FALSE,"PFL00805";"MASTER3",#N/A,FALSE,"PFL00805"}</definedName>
    <definedName name="OKL" hidden="1">{"DJH3",#N/A,FALSE,"PFL00805";"PJB3",#N/A,FALSE,"PFL00805";"JMD3",#N/A,FALSE,"PFL00805";"DNB3",#N/A,FALSE,"PFL00805";"MJP3",#N/A,FALSE,"PFL00805";"RAB3",#N/A,FALSE,"PFL00805";"GJW3",#N/A,FALSE,"PFL00805";"MASTER3",#N/A,FALSE,"PFL00805"}</definedName>
    <definedName name="oo" hidden="1">'[2]#REF'!#REF!</definedName>
    <definedName name="ooooo" hidden="1">{#N/A,#N/A,FALSE,"Calc";#N/A,#N/A,FALSE,"Sensitivity";#N/A,#N/A,FALSE,"LT Earn.Dil.";#N/A,#N/A,FALSE,"Dil. AVP"}</definedName>
    <definedName name="OrderTable" localSheetId="4" hidden="1">#REF!</definedName>
    <definedName name="OrderTable" hidden="1">#REF!</definedName>
    <definedName name="Org_7_Drop" hidden="1">[25]Selector!$B$3</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l.stuff" localSheetId="4"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pal.stuff"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Pal_Workbook_GUID" hidden="1">"NDG7SRIEJUSBNTHFCUXE217E"</definedName>
    <definedName name="parse" hidden="1">'[2]#REF'!$A$6:$Q$206</definedName>
    <definedName name="PaymentsPerYear">#REF!</definedName>
    <definedName name="PietjePuk" hidden="1">#N/A</definedName>
    <definedName name="ply" hidden="1">'[42]Power &amp; Fuel(new)'!#REF!</definedName>
    <definedName name="plywood" hidden="1">'[42]Power &amp; Fuel(new)'!#REF!</definedName>
    <definedName name="pp" hidden="1">{#N/A,#N/A,FALSE,"Calc";#N/A,#N/A,FALSE,"Sensitivity";#N/A,#N/A,FALSE,"LT Earn.Dil.";#N/A,#N/A,FALSE,"Dil. AVP"}</definedName>
    <definedName name="ppppp" hidden="1">[3]Presentations!#REF!</definedName>
    <definedName name="prakash" hidden="1">{#N/A,#N/A,FALSE,"COMICRO";#N/A,#N/A,FALSE,"BALSCH";#N/A,#N/A,FALSE,"GLASS";#N/A,#N/A,FALSE,"DEPRE";#N/A,#N/A,FALSE,"A&amp;MCUR";#N/A,#N/A,FALSE,"AGEANAlysis";#N/A,#N/A,FALSE,"CHECKS";#N/A,#N/A,FALSE,"CHECKS"}</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Range" hidden="1">OFFSET([29]!PriceRangeMain,5,0,COUNTA([29]!PriceRangeMain)-COUNTA([30]PriceDataSheet!$H$1:$H$5),1)</definedName>
    <definedName name="PriceRangeMain" hidden="1">[30]PriceDataSheet!$H$1:$H$65536</definedName>
    <definedName name="Prices" localSheetId="4" hidden="1">{#N/A,#N/A,FALSE,"Staffnos &amp; cost"}</definedName>
    <definedName name="Prices" hidden="1">{#N/A,#N/A,FALSE,"Staffnos &amp; cost"}</definedName>
    <definedName name="prinallnew" hidden="1">{"sterling",#N/A,FALSE,"£";"USdollar",#N/A,FALSE,"USA$";"mark",#N/A,FALSE,"DM";"peseta",#N/A,FALSE,"Pta";"lira",#N/A,FALSE,"LIRA";"euro",#N/A,FALSE,"Euro";"Ausdollar",#N/A,FALSE,"Aus$";"other",#N/A,FALSE,"Other"}</definedName>
    <definedName name="_xlnm.Print_Area" localSheetId="2">'Base input'!$A$1:$D$97</definedName>
    <definedName name="_xlnm.Print_Area" localSheetId="1">Output!$A$1:$F$11</definedName>
    <definedName name="_xlnm.Print_Area" localSheetId="0">'READ ME'!$A$3:$C$14</definedName>
    <definedName name="PrintArea_SET">OFFSET(#REF!,,,LastRow,LastCol)</definedName>
    <definedName name="Prod_4_Drop" hidden="1">[25]Selector!$B$5</definedName>
    <definedName name="ProdForm" localSheetId="4" hidden="1">#REF!</definedName>
    <definedName name="ProdForm" hidden="1">#REF!</definedName>
    <definedName name="Product" hidden="1">#REF!</definedName>
    <definedName name="prolinks_0b0c4182d96640728a8c7d4e706a3bae" hidden="1">#REF!</definedName>
    <definedName name="prolinks_3fd4ff922a7248f4b1799e17d2265336" hidden="1">#REF!</definedName>
    <definedName name="prolinks_4796c06f1e8242868d9c23237f7e4eac" hidden="1">#REF!</definedName>
    <definedName name="prolinks_56111df208f74219ba9d8e8337112be4" hidden="1">#REF!</definedName>
    <definedName name="prolinks_60781d731a424d669d6e01e54bff7b68" hidden="1">#REF!</definedName>
    <definedName name="prolinks_6e16519bc2a04a99990131e9cfe2ea29" hidden="1">#REF!</definedName>
    <definedName name="prolinks_70cffd1acc3f4e40accc1dde480e7533" hidden="1">#REF!</definedName>
    <definedName name="prolinks_922f2f6899c844dd80b95b6077f2eb63" hidden="1">#REF!</definedName>
    <definedName name="prolinks_c0b0a89c14324a8ba36856cd7014ecb2" hidden="1">#REF!</definedName>
    <definedName name="prolinks_c7ddeeb904de466db25a75cecbfb8f6e" hidden="1">#REF!</definedName>
    <definedName name="prolinks_e3a9fcb811cc412f84a43a216ea42c10" hidden="1">#REF!</definedName>
    <definedName name="prolinks_f02c08d82e5a4e21895070cbf39976a5" hidden="1">#REF!</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ss" hidden="1">{#N/A,#N/A,FALSE,"COMICRO";#N/A,#N/A,FALSE,"BALSCH";#N/A,#N/A,FALSE,"GLASS";#N/A,#N/A,FALSE,"DEPRE";#N/A,#N/A,FALSE,"A&amp;MCUR";#N/A,#N/A,FALSE,"AGEANAlysis";#N/A,#N/A,FALSE,"CHECKS";#N/A,#N/A,FALSE,"CHECKS"}</definedName>
    <definedName name="PUB_FileID" hidden="1">"L10003363.xls"</definedName>
    <definedName name="PUB_UserID" hidden="1">"MAYERX"</definedName>
    <definedName name="q" localSheetId="4" hidden="1">{"'1-TheatreBkgs'!$A$1:$L$102"}</definedName>
    <definedName name="q" hidden="1">{"'1-TheatreBkgs'!$A$1:$L$102"}</definedName>
    <definedName name="qarere" localSheetId="4" hidden="1">{"'1-TheatreBkgs'!$A$1:$L$102"}</definedName>
    <definedName name="qarere" hidden="1">{"'1-TheatreBkgs'!$A$1:$L$102"}</definedName>
    <definedName name="qff" localSheetId="4" hidden="1">{"'1-TheatreBkgs'!$A$1:$L$102"}</definedName>
    <definedName name="qff" hidden="1">{"'1-TheatreBkgs'!$A$1:$L$102"}</definedName>
    <definedName name="qq" localSheetId="4" hidden="1">#REF!</definedName>
    <definedName name="qq" hidden="1">#REF!</definedName>
    <definedName name="qqqqqqqqqqqqqqqqqq" localSheetId="4" hidden="1">#REF!</definedName>
    <definedName name="qqqqqqqqqqqqqqqqqq" hidden="1">#REF!</definedName>
    <definedName name="QUATERVAT" hidden="1">FALSE</definedName>
    <definedName name="quDate_DT" hidden="1">[43]XLR_NoRangeSheet!$B$6</definedName>
    <definedName name="quMon_MON" hidden="1">[43]XLR_NoRangeSheet!$B$7</definedName>
    <definedName name="qw" localSheetId="4" hidden="1">'[44]SCH 10'!#REF!</definedName>
    <definedName name="qw" hidden="1">'[44]SCH 10'!#REF!</definedName>
    <definedName name="QWE" localSheetId="4" hidden="1">{"DJH3",#N/A,FALSE,"PFL00805";"PJB3",#N/A,FALSE,"PFL00805";"JMD3",#N/A,FALSE,"PFL00805";"DNB3",#N/A,FALSE,"PFL00805";"MJP3",#N/A,FALSE,"PFL00805";"RAB3",#N/A,FALSE,"PFL00805";"GJW3",#N/A,FALSE,"PFL00805";"MASTER3",#N/A,FALSE,"PFL00805"}</definedName>
    <definedName name="QWE" hidden="1">{"DJH3",#N/A,FALSE,"PFL00805";"PJB3",#N/A,FALSE,"PFL00805";"JMD3",#N/A,FALSE,"PFL00805";"DNB3",#N/A,FALSE,"PFL00805";"MJP3",#N/A,FALSE,"PFL00805";"RAB3",#N/A,FALSE,"PFL00805";"GJW3",#N/A,FALSE,"PFL00805";"MASTER3",#N/A,FALSE,"PFL00805"}</definedName>
    <definedName name="qwewqe" localSheetId="4" hidden="1">{"'1-TheatreBkgs'!$A$1:$L$102"}</definedName>
    <definedName name="qwewqe" hidden="1">{"'1-TheatreBkgs'!$A$1:$L$102"}</definedName>
    <definedName name="RCArea" localSheetId="4" hidden="1">#REF!</definedName>
    <definedName name="RCArea" hidden="1">#REF!</definedName>
    <definedName name="Recon" hidden="1">{#N/A,#N/A,FALSE,"SMT1";#N/A,#N/A,FALSE,"SMT2";#N/A,#N/A,FALSE,"Summary";#N/A,#N/A,FALSE,"Graphs";#N/A,#N/A,FALSE,"4 Panel"}</definedName>
    <definedName name="Recons" hidden="1">{#N/A,#N/A,FALSE,"COMP"}</definedName>
    <definedName name="redo" hidden="1">{#N/A,#N/A,FALSE,"ACQ_GRAPHS";#N/A,#N/A,FALSE,"T_1 GRAPHS";#N/A,#N/A,FALSE,"T_2 GRAPHS";#N/A,#N/A,FALSE,"COMB_GRAPHS"}</definedName>
    <definedName name="redo_1" hidden="1">{#N/A,#N/A,FALSE,"ACQ_GRAPHS";#N/A,#N/A,FALSE,"T_1 GRAPHS";#N/A,#N/A,FALSE,"T_2 GRAPHS";#N/A,#N/A,FALSE,"COMB_GRAPHS"}</definedName>
    <definedName name="redo_2" hidden="1">{#N/A,#N/A,FALSE,"ACQ_GRAPHS";#N/A,#N/A,FALSE,"T_1 GRAPHS";#N/A,#N/A,FALSE,"T_2 GRAPHS";#N/A,#N/A,FALSE,"COMB_GRAPHS"}</definedName>
    <definedName name="redo_3" hidden="1">{#N/A,#N/A,FALSE,"ACQ_GRAPHS";#N/A,#N/A,FALSE,"T_1 GRAPHS";#N/A,#N/A,FALSE,"T_2 GRAPHS";#N/A,#N/A,FALSE,"COMB_GRAPHS"}</definedName>
    <definedName name="redo_4" hidden="1">{#N/A,#N/A,FALSE,"ACQ_GRAPHS";#N/A,#N/A,FALSE,"T_1 GRAPHS";#N/A,#N/A,FALSE,"T_2 GRAPHS";#N/A,#N/A,FALSE,"COMB_GRAPHS"}</definedName>
    <definedName name="redo_5" hidden="1">{#N/A,#N/A,FALSE,"ACQ_GRAPHS";#N/A,#N/A,FALSE,"T_1 GRAPHS";#N/A,#N/A,FALSE,"T_2 GRAPHS";#N/A,#N/A,FALSE,"COMB_GRAPHS"}</definedName>
    <definedName name="ref" localSheetId="4" hidden="1">{"'1-TheatreBkgs'!$A$1:$L$102"}</definedName>
    <definedName name="ref" hidden="1">{"'1-TheatreBkgs'!$A$1:$L$102"}</definedName>
    <definedName name="refill" hidden="1">'[45]mdd &amp; co Fdr jan.02 '!$A$33:$M$147</definedName>
    <definedName name="relas" localSheetId="4" hidden="1">{"DJH3",#N/A,FALSE,"PFL00805";"PJB3",#N/A,FALSE,"PFL00805";"JMD3",#N/A,FALSE,"PFL00805";"DNB3",#N/A,FALSE,"PFL00805";"MJP3",#N/A,FALSE,"PFL00805";"RAB3",#N/A,FALSE,"PFL00805";"GJW3",#N/A,FALSE,"PFL00805";"MASTER3",#N/A,FALSE,"PFL00805"}</definedName>
    <definedName name="relas" hidden="1">{"DJH3",#N/A,FALSE,"PFL00805";"PJB3",#N/A,FALSE,"PFL00805";"JMD3",#N/A,FALSE,"PFL00805";"DNB3",#N/A,FALSE,"PFL00805";"MJP3",#N/A,FALSE,"PFL00805";"RAB3",#N/A,FALSE,"PFL00805";"GJW3",#N/A,FALSE,"PFL00805";"MASTER3",#N/A,FALSE,"PFL00805"}</definedName>
    <definedName name="related" localSheetId="4" hidden="1">{"DJH3",#N/A,FALSE,"PFL00805";"PJB3",#N/A,FALSE,"PFL00805";"JMD3",#N/A,FALSE,"PFL00805";"DNB3",#N/A,FALSE,"PFL00805";"MJP3",#N/A,FALSE,"PFL00805";"RAB3",#N/A,FALSE,"PFL00805";"GJW3",#N/A,FALSE,"PFL00805";"MASTER3",#N/A,FALSE,"PFL00805"}</definedName>
    <definedName name="related" hidden="1">{"DJH3",#N/A,FALSE,"PFL00805";"PJB3",#N/A,FALSE,"PFL00805";"JMD3",#N/A,FALSE,"PFL00805";"DNB3",#N/A,FALSE,"PFL00805";"MJP3",#N/A,FALSE,"PFL00805";"RAB3",#N/A,FALSE,"PFL00805";"GJW3",#N/A,FALSE,"PFL00805";"MASTER3",#N/A,FALSE,"PFL00805"}</definedName>
    <definedName name="relayed" localSheetId="4" hidden="1">{"DJH3",#N/A,FALSE,"PFL00805";"PJB3",#N/A,FALSE,"PFL00805";"JMD3",#N/A,FALSE,"PFL00805";"DNB3",#N/A,FALSE,"PFL00805";"MJP3",#N/A,FALSE,"PFL00805";"RAB3",#N/A,FALSE,"PFL00805";"GJW3",#N/A,FALSE,"PFL00805";"MASTER3",#N/A,FALSE,"PFL00805"}</definedName>
    <definedName name="relayed" hidden="1">{"DJH3",#N/A,FALSE,"PFL00805";"PJB3",#N/A,FALSE,"PFL00805";"JMD3",#N/A,FALSE,"PFL00805";"DNB3",#N/A,FALSE,"PFL00805";"MJP3",#N/A,FALSE,"PFL00805";"RAB3",#N/A,FALSE,"PFL00805";"GJW3",#N/A,FALSE,"PFL00805";"MASTER3",#N/A,FALSE,"PFL00805"}</definedName>
    <definedName name="rerere" localSheetId="4" hidden="1">{"DJH3",#N/A,FALSE,"PFL00805";"PJB3",#N/A,FALSE,"PFL00805";"JMD3",#N/A,FALSE,"PFL00805";"DNB3",#N/A,FALSE,"PFL00805";"MJP3",#N/A,FALSE,"PFL00805";"RAB3",#N/A,FALSE,"PFL00805";"GJW3",#N/A,FALSE,"PFL00805";"MASTER3",#N/A,FALSE,"PFL00805"}</definedName>
    <definedName name="rerere" hidden="1">{"DJH3",#N/A,FALSE,"PFL00805";"PJB3",#N/A,FALSE,"PFL00805";"JMD3",#N/A,FALSE,"PFL00805";"DNB3",#N/A,FALSE,"PFL00805";"MJP3",#N/A,FALSE,"PFL00805";"RAB3",#N/A,FALSE,"PFL00805";"GJW3",#N/A,FALSE,"PFL00805";"MASTER3",#N/A,FALSE,"PFL00805"}</definedName>
    <definedName name="res_sum" localSheetId="4" hidden="1">{#N/A,#N/A,FALSE,"COVER1.XLS ";#N/A,#N/A,FALSE,"RACT1.XLS";#N/A,#N/A,FALSE,"RACT2.XLS";#N/A,#N/A,FALSE,"ECCMP";#N/A,#N/A,FALSE,"WELDER.XLS"}</definedName>
    <definedName name="res_sum" hidden="1">{#N/A,#N/A,FALSE,"COVER1.XLS ";#N/A,#N/A,FALSE,"RACT1.XLS";#N/A,#N/A,FALSE,"RACT2.XLS";#N/A,#N/A,FALSE,"ECCMP";#N/A,#N/A,FALSE,"WELDER.XLS"}</definedName>
    <definedName name="Revised" hidden="1">{#N/A,#N/A,FALSE,"0895";"LOWER PORTION",#N/A,FALSE,"0895"}</definedName>
    <definedName name="Revised_1" hidden="1">{#N/A,#N/A,FALSE,"0895";"LOWER PORTION",#N/A,FALSE,"0895"}</definedName>
    <definedName name="Revised_2" hidden="1">{#N/A,#N/A,FALSE,"0895";"LOWER PORTION",#N/A,FALSE,"0895"}</definedName>
    <definedName name="Revised_3" hidden="1">{#N/A,#N/A,FALSE,"0895";"LOWER PORTION",#N/A,FALSE,"0895"}</definedName>
    <definedName name="Revised_4" hidden="1">{#N/A,#N/A,FALSE,"0895";"LOWER PORTION",#N/A,FALSE,"0895"}</definedName>
    <definedName name="Revised_5" hidden="1">{#N/A,#N/A,FALSE,"0895";"LOWER PORTION",#N/A,FALSE,"0895"}</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id" localSheetId="4" hidden="1">{"'Sheet1'!$L$16"}</definedName>
    <definedName name="rid" hidden="1">{"'Sheet1'!$L$16"}</definedName>
    <definedName name="rid_1" localSheetId="4" hidden="1">{"'Sheet1'!$L$16"}</definedName>
    <definedName name="rid_1" hidden="1">{"'Sheet1'!$L$16"}</definedName>
    <definedName name="rishi" localSheetId="4" hidden="1">#REF!</definedName>
    <definedName name="rishi" hidden="1">#REF!</definedName>
    <definedName name="RiskAfterRecalcMacro" hidden="1">""</definedName>
    <definedName name="RiskAfterSimMacro" hidden="1">""</definedName>
    <definedName name="RiskBeforeRecalcMacro" hidden="1">""</definedName>
    <definedName name="RiskBeforeSimMacro" hidden="1">""</definedName>
    <definedName name="RiskMultipleCPUSupportEnabled" hidden="1">TRUE</definedName>
    <definedName name="Risks" localSheetId="4" hidden="1">{"'1-TheatreBkgs'!$A$1:$L$102"}</definedName>
    <definedName name="Risks" hidden="1">{"'1-TheatreBkgs'!$A$1:$L$102"}</definedName>
    <definedName name="RiskSwapState" hidden="1">FALSE</definedName>
    <definedName name="Robert2" hidden="1">{"DCF",#N/A,FALSE,"CF"}</definedName>
    <definedName name="Robert2_1" hidden="1">{"DCF",#N/A,FALSE,"CF"}</definedName>
    <definedName name="Robert2_2" hidden="1">{"DCF",#N/A,FALSE,"CF"}</definedName>
    <definedName name="Robert2_3" hidden="1">{"DCF",#N/A,FALSE,"CF"}</definedName>
    <definedName name="Robert2_4" hidden="1">{"DCF",#N/A,FALSE,"CF"}</definedName>
    <definedName name="Robert2_5" hidden="1">{"DCF",#N/A,FALSE,"CF"}</definedName>
    <definedName name="RowTitleRegion1..E9">#REF!</definedName>
    <definedName name="RowTitleRegion2..I7">#REF!</definedName>
    <definedName name="RowTitleRegion3..E9">#REF!</definedName>
    <definedName name="RowTitleRegion4..H9">#REF!</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s" localSheetId="4" hidden="1">#REF!</definedName>
    <definedName name="rs" hidden="1">#REF!</definedName>
    <definedName name="rsem" hidden="1">{#N/A,#N/A,FALSE,"1996";#N/A,#N/A,FALSE,"1995";#N/A,#N/A,FALSE,"1994"}</definedName>
    <definedName name="rty" localSheetId="4" hidden="1">{"'1-TheatreBkgs'!$A$1:$L$102"}</definedName>
    <definedName name="rty" hidden="1">{"'1-TheatreBkgs'!$A$1:$L$102"}</definedName>
    <definedName name="rtyui" localSheetId="4" hidden="1">{"'1-TheatreBkgs'!$A$1:$L$102"}</definedName>
    <definedName name="rtyui" hidden="1">{"'1-TheatreBkgs'!$A$1:$L$102"}</definedName>
    <definedName name="RVI" localSheetId="4" hidden="1">#REF!</definedName>
    <definedName name="RVI" hidden="1">#REF!</definedName>
    <definedName name="rwere" localSheetId="4" hidden="1">{#N/A,#N/A,FALSE,"COVER1.XLS ";#N/A,#N/A,FALSE,"RACT1.XLS";#N/A,#N/A,FALSE,"RACT2.XLS";#N/A,#N/A,FALSE,"ECCMP";#N/A,#N/A,FALSE,"WELDER.XLS"}</definedName>
    <definedName name="rwere" hidden="1">{#N/A,#N/A,FALSE,"COVER1.XLS ";#N/A,#N/A,FALSE,"RACT1.XLS";#N/A,#N/A,FALSE,"RACT2.XLS";#N/A,#N/A,FALSE,"ECCMP";#N/A,#N/A,FALSE,"WELDER.XLS"}</definedName>
    <definedName name="rwyt" localSheetId="4" hidden="1">{"'1-TheatreBkgs'!$A$1:$L$102"}</definedName>
    <definedName name="rwyt" hidden="1">{"'1-TheatreBkgs'!$A$1:$L$102"}</definedName>
    <definedName name="rwytt" localSheetId="4" hidden="1">{"'1-TheatreBkgs'!$A$1:$L$102"}</definedName>
    <definedName name="rwytt" hidden="1">{"'1-TheatreBkgs'!$A$1:$L$102"}</definedName>
    <definedName name="rwytwr" localSheetId="4" hidden="1">{"'1-TheatreBkgs'!$A$1:$L$102"}</definedName>
    <definedName name="rwytwr" hidden="1">{"'1-TheatreBkgs'!$A$1:$L$102"}</definedName>
    <definedName name="rwyty" localSheetId="4" hidden="1">{"'1-TheatreBkgs'!$A$1:$L$102"}</definedName>
    <definedName name="rwyty" hidden="1">{"'1-TheatreBkgs'!$A$1:$L$102"}</definedName>
    <definedName name="rwytyt" localSheetId="4" hidden="1">{"'1-TheatreBkgs'!$A$1:$L$102"}</definedName>
    <definedName name="rwytyt" hidden="1">{"'1-TheatreBkgs'!$A$1:$L$102"}</definedName>
    <definedName name="ryir" localSheetId="4" hidden="1">{"'1-TheatreBkgs'!$A$1:$L$102"}</definedName>
    <definedName name="ryir" hidden="1">{"'1-TheatreBkgs'!$A$1:$L$102"}</definedName>
    <definedName name="ryiuyriu" localSheetId="4" hidden="1">{"'1-TheatreBkgs'!$A$1:$L$102"}</definedName>
    <definedName name="ryiuyriu" hidden="1">{"'1-TheatreBkgs'!$A$1:$L$102"}</definedName>
    <definedName name="ryt" localSheetId="4" hidden="1">{"'1-TheatreBkgs'!$A$1:$L$102"}</definedName>
    <definedName name="ryt" hidden="1">{"'1-TheatreBkgs'!$A$1:$L$102"}</definedName>
    <definedName name="s" localSheetId="4" hidden="1">{"'1-TheatreBkgs'!$A$1:$L$102"}</definedName>
    <definedName name="s" hidden="1">{"'1-TheatreBkgs'!$A$1:$L$102"}</definedName>
    <definedName name="S.1.4.3" localSheetId="4" hidden="1">{"Edition",#N/A,FALSE,"Data"}</definedName>
    <definedName name="S.1.4.3" hidden="1">{"Edition",#N/A,FALSE,"Data"}</definedName>
    <definedName name="S.1.4.3_1" localSheetId="4" hidden="1">{"Edition",#N/A,FALSE,"Data"}</definedName>
    <definedName name="S.1.4.3_1" hidden="1">{"Edition",#N/A,FALSE,"Data"}</definedName>
    <definedName name="s.2.4.7" localSheetId="4" hidden="1">{"Edition",#N/A,FALSE,"Data"}</definedName>
    <definedName name="s.2.4.7" hidden="1">{"Edition",#N/A,FALSE,"Data"}</definedName>
    <definedName name="sachin" localSheetId="4" hidden="1">#REF!</definedName>
    <definedName name="sachin" hidden="1">#REF!</definedName>
    <definedName name="SAG" hidden="1">#REF!</definedName>
    <definedName name="SANJEEV" localSheetId="4" hidden="1">{"'Sheet1'!$L$16"}</definedName>
    <definedName name="SANJEEV" hidden="1">{"'Sheet1'!$L$16"}</definedName>
    <definedName name="SAPBEXdnldView" hidden="1">"41SCKSYYOD3CIE0R2X2KUB6XZ"</definedName>
    <definedName name="SAPBEXrevision" hidden="1">19</definedName>
    <definedName name="SAPBEXsysID" hidden="1">"BW1"</definedName>
    <definedName name="SAPBEXwbID" hidden="1">"2BMR50I4YUV42DRYXMPBH4ZTI"</definedName>
    <definedName name="Sara" hidden="1">{"cashcons",#N/A,FALSE,"CASHCONS";"cash7000",#N/A,FALSE,"CASH7000";"cash9000",#N/A,FALSE,"CASH9000";"assu7000",#N/A,FALSE,"ASSU7000";"assu9000",#N/A,FALSE,"ASSU9000";"rentroll",#N/A,FALSE,"RENTROLL";"expr7000",#N/A,FALSE,"EXPR7000";"expr9000",#N/A,FALSE,"EXPR9000"}</definedName>
    <definedName name="Sara_2" hidden="1">{#N/A,#N/A,TRUE,"10 Yr Hold";#N/A,#N/A,TRUE,"7 Yr Hold";#N/A,#N/A,TRUE,"5 Yr Hold";#N/A,#N/A,TRUE,"3 Yr Hold"}</definedName>
    <definedName name="sC" localSheetId="4" hidden="1">'[46]SH 1&amp;2'!#REF!</definedName>
    <definedName name="sC" hidden="1">'[46]SH 1&amp;2'!#REF!</definedName>
    <definedName name="sch" hidden="1">#REF!</definedName>
    <definedName name="ScheduledNumberOfPayments">#REF!</definedName>
    <definedName name="ScheduledPayment">#REF!</definedName>
    <definedName name="sd" localSheetId="4" hidden="1">{"'Sheet1'!$L$16"}</definedName>
    <definedName name="sd" hidden="1">{"'Sheet1'!$L$16"}</definedName>
    <definedName name="sd_1" localSheetId="4" hidden="1">{"'Sheet1'!$L$16"}</definedName>
    <definedName name="sd_1" hidden="1">{"'Sheet1'!$L$16"}</definedName>
    <definedName name="sdadhawejkl" localSheetId="4" hidden="1">{"DJH3",#N/A,FALSE,"PFL00805";"PJB3",#N/A,FALSE,"PFL00805";"JMD3",#N/A,FALSE,"PFL00805";"DNB3",#N/A,FALSE,"PFL00805";"MJP3",#N/A,FALSE,"PFL00805";"RAB3",#N/A,FALSE,"PFL00805";"GJW3",#N/A,FALSE,"PFL00805";"MASTER3",#N/A,FALSE,"PFL00805"}</definedName>
    <definedName name="sdadhawejkl" hidden="1">{"DJH3",#N/A,FALSE,"PFL00805";"PJB3",#N/A,FALSE,"PFL00805";"JMD3",#N/A,FALSE,"PFL00805";"DNB3",#N/A,FALSE,"PFL00805";"MJP3",#N/A,FALSE,"PFL00805";"RAB3",#N/A,FALSE,"PFL00805";"GJW3",#N/A,FALSE,"PFL00805";"MASTER3",#N/A,FALSE,"PFL00805"}</definedName>
    <definedName name="sdfdfdfd" localSheetId="4" hidden="1">{"DJH3",#N/A,FALSE,"PFL00805";"PJB3",#N/A,FALSE,"PFL00805";"JMD3",#N/A,FALSE,"PFL00805";"DNB3",#N/A,FALSE,"PFL00805";"MJP3",#N/A,FALSE,"PFL00805";"RAB3",#N/A,FALSE,"PFL00805";"GJW3",#N/A,FALSE,"PFL00805";"MASTER3",#N/A,FALSE,"PFL00805"}</definedName>
    <definedName name="sdfdfdfd" hidden="1">{"DJH3",#N/A,FALSE,"PFL00805";"PJB3",#N/A,FALSE,"PFL00805";"JMD3",#N/A,FALSE,"PFL00805";"DNB3",#N/A,FALSE,"PFL00805";"MJP3",#N/A,FALSE,"PFL00805";"RAB3",#N/A,FALSE,"PFL00805";"GJW3",#N/A,FALSE,"PFL00805";"MASTER3",#N/A,FALSE,"PFL00805"}</definedName>
    <definedName name="SDFDFDFDFDFD" localSheetId="4" hidden="1">{"DJH3",#N/A,FALSE,"PFL00805";"PJB3",#N/A,FALSE,"PFL00805";"JMD3",#N/A,FALSE,"PFL00805";"DNB3",#N/A,FALSE,"PFL00805";"MJP3",#N/A,FALSE,"PFL00805";"RAB3",#N/A,FALSE,"PFL00805";"GJW3",#N/A,FALSE,"PFL00805";"MASTER3",#N/A,FALSE,"PFL00805"}</definedName>
    <definedName name="SDFDFDFDFDFD" hidden="1">{"DJH3",#N/A,FALSE,"PFL00805";"PJB3",#N/A,FALSE,"PFL00805";"JMD3",#N/A,FALSE,"PFL00805";"DNB3",#N/A,FALSE,"PFL00805";"MJP3",#N/A,FALSE,"PFL00805";"RAB3",#N/A,FALSE,"PFL00805";"GJW3",#N/A,FALSE,"PFL00805";"MASTER3",#N/A,FALSE,"PFL00805"}</definedName>
    <definedName name="SDFHG" hidden="1">{"Agg Output",#N/A,FALSE,"Operational Drivers Output";"NW Output",#N/A,FALSE,"Operational Drivers Output";"South Output",#N/A,FALSE,"Operational Drivers Output";"Central Output",#N/A,FALSE,"Operational Drivers Output"}</definedName>
    <definedName name="sdhdhfdfhh" hidden="1">{#N/A,#N/A,FALSE,"Balance Sheet";#N/A,#N/A,FALSE,"Income Statement";#N/A,#N/A,FALSE,"Changes in Financial Position"}</definedName>
    <definedName name="sdsdfsd" localSheetId="4" hidden="1">{"DJH3",#N/A,FALSE,"PFL00805";"PJB3",#N/A,FALSE,"PFL00805";"JMD3",#N/A,FALSE,"PFL00805";"DNB3",#N/A,FALSE,"PFL00805";"MJP3",#N/A,FALSE,"PFL00805";"RAB3",#N/A,FALSE,"PFL00805";"GJW3",#N/A,FALSE,"PFL00805";"MASTER3",#N/A,FALSE,"PFL00805"}</definedName>
    <definedName name="sdsdfsd" hidden="1">{"DJH3",#N/A,FALSE,"PFL00805";"PJB3",#N/A,FALSE,"PFL00805";"JMD3",#N/A,FALSE,"PFL00805";"DNB3",#N/A,FALSE,"PFL00805";"MJP3",#N/A,FALSE,"PFL00805";"RAB3",#N/A,FALSE,"PFL00805";"GJW3",#N/A,FALSE,"PFL00805";"MASTER3",#N/A,FALSE,"PFL00805"}</definedName>
    <definedName name="sdsdfsdfs" localSheetId="4" hidden="1">{"DJH3",#N/A,FALSE,"PFL00805";"PJB3",#N/A,FALSE,"PFL00805";"JMD3",#N/A,FALSE,"PFL00805";"DNB3",#N/A,FALSE,"PFL00805";"MJP3",#N/A,FALSE,"PFL00805";"RAB3",#N/A,FALSE,"PFL00805";"GJW3",#N/A,FALSE,"PFL00805";"MASTER3",#N/A,FALSE,"PFL00805"}</definedName>
    <definedName name="sdsdfsdfs" hidden="1">{"DJH3",#N/A,FALSE,"PFL00805";"PJB3",#N/A,FALSE,"PFL00805";"JMD3",#N/A,FALSE,"PFL00805";"DNB3",#N/A,FALSE,"PFL00805";"MJP3",#N/A,FALSE,"PFL00805";"RAB3",#N/A,FALSE,"PFL00805";"GJW3",#N/A,FALSE,"PFL00805";"MASTER3",#N/A,FALSE,"PFL00805"}</definedName>
    <definedName name="sdufw" hidden="1">'[47]BS, PL, Sch 5 to 9'!#REF!</definedName>
    <definedName name="sencount" hidden="1">1</definedName>
    <definedName name="sex" localSheetId="4" hidden="1">{"'1-TheatreBkgs'!$A$1:$L$102"}</definedName>
    <definedName name="sex" hidden="1">{"'1-TheatreBkgs'!$A$1:$L$102"}</definedName>
    <definedName name="sf" hidden="1">{"ProjectInput",#N/A,FALSE,"INPUT-AREA"}</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v" hidden="1">{"consolidated",#N/A,FALSE,"Sheet1";"cms",#N/A,FALSE,"Sheet1";"fse",#N/A,FALSE,"Sheet1"}</definedName>
    <definedName name="sfq" hidden="1">{#N/A,#N/A,FALSE,"Calc";#N/A,#N/A,FALSE,"Sensitivity";#N/A,#N/A,FALSE,"LT Earn.Dil.";#N/A,#N/A,FALSE,"Dil. AVP"}</definedName>
    <definedName name="sfsf" hidden="1">{#N/A,#N/A,FALSE,"Calc";#N/A,#N/A,FALSE,"Sensitivity";#N/A,#N/A,FALSE,"LT Earn.Dil.";#N/A,#N/A,FALSE,"Dil. AVP"}</definedName>
    <definedName name="sgd" hidden="1">{#N/A,#N/A,FALSE,"Calc";#N/A,#N/A,FALSE,"Sensitivity";#N/A,#N/A,FALSE,"LT Earn.Dil.";#N/A,#N/A,FALSE,"Dil. AVP"}</definedName>
    <definedName name="sgdg" hidden="1">{#N/A,#N/A,FALSE,"Calc";#N/A,#N/A,FALSE,"Sensitivity";#N/A,#N/A,FALSE,"LT Earn.Dil.";#N/A,#N/A,FALSE,"Dil. AVP"}</definedName>
    <definedName name="sgsx" hidden="1">{"consolidated",#N/A,FALSE,"Sheet1";"cms",#N/A,FALSE,"Sheet1";"fse",#N/A,FALSE,"Sheet1"}</definedName>
    <definedName name="solver_adj" hidden="1">#REF!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opt" hidden="1">#REF!</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0.6</definedName>
    <definedName name="SpecialPrice" localSheetId="4" hidden="1">#REF!</definedName>
    <definedName name="SpecialPrice" hidden="1">#REF!</definedName>
    <definedName name="SPVerticalAccountName" localSheetId="4" hidden="1">{"'1-TheatreBkgs'!$A$1:$L$102"}</definedName>
    <definedName name="SPVerticalAccountName" hidden="1">{"'1-TheatreBkgs'!$A$1:$L$102"}</definedName>
    <definedName name="ss" hidden="1">'[48]Inter unit set off'!$C$7</definedName>
    <definedName name="sss" localSheetId="4" hidden="1">{"'1-TheatreBkgs'!$A$1:$L$102"}</definedName>
    <definedName name="sss" hidden="1">{"'1-TheatreBkgs'!$A$1:$L$102"}</definedName>
    <definedName name="ssss" hidden="1">{"divisions",#N/A,TRUE,"Drivers";"PandL_Ratios",#N/A,TRUE,"P&amp;L"}</definedName>
    <definedName name="ssss_1" hidden="1">{"divisions",#N/A,TRUE,"Drivers";"PandL_Ratios",#N/A,TRUE,"P&amp;L"}</definedName>
    <definedName name="ssss_2" hidden="1">{"divisions",#N/A,TRUE,"Drivers";"PandL_Ratios",#N/A,TRUE,"P&amp;L"}</definedName>
    <definedName name="ssss_3" hidden="1">{"divisions",#N/A,TRUE,"Drivers";"PandL_Ratios",#N/A,TRUE,"P&amp;L"}</definedName>
    <definedName name="ssss_4" hidden="1">{"divisions",#N/A,TRUE,"Drivers";"PandL_Ratios",#N/A,TRUE,"P&amp;L"}</definedName>
    <definedName name="ssss_5" hidden="1">{"divisions",#N/A,TRUE,"Drivers";"PandL_Ratios",#N/A,TRUE,"P&amp;L"}</definedName>
    <definedName name="sssss" hidden="1">{"divisions",#N/A,TRUE,"Drivers";"PandL_Ratios",#N/A,TRUE,"P&amp;L"}</definedName>
    <definedName name="sssss_1" hidden="1">{"divisions",#N/A,TRUE,"Drivers";"PandL_Ratios",#N/A,TRUE,"P&amp;L"}</definedName>
    <definedName name="sssss_2" hidden="1">{"divisions",#N/A,TRUE,"Drivers";"PandL_Ratios",#N/A,TRUE,"P&amp;L"}</definedName>
    <definedName name="sssss_3" hidden="1">{"divisions",#N/A,TRUE,"Drivers";"PandL_Ratios",#N/A,TRUE,"P&amp;L"}</definedName>
    <definedName name="sssss_4" hidden="1">{"divisions",#N/A,TRUE,"Drivers";"PandL_Ratios",#N/A,TRUE,"P&amp;L"}</definedName>
    <definedName name="sssss_5" hidden="1">{"divisions",#N/A,TRUE,"Drivers";"PandL_Ratios",#N/A,TRUE,"P&amp;L"}</definedName>
    <definedName name="ssssss" localSheetId="4" hidden="1">#REF!</definedName>
    <definedName name="ssssss" hidden="1">#REF!</definedName>
    <definedName name="ssssssssss" localSheetId="4" hidden="1">#REF!</definedName>
    <definedName name="ssssssssss" hidden="1">#REF!</definedName>
    <definedName name="ssssssssssssssss" localSheetId="4" hidden="1">#REF!</definedName>
    <definedName name="ssssssssssssssss" hidden="1">#REF!</definedName>
    <definedName name="ssssssssssssssssssssss" localSheetId="4" hidden="1">{"DJH3",#N/A,FALSE,"PFL00805";"PJB3",#N/A,FALSE,"PFL00805";"JMD3",#N/A,FALSE,"PFL00805";"DNB3",#N/A,FALSE,"PFL00805";"MJP3",#N/A,FALSE,"PFL00805";"RAB3",#N/A,FALSE,"PFL00805";"GJW3",#N/A,FALSE,"PFL00805";"MASTER3",#N/A,FALSE,"PFL00805"}</definedName>
    <definedName name="ssssssssssssssssssssss" hidden="1">{"DJH3",#N/A,FALSE,"PFL00805";"PJB3",#N/A,FALSE,"PFL00805";"JMD3",#N/A,FALSE,"PFL00805";"DNB3",#N/A,FALSE,"PFL00805";"MJP3",#N/A,FALSE,"PFL00805";"RAB3",#N/A,FALSE,"PFL00805";"GJW3",#N/A,FALSE,"PFL00805";"MASTER3",#N/A,FALSE,"PFL00805"}</definedName>
    <definedName name="STARTDATE" hidden="1">" "</definedName>
    <definedName name="stef" hidden="1">{#N/A,#N/A,TRUE,"Cover sheet";#N/A,#N/A,TRUE,"Summary";#N/A,#N/A,TRUE,"Key Assumptions";#N/A,#N/A,TRUE,"Profit &amp; Loss";#N/A,#N/A,TRUE,"Balance Sheet";#N/A,#N/A,TRUE,"Cashflow";#N/A,#N/A,TRUE,"IRR";#N/A,#N/A,TRUE,"Ratios";#N/A,#N/A,TRUE,"Debt analysis"}</definedName>
    <definedName name="stupid" localSheetId="4" hidden="1">{#N/A,#N/A,FALSE,"S1 Theatre Sum";#N/A,#N/A,FALSE,"S2 U.S. B.S.POS";#N/A,#N/A,FALSE,"S3 US POS";#N/A,#N/A,FALSE,"S4 Family POS";#N/A,#N/A,FALSE,"S5 Ship vs POS";#N/A,#N/A,FALSE,"S6 Top VAR"}</definedName>
    <definedName name="stupid" hidden="1">{#N/A,#N/A,FALSE,"S1 Theatre Sum";#N/A,#N/A,FALSE,"S2 U.S. B.S.POS";#N/A,#N/A,FALSE,"S3 US POS";#N/A,#N/A,FALSE,"S4 Family POS";#N/A,#N/A,FALSE,"S5 Ship vs POS";#N/A,#N/A,FALSE,"S6 Top VAR"}</definedName>
    <definedName name="stupid2"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stupid2"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stupidwho" localSheetId="4" hidden="1">{#N/A,#N/A,FALSE,"S1 Theatre Sum";#N/A,#N/A,FALSE,"S2 U.S. B.S.POS";#N/A,#N/A,FALSE,"S3 US POS";#N/A,#N/A,FALSE,"S4 Family POS";#N/A,#N/A,FALSE,"S5 Ship vs POS";#N/A,#N/A,FALSE,"S6 Top VAR"}</definedName>
    <definedName name="stupidwho" hidden="1">{#N/A,#N/A,FALSE,"S1 Theatre Sum";#N/A,#N/A,FALSE,"S2 U.S. B.S.POS";#N/A,#N/A,FALSE,"S3 US POS";#N/A,#N/A,FALSE,"S4 Family POS";#N/A,#N/A,FALSE,"S5 Ship vs POS";#N/A,#N/A,FALSE,"S6 Top VAR"}</definedName>
    <definedName name="stupidwho2"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stupidwho2"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sunil" hidden="1">#REF!</definedName>
    <definedName name="Suppliers" hidden="1">{#N/A,#N/A,FALSE,"HMF";#N/A,#N/A,FALSE,"FACIL";#N/A,#N/A,FALSE,"HMFINANCE";#N/A,#N/A,FALSE,"HMEUROPE";#N/A,#N/A,FALSE,"HHAB CONSO";#N/A,#N/A,FALSE,"PAB";#N/A,#N/A,FALSE,"MMC";#N/A,#N/A,FALSE,"THAI";#N/A,#N/A,FALSE,"SINPA";#N/A,#N/A,FALSE,"POLAND"}</definedName>
    <definedName name="SWS" hidden="1">[4]JAN!$D$46:$D$50</definedName>
    <definedName name="t" localSheetId="4" hidden="1">{"'1-TheatreBkgs'!$A$1:$L$102"}</definedName>
    <definedName name="t" hidden="1">{"'1-TheatreBkgs'!$A$1:$L$102"}</definedName>
    <definedName name="TBinfoma" hidden="1">#REF!</definedName>
    <definedName name="tbl_ProdInfo" localSheetId="4" hidden="1">#REF!</definedName>
    <definedName name="tbl_ProdInfo" hidden="1">#REF!</definedName>
    <definedName name="tdc" hidden="1">{"'April 24'!$J$11"}</definedName>
    <definedName name="tel" hidden="1">{"DCF",#N/A,FALSE,"CF"}</definedName>
    <definedName name="tel_1" hidden="1">{"DCF",#N/A,FALSE,"CF"}</definedName>
    <definedName name="tel_2" hidden="1">{"DCF",#N/A,FALSE,"CF"}</definedName>
    <definedName name="tel_3" hidden="1">{"DCF",#N/A,FALSE,"CF"}</definedName>
    <definedName name="tel_4" hidden="1">{"DCF",#N/A,FALSE,"CF"}</definedName>
    <definedName name="tel_5" hidden="1">{"DCF",#N/A,FALSE,"CF"}</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11" localSheetId="4" hidden="1">{"'1-TheatreBkgs'!$A$1:$L$102"}</definedName>
    <definedName name="test11" hidden="1">{"'1-TheatreBkgs'!$A$1:$L$102"}</definedName>
    <definedName name="TEST111" localSheetId="4" hidden="1">{#N/A,#N/A,FALSE,"S1 Theatre Sum";#N/A,#N/A,FALSE,"S2 U.S. B.S.POS";#N/A,#N/A,FALSE,"S3 US POS";#N/A,#N/A,FALSE,"S4 Family POS";#N/A,#N/A,FALSE,"S5 Ship vs POS";#N/A,#N/A,FALSE,"S6 Top VAR"}</definedName>
    <definedName name="TEST111" hidden="1">{#N/A,#N/A,FALSE,"S1 Theatre Sum";#N/A,#N/A,FALSE,"S2 U.S. B.S.POS";#N/A,#N/A,FALSE,"S3 US POS";#N/A,#N/A,FALSE,"S4 Family POS";#N/A,#N/A,FALSE,"S5 Ship vs POS";#N/A,#N/A,FALSE,"S6 Top VAR"}</definedName>
    <definedName name="test12" localSheetId="4" hidden="1">{#N/A,#N/A,FALSE,"Default Data";#N/A,#N/A,FALSE,"99 Tax Model";#N/A,#N/A,FALSE,"99 Incremental BV";#N/A,#N/A,FALSE,"99 Tax Model CL";#N/A,#N/A,FALSE,"99 Incremental CL";#N/A,#N/A,FALSE,"Cisco FSC";#N/A,#N/A,FALSE,"25% case";#N/A,#N/A,FALSE,"ROY CALCS";#N/A,#N/A,FALSE,"Acquisition Royalty"}</definedName>
    <definedName name="test12" hidden="1">{#N/A,#N/A,FALSE,"Default Data";#N/A,#N/A,FALSE,"99 Tax Model";#N/A,#N/A,FALSE,"99 Incremental BV";#N/A,#N/A,FALSE,"99 Tax Model CL";#N/A,#N/A,FALSE,"99 Incremental CL";#N/A,#N/A,FALSE,"Cisco FSC";#N/A,#N/A,FALSE,"25% case";#N/A,#N/A,FALSE,"ROY CALCS";#N/A,#N/A,FALSE,"Acquisition Royalty"}</definedName>
    <definedName name="test200" localSheetId="4" hidden="1">{"'1-TheatreBkgs'!$A$1:$L$102"}</definedName>
    <definedName name="test200" hidden="1">{"'1-TheatreBkgs'!$A$1:$L$102"}</definedName>
    <definedName name="test21" localSheetId="4" hidden="1">{"'1-TheatreBkgs'!$A$1:$L$102"}</definedName>
    <definedName name="test21" hidden="1">{"'1-TheatreBkgs'!$A$1:$L$102"}</definedName>
    <definedName name="TEST23" localSheetId="4" hidden="1">{"'1-TheatreBkgs'!$A$1:$L$102"}</definedName>
    <definedName name="TEST23" hidden="1">{"'1-TheatreBkgs'!$A$1:$L$102"}</definedName>
    <definedName name="TEST25" localSheetId="4" hidden="1">{"'1-TheatreBkgs'!$A$1:$L$102"}</definedName>
    <definedName name="TEST25" hidden="1">{"'1-TheatreBkgs'!$A$1:$L$102"}</definedName>
    <definedName name="test44" localSheetId="4" hidden="1">{#N/A,#N/A,FALSE,"S1 Theatre Sum";#N/A,#N/A,FALSE,"S2 U.S. B.S.POS";#N/A,#N/A,FALSE,"S3 US POS";#N/A,#N/A,FALSE,"S4 Family POS";#N/A,#N/A,FALSE,"S5 Ship vs POS";#N/A,#N/A,FALSE,"S6 Top VAR"}</definedName>
    <definedName name="test44" hidden="1">{#N/A,#N/A,FALSE,"S1 Theatre Sum";#N/A,#N/A,FALSE,"S2 U.S. B.S.POS";#N/A,#N/A,FALSE,"S3 US POS";#N/A,#N/A,FALSE,"S4 Family POS";#N/A,#N/A,FALSE,"S5 Ship vs POS";#N/A,#N/A,FALSE,"S6 Top VAR"}</definedName>
    <definedName name="test45" localSheetId="4"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test45"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test99" localSheetId="4" hidden="1">{#N/A,#N/A,FALSE,"S1 Theatre Sum";#N/A,#N/A,FALSE,"S2 U.S. B.S.POS";#N/A,#N/A,FALSE,"S3 US POS";#N/A,#N/A,FALSE,"S4 Family POS";#N/A,#N/A,FALSE,"S5 Ship vs POS";#N/A,#N/A,FALSE,"S6 Top VAR"}</definedName>
    <definedName name="test99" hidden="1">{#N/A,#N/A,FALSE,"S1 Theatre Sum";#N/A,#N/A,FALSE,"S2 U.S. B.S.POS";#N/A,#N/A,FALSE,"S3 US POS";#N/A,#N/A,FALSE,"S4 Family POS";#N/A,#N/A,FALSE,"S5 Ship vs POS";#N/A,#N/A,FALSE,"S6 Top VAR"}</definedName>
    <definedName name="testing" localSheetId="4" hidden="1">{#N/A,#N/A,FALSE,"S1 Theatre Sum";#N/A,#N/A,FALSE,"S2 U.S. B.S.POS";#N/A,#N/A,FALSE,"S3 US POS";#N/A,#N/A,FALSE,"S4 Family POS";#N/A,#N/A,FALSE,"S5 Ship vs POS";#N/A,#N/A,FALSE,"S6 Top VAR"}</definedName>
    <definedName name="testing" hidden="1">{#N/A,#N/A,FALSE,"S1 Theatre Sum";#N/A,#N/A,FALSE,"S2 U.S. B.S.POS";#N/A,#N/A,FALSE,"S3 US POS";#N/A,#N/A,FALSE,"S4 Family POS";#N/A,#N/A,FALSE,"S5 Ship vs POS";#N/A,#N/A,FALSE,"S6 Top VAR"}</definedName>
    <definedName name="tete" hidden="1">{#N/A,#N/A,FALSE,"Calc";#N/A,#N/A,FALSE,"Sensitivity";#N/A,#N/A,FALSE,"LT Earn.Dil.";#N/A,#N/A,FALSE,"Dil. AVP"}</definedName>
    <definedName name="TextRefCopyRangeCount" hidden="1">13</definedName>
    <definedName name="tg" localSheetId="4" hidden="1">{"DJH3",#N/A,FALSE,"PFL00805";"PJB3",#N/A,FALSE,"PFL00805";"JMD3",#N/A,FALSE,"PFL00805";"DNB3",#N/A,FALSE,"PFL00805";"MJP3",#N/A,FALSE,"PFL00805";"RAB3",#N/A,FALSE,"PFL00805";"GJW3",#N/A,FALSE,"PFL00805";"MASTER3",#N/A,FALSE,"PFL00805"}</definedName>
    <definedName name="tg" hidden="1">{"DJH3",#N/A,FALSE,"PFL00805";"PJB3",#N/A,FALSE,"PFL00805";"JMD3",#N/A,FALSE,"PFL00805";"DNB3",#N/A,FALSE,"PFL00805";"MJP3",#N/A,FALSE,"PFL00805";"RAB3",#N/A,FALSE,"PFL00805";"GJW3",#N/A,FALSE,"PFL00805";"MASTER3",#N/A,FALSE,"PFL00805"}</definedName>
    <definedName name="TGERDT" localSheetId="4" hidden="1">{"DJH3",#N/A,FALSE,"PFL00805";"PJB3",#N/A,FALSE,"PFL00805";"JMD3",#N/A,FALSE,"PFL00805";"DNB3",#N/A,FALSE,"PFL00805";"MJP3",#N/A,FALSE,"PFL00805";"RAB3",#N/A,FALSE,"PFL00805";"GJW3",#N/A,FALSE,"PFL00805";"MASTER3",#N/A,FALSE,"PFL00805"}</definedName>
    <definedName name="TGERDT" hidden="1">{"DJH3",#N/A,FALSE,"PFL00805";"PJB3",#N/A,FALSE,"PFL00805";"JMD3",#N/A,FALSE,"PFL00805";"DNB3",#N/A,FALSE,"PFL00805";"MJP3",#N/A,FALSE,"PFL00805";"RAB3",#N/A,FALSE,"PFL00805";"GJW3",#N/A,FALSE,"PFL00805";"MASTER3",#N/A,FALSE,"PFL00805"}</definedName>
    <definedName name="thierry" hidden="1">{"Totax",#N/A,FALSE,"Sheet1";#N/A,#N/A,FALSE,"Law Output"}</definedName>
    <definedName name="thierry_1" hidden="1">{"Totax",#N/A,FALSE,"Sheet1";#N/A,#N/A,FALSE,"Law Output"}</definedName>
    <definedName name="thierry_2" hidden="1">{"Totax",#N/A,FALSE,"Sheet1";#N/A,#N/A,FALSE,"Law Output"}</definedName>
    <definedName name="thierry_3" hidden="1">{"Totax",#N/A,FALSE,"Sheet1";#N/A,#N/A,FALSE,"Law Output"}</definedName>
    <definedName name="thierry_4" hidden="1">{"Totax",#N/A,FALSE,"Sheet1";#N/A,#N/A,FALSE,"Law Output"}</definedName>
    <definedName name="thierry_5" hidden="1">{"Totax",#N/A,FALSE,"Sheet1";#N/A,#N/A,FALSE,"Law Output"}</definedName>
    <definedName name="thth" hidden="1">{#N/A,#N/A,FALSE,"Calc";#N/A,#N/A,FALSE,"Sensitivity";#N/A,#N/A,FALSE,"LT Earn.Dil.";#N/A,#N/A,FALSE,"Dil. AVP"}</definedName>
    <definedName name="tidf" localSheetId="4" hidden="1">{"'Sheet1'!$L$16"}</definedName>
    <definedName name="tidf" hidden="1">{"'Sheet1'!$L$16"}</definedName>
    <definedName name="tidf_1" localSheetId="4" hidden="1">{"'Sheet1'!$L$16"}</definedName>
    <definedName name="tidf_1" hidden="1">{"'Sheet1'!$L$16"}</definedName>
    <definedName name="TotalEarlyPayments">SUM(#REF!)</definedName>
    <definedName name="TotalInterest">SUM(#REF!)</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trgfrrg" localSheetId="4" hidden="1">{"DJH3",#N/A,FALSE,"PFL00805";"PJB3",#N/A,FALSE,"PFL00805";"JMD3",#N/A,FALSE,"PFL00805";"DNB3",#N/A,FALSE,"PFL00805";"MJP3",#N/A,FALSE,"PFL00805";"RAB3",#N/A,FALSE,"PFL00805";"GJW3",#N/A,FALSE,"PFL00805";"MASTER3",#N/A,FALSE,"PFL00805"}</definedName>
    <definedName name="trtrgfrrg" hidden="1">{"DJH3",#N/A,FALSE,"PFL00805";"PJB3",#N/A,FALSE,"PFL00805";"JMD3",#N/A,FALSE,"PFL00805";"DNB3",#N/A,FALSE,"PFL00805";"MJP3",#N/A,FALSE,"PFL00805";"RAB3",#N/A,FALSE,"PFL00805";"GJW3",#N/A,FALSE,"PFL00805";"MASTER3",#N/A,FALSE,"PFL00805"}</definedName>
    <definedName name="tryiuyui" localSheetId="4" hidden="1">{"'1-TheatreBkgs'!$A$1:$L$102"}</definedName>
    <definedName name="tryiuyui" hidden="1">{"'1-TheatreBkgs'!$A$1:$L$102"}</definedName>
    <definedName name="ttt" localSheetId="4" hidden="1">{"'1-TheatreBkgs'!$A$1:$L$102"}</definedName>
    <definedName name="ttt" hidden="1">{"'1-TheatreBkgs'!$A$1:$L$102"}</definedName>
    <definedName name="ttt_1" localSheetId="4" hidden="1">{"'장비'!$A$3:$M$12"}</definedName>
    <definedName name="ttt_1" hidden="1">{"'장비'!$A$3:$M$12"}</definedName>
    <definedName name="tuio" localSheetId="4" hidden="1">{"'1-TheatreBkgs'!$A$1:$L$102"}</definedName>
    <definedName name="tuio" hidden="1">{"'1-TheatreBkgs'!$A$1:$L$102"}</definedName>
    <definedName name="tuioiuo" localSheetId="4" hidden="1">{"'1-TheatreBkgs'!$A$1:$L$102"}</definedName>
    <definedName name="tuioiuo" hidden="1">{"'1-TheatreBkgs'!$A$1:$L$102"}</definedName>
    <definedName name="tuioo" localSheetId="4" hidden="1">{"'1-TheatreBkgs'!$A$1:$L$102"}</definedName>
    <definedName name="tuioo" hidden="1">{"'1-TheatreBkgs'!$A$1:$L$102"}</definedName>
    <definedName name="tyiytiu" localSheetId="4" hidden="1">{"'1-TheatreBkgs'!$A$1:$L$102"}</definedName>
    <definedName name="tyiytiu" hidden="1">{"'1-TheatreBkgs'!$A$1:$L$102"}</definedName>
    <definedName name="tyuit" localSheetId="4" hidden="1">{"'1-TheatreBkgs'!$A$1:$L$102"}</definedName>
    <definedName name="tyuit" hidden="1">{"'1-TheatreBkgs'!$A$1:$L$102"}</definedName>
    <definedName name="tyuityui" localSheetId="4" hidden="1">{"'1-TheatreBkgs'!$A$1:$L$102"}</definedName>
    <definedName name="tyuityui" hidden="1">{"'1-TheatreBkgs'!$A$1:$L$102"}</definedName>
    <definedName name="tyuiu" localSheetId="4" hidden="1">{"'1-TheatreBkgs'!$A$1:$L$102"}</definedName>
    <definedName name="tyuiu" hidden="1">{"'1-TheatreBkgs'!$A$1:$L$102"}</definedName>
    <definedName name="tyuiytuo" localSheetId="4" hidden="1">{"'1-TheatreBkgs'!$A$1:$L$102"}</definedName>
    <definedName name="tyuiytuo" hidden="1">{"'1-TheatreBkgs'!$A$1:$L$102"}</definedName>
    <definedName name="u" localSheetId="4" hidden="1">#REF!</definedName>
    <definedName name="u" hidden="1">#REF!</definedName>
    <definedName name="uiooio" localSheetId="4" hidden="1">{"'1-TheatreBkgs'!$A$1:$L$102"}</definedName>
    <definedName name="uiooio" hidden="1">{"'1-TheatreBkgs'!$A$1:$L$102"}</definedName>
    <definedName name="uj" localSheetId="4" hidden="1">{"DJH3",#N/A,FALSE,"PFL00805";"PJB3",#N/A,FALSE,"PFL00805";"JMD3",#N/A,FALSE,"PFL00805";"DNB3",#N/A,FALSE,"PFL00805";"MJP3",#N/A,FALSE,"PFL00805";"RAB3",#N/A,FALSE,"PFL00805";"GJW3",#N/A,FALSE,"PFL00805";"MASTER3",#N/A,FALSE,"PFL00805"}</definedName>
    <definedName name="uj" hidden="1">{"DJH3",#N/A,FALSE,"PFL00805";"PJB3",#N/A,FALSE,"PFL00805";"JMD3",#N/A,FALSE,"PFL00805";"DNB3",#N/A,FALSE,"PFL00805";"MJP3",#N/A,FALSE,"PFL00805";"RAB3",#N/A,FALSE,"PFL00805";"GJW3",#N/A,FALSE,"PFL00805";"MASTER3",#N/A,FALSE,"PFL00805"}</definedName>
    <definedName name="USEQUANTITY" hidden="1">FALSE</definedName>
    <definedName name="ut" localSheetId="4" hidden="1">{"'Sheet1'!$L$16"}</definedName>
    <definedName name="ut" hidden="1">{"'Sheet1'!$L$16"}</definedName>
    <definedName name="ut_1" localSheetId="4" hidden="1">{"'Sheet1'!$L$16"}</definedName>
    <definedName name="ut_1" hidden="1">{"'Sheet1'!$L$16"}</definedName>
    <definedName name="Utoo"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Utoo"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v" localSheetId="4" hidden="1">{"'1-TheatreBkgs'!$A$1:$L$102"}</definedName>
    <definedName name="v" hidden="1">{"'1-TheatreBkgs'!$A$1:$L$102"}</definedName>
    <definedName name="Vacancies" hidden="1">{#N/A,#N/A,FALSE,"Index Data"}</definedName>
    <definedName name="val" hidden="1">{#N/A,#N/A,FALSE,"Valuation Assumptions";#N/A,#N/A,FALSE,"Summary";#N/A,#N/A,FALSE,"DCF";#N/A,#N/A,FALSE,"Valuation";#N/A,#N/A,FALSE,"WACC";#N/A,#N/A,FALSE,"UBVH";#N/A,#N/A,FALSE,"Free Cash Flow"}</definedName>
    <definedName name="ValuationBenchmarks" hidden="1">{#N/A,#N/A,FALSE,"Sensitivity"}</definedName>
    <definedName name="VCONSOLID" hidden="1">TRUE</definedName>
    <definedName name="VEXPORT" hidden="1">TRUE</definedName>
    <definedName name="vf" localSheetId="4" hidden="1">{"'Sheet1'!$L$16"}</definedName>
    <definedName name="vf" hidden="1">{"'Sheet1'!$L$16"}</definedName>
    <definedName name="vf_1" localSheetId="4" hidden="1">{"'Sheet1'!$L$16"}</definedName>
    <definedName name="vf_1" hidden="1">{"'Sheet1'!$L$16"}</definedName>
    <definedName name="vkkmj" localSheetId="4" hidden="1">'[49]Cash flow details'!#REF!</definedName>
    <definedName name="vkkmj" hidden="1">'[49]Cash flow details'!#REF!</definedName>
    <definedName name="vn" localSheetId="4" hidden="1">{"'Sheet1'!$L$16"}</definedName>
    <definedName name="vn" hidden="1">{"'Sheet1'!$L$16"}</definedName>
    <definedName name="vn_1" localSheetId="4" hidden="1">{"'Sheet1'!$L$16"}</definedName>
    <definedName name="vn_1" hidden="1">{"'Sheet1'!$L$16"}</definedName>
    <definedName name="vo" hidden="1">{"consolidated",#N/A,FALSE,"Sheet1";"cms",#N/A,FALSE,"Sheet1";"fse",#N/A,FALSE,"Sheet1"}</definedName>
    <definedName name="vs" localSheetId="4" hidden="1">#REF!</definedName>
    <definedName name="vs" hidden="1">#REF!</definedName>
    <definedName name="w" localSheetId="4" hidden="1">{"'1-TheatreBkgs'!$A$1:$L$102"}</definedName>
    <definedName name="w" hidden="1">{"'1-TheatreBkgs'!$A$1:$L$102"}</definedName>
    <definedName name="weki_9701.xls" localSheetId="4" hidden="1">'[1]Eq. Mobilization'!#REF!</definedName>
    <definedName name="weki_9701.xls" hidden="1">'[1]Eq. Mobilization'!#REF!</definedName>
    <definedName name="wekir9701.xls" localSheetId="4" hidden="1">'[1]Eq. Mobilization'!#REF!</definedName>
    <definedName name="wekir9701.xls" hidden="1">'[1]Eq. Mobilization'!#REF!</definedName>
    <definedName name="wrd" hidden="1">{#N/A,#N/A,FALSE,"INPUTS";#N/A,#N/A,FALSE,"PROFORMA BSHEET";#N/A,#N/A,FALSE,"COMBINED";#N/A,#N/A,FALSE,"HIGH YIELD";#N/A,#N/A,FALSE,"COMB_GRAPHS"}</definedName>
    <definedName name="wrd.2._.pagers.3" hidden="1">{"Cover",#N/A,FALSE,"Cover";"Summary",#N/A,FALSE,"Summarpage"}</definedName>
    <definedName name="wrgdhds" localSheetId="4" hidden="1">{"DJH3",#N/A,FALSE,"PFL00805";"PJB3",#N/A,FALSE,"PFL00805";"JMD3",#N/A,FALSE,"PFL00805";"DNB3",#N/A,FALSE,"PFL00805";"MJP3",#N/A,FALSE,"PFL00805";"RAB3",#N/A,FALSE,"PFL00805";"GJW3",#N/A,FALSE,"PFL00805";"MASTER3",#N/A,FALSE,"PFL00805"}</definedName>
    <definedName name="wrgdhds" hidden="1">{"DJH3",#N/A,FALSE,"PFL00805";"PJB3",#N/A,FALSE,"PFL00805";"JMD3",#N/A,FALSE,"PFL00805";"DNB3",#N/A,FALSE,"PFL00805";"MJP3",#N/A,FALSE,"PFL00805";"RAB3",#N/A,FALSE,"PFL00805";"GJW3",#N/A,FALSE,"PFL00805";"MASTER3",#N/A,FALSE,"PFL00805"}</definedName>
    <definedName name="wrn.1." localSheetId="4" hidden="1">{#N/A,#N/A,FALSE,"17MAY";#N/A,#N/A,FALSE,"24MAY"}</definedName>
    <definedName name="wrn.1." hidden="1">{#N/A,#N/A,FALSE,"17MAY";#N/A,#N/A,FALSE,"24MAY"}</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2._.pagers." hidden="1">{"Cover",#N/A,FALSE,"Cover";"Summary",#N/A,FALSE,"Summarpage"}</definedName>
    <definedName name="wrn.2._.pagers.2" hidden="1">{"Cover",#N/A,FALSE,"Cover";"Summary",#N/A,FALSE,"Summarpage"}</definedName>
    <definedName name="wrn.2.2" localSheetId="4" hidden="1">{#N/A,#N/A,FALSE,"17MAY";#N/A,#N/A,FALSE,"24MAY"}</definedName>
    <definedName name="wrn.2.2" hidden="1">{#N/A,#N/A,FALSE,"17MAY";#N/A,#N/A,FALSE,"24MAY"}</definedName>
    <definedName name="wrn.Accounts." hidden="1">{"turnover",#N/A,FALSE;"profits",#N/A,FALSE;"cash",#N/A,FALSE}</definedName>
    <definedName name="wrn.ACQUISITION._.DSW." hidden="1">{#N/A,#N/A,FALSE,"Simu.";#N/A,#N/A,FALSE,"Table";#N/A,#N/A,FALSE,"Hypo."}</definedName>
    <definedName name="wrn.adj95." hidden="1">{"adj95mult",#N/A,FALSE,"COMPCO";"adj95est",#N/A,FALSE,"COMPCO"}</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LL." hidden="1">{#N/A,#N/A,FALSE,"INPUTS";#N/A,#N/A,FALSE,"PROFORMA BSHEET";#N/A,#N/A,FALSE,"COMBINED";#N/A,#N/A,FALSE,"ACQUIROR";#N/A,#N/A,FALSE,"TARGET 1";#N/A,#N/A,FALSE,"TARGET 2";#N/A,#N/A,FALSE,"HIGH YIELD";#N/A,#N/A,FALSE,"OVERFUND"}</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_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tatements." hidden="1">{"Income Statement",#N/A,FALSE,"Income Statement";"Balance Sheet",#N/A,FALSE,"Balance Sheet";"Cash Flow",#N/A,FALSE,"Cash Flow";"Ratios",#N/A,FALSE,"Ratios"}</definedName>
    <definedName name="wrn.all.2"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DataPages." hidden="1">{#N/A,#N/A,FALSE,"Balance Sheet";#N/A,#N/A,FALSE,"Income Statement";#N/A,#N/A,FALSE,"Changes in Financial Position"}</definedName>
    <definedName name="wrn.apt1." localSheetId="4" hidden="1">{#N/A,#N/A,FALSE,"Summary"}</definedName>
    <definedName name="wrn.apt1." hidden="1">{#N/A,#N/A,FALSE,"Summary"}</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B.SHEET." hidden="1">{#N/A,#N/A,FALSE,"COMICRO";#N/A,#N/A,FALSE,"BALSCH";#N/A,#N/A,FALSE,"GLASS";#N/A,#N/A,FALSE,"DEPRE";#N/A,#N/A,FALSE,"A&amp;MCUR";#N/A,#N/A,FALSE,"AGEANAlysis";#N/A,#N/A,FALSE,"CHECKS";#N/A,#N/A,FALSE,"CHECKS"}</definedName>
    <definedName name="wrn.Back._.Page." hidden="1">{"Back Page",#N/A,FALSE,"Front and Back"}</definedName>
    <definedName name="wrn.Balance._.Sheet." hidden="1">{"Balance Sheet",#N/A,FALSE,"Balance Sheet"}</definedName>
    <definedName name="wrn.Bank." hidden="1">{"OPL1",#N/A,FALSE,"PL";"OpAnal",#N/A,FALSE,"Op";"BS2",#N/A,FALSE,"BS";"CF1(a)",#N/A,FALSE,"Op"}</definedName>
    <definedName name="wrn.Bewegungsbilanz." hidden="1">{#N/A,#N/A,FALSE,"Mittelherkunft";#N/A,#N/A,FALSE,"Mittelverwendung"}</definedName>
    <definedName name="wrn.Bilanz." hidden="1">{#N/A,#N/A,FALSE,"Layout Aktiva";#N/A,#N/A,FALSE,"Layout Passiva"}</definedName>
    <definedName name="wrn.Book." hidden="1">{"EVA",#N/A,FALSE,"SMT2";#N/A,#N/A,FALSE,"Summary";#N/A,#N/A,FALSE,"Graphs";#N/A,#N/A,FALSE,"4 Panel"}</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CALL._.SUCCESS._.RATE." localSheetId="4" hidden="1">{#N/A,#N/A,TRUE,"TOTALS";#N/A,#N/A,TRUE,"ROUTES"}</definedName>
    <definedName name="wrn.CALL._.SUCCESS._.RATE." hidden="1">{#N/A,#N/A,TRUE,"TOTALS";#N/A,#N/A,TRUE,"ROUTES"}</definedName>
    <definedName name="wrn.Cash._.Flow." hidden="1">{"Cash Flow",#N/A,FALSE,"Cash Flow"}</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BINED." hidden="1">{#N/A,#N/A,FALSE,"INPUTS";#N/A,#N/A,FALSE,"PROFORMA BSHEET";#N/A,#N/A,FALSE,"COMBINED";#N/A,#N/A,FALSE,"HIGH YIELD";#N/A,#N/A,FALSE,"COMB_GRAPHS"}</definedName>
    <definedName name="wrn.COMBINED._1" hidden="1">{#N/A,#N/A,FALSE,"INPUTS";#N/A,#N/A,FALSE,"PROFORMA BSHEET";#N/A,#N/A,FALSE,"COMBINED";#N/A,#N/A,FALSE,"HIGH YIELD";#N/A,#N/A,FALSE,"COMB_GRAPHS"}</definedName>
    <definedName name="wrn.COMBINED._2" hidden="1">{#N/A,#N/A,FALSE,"INPUTS";#N/A,#N/A,FALSE,"PROFORMA BSHEET";#N/A,#N/A,FALSE,"COMBINED";#N/A,#N/A,FALSE,"HIGH YIELD";#N/A,#N/A,FALSE,"COMB_GRAPHS"}</definedName>
    <definedName name="wrn.COMBINED._3" hidden="1">{#N/A,#N/A,FALSE,"INPUTS";#N/A,#N/A,FALSE,"PROFORMA BSHEET";#N/A,#N/A,FALSE,"COMBINED";#N/A,#N/A,FALSE,"HIGH YIELD";#N/A,#N/A,FALSE,"COMB_GRAPHS"}</definedName>
    <definedName name="wrn.COMBINED._4" hidden="1">{#N/A,#N/A,FALSE,"INPUTS";#N/A,#N/A,FALSE,"PROFORMA BSHEET";#N/A,#N/A,FALSE,"COMBINED";#N/A,#N/A,FALSE,"HIGH YIELD";#N/A,#N/A,FALSE,"COMB_GRAPHS"}</definedName>
    <definedName name="wrn.COMBINED._5" hidden="1">{#N/A,#N/A,FALSE,"INPUTS";#N/A,#N/A,FALSE,"PROFORMA BSHEET";#N/A,#N/A,FALSE,"COMBINED";#N/A,#N/A,FALSE,"HIGH YIELD";#N/A,#N/A,FALSE,"COMB_GRAPHS"}</definedName>
    <definedName name="wrn.COMPCO." hidden="1">{"Page1",#N/A,FALSE,"CompCo";"Page2",#N/A,FALSE,"CompCo"}</definedName>
    <definedName name="wrn.Complete." hidden="1">{#N/A,#N/A,FALSE,"SMT1";#N/A,#N/A,FALSE,"SMT2";#N/A,#N/A,FALSE,"Summary";#N/A,#N/A,FALSE,"Graphs";#N/A,#N/A,FALSE,"4 Panel"}</definedName>
    <definedName name="wrn.Complete._.Set." hidden="1">{#N/A,#N/A,FALSE,"Full";#N/A,#N/A,FALSE,"Half";#N/A,#N/A,FALSE,"Op Expenses";#N/A,#N/A,FALSE,"Cap Charge";#N/A,#N/A,FALSE,"Cost C";#N/A,#N/A,FALSE,"PP&amp;E";#N/A,#N/A,FALSE,"R&amp;D"}</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nsol._.adjusts." hidden="1">{"adjPL1",#N/A,FALSE,"adj";"adjPL2",#N/A,FALSE,"adj";"adjPL2a",#N/A,FALSE,"adj";"adjPL2b",#N/A,FALSE,"adj";"adjPL3",#N/A,FALSE,"adj";"adjPL4",#N/A,FALSE,"adj";"adjPL5",#N/A,FALSE,"adj";"adjBS2",#N/A,FALSE,"adj";"adjBS3",#N/A,FALSE,"adj";"adjCF1",#N/A,FALSE,"adj";"adjCF4",#N/A,FALSE,"adj"}</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able." localSheetId="4" hidden="1">{#N/A,#N/A,FALSE,"consu_cover";#N/A,#N/A,FALSE,"consu_strategy";#N/A,#N/A,FALSE,"consu_flow";#N/A,#N/A,FALSE,"Summary_reqmt";#N/A,#N/A,FALSE,"field_ppg";#N/A,#N/A,FALSE,"ppg_shop";#N/A,#N/A,FALSE,"strl";#N/A,#N/A,FALSE,"tankages";#N/A,#N/A,FALSE,"gases"}</definedName>
    <definedName name="wrn.consumable." hidden="1">{#N/A,#N/A,FALSE,"consu_cover";#N/A,#N/A,FALSE,"consu_strategy";#N/A,#N/A,FALSE,"consu_flow";#N/A,#N/A,FALSE,"Summary_reqmt";#N/A,#N/A,FALSE,"field_ppg";#N/A,#N/A,FALSE,"ppg_shop";#N/A,#N/A,FALSE,"strl";#N/A,#N/A,FALSE,"tankages";#N/A,#N/A,FALSE,"gases"}</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ver." hidden="1">{"coverall",#N/A,FALSE,"Definitions";"cover1",#N/A,FALSE,"Definitions";"cover2",#N/A,FALSE,"Definitions";"cover3",#N/A,FALSE,"Definitions";"cover4",#N/A,FALSE,"Definitions";"cover5",#N/A,FALSE,"Definitions";"blank",#N/A,FALSE,"Definitions"}</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datapak." hidden="1">{#N/A,#N/A,FALSE,"Status of Projects";#N/A,#N/A,FALSE,"CEA-TEC";#N/A,#N/A,FALSE,"U-Constr.";#N/A,#N/A,FALSE,"summary";#N/A,#N/A,FALSE,"PPP-3 yrs"}</definedName>
    <definedName name="wrn.DCF." hidden="1">{"DCF",#N/A,FALSE,"CF"}</definedName>
    <definedName name="wrn.DCF._1" hidden="1">{"DCF",#N/A,FALSE,"CF"}</definedName>
    <definedName name="wrn.DCF._2" hidden="1">{"DCF",#N/A,FALSE,"CF"}</definedName>
    <definedName name="wrn.DCF._3" hidden="1">{"DCF",#N/A,FALSE,"CF"}</definedName>
    <definedName name="wrn.DCF._4" hidden="1">{"DCF",#N/A,FALSE,"CF"}</definedName>
    <definedName name="wrn.DCF._5" hidden="1">{"DCF",#N/A,FALSE,"CF"}</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P._.and._.L." hidden="1">{"P and L Detail Page 1",#N/A,FALSE,"Data";"P and L Detail Page 2",#N/A,FALSE,"Data"}</definedName>
    <definedName name="wrn.devdeal." hidden="1">{"top",#N/A,TRUE,"Detail";"next",#N/A,TRUE,"Detail";"then",#N/A,TRUE,"Detail";"and",#N/A,TRUE,"Detail";"inaddition",#N/A,TRUE,"Detail";"finally",#N/A,TRUE,"Detail"}</definedName>
    <definedName name="wrn.document." hidden="1">{"consolidated",#N/A,FALSE,"Sheet1";"cms",#N/A,FALSE,"Sheet1";"fse",#N/A,FALSE,"Sheet1"}</definedName>
    <definedName name="wrn.Draft." hidden="1">{"Draft",#N/A,FALSE,"Feb-96"}</definedName>
    <definedName name="wrn.Economic._.Value._.Added._.Analysis." hidden="1">{"EVA",#N/A,FALSE,"EVA";"WACC",#N/A,FALSE,"WACC"}</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xhibits." hidden="1">{#N/A,#N/A,FALSE,"IS";#N/A,#N/A,FALSE,"BS";#N/A,#N/A,FALSE,"RMA";#N/A,#N/A,FALSE,"INCOME";#N/A,#N/A,FALSE,"DCF";#N/A,#N/A,FALSE,"MARKET"}</definedName>
    <definedName name="wrn.FCB." hidden="1">{"FCB_ALL",#N/A,FALSE,"FCB"}</definedName>
    <definedName name="wrn.fcb2" hidden="1">{"FCB_ALL",#N/A,FALSE,"FCB"}</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l." hidden="1">{"Final",#N/A,FALSE,"Feb-96"}</definedName>
    <definedName name="wrn.Financial._.Output." hidden="1">{"P and L",#N/A,FALSE,"Financial Output";"Cashflow",#N/A,FALSE,"Financial Output";"Balance Sheet",#N/A,FALSE,"Financial Output"}</definedName>
    <definedName name="wrn.Financial._.Report." hidden="1">{#N/A,#N/A,TRUE,"P&amp;L";#N/A,#N/A,TRUE,"note 1";#N/A,#N/A,TRUE,"note 2";#N/A,#N/A,TRUE,"note 3";#N/A,#N/A,TRUE,"note 4"}</definedName>
    <definedName name="wrn.Financial._.Report._1" hidden="1">{#N/A,#N/A,TRUE,"P&amp;L";#N/A,#N/A,TRUE,"note 1";#N/A,#N/A,TRUE,"note 2";#N/A,#N/A,TRUE,"note 3";#N/A,#N/A,TRUE,"note 4"}</definedName>
    <definedName name="wrn.Financial._.Report._2" hidden="1">{#N/A,#N/A,TRUE,"P&amp;L";#N/A,#N/A,TRUE,"note 1";#N/A,#N/A,TRUE,"note 2";#N/A,#N/A,TRUE,"note 3";#N/A,#N/A,TRUE,"note 4"}</definedName>
    <definedName name="wrn.Financial._.Report._3" hidden="1">{#N/A,#N/A,TRUE,"P&amp;L";#N/A,#N/A,TRUE,"note 1";#N/A,#N/A,TRUE,"note 2";#N/A,#N/A,TRUE,"note 3";#N/A,#N/A,TRUE,"note 4"}</definedName>
    <definedName name="wrn.Financial._.Report._4" hidden="1">{#N/A,#N/A,TRUE,"P&amp;L";#N/A,#N/A,TRUE,"note 1";#N/A,#N/A,TRUE,"note 2";#N/A,#N/A,TRUE,"note 3";#N/A,#N/A,TRUE,"note 4"}</definedName>
    <definedName name="wrn.Financial._.Report._5" hidden="1">{#N/A,#N/A,TRUE,"P&amp;L";#N/A,#N/A,TRUE,"note 1";#N/A,#N/A,TRUE,"note 2";#N/A,#N/A,TRUE,"note 3";#N/A,#N/A,TRUE,"note 4"}</definedName>
    <definedName name="wrn.Finanzbedarfsrechnung." hidden="1">{#N/A,#N/A,FALSE,"Finanzbedarfsrechnung"}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ORM1." hidden="1">{#N/A,#N/A,FALSE,"COMP"}</definedName>
    <definedName name="wrn.Front._.Page." hidden="1">{"Front Page",#N/A,FALSE,"Front and Back"}</definedName>
    <definedName name="wrn.FULL." hidden="1">{"divisions",#N/A,TRUE,"Drivers";"PandL_Ratios",#N/A,TRUE,"P&amp;L"}</definedName>
    <definedName name="wrn.Full._.Financials." hidden="1">{#N/A,#N/A,TRUE,"Financials";#N/A,#N/A,TRUE,"Operating Statistics";#N/A,#N/A,TRUE,"Capex &amp; Depreciation";#N/A,#N/A,TRUE,"Debt"}</definedName>
    <definedName name="wrn.Full._.Report." hidden="1">{#N/A,#N/A,TRUE,"Income Statement";#N/A,#N/A,TRUE,"Gas Assumptions";#N/A,#N/A,TRUE,"DCF";#N/A,#N/A,TRUE,"Depreciation Matrix";#N/A,#N/A,TRUE,"Matrix";#N/A,#N/A,TRUE,"Matrix_Perpetuity"}</definedName>
    <definedName name="wrn.FULL._1" hidden="1">{"divisions",#N/A,TRUE,"Drivers";"PandL_Ratios",#N/A,TRUE,"P&amp;L"}</definedName>
    <definedName name="wrn.FULL._2" hidden="1">{"divisions",#N/A,TRUE,"Drivers";"PandL_Ratios",#N/A,TRUE,"P&amp;L"}</definedName>
    <definedName name="wrn.FULL._3" hidden="1">{"divisions",#N/A,TRUE,"Drivers";"PandL_Ratios",#N/A,TRUE,"P&amp;L"}</definedName>
    <definedName name="wrn.FULL._4" hidden="1">{"divisions",#N/A,TRUE,"Drivers";"PandL_Ratios",#N/A,TRUE,"P&amp;L"}</definedName>
    <definedName name="wrn.FULL._5" hidden="1">{"divisions",#N/A,TRUE,"Drivers";"PandL_Ratios",#N/A,TRUE,"P&amp;L"}</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eographic._.Trends." hidden="1">{"Geographic P1",#N/A,FALSE,"Division &amp; Geog"}</definedName>
    <definedName name="wrn.GRAPHS." hidden="1">{#N/A,#N/A,FALSE,"ACQ_GRAPHS";#N/A,#N/A,FALSE,"T_1 GRAPHS";#N/A,#N/A,FALSE,"T_2 GRAPHS";#N/A,#N/A,FALSE,"COMB_GRAPHS"}</definedName>
    <definedName name="wrn.GRAPHS._1" hidden="1">{#N/A,#N/A,FALSE,"ACQ_GRAPHS";#N/A,#N/A,FALSE,"T_1 GRAPHS";#N/A,#N/A,FALSE,"T_2 GRAPHS";#N/A,#N/A,FALSE,"COMB_GRAPHS"}</definedName>
    <definedName name="wrn.GRAPHS._2" hidden="1">{#N/A,#N/A,FALSE,"ACQ_GRAPHS";#N/A,#N/A,FALSE,"T_1 GRAPHS";#N/A,#N/A,FALSE,"T_2 GRAPHS";#N/A,#N/A,FALSE,"COMB_GRAPHS"}</definedName>
    <definedName name="wrn.GRAPHS._3" hidden="1">{#N/A,#N/A,FALSE,"ACQ_GRAPHS";#N/A,#N/A,FALSE,"T_1 GRAPHS";#N/A,#N/A,FALSE,"T_2 GRAPHS";#N/A,#N/A,FALSE,"COMB_GRAPHS"}</definedName>
    <definedName name="wrn.GRAPHS._4" hidden="1">{#N/A,#N/A,FALSE,"ACQ_GRAPHS";#N/A,#N/A,FALSE,"T_1 GRAPHS";#N/A,#N/A,FALSE,"T_2 GRAPHS";#N/A,#N/A,FALSE,"COMB_GRAPHS"}</definedName>
    <definedName name="wrn.GRAPHS._5" hidden="1">{#N/A,#N/A,FALSE,"ACQ_GRAPHS";#N/A,#N/A,FALSE,"T_1 GRAPHS";#N/A,#N/A,FALSE,"T_2 GRAPHS";#N/A,#N/A,FALSE,"COMB_GRAPHS"}</definedName>
    <definedName name="wrn.GuV." hidden="1">{#N/A,#N/A,FALSE,"Layout GuV"}</definedName>
    <definedName name="wrn.imprim." hidden="1">{#N/A,#N/A,FALSE,"Feuil";#N/A,#N/A,FALSE,"Feuil (2)";#N/A,#N/A,FALSE,"Feuil (3)";#N/A,#N/A,FALSE,"Feuil (4)";#N/A,#N/A,FALSE,"Feuil (5)";#N/A,#N/A,FALSE,"Feuil (6)";#N/A,#N/A,FALSE,"Feuil (7)";#N/A,#N/A,FALSE,"Feuil (8)";#N/A,#N/A,FALSE,"Feuil (9)";#N/A,#N/A,FALSE,"Feuil (10)";#N/A,#N/A,FALSE,"Feuil (11)";#N/A,#N/A,FALSE,"Feuil (12)";#N/A,#N/A,FALSE,"Feuil (13)";#N/A,#N/A,FALSE,"Feuil (14)";#N/A,#N/A,FALSE,"Feuil (15)";#N/A,#N/A,FALSE,"Feuil (16)"}</definedName>
    <definedName name="wrn.Income._.Statement." hidden="1">{"Income Statement",#N/A,FALSE,"Income Statement"}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_ProjectInput." hidden="1">{"ProjectInput",#N/A,FALSE,"INPUT-AREA"}</definedName>
    <definedName name="wrn.Inputsheet_ProjectInput._1" hidden="1">{"ProjectInput",#N/A,FALSE,"INPUT-AREA"}</definedName>
    <definedName name="wrn.Inputsheet_ProjectInput._2" hidden="1">{"ProjectInput",#N/A,FALSE,"INPUT-AREA"}</definedName>
    <definedName name="wrn.Inputsheet_ProjectInput._3" hidden="1">{"ProjectInput",#N/A,FALSE,"INPUT-AREA"}</definedName>
    <definedName name="wrn.Inputsheet_ProjectInput._4" hidden="1">{"ProjectInput",#N/A,FALSE,"INPUT-AREA"}</definedName>
    <definedName name="wrn.Inputsheet_ProjectInput._5" hidden="1">{"ProjectInput",#N/A,FALSE,"INPUT-AREA"}</definedName>
    <definedName name="wrn.IPO._.Valuation." hidden="1">{"assumptions",#N/A,FALSE,"Scenario 1";"valuation",#N/A,FALSE,"Scenario 1"}</definedName>
    <definedName name="wrn.IS._.BS." hidden="1">{#N/A,#N/A,FALSE,"Income State.";#N/A,#N/A,FALSE,"B-S"}</definedName>
    <definedName name="wrn.IS._.BS._1" hidden="1">{#N/A,#N/A,FALSE,"Income State.";#N/A,#N/A,FALSE,"B-S"}</definedName>
    <definedName name="wrn.IS._.BS._2" hidden="1">{#N/A,#N/A,FALSE,"Income State.";#N/A,#N/A,FALSE,"B-S"}</definedName>
    <definedName name="wrn.IS._.BS._3" hidden="1">{#N/A,#N/A,FALSE,"Income State.";#N/A,#N/A,FALSE,"B-S"}</definedName>
    <definedName name="wrn.IS._.BS._4" hidden="1">{#N/A,#N/A,FALSE,"Income State.";#N/A,#N/A,FALSE,"B-S"}</definedName>
    <definedName name="wrn.IS._.BS._5" hidden="1">{#N/A,#N/A,FALSE,"Income State.";#N/A,#N/A,FALSE,"B-S"}</definedName>
    <definedName name="wrn.Komplettausdruck." hidden="1">{#N/A,#N/A,FALSE,"Layout Aktiva";#N/A,#N/A,FALSE,"Layout Passiva";#N/A,#N/A,FALSE,"Layout GuV";#N/A,#N/A,FALSE,"Layout Cash Flow";#N/A,#N/A,FALSE,"Mittelherkunft";#N/A,#N/A,FALSE,"Mittelverwendung";#N/A,#N/A,FALSE,"Finanzbedarfsrechnung"}</definedName>
    <definedName name="wrn.LBO._.Summary." hidden="1">{"LBO Summary",#N/A,FALSE,"Summary"}</definedName>
    <definedName name="wrn.LOWER._.PORTION." hidden="1">{#N/A,#N/A,FALSE,"0895";"LOWER PORTION",#N/A,FALSE,"0895"}</definedName>
    <definedName name="wrn.LOWER._.PORTION._1" hidden="1">{#N/A,#N/A,FALSE,"0895";"LOWER PORTION",#N/A,FALSE,"0895"}</definedName>
    <definedName name="wrn.LOWER._.PORTION._2" hidden="1">{#N/A,#N/A,FALSE,"0895";"LOWER PORTION",#N/A,FALSE,"0895"}</definedName>
    <definedName name="wrn.LOWER._.PORTION._3" hidden="1">{#N/A,#N/A,FALSE,"0895";"LOWER PORTION",#N/A,FALSE,"0895"}</definedName>
    <definedName name="wrn.LOWER._.PORTION._4" hidden="1">{#N/A,#N/A,FALSE,"0895";"LOWER PORTION",#N/A,FALSE,"0895"}</definedName>
    <definedName name="wrn.LOWER._.PORTION._5" hidden="1">{#N/A,#N/A,FALSE,"0895";"LOWER PORTION",#N/A,FALSE,"0895"}</definedName>
    <definedName name="wrn.Market._.Values." hidden="1">{#N/A,#N/A,TRUE,"10 Yr Hold";#N/A,#N/A,TRUE,"7 Yr Hold";#N/A,#N/A,TRUE,"5 Yr Hold";#N/A,#N/A,TRUE,"3 Yr Hold"}</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fg._.Present."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wrn.Mfg._.Present."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wrn.Model." hidden="1">{"toc",#N/A,FALSE,"toc";"cover1",#N/A,FALSE,"Cover";"consol1",#N/A,FALSE,"Consol";"Acq1",#N/A,FALSE,"Acquiror";"T_Consol1",#N/A,FALSE,"Target_Consol";"Primary1",#N/A,FALSE,"Primary";"Secondary2",#N/A,FALSE,"Secondary";"Sterile1",#N/A,FALSE,"Sterile";"Deprec1",#N/A,FALSE,"Deprec"}</definedName>
    <definedName name="wrn.MRQ_COST." localSheetId="4" hidden="1">{#N/A,#N/A,TRUE,"cover";#N/A,#N/A,TRUE,"Summary";#N/A,#N/A,TRUE,"cost_budget";#N/A,#N/A,TRUE,"unit_cost";#N/A,#N/A,TRUE,"Assumption";#N/A,#N/A,TRUE,"disc_chart";#N/A,#N/A,TRUE,"agencychart";#N/A,#N/A,TRUE,"mou";#N/A,#N/A,TRUE,"mrq_matrix";#N/A,#N/A,TRUE,"bldg";#N/A,#N/A,TRUE,"procedure"}</definedName>
    <definedName name="wrn.MRQ_COST." hidden="1">{#N/A,#N/A,TRUE,"cover";#N/A,#N/A,TRUE,"Summary";#N/A,#N/A,TRUE,"cost_budget";#N/A,#N/A,TRUE,"unit_cost";#N/A,#N/A,TRUE,"Assumption";#N/A,#N/A,TRUE,"disc_chart";#N/A,#N/A,TRUE,"agencychart";#N/A,#N/A,TRUE,"mou";#N/A,#N/A,TRUE,"mrq_matrix";#N/A,#N/A,TRUE,"bldg";#N/A,#N/A,TRUE,"procedure"}</definedName>
    <definedName name="wrn.msc._.sw._.feat._.summary." localSheetId="4" hidden="1">{"msc sw feat summary",#N/A,FALSE,"MSC SW Features v. 1.1."}</definedName>
    <definedName name="wrn.msc._.sw._.feat._.summary." hidden="1">{"msc sw feat summary",#N/A,FALSE,"MSC SW Features v. 1.1."}</definedName>
    <definedName name="wrn.NACCFS." hidden="1">{"NACCFS",#N/A,FALSE,"NACC";"NACC Assumptions",#N/A,FALSE,"NACC";#N/A,#N/A,FALSE,"NACC PPE"}</definedName>
    <definedName name="wrn.ntfinance." hidden="1">{"Rate",#N/A,TRUE,"SUMMARY";"Ratios",#N/A,TRUE,"Ratios";"BUDGETREVENUE",#N/A,TRUE,"Revenue";"TOTALS",#N/A,TRUE,"DETAIL"}</definedName>
    <definedName name="wrn.One._.Pager._.plus._.Technicals." hidden="1">{#N/A,#N/A,FALSE,"One Pager";#N/A,#N/A,FALSE,"Technical"}</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s." hidden="1">{#N/A,#N/A,FALSE,"Outputs"}</definedName>
    <definedName name="wrn.PERPACKPG3." localSheetId="4" hidden="1">{"DJH3",#N/A,FALSE,"PFL00805";"PJB3",#N/A,FALSE,"PFL00805";"JMD3",#N/A,FALSE,"PFL00805";"DNB3",#N/A,FALSE,"PFL00805";"MJP3",#N/A,FALSE,"PFL00805";"RAB3",#N/A,FALSE,"PFL00805";"GJW3",#N/A,FALSE,"PFL00805";"MASTER3",#N/A,FALSE,"PFL00805"}</definedName>
    <definedName name="wrn.PERPACKPG3." hidden="1">{"DJH3",#N/A,FALSE,"PFL00805";"PJB3",#N/A,FALSE,"PFL00805";"JMD3",#N/A,FALSE,"PFL00805";"DNB3",#N/A,FALSE,"PFL00805";"MJP3",#N/A,FALSE,"PFL00805";"RAB3",#N/A,FALSE,"PFL00805";"GJW3",#N/A,FALSE,"PFL00805";"MASTER3",#N/A,FALSE,"PFL00805"}</definedName>
    <definedName name="wrn.piping." localSheetId="4"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lanning." localSheetId="4" hidden="1">{#N/A,#N/A,FALSE,"Default Data";#N/A,#N/A,FALSE,"99 Tax Model";#N/A,#N/A,FALSE,"99 Incremental BV";#N/A,#N/A,FALSE,"99 Tax Model CL";#N/A,#N/A,FALSE,"99 Incremental CL";#N/A,#N/A,FALSE,"Cisco FSC";#N/A,#N/A,FALSE,"25% case";#N/A,#N/A,FALSE,"ROY CALCS";#N/A,#N/A,FALSE,"Acquisition Royalty"}</definedName>
    <definedName name="wrn.Planning." hidden="1">{#N/A,#N/A,FALSE,"Default Data";#N/A,#N/A,FALSE,"99 Tax Model";#N/A,#N/A,FALSE,"99 Incremental BV";#N/A,#N/A,FALSE,"99 Tax Model CL";#N/A,#N/A,FALSE,"99 Incremental CL";#N/A,#N/A,FALSE,"Cisco FSC";#N/A,#N/A,FALSE,"25% case";#N/A,#N/A,FALSE,"ROY CALCS";#N/A,#N/A,FALSE,"Acquisition Royalty"}</definedName>
    <definedName name="wrn.plstatement." localSheetId="4" hidden="1">{#N/A,#N/A,FALSE,"Profit &amp; Loss statement"}</definedName>
    <definedName name="wrn.plstatement." hidden="1">{#N/A,#N/A,FALSE,"Profit &amp; Loss statement"}</definedName>
    <definedName name="wrn.PM8._.table." hidden="1">{#N/A,#N/A,FALSE,"PM8 table"}</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rint" hidden="1">{"page1",#N/A,FALSE,"PROFORMA";"page2",#N/A,FALSE,"PROFORMA";"page3",#N/A,FALSE,"PROFORMA";"page4",#N/A,FALSE,"PROFORMA";"page5",#N/A,FALSE,"PROFORMA";"page6",#N/A,FALSE,"PROFORMA";"page7",#N/A,FALSE,"PROFORMA";"page8",#N/A,FALSE,"PROFORMA"}</definedName>
    <definedName name="wrn.Print." hidden="1">{"vi1",#N/A,FALSE,"Financial Statements";"vi2",#N/A,FALSE,"Financial Statements";#N/A,#N/A,FALSE,"DCF"}</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Forecast." hidden="1">{"2004 Inc For",#N/A,FALSE,"2004 Income-Forecast";"2004 Bal For",#N/A,FALSE,"2004 Bal Sheet Forecast";"2004 Cash For",#N/A,FALSE,"2004 Forecast Cash Flow";"2004 Wells For",#N/A,FALSE,"Wells Fargo Covnts Forecast"}</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Print._.the._.lot." hidden="1">{"First Page",#N/A,FALSE,"Surfactants LBO";"Second Page",#N/A,FALSE,"Surfactants LBO"}</definedName>
    <definedName name="wrn.Print._1" hidden="1">{"vi1",#N/A,FALSE,"Financial Statements";"vi2",#N/A,FALSE,"Financial Statements";#N/A,#N/A,FALSE,"DCF"}</definedName>
    <definedName name="wrn.Print._2" hidden="1">{"vi1",#N/A,FALSE,"Financial Statements";"vi2",#N/A,FALSE,"Financial Statements";#N/A,#N/A,FALSE,"DCF"}</definedName>
    <definedName name="wrn.Print._3" hidden="1">{"vi1",#N/A,FALSE,"Financial Statements";"vi2",#N/A,FALSE,"Financial Statements";#N/A,#N/A,FALSE,"DCF"}</definedName>
    <definedName name="wrn.Print._4" hidden="1">{"vi1",#N/A,FALSE,"Financial Statements";"vi2",#N/A,FALSE,"Financial Statements";#N/A,#N/A,FALSE,"DCF"}</definedName>
    <definedName name="wrn.Print._5" hidden="1">{"vi1",#N/A,FALSE,"Financial Statements";"vi2",#N/A,FALSE,"Financial Statements";#N/A,#N/A,FALSE,"DCF"}</definedName>
    <definedName name="wrn.Print_Buyer." hidden="1">{#N/A,"DR",FALSE,"increm pf";#N/A,"MAMSI",FALSE,"increm pf";#N/A,"MAXI",FALSE,"increm pf";#N/A,"PCAM",FALSE,"increm pf";#N/A,"PHSV",FALSE,"increm pf";#N/A,"SIE",FALSE,"increm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c." hidden="1">{#N/A,#N/A,FALSE,"Op-BS";#N/A,#N/A,FALSE,"Assum";#N/A,#N/A,FALSE,"IS";#N/A,#N/A,FALSE,"Syn+Elim";#N/A,#N/A,FALSE,"BSCF";#N/A,#N/A,FALSE,"Blue_IS";#N/A,#N/A,FALSE,"Blue_BSCF";#N/A,#N/A,FALSE,"Ratings"}</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REP." hidden="1">{"PRINTREP",#N/A,FALSE,"Sheet1"}</definedName>
    <definedName name="wrn.Productivity." hidden="1">{#N/A,#N/A,FALSE,"Productivity"}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yramid." hidden="1">{#N/A,#N/A,FALSE,"Pyramid"}</definedName>
    <definedName name="wrn.Ratios." hidden="1">{"Ratios",#N/A,FALSE,"Ratios"}</definedName>
    <definedName name="wrn.RCC." localSheetId="4"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port." localSheetId="4" hidden="1">{#N/A,#N/A,FALSE,"COVER.XLS";#N/A,#N/A,FALSE,"RACT1.XLS";#N/A,#N/A,FALSE,"RACT2.XLS";#N/A,#N/A,FALSE,"ECCMP";#N/A,#N/A,FALSE,"WELDER.XLS"}</definedName>
    <definedName name="wrn.report." hidden="1">{#N/A,#N/A,FALSE,"COVER.XLS";#N/A,#N/A,FALSE,"RACT1.XLS";#N/A,#N/A,FALSE,"RACT2.XLS";#N/A,#N/A,FALSE,"ECCMP";#N/A,#N/A,FALSE,"WELDER.XLS"}</definedName>
    <definedName name="wrn.Report._.2." hidden="1">{#N/A,#N/A,TRUE,"Pivots-Employee";#N/A,"Scenerio2",TRUE,"Assumptions Summary"}</definedName>
    <definedName name="wrn.Report1." hidden="1">{#N/A,#N/A,FALSE,"IS";#N/A,#N/A,FALSE,"BS";#N/A,#N/A,FALSE,"CF";#N/A,#N/A,FALSE,"CE";#N/A,#N/A,FALSE,"Depr";#N/A,#N/A,FALSE,"APAL"}</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SULTS." hidden="1">{#N/A,#N/A,FALSE,"HMF";#N/A,#N/A,FALSE,"FACIL";#N/A,#N/A,FALSE,"HMFINANCE";#N/A,#N/A,FALSE,"HMEUROPE";#N/A,#N/A,FALSE,"HHAB CONSO";#N/A,#N/A,FALSE,"PAB";#N/A,#N/A,FALSE,"MMC";#N/A,#N/A,FALSE,"THAI";#N/A,#N/A,FALSE,"SINPA";#N/A,#N/A,FALSE,"POLAND"}</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OUGH." hidden="1">{#N/A,#N/A,FALSE,"ROA";#N/A,#N/A,FALSE,"ROI";#N/A,#N/A,FALSE,"EBIT";#N/A,#N/A,FALSE,"MULT X"}</definedName>
    <definedName name="wrn.RPLINS." localSheetId="4" hidden="1">{#N/A,#N/A,FALSE,"str_title";#N/A,#N/A,FALSE,"SUM";#N/A,#N/A,FALSE,"Scope";#N/A,#N/A,FALSE,"PIE-Jn";#N/A,#N/A,FALSE,"PIE-Jn_Hz";#N/A,#N/A,FALSE,"Liq_Plan";#N/A,#N/A,FALSE,"S_Curve";#N/A,#N/A,FALSE,"Liq_Prof";#N/A,#N/A,FALSE,"Man_Pwr";#N/A,#N/A,FALSE,"Man_Prof"}</definedName>
    <definedName name="wrn.RPLINS." hidden="1">{#N/A,#N/A,FALSE,"str_title";#N/A,#N/A,FALSE,"SUM";#N/A,#N/A,FALSE,"Scope";#N/A,#N/A,FALSE,"PIE-Jn";#N/A,#N/A,FALSE,"PIE-Jn_Hz";#N/A,#N/A,FALSE,"Liq_Plan";#N/A,#N/A,FALSE,"S_Curve";#N/A,#N/A,FALSE,"Liq_Prof";#N/A,#N/A,FALSE,"Man_Pwr";#N/A,#N/A,FALSE,"Man_Prof"}</definedName>
    <definedName name="wrn.rptexhibits." hidden="1">{#N/A,#N/A,FALSE,"BS";#N/A,#N/A,FALSE,"IS";#N/A,#N/A,FALSE,"RMA ";#N/A,#N/A,FALSE,"ADJ IS";#N/A,#N/A,FALSE,"DCF"}</definedName>
    <definedName name="wrn.RRDOMINION._.TOWER." hidden="1">{#N/A,#N/A,FALSE,"Title Pg.- Summary of Rent Roll";#N/A,#N/A,FALSE,"SUMMARY OF RENT ROLL";#N/A,#N/A,FALSE,"SUMMARY OF FLOOR AREAS";#N/A,#N/A,FALSE,"Title Pg. - Rent Roll";#N/A,#N/A,FALSE,"RETAIL SECTION";#N/A,#N/A,FALSE,"OFFICES";#N/A,#N/A,FALSE,"STORAGE";#N/A,#N/A,FALSE,"MISCELLANEOUS";#N/A,#N/A,FALSE,"Title Pg.Rental Income Analysis";#N/A,#N/A,FALSE,"RENTAL INCOME ANALYSIS";#N/A,#N/A,FALSE,"Title Pg.-Lease Expirations";#N/A,#N/A,FALSE,"LEASE EXPIRATIONS"}</definedName>
    <definedName name="wrn.sales." hidden="1">{"sales",#N/A,FALSE,"Sales";"sales existing",#N/A,FALSE,"Sales";"sales rd1",#N/A,FALSE,"Sales";"sales rd2",#N/A,FALSE,"Sales"}</definedName>
    <definedName name="wrn.Scope._.of._.Supply._.Mechanical." localSheetId="4" hidden="1">{#N/A,#N/A,FALSE,"Mechanical"}</definedName>
    <definedName name="wrn.Scope._.of._.Supply._.Mechanical." hidden="1">{#N/A,#N/A,FALSE,"Mechanical"}</definedName>
    <definedName name="wrn.Scope._.of._.Supply._.Mechanical._1" localSheetId="4" hidden="1">{#N/A,#N/A,FALSE,"Mechanical"}</definedName>
    <definedName name="wrn.Scope._.of._.Supply._.Mechanical._1" hidden="1">{#N/A,#N/A,FALSE,"Mechanical"}</definedName>
    <definedName name="wrn.Sensitivity." hidden="1">{#N/A,#N/A,FALSE,"Sensitivity"}</definedName>
    <definedName name="wrn.Slides._.Part1." localSheetId="4"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wrn.Slides._.Part1." hidden="1">{#N/A,#N/A,FALSE,"s0a.Qtr Book";#N/A,#N/A,FALSE,"s0b.Theatre B/S";#N/A,#N/A,FALSE,"s1.Theatre Slide";#N/A,#N/A,FALSE,"s2.US B/S/P";#N/A,#N/A,FALSE,"s3.US CP POS";#N/A,#N/A,FALSE,"s4.Bus Unit BS";#N/A,#N/A,FALSE,"s5.CP WW Product Sum";#N/A,#N/A,FALSE,"S6 US POS";#N/A,#N/A,FALSE,"S7 Family POS";#N/A,#N/A,FALSE,"S8 Access Ship vs POS";#N/A,#N/A,FALSE,"s9.Wkgrp BSP $";#N/A,#N/A,FALSE,"s10.CP US Dist Sum";#N/A,#N/A,FALSE,"s11.Book YTD by Theatre"}</definedName>
    <definedName name="wrn.Slides._.Part2." localSheetId="4" hidden="1">{#N/A,#N/A,FALSE,"s12 Access Fam BSP";#N/A,#N/A,FALSE,"s13 WG";#N/A,#N/A,FALSE,"s14 Azlan BSP";#N/A,#N/A,FALSE,"s15 Access Stk Rotate";#N/A,#N/A,FALSE,"s16 WG Stk Rotate";#N/A,#N/A,FALSE,"s17.Avg Days POS"}</definedName>
    <definedName name="wrn.Slides._.Part2." hidden="1">{#N/A,#N/A,FALSE,"s12 Access Fam BSP";#N/A,#N/A,FALSE,"s13 WG";#N/A,#N/A,FALSE,"s14 Azlan BSP";#N/A,#N/A,FALSE,"s15 Access Stk Rotate";#N/A,#N/A,FALSE,"s16 WG Stk Rotate";#N/A,#N/A,FALSE,"s17.Avg Days POS"}</definedName>
    <definedName name="wrn.Staff._.cost1998." localSheetId="4" hidden="1">{#N/A,#N/A,TRUE,"Staffnos &amp; cost"}</definedName>
    <definedName name="wrn.Staff._.cost1998." hidden="1">{#N/A,#N/A,TRUE,"Staffnos &amp; cost"}</definedName>
    <definedName name="wrn.Staff._.cost1998._1" localSheetId="4" hidden="1">{#N/A,#N/A,TRUE,"Staffnos &amp; cost"}</definedName>
    <definedName name="wrn.Staff._.cost1998._1" hidden="1">{#N/A,#N/A,TRUE,"Staffnos &amp; cost"}</definedName>
    <definedName name="wrn.Staff._.cost1998._2" localSheetId="4" hidden="1">{#N/A,#N/A,TRUE,"Staffnos &amp; cost"}</definedName>
    <definedName name="wrn.Staff._.cost1998._2" hidden="1">{#N/A,#N/A,TRUE,"Staffnos &amp; cost"}</definedName>
    <definedName name="wrn.Staff._.cost1998._3" localSheetId="4" hidden="1">{#N/A,#N/A,TRUE,"Staffnos &amp; cost"}</definedName>
    <definedName name="wrn.Staff._.cost1998._3" hidden="1">{#N/A,#N/A,TRUE,"Staffnos &amp; cost"}</definedName>
    <definedName name="wrn.Staff._.cost1998._4" localSheetId="4" hidden="1">{#N/A,#N/A,TRUE,"Staffnos &amp; cost"}</definedName>
    <definedName name="wrn.Staff._.cost1998._4" hidden="1">{#N/A,#N/A,TRUE,"Staffnos &amp; cost"}</definedName>
    <definedName name="wrn.Staff._.cost1998._5" localSheetId="4" hidden="1">{#N/A,#N/A,TRUE,"Staffnos &amp; cost"}</definedName>
    <definedName name="wrn.Staff._.cost1998._5" hidden="1">{#N/A,#N/A,TRUE,"Staffnos &amp; cost"}</definedName>
    <definedName name="wrn.Staffcost." localSheetId="4" hidden="1">{#N/A,#N/A,FALSE,"Staffnos &amp; cost"}</definedName>
    <definedName name="wrn.Staffcost." hidden="1">{#N/A,#N/A,FALSE,"Staffnos &amp; cost"}</definedName>
    <definedName name="wrn.Staffcost._1" localSheetId="4" hidden="1">{#N/A,#N/A,FALSE,"Staffnos &amp; cost"}</definedName>
    <definedName name="wrn.Staffcost._1" hidden="1">{#N/A,#N/A,FALSE,"Staffnos &amp; cost"}</definedName>
    <definedName name="wrn.Staffcost._2" localSheetId="4" hidden="1">{#N/A,#N/A,FALSE,"Staffnos &amp; cost"}</definedName>
    <definedName name="wrn.Staffcost._2" hidden="1">{#N/A,#N/A,FALSE,"Staffnos &amp; cost"}</definedName>
    <definedName name="wrn.Staffcost._3" localSheetId="4" hidden="1">{#N/A,#N/A,FALSE,"Staffnos &amp; cost"}</definedName>
    <definedName name="wrn.Staffcost._3" hidden="1">{#N/A,#N/A,FALSE,"Staffnos &amp; cost"}</definedName>
    <definedName name="wrn.Staffcost._4" localSheetId="4" hidden="1">{#N/A,#N/A,FALSE,"Staffnos &amp; cost"}</definedName>
    <definedName name="wrn.Staffcost._4" hidden="1">{#N/A,#N/A,FALSE,"Staffnos &amp; cost"}</definedName>
    <definedName name="wrn.Staffcost._5" localSheetId="4" hidden="1">{#N/A,#N/A,FALSE,"Staffnos &amp; cost"}</definedName>
    <definedName name="wrn.Staffcost._5" hidden="1">{#N/A,#N/A,FALSE,"Staffnos &amp; cost"}</definedName>
    <definedName name="wrn.STAND_ALONE_BOTH." hidden="1">{"FCB_ALL",#N/A,FALSE,"FCB";"GREY_ALL",#N/A,FALSE,"GREY"}</definedName>
    <definedName name="wrn.Standing._.data." hidden="1">{#N/A,#N/A,FALSE,"Standing data"}</definedName>
    <definedName name="wrn.status." hidden="1">{#N/A,#N/A,TRUE,"Summary - 1";#N/A,#N/A,TRUE,"Summary - 2";#N/A,#N/A,TRUE,"Group Analysis";#N/A,#N/A,TRUE,"FM Analysis";#N/A,#N/A,TRUE,"T&amp;M-Onsite";#N/A,#N/A,TRUE,"FP-Onsite";#N/A,#N/A,TRUE,"NB-Onsite";#N/A,#N/A,TRUE,"T&amp;M-Offshore";#N/A,#N/A,TRUE,"FP-Offshore";#N/A,#N/A,TRUE,"Appendix-A";#N/A,#N/A,TRUE,"Appendix-B"}</definedName>
    <definedName name="wrn.summ1" localSheetId="4" hidden="1">{#N/A,#N/A,FALSE,"COVER1.XLS ";#N/A,#N/A,FALSE,"RACT1.XLS";#N/A,#N/A,FALSE,"RACT2.XLS";#N/A,#N/A,FALSE,"ECCMP";#N/A,#N/A,FALSE,"WELDER.XLS"}</definedName>
    <definedName name="wrn.summ1" hidden="1">{#N/A,#N/A,FALSE,"COVER1.XLS ";#N/A,#N/A,FALSE,"RACT1.XLS";#N/A,#N/A,FALSE,"RACT2.XLS";#N/A,#N/A,FALSE,"ECCMP";#N/A,#N/A,FALSE,"WELDER.XLS"}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4" hidden="1">{#N/A,#N/A,FALSE,"COVER1.XLS ";#N/A,#N/A,FALSE,"RACT1.XLS";#N/A,#N/A,FALSE,"RACT2.XLS";#N/A,#N/A,FALSE,"ECCMP";#N/A,#N/A,FALSE,"WELDER.XLS"}</definedName>
    <definedName name="wrn.summary." hidden="1">{#N/A,#N/A,FALSE,"COVER1.XLS ";#N/A,#N/A,FALSE,"RACT1.XLS";#N/A,#N/A,FALSE,"RACT2.XLS";#N/A,#N/A,FALSE,"ECCMP";#N/A,#N/A,FALSE,"WELDER.XLS"}</definedName>
    <definedName name="wrn.test." hidden="1">{"test2",#N/A,TRUE,"Prices"}</definedName>
    <definedName name="wrn.testrpt." localSheetId="4" hidden="1">{"Edition",#N/A,FALSE,"Data"}</definedName>
    <definedName name="wrn.testrpt." hidden="1">{"Edition",#N/A,FALSE,"Data"}</definedName>
    <definedName name="wrn.testrpt._1" localSheetId="4" hidden="1">{"Edition",#N/A,FALSE,"Data"}</definedName>
    <definedName name="wrn.testrpt._1" hidden="1">{"Edition",#N/A,FALSE,"Data"}</definedName>
    <definedName name="wrn.TOP._.PORTION." hidden="1">{"TOP PORTION",#N/A,FALSE,"0895"}</definedName>
    <definedName name="wrn.TOP._.PORTION._1" hidden="1">{"TOP PORTION",#N/A,FALSE,"0895"}</definedName>
    <definedName name="wrn.TOP._.PORTION._2" hidden="1">{"TOP PORTION",#N/A,FALSE,"0895"}</definedName>
    <definedName name="wrn.TOP._.PORTION._3" hidden="1">{"TOP PORTION",#N/A,FALSE,"0895"}</definedName>
    <definedName name="wrn.TOP._.PORTION._4" hidden="1">{"TOP PORTION",#N/A,FALSE,"0895"}</definedName>
    <definedName name="wrn.TOP._.PORTION._5" hidden="1">{"TOP PORTION",#N/A,FALSE,"0895"}</definedName>
    <definedName name="wrn.Totar." hidden="1">{"Totax",#N/A,FALSE,"Sheet1";#N/A,#N/A,FALSE,"Law Output"}</definedName>
    <definedName name="wrn.Totar._1" hidden="1">{"Totax",#N/A,FALSE,"Sheet1";#N/A,#N/A,FALSE,"Law Output"}</definedName>
    <definedName name="wrn.Totar._2" hidden="1">{"Totax",#N/A,FALSE,"Sheet1";#N/A,#N/A,FALSE,"Law Output"}</definedName>
    <definedName name="wrn.Totar._3" hidden="1">{"Totax",#N/A,FALSE,"Sheet1";#N/A,#N/A,FALSE,"Law Output"}</definedName>
    <definedName name="wrn.Totar._4" hidden="1">{"Totax",#N/A,FALSE,"Sheet1";#N/A,#N/A,FALSE,"Law Output"}</definedName>
    <definedName name="wrn.Totar._5" hidden="1">{"Totax",#N/A,FALSE,"Sheet1";#N/A,#N/A,FALSE,"Law Output"}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yphoon." hidden="1">{"Agg Output",#N/A,FALSE,"Operational Drivers Output";"NW Output",#N/A,FALSE,"Operational Drivers Output";"South Output",#N/A,FALSE,"Operational Drivers Output";"Central Output",#N/A,FALSE,"Operational Drivers Output"}</definedName>
    <definedName name="wrn.U.S.._.Inventory._.Report." localSheetId="4" hidden="1">{#N/A,#N/A,FALSE,"U.S. Summary";#N/A,#N/A,FALSE,"Ingram Micro";#N/A,#N/A,FALSE,"Tech Data"}</definedName>
    <definedName name="wrn.U.S.._.Inventory._.Report." hidden="1">{#N/A,#N/A,FALSE,"U.S. Summary";#N/A,#N/A,FALSE,"Ingram Micro";#N/A,#N/A,FALSE,"Tech Data"}</definedName>
    <definedName name="wrn.U.S.._.Weekly._.POS." localSheetId="4" hidden="1">{#N/A,#N/A,FALSE,"U.S. Summary";#N/A,#N/A,FALSE,"Ingram Micro";#N/A,#N/A,FALSE,"Tech Data"}</definedName>
    <definedName name="wrn.U.S.._.Weekly._.POS." hidden="1">{#N/A,#N/A,FALSE,"U.S. Summary";#N/A,#N/A,FALSE,"Ingram Micro";#N/A,#N/A,FALSE,"Tech Data"}</definedName>
    <definedName name="wrn.upstairs." hidden="1">{"histincome",#N/A,FALSE,"hyfins";"closing balance",#N/A,FALSE,"hyfins"}</definedName>
    <definedName name="wrn.VALUATION." hidden="1">{#N/A,#N/A,FALSE,"Valuation Assumptions";#N/A,#N/A,FALSE,"Summary";#N/A,#N/A,FALSE,"DCF";#N/A,#N/A,FALSE,"Valuation";#N/A,#N/A,FALSE,"WACC";#N/A,#N/A,FALSE,"UBVH";#N/A,#N/A,FALSE,"Free Cash Flow"}</definedName>
    <definedName name="wrn.VALUATION._1" hidden="1">{#N/A,#N/A,FALSE,"Valuation Assumptions";#N/A,#N/A,FALSE,"Summary";#N/A,#N/A,FALSE,"DCF";#N/A,#N/A,FALSE,"Valuation";#N/A,#N/A,FALSE,"WACC";#N/A,#N/A,FALSE,"UBVH";#N/A,#N/A,FALSE,"Free Cash Flow"}</definedName>
    <definedName name="wrn.VALUATION._2" hidden="1">{#N/A,#N/A,FALSE,"Valuation Assumptions";#N/A,#N/A,FALSE,"Summary";#N/A,#N/A,FALSE,"DCF";#N/A,#N/A,FALSE,"Valuation";#N/A,#N/A,FALSE,"WACC";#N/A,#N/A,FALSE,"UBVH";#N/A,#N/A,FALSE,"Free Cash Flow"}</definedName>
    <definedName name="wrn.VALUATION._3" hidden="1">{#N/A,#N/A,FALSE,"Valuation Assumptions";#N/A,#N/A,FALSE,"Summary";#N/A,#N/A,FALSE,"DCF";#N/A,#N/A,FALSE,"Valuation";#N/A,#N/A,FALSE,"WACC";#N/A,#N/A,FALSE,"UBVH";#N/A,#N/A,FALSE,"Free Cash Flow"}</definedName>
    <definedName name="wrn.VALUATION._4" hidden="1">{#N/A,#N/A,FALSE,"Valuation Assumptions";#N/A,#N/A,FALSE,"Summary";#N/A,#N/A,FALSE,"DCF";#N/A,#N/A,FALSE,"Valuation";#N/A,#N/A,FALSE,"WACC";#N/A,#N/A,FALSE,"UBVH";#N/A,#N/A,FALSE,"Free Cash Flow"}</definedName>
    <definedName name="wrn.VALUATION._5" hidden="1">{#N/A,#N/A,FALSE,"Valuation Assumptions";#N/A,#N/A,FALSE,"Summary";#N/A,#N/A,FALSE,"DCF";#N/A,#N/A,FALSE,"Valuation";#N/A,#N/A,FALSE,"WACC";#N/A,#N/A,FALSE,"UBVH";#N/A,#N/A,FALSE,"Free Cash Flow"}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xrates." hidden="1">{#N/A,#N/A,FALSE,"1996";#N/A,#N/A,FALSE,"1995";#N/A,#N/A,FALSE,"1994"}</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3.ALL." hidden="1">{#N/A,#N/A,FALSE,"DCF";#N/A,#N/A,FALSE,"WACC";#N/A,#N/A,FALSE,"Sales_EBIT";#N/A,#N/A,FALSE,"Capex_Depreciation";#N/A,#N/A,FALSE,"WC";#N/A,#N/A,FALSE,"Interest";#N/A,#N/A,FALSE,"Assumptions"}</definedName>
    <definedName name="wrnfy97" hidden="1">{#N/A,#N/A,FALSE,"FY97";#N/A,#N/A,FALSE,"FY98";#N/A,#N/A,FALSE,"FY99";#N/A,#N/A,FALSE,"FY00";#N/A,#N/A,FALSE,"FY01"}</definedName>
    <definedName name="wryt" localSheetId="4" hidden="1">{"'Sheet1'!$A$1:$AI$34","'Sheet1'!$A$1:$AI$31","'Sheet1'!$B$2:$AM$25"}</definedName>
    <definedName name="wryt" hidden="1">{"'Sheet1'!$A$1:$AI$34","'Sheet1'!$A$1:$AI$31","'Sheet1'!$B$2:$AM$25"}</definedName>
    <definedName name="wrytyt" localSheetId="4" hidden="1">{"'1-TheatreBkgs'!$A$1:$L$102"}</definedName>
    <definedName name="wrytyt" hidden="1">{"'1-TheatreBkgs'!$A$1:$L$102"}</definedName>
    <definedName name="wt" hidden="1">{#N/A,#N/A,FALSE,"FY97";#N/A,#N/A,FALSE,"FY98";#N/A,#N/A,FALSE,"FY99";#N/A,#N/A,FALSE,"FY00";#N/A,#N/A,FALSE,"FY01"}</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localSheetId="4" hidden="1">{"DJH3",#N/A,FALSE,"PFL00805";"PJB3",#N/A,FALSE,"PFL00805";"JMD3",#N/A,FALSE,"PFL00805";"DNB3",#N/A,FALSE,"PFL00805";"MJP3",#N/A,FALSE,"PFL00805";"RAB3",#N/A,FALSE,"PFL00805";"GJW3",#N/A,FALSE,"PFL00805";"MASTER3",#N/A,FALSE,"PFL00805"}</definedName>
    <definedName name="ww" hidden="1">{"DJH3",#N/A,FALSE,"PFL00805";"PJB3",#N/A,FALSE,"PFL00805";"JMD3",#N/A,FALSE,"PFL00805";"DNB3",#N/A,FALSE,"PFL00805";"MJP3",#N/A,FALSE,"PFL00805";"RAB3",#N/A,FALSE,"PFL00805";"GJW3",#N/A,FALSE,"PFL00805";"MASTER3",#N/A,FALSE,"PFL00805"}</definedName>
    <definedName name="www" hidden="1">{"divisions",#N/A,TRUE,"Drivers";"PandL_Ratios",#N/A,TRUE,"P&amp;L"}</definedName>
    <definedName name="www_1" hidden="1">{"divisions",#N/A,TRUE,"Drivers";"PandL_Ratios",#N/A,TRUE,"P&amp;L"}</definedName>
    <definedName name="www_2" hidden="1">{"divisions",#N/A,TRUE,"Drivers";"PandL_Ratios",#N/A,TRUE,"P&amp;L"}</definedName>
    <definedName name="www_3" hidden="1">{"divisions",#N/A,TRUE,"Drivers";"PandL_Ratios",#N/A,TRUE,"P&amp;L"}</definedName>
    <definedName name="www_4" hidden="1">{"divisions",#N/A,TRUE,"Drivers";"PandL_Ratios",#N/A,TRUE,"P&amp;L"}</definedName>
    <definedName name="www_5" hidden="1">{"divisions",#N/A,TRUE,"Drivers";"PandL_Ratios",#N/A,TRUE,"P&amp;L"}</definedName>
    <definedName name="wwwwwwwwwwwwwwwwww" localSheetId="4" hidden="1">[50]XREF!#REF!</definedName>
    <definedName name="wwwwwwwwwwwwwwwwww" hidden="1">[50]XREF!#REF!</definedName>
    <definedName name="wwwwwwwwwwwwwwwwwwwwwwwwwwwwwwwwwwwwwwwwwwwwwwwwwwwwwwwwwwwwwwwwwwwwwwwwwwwwwwwwwwwwwwwwwwwwwwwwww" localSheetId="4" hidden="1">#REF!</definedName>
    <definedName name="wwwwwwwwwwwwwwwwwwwwwwwwwwwwwwwwwwwwwwwwwwwwwwwwwwwwwwwwwwwwwwwwwwwwwwwwwwwwwwwwwwwwwwwwwwwwwwwwww" hidden="1">#REF!</definedName>
    <definedName name="x" localSheetId="4" hidden="1">{#N/A,#N/A,FALSE,"Aging Summary";#N/A,#N/A,FALSE,"Ratio Analysis";#N/A,#N/A,FALSE,"Test 120 Day Accts";#N/A,#N/A,FALSE,"Tickmarks"}</definedName>
    <definedName name="x" hidden="1">{#N/A,#N/A,FALSE,"Aging Summary";#N/A,#N/A,FALSE,"Ratio Analysis";#N/A,#N/A,FALSE,"Test 120 Day Accts";#N/A,#N/A,FALSE,"Tickmarks"}</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ref" localSheetId="4" hidden="1">#REF!</definedName>
    <definedName name="Xref" hidden="1">#REF!</definedName>
    <definedName name="XREF_11" hidden="1">[51]Summary!$J$1:$J$65536</definedName>
    <definedName name="XREF_13" hidden="1">[51]Additions!$T$1:$T$65536</definedName>
    <definedName name="XREF_COLUMN_1" localSheetId="4" hidden="1">#REF!</definedName>
    <definedName name="XREF_COLUMN_1" hidden="1">#REF!</definedName>
    <definedName name="XREF_COLUMN_10" localSheetId="4" hidden="1">#REF!</definedName>
    <definedName name="XREF_COLUMN_10" hidden="1">#REF!</definedName>
    <definedName name="XREF_COLUMN_11" localSheetId="4" hidden="1">#REF!</definedName>
    <definedName name="XREF_COLUMN_11" hidden="1">#REF!</definedName>
    <definedName name="XREF_COLUMN_12" localSheetId="4" hidden="1">#REF!</definedName>
    <definedName name="XREF_COLUMN_12" hidden="1">#REF!</definedName>
    <definedName name="XREF_COLUMN_13" localSheetId="4" hidden="1">#REF!</definedName>
    <definedName name="XREF_COLUMN_13" hidden="1">#REF!</definedName>
    <definedName name="XREF_COLUMN_14" localSheetId="4" hidden="1">#REF!</definedName>
    <definedName name="XREF_COLUMN_14" hidden="1">#REF!</definedName>
    <definedName name="XREF_COLUMN_15" localSheetId="4" hidden="1">#REF!</definedName>
    <definedName name="XREF_COLUMN_15" hidden="1">#REF!</definedName>
    <definedName name="XREF_COLUMN_16" localSheetId="4" hidden="1">#REF!</definedName>
    <definedName name="XREF_COLUMN_16" hidden="1">#REF!</definedName>
    <definedName name="XREF_COLUMN_17" localSheetId="4" hidden="1">#REF!</definedName>
    <definedName name="XREF_COLUMN_17" hidden="1">#REF!</definedName>
    <definedName name="XREF_COLUMN_18" localSheetId="4" hidden="1">#REF!</definedName>
    <definedName name="XREF_COLUMN_18" hidden="1">#REF!</definedName>
    <definedName name="XREF_COLUMN_19" localSheetId="4" hidden="1">#REF!</definedName>
    <definedName name="XREF_COLUMN_19" hidden="1">#REF!</definedName>
    <definedName name="XREF_COLUMN_2" localSheetId="4" hidden="1">#REF!</definedName>
    <definedName name="XREF_COLUMN_2" hidden="1">#REF!</definedName>
    <definedName name="XREF_COLUMN_20" localSheetId="4" hidden="1">#REF!</definedName>
    <definedName name="XREF_COLUMN_20" hidden="1">#REF!</definedName>
    <definedName name="XREF_COLUMN_21" localSheetId="4" hidden="1">#REF!</definedName>
    <definedName name="XREF_COLUMN_21" hidden="1">#REF!</definedName>
    <definedName name="XREF_COLUMN_22" localSheetId="4" hidden="1">#REF!</definedName>
    <definedName name="XREF_COLUMN_22" hidden="1">#REF!</definedName>
    <definedName name="XREF_COLUMN_23" localSheetId="4" hidden="1">#REF!</definedName>
    <definedName name="XREF_COLUMN_23" hidden="1">#REF!</definedName>
    <definedName name="XREF_COLUMN_24" localSheetId="4" hidden="1">#REF!</definedName>
    <definedName name="XREF_COLUMN_24" hidden="1">#REF!</definedName>
    <definedName name="XREF_COLUMN_25" localSheetId="4" hidden="1">#REF!</definedName>
    <definedName name="XREF_COLUMN_25" hidden="1">#REF!</definedName>
    <definedName name="XREF_COLUMN_26" localSheetId="4" hidden="1">'[52]FA Register_Detailed '!#REF!</definedName>
    <definedName name="XREF_COLUMN_26" hidden="1">'[52]FA Register_Detailed '!#REF!</definedName>
    <definedName name="XREF_COLUMN_27" localSheetId="4" hidden="1">#REF!</definedName>
    <definedName name="XREF_COLUMN_27" hidden="1">#REF!</definedName>
    <definedName name="XREF_COLUMN_28" localSheetId="4" hidden="1">#REF!</definedName>
    <definedName name="XREF_COLUMN_28" hidden="1">#REF!</definedName>
    <definedName name="XREF_COLUMN_29" localSheetId="4" hidden="1">#REF!</definedName>
    <definedName name="XREF_COLUMN_29" hidden="1">#REF!</definedName>
    <definedName name="XREF_COLUMN_3" localSheetId="4" hidden="1">#REF!</definedName>
    <definedName name="XREF_COLUMN_3" hidden="1">#REF!</definedName>
    <definedName name="XREF_COLUMN_30" localSheetId="4" hidden="1">'[52]FA Register_Detailed '!#REF!</definedName>
    <definedName name="XREF_COLUMN_30" hidden="1">'[52]FA Register_Detailed '!#REF!</definedName>
    <definedName name="XREF_COLUMN_31" localSheetId="4" hidden="1">#REF!</definedName>
    <definedName name="XREF_COLUMN_31" hidden="1">#REF!</definedName>
    <definedName name="XREF_COLUMN_32" localSheetId="4" hidden="1">#REF!</definedName>
    <definedName name="XREF_COLUMN_32" hidden="1">#REF!</definedName>
    <definedName name="XREF_COLUMN_33" localSheetId="4" hidden="1">#REF!</definedName>
    <definedName name="XREF_COLUMN_33" hidden="1">#REF!</definedName>
    <definedName name="XREF_COLUMN_34" localSheetId="4" hidden="1">#REF!</definedName>
    <definedName name="XREF_COLUMN_34" hidden="1">#REF!</definedName>
    <definedName name="XREF_COLUMN_35" localSheetId="4" hidden="1">#REF!</definedName>
    <definedName name="XREF_COLUMN_35" hidden="1">#REF!</definedName>
    <definedName name="XREF_COLUMN_36" localSheetId="4" hidden="1">#REF!</definedName>
    <definedName name="XREF_COLUMN_36" hidden="1">#REF!</definedName>
    <definedName name="XREF_COLUMN_37" localSheetId="4" hidden="1">#REF!</definedName>
    <definedName name="XREF_COLUMN_37" hidden="1">#REF!</definedName>
    <definedName name="XREF_COLUMN_38" localSheetId="4" hidden="1">#REF!</definedName>
    <definedName name="XREF_COLUMN_38" hidden="1">#REF!</definedName>
    <definedName name="XREF_COLUMN_39" localSheetId="4" hidden="1">'[53]7 Paisa Check'!#REF!</definedName>
    <definedName name="XREF_COLUMN_39" hidden="1">'[53]7 Paisa Check'!#REF!</definedName>
    <definedName name="XREF_COLUMN_4" localSheetId="4" hidden="1">#REF!</definedName>
    <definedName name="XREF_COLUMN_4" hidden="1">#REF!</definedName>
    <definedName name="XREF_COLUMN_40" localSheetId="4" hidden="1">'[53]SAP &amp; SCHEDULE RECO'!#REF!</definedName>
    <definedName name="XREF_COLUMN_40" hidden="1">'[53]SAP &amp; SCHEDULE RECO'!#REF!</definedName>
    <definedName name="XREF_COLUMN_41" localSheetId="4" hidden="1">'[53]Banking Master'!#REF!</definedName>
    <definedName name="XREF_COLUMN_41" hidden="1">'[53]Banking Master'!#REF!</definedName>
    <definedName name="XREF_COLUMN_42" localSheetId="4" hidden="1">'[53]IEX PURCHASE'!#REF!</definedName>
    <definedName name="XREF_COLUMN_42" hidden="1">'[53]IEX PURCHASE'!#REF!</definedName>
    <definedName name="XREF_COLUMN_43" localSheetId="4" hidden="1">'[53]IEX SALE'!#REF!</definedName>
    <definedName name="XREF_COLUMN_43" hidden="1">'[53]IEX SALE'!#REF!</definedName>
    <definedName name="XREF_COLUMN_44" localSheetId="4" hidden="1">'[53]PXIL Purchase'!#REF!</definedName>
    <definedName name="XREF_COLUMN_44" hidden="1">'[53]PXIL Purchase'!#REF!</definedName>
    <definedName name="XREF_COLUMN_45" localSheetId="4" hidden="1">'[53]PXIL Sale'!#REF!</definedName>
    <definedName name="XREF_COLUMN_45" hidden="1">'[53]PXIL Sale'!#REF!</definedName>
    <definedName name="XREF_COLUMN_46" localSheetId="4" hidden="1">'[53]7 Paisa Check'!#REF!</definedName>
    <definedName name="XREF_COLUMN_46" hidden="1">'[53]7 Paisa Check'!#REF!</definedName>
    <definedName name="XREF_COLUMN_47" localSheetId="4" hidden="1">'[53]IEX PURCHASE'!#REF!</definedName>
    <definedName name="XREF_COLUMN_47" hidden="1">'[53]IEX PURCHASE'!#REF!</definedName>
    <definedName name="XREF_COLUMN_48" localSheetId="4" hidden="1">'[53]IEX SALE'!#REF!</definedName>
    <definedName name="XREF_COLUMN_48" hidden="1">'[53]IEX SALE'!#REF!</definedName>
    <definedName name="XREF_COLUMN_49" localSheetId="4" hidden="1">'[53]PXIL Purchase'!#REF!</definedName>
    <definedName name="XREF_COLUMN_49" hidden="1">'[53]PXIL Purchase'!#REF!</definedName>
    <definedName name="XREF_COLUMN_5" localSheetId="4" hidden="1">#REF!</definedName>
    <definedName name="XREF_COLUMN_5" hidden="1">#REF!</definedName>
    <definedName name="XREF_COLUMN_50" localSheetId="4" hidden="1">'[53]PXIL Sale'!#REF!</definedName>
    <definedName name="XREF_COLUMN_50" hidden="1">'[53]PXIL Sale'!#REF!</definedName>
    <definedName name="XREF_COLUMN_51" localSheetId="4" hidden="1">'[53]IEX PURCHASE'!#REF!</definedName>
    <definedName name="XREF_COLUMN_51" hidden="1">'[53]IEX PURCHASE'!#REF!</definedName>
    <definedName name="XREF_COLUMN_52" localSheetId="4" hidden="1">'[53]IEX PURCHASE'!#REF!</definedName>
    <definedName name="XREF_COLUMN_52" hidden="1">'[53]IEX PURCHASE'!#REF!</definedName>
    <definedName name="XREF_COLUMN_53" localSheetId="4" hidden="1">[53]Banking!#REF!</definedName>
    <definedName name="XREF_COLUMN_53" hidden="1">[53]Banking!#REF!</definedName>
    <definedName name="XREF_COLUMN_6" localSheetId="4" hidden="1">#REF!</definedName>
    <definedName name="XREF_COLUMN_6" hidden="1">#REF!</definedName>
    <definedName name="XREF_COLUMN_60" localSheetId="4" hidden="1">#REF!</definedName>
    <definedName name="XREF_COLUMN_60" hidden="1">#REF!</definedName>
    <definedName name="XREF_COLUMN_65" localSheetId="4" hidden="1">#REF!</definedName>
    <definedName name="XREF_COLUMN_65" hidden="1">#REF!</definedName>
    <definedName name="XREF_COLUMN_7" localSheetId="4" hidden="1">#REF!</definedName>
    <definedName name="XREF_COLUMN_7" hidden="1">#REF!</definedName>
    <definedName name="XREF_COLUMN_8" localSheetId="4" hidden="1">#REF!</definedName>
    <definedName name="XREF_COLUMN_8" hidden="1">#REF!</definedName>
    <definedName name="XREF_COLUMN_88" localSheetId="4" hidden="1">#REF!</definedName>
    <definedName name="XREF_COLUMN_88" hidden="1">#REF!</definedName>
    <definedName name="XREF_COLUMN_9" localSheetId="4" hidden="1">#REF!</definedName>
    <definedName name="XREF_COLUMN_9" hidden="1">#REF!</definedName>
    <definedName name="XREF11" localSheetId="4" hidden="1">[54]ANNE1!#REF!</definedName>
    <definedName name="XREF11" hidden="1">[54]ANNE1!#REF!</definedName>
    <definedName name="XREF12" localSheetId="4" hidden="1">[54]ANNE2!#REF!</definedName>
    <definedName name="XREF12" hidden="1">[54]ANNE2!#REF!</definedName>
    <definedName name="XREF15" hidden="1">[51]Additions!$V$1:$V$65536</definedName>
    <definedName name="XREF17" hidden="1">[51]Summary!$E$31</definedName>
    <definedName name="XREF21" localSheetId="4" hidden="1">[54]ANNE2!#REF!</definedName>
    <definedName name="XREF21" hidden="1">[54]ANNE2!#REF!</definedName>
    <definedName name="XRefActiveRow" localSheetId="4" hidden="1">#REF!</definedName>
    <definedName name="XRefActiveRow" hidden="1">#REF!</definedName>
    <definedName name="XRefColumnsCount" hidden="1">12</definedName>
    <definedName name="XRefCopy1" localSheetId="4" hidden="1">#REF!</definedName>
    <definedName name="XRefCopy1" hidden="1">#REF!</definedName>
    <definedName name="XRefCopy10" localSheetId="4" hidden="1">#REF!</definedName>
    <definedName name="XRefCopy10" hidden="1">#REF!</definedName>
    <definedName name="XRefCopy100" localSheetId="4" hidden="1">[55]TopSheet!#REF!</definedName>
    <definedName name="XRefCopy100" hidden="1">[55]TopSheet!#REF!</definedName>
    <definedName name="XRefCopy100Row" localSheetId="4" hidden="1">#REF!</definedName>
    <definedName name="XRefCopy100Row" hidden="1">#REF!</definedName>
    <definedName name="XRefCopy101" localSheetId="4" hidden="1">[55]TopSheet!#REF!</definedName>
    <definedName name="XRefCopy101" hidden="1">[55]TopSheet!#REF!</definedName>
    <definedName name="XRefCopy101Row" localSheetId="4" hidden="1">#REF!</definedName>
    <definedName name="XRefCopy101Row" hidden="1">#REF!</definedName>
    <definedName name="XRefCopy102" localSheetId="4" hidden="1">[55]TopSheet!#REF!</definedName>
    <definedName name="XRefCopy102" hidden="1">[55]TopSheet!#REF!</definedName>
    <definedName name="XRefCopy102Row" localSheetId="4" hidden="1">#REF!</definedName>
    <definedName name="XRefCopy102Row" hidden="1">#REF!</definedName>
    <definedName name="XRefCopy103" localSheetId="4" hidden="1">[55]TopSheet!#REF!</definedName>
    <definedName name="XRefCopy103" hidden="1">[55]TopSheet!#REF!</definedName>
    <definedName name="XRefCopy103Row" localSheetId="4" hidden="1">#REF!</definedName>
    <definedName name="XRefCopy103Row" hidden="1">#REF!</definedName>
    <definedName name="XRefCopy104" localSheetId="4" hidden="1">[55]TopSheet!#REF!</definedName>
    <definedName name="XRefCopy104" hidden="1">[55]TopSheet!#REF!</definedName>
    <definedName name="XRefCopy104Row" localSheetId="4" hidden="1">#REF!</definedName>
    <definedName name="XRefCopy104Row" hidden="1">#REF!</definedName>
    <definedName name="XRefCopy105" localSheetId="4" hidden="1">[55]TopSheet!#REF!</definedName>
    <definedName name="XRefCopy105" hidden="1">[55]TopSheet!#REF!</definedName>
    <definedName name="XRefCopy105Row" localSheetId="4" hidden="1">#REF!</definedName>
    <definedName name="XRefCopy105Row" hidden="1">#REF!</definedName>
    <definedName name="XRefCopy106" localSheetId="4" hidden="1">[55]TopSheet!#REF!</definedName>
    <definedName name="XRefCopy106" hidden="1">[55]TopSheet!#REF!</definedName>
    <definedName name="XRefCopy106Row" localSheetId="4" hidden="1">#REF!</definedName>
    <definedName name="XRefCopy106Row" hidden="1">#REF!</definedName>
    <definedName name="XRefCopy107" localSheetId="4" hidden="1">[55]TopSheet!#REF!</definedName>
    <definedName name="XRefCopy107" hidden="1">[55]TopSheet!#REF!</definedName>
    <definedName name="XRefCopy107Row" localSheetId="4" hidden="1">#REF!</definedName>
    <definedName name="XRefCopy107Row" hidden="1">#REF!</definedName>
    <definedName name="XRefCopy108" localSheetId="4" hidden="1">[55]TopSheet!#REF!</definedName>
    <definedName name="XRefCopy108" hidden="1">[55]TopSheet!#REF!</definedName>
    <definedName name="XRefCopy108Row" localSheetId="4" hidden="1">#REF!</definedName>
    <definedName name="XRefCopy108Row" hidden="1">#REF!</definedName>
    <definedName name="XRefCopy109" localSheetId="4" hidden="1">[55]TopSheet!#REF!</definedName>
    <definedName name="XRefCopy109" hidden="1">[55]TopSheet!#REF!</definedName>
    <definedName name="XRefCopy109Row" localSheetId="4" hidden="1">#REF!</definedName>
    <definedName name="XRefCopy109Row" hidden="1">#REF!</definedName>
    <definedName name="XRefCopy10Row" localSheetId="4" hidden="1">#REF!</definedName>
    <definedName name="XRefCopy10Row" hidden="1">#REF!</definedName>
    <definedName name="XRefCopy11" localSheetId="4" hidden="1">#REF!</definedName>
    <definedName name="XRefCopy11" hidden="1">#REF!</definedName>
    <definedName name="XRefCopy110" localSheetId="4" hidden="1">[55]TopSheet!#REF!</definedName>
    <definedName name="XRefCopy110" hidden="1">[55]TopSheet!#REF!</definedName>
    <definedName name="XRefCopy110Row" localSheetId="4" hidden="1">#REF!</definedName>
    <definedName name="XRefCopy110Row" hidden="1">#REF!</definedName>
    <definedName name="XRefCopy111" localSheetId="4" hidden="1">[55]TopSheet!#REF!</definedName>
    <definedName name="XRefCopy111" hidden="1">[55]TopSheet!#REF!</definedName>
    <definedName name="XRefCopy111Row" localSheetId="4" hidden="1">#REF!</definedName>
    <definedName name="XRefCopy111Row" hidden="1">#REF!</definedName>
    <definedName name="XRefCopy112" localSheetId="4" hidden="1">[55]TopSheet!#REF!</definedName>
    <definedName name="XRefCopy112" hidden="1">[55]TopSheet!#REF!</definedName>
    <definedName name="XRefCopy112Row" localSheetId="4" hidden="1">#REF!</definedName>
    <definedName name="XRefCopy112Row" hidden="1">#REF!</definedName>
    <definedName name="XRefCopy113" localSheetId="4" hidden="1">[55]TopSheet!#REF!</definedName>
    <definedName name="XRefCopy113" hidden="1">[55]TopSheet!#REF!</definedName>
    <definedName name="XRefCopy113Row" localSheetId="4" hidden="1">#REF!</definedName>
    <definedName name="XRefCopy113Row" hidden="1">#REF!</definedName>
    <definedName name="XRefCopy114" localSheetId="4" hidden="1">[55]TopSheet!#REF!</definedName>
    <definedName name="XRefCopy114" hidden="1">[55]TopSheet!#REF!</definedName>
    <definedName name="XRefCopy114Row" localSheetId="4" hidden="1">#REF!</definedName>
    <definedName name="XRefCopy114Row" hidden="1">#REF!</definedName>
    <definedName name="XRefCopy115" localSheetId="4" hidden="1">[55]TopSheet!#REF!</definedName>
    <definedName name="XRefCopy115" hidden="1">[55]TopSheet!#REF!</definedName>
    <definedName name="XRefCopy115Row" localSheetId="4" hidden="1">#REF!</definedName>
    <definedName name="XRefCopy115Row" hidden="1">#REF!</definedName>
    <definedName name="XRefCopy116" localSheetId="4" hidden="1">[55]TopSheet!#REF!</definedName>
    <definedName name="XRefCopy116" hidden="1">[55]TopSheet!#REF!</definedName>
    <definedName name="XRefCopy116Row" localSheetId="4" hidden="1">#REF!</definedName>
    <definedName name="XRefCopy116Row" hidden="1">#REF!</definedName>
    <definedName name="XRefCopy117" localSheetId="4" hidden="1">[55]TopSheet!#REF!</definedName>
    <definedName name="XRefCopy117" hidden="1">[55]TopSheet!#REF!</definedName>
    <definedName name="XRefCopy117Row" localSheetId="4" hidden="1">#REF!</definedName>
    <definedName name="XRefCopy117Row" hidden="1">#REF!</definedName>
    <definedName name="XRefCopy118" localSheetId="4" hidden="1">[55]TopSheet!#REF!</definedName>
    <definedName name="XRefCopy118" hidden="1">[55]TopSheet!#REF!</definedName>
    <definedName name="XRefCopy118Row" localSheetId="4" hidden="1">#REF!</definedName>
    <definedName name="XRefCopy118Row" hidden="1">#REF!</definedName>
    <definedName name="XRefCopy119" localSheetId="4" hidden="1">#REF!</definedName>
    <definedName name="XRefCopy119" hidden="1">#REF!</definedName>
    <definedName name="XRefCopy119Row" localSheetId="4" hidden="1">#REF!</definedName>
    <definedName name="XRefCopy119Row" hidden="1">#REF!</definedName>
    <definedName name="XRefCopy11Row" localSheetId="4" hidden="1">#REF!</definedName>
    <definedName name="XRefCopy11Row" hidden="1">#REF!</definedName>
    <definedName name="XRefCopy12" localSheetId="4" hidden="1">#REF!</definedName>
    <definedName name="XRefCopy12" hidden="1">#REF!</definedName>
    <definedName name="XRefCopy120" localSheetId="4" hidden="1">#REF!</definedName>
    <definedName name="XRefCopy120" hidden="1">#REF!</definedName>
    <definedName name="XRefCopy120Row" localSheetId="4" hidden="1">[56]XREF!#REF!</definedName>
    <definedName name="XRefCopy120Row" hidden="1">[56]XREF!#REF!</definedName>
    <definedName name="XRefCopy121" localSheetId="4" hidden="1">#REF!</definedName>
    <definedName name="XRefCopy121" hidden="1">#REF!</definedName>
    <definedName name="XRefCopy121Row" localSheetId="4" hidden="1">#REF!</definedName>
    <definedName name="XRefCopy121Row" hidden="1">#REF!</definedName>
    <definedName name="XRefCopy122" localSheetId="4" hidden="1">#REF!</definedName>
    <definedName name="XRefCopy122" hidden="1">#REF!</definedName>
    <definedName name="XRefCopy122Row" localSheetId="4" hidden="1">#REF!</definedName>
    <definedName name="XRefCopy122Row" hidden="1">#REF!</definedName>
    <definedName name="XRefCopy123" localSheetId="4" hidden="1">#REF!</definedName>
    <definedName name="XRefCopy123" hidden="1">#REF!</definedName>
    <definedName name="XRefCopy123Row" localSheetId="4" hidden="1">#REF!</definedName>
    <definedName name="XRefCopy123Row" hidden="1">#REF!</definedName>
    <definedName name="XRefCopy124" localSheetId="4" hidden="1">#REF!</definedName>
    <definedName name="XRefCopy124" hidden="1">#REF!</definedName>
    <definedName name="XRefCopy124Row" localSheetId="4" hidden="1">#REF!</definedName>
    <definedName name="XRefCopy124Row" hidden="1">#REF!</definedName>
    <definedName name="XRefCopy125" localSheetId="4" hidden="1">#REF!</definedName>
    <definedName name="XRefCopy125" hidden="1">#REF!</definedName>
    <definedName name="XRefCopy125Row" localSheetId="4" hidden="1">#REF!</definedName>
    <definedName name="XRefCopy125Row" hidden="1">#REF!</definedName>
    <definedName name="XRefCopy126" localSheetId="4" hidden="1">#REF!</definedName>
    <definedName name="XRefCopy126" hidden="1">#REF!</definedName>
    <definedName name="XRefCopy126Row" localSheetId="4" hidden="1">[56]XREF!#REF!</definedName>
    <definedName name="XRefCopy126Row" hidden="1">[56]XREF!#REF!</definedName>
    <definedName name="XRefCopy127" localSheetId="4" hidden="1">#REF!</definedName>
    <definedName name="XRefCopy127" hidden="1">#REF!</definedName>
    <definedName name="XRefCopy127Row" localSheetId="4" hidden="1">#REF!</definedName>
    <definedName name="XRefCopy127Row" hidden="1">#REF!</definedName>
    <definedName name="XRefCopy128" localSheetId="4" hidden="1">#REF!</definedName>
    <definedName name="XRefCopy128" hidden="1">#REF!</definedName>
    <definedName name="XRefCopy128Row" localSheetId="4" hidden="1">#REF!</definedName>
    <definedName name="XRefCopy128Row" hidden="1">#REF!</definedName>
    <definedName name="XRefCopy129Row" localSheetId="4" hidden="1">#REF!</definedName>
    <definedName name="XRefCopy129Row" hidden="1">#REF!</definedName>
    <definedName name="XRefCopy12Row" localSheetId="4" hidden="1">#REF!</definedName>
    <definedName name="XRefCopy12Row" hidden="1">#REF!</definedName>
    <definedName name="XRefCopy13" localSheetId="4" hidden="1">#REF!</definedName>
    <definedName name="XRefCopy13" hidden="1">#REF!</definedName>
    <definedName name="XRefCopy130" localSheetId="4" hidden="1">[57]SUMMARY!#REF!</definedName>
    <definedName name="XRefCopy130" hidden="1">[57]SUMMARY!#REF!</definedName>
    <definedName name="XRefCopy130Row" localSheetId="4" hidden="1">#REF!</definedName>
    <definedName name="XRefCopy130Row" hidden="1">#REF!</definedName>
    <definedName name="XRefCopy131Row" localSheetId="4" hidden="1">#REF!</definedName>
    <definedName name="XRefCopy131Row" hidden="1">#REF!</definedName>
    <definedName name="XRefCopy132" localSheetId="4" hidden="1">[57]SUMMARY!#REF!</definedName>
    <definedName name="XRefCopy132" hidden="1">[57]SUMMARY!#REF!</definedName>
    <definedName name="XRefCopy132Row" localSheetId="4" hidden="1">#REF!</definedName>
    <definedName name="XRefCopy132Row" hidden="1">#REF!</definedName>
    <definedName name="XRefCopy133" localSheetId="4" hidden="1">#REF!</definedName>
    <definedName name="XRefCopy133" hidden="1">#REF!</definedName>
    <definedName name="XRefCopy133Row" localSheetId="4" hidden="1">[58]XREF!#REF!</definedName>
    <definedName name="XRefCopy133Row" hidden="1">[58]XREF!#REF!</definedName>
    <definedName name="XRefCopy134" localSheetId="4" hidden="1">[57]SUMMARY!#REF!</definedName>
    <definedName name="XRefCopy134" hidden="1">[57]SUMMARY!#REF!</definedName>
    <definedName name="XRefCopy134Row" localSheetId="4" hidden="1">#REF!</definedName>
    <definedName name="XRefCopy134Row" hidden="1">#REF!</definedName>
    <definedName name="XRefCopy135" localSheetId="4" hidden="1">[57]SUMMARY!#REF!</definedName>
    <definedName name="XRefCopy135" hidden="1">[57]SUMMARY!#REF!</definedName>
    <definedName name="XRefCopy135Row" localSheetId="4" hidden="1">#REF!</definedName>
    <definedName name="XRefCopy135Row" hidden="1">#REF!</definedName>
    <definedName name="XRefCopy136Row" localSheetId="4" hidden="1">#REF!</definedName>
    <definedName name="XRefCopy136Row" hidden="1">#REF!</definedName>
    <definedName name="XRefCopy137Row" localSheetId="4" hidden="1">#REF!</definedName>
    <definedName name="XRefCopy137Row" hidden="1">#REF!</definedName>
    <definedName name="XRefCopy138Row" localSheetId="4" hidden="1">#REF!</definedName>
    <definedName name="XRefCopy138Row" hidden="1">#REF!</definedName>
    <definedName name="XRefCopy139" localSheetId="4" hidden="1">[57]SUMMARY!#REF!</definedName>
    <definedName name="XRefCopy139" hidden="1">[57]SUMMARY!#REF!</definedName>
    <definedName name="XRefCopy139Row" localSheetId="4" hidden="1">#REF!</definedName>
    <definedName name="XRefCopy139Row" hidden="1">#REF!</definedName>
    <definedName name="XRefCopy13Row" localSheetId="4" hidden="1">[59]XREF!#REF!</definedName>
    <definedName name="XRefCopy13Row" hidden="1">[59]XREF!#REF!</definedName>
    <definedName name="XRefCopy14" localSheetId="4" hidden="1">#REF!</definedName>
    <definedName name="XRefCopy14" hidden="1">#REF!</definedName>
    <definedName name="XRefCopy140Row" localSheetId="4" hidden="1">#REF!</definedName>
    <definedName name="XRefCopy140Row" hidden="1">#REF!</definedName>
    <definedName name="XRefCopy141" localSheetId="4" hidden="1">[57]SUMMARY!#REF!</definedName>
    <definedName name="XRefCopy141" hidden="1">[57]SUMMARY!#REF!</definedName>
    <definedName name="XRefCopy141Row" localSheetId="4" hidden="1">#REF!</definedName>
    <definedName name="XRefCopy141Row" hidden="1">#REF!</definedName>
    <definedName name="XRefCopy142" localSheetId="4" hidden="1">[57]SUMMARY!#REF!</definedName>
    <definedName name="XRefCopy142" hidden="1">[57]SUMMARY!#REF!</definedName>
    <definedName name="XRefCopy142Row" localSheetId="4" hidden="1">#REF!</definedName>
    <definedName name="XRefCopy142Row" hidden="1">#REF!</definedName>
    <definedName name="XRefCopy143" localSheetId="4" hidden="1">[60]SUMMARY!#REF!</definedName>
    <definedName name="XRefCopy143" hidden="1">[60]SUMMARY!#REF!</definedName>
    <definedName name="XRefCopy143Row" localSheetId="4" hidden="1">#REF!</definedName>
    <definedName name="XRefCopy143Row" hidden="1">#REF!</definedName>
    <definedName name="XRefCopy144Row" localSheetId="4" hidden="1">#REF!</definedName>
    <definedName name="XRefCopy144Row" hidden="1">#REF!</definedName>
    <definedName name="XRefCopy145Row" localSheetId="4" hidden="1">#REF!</definedName>
    <definedName name="XRefCopy145Row" hidden="1">#REF!</definedName>
    <definedName name="XRefCopy146Row" localSheetId="4" hidden="1">#REF!</definedName>
    <definedName name="XRefCopy146Row" hidden="1">#REF!</definedName>
    <definedName name="XRefCopy147" localSheetId="4" hidden="1">[61]MASTER!#REF!</definedName>
    <definedName name="XRefCopy147" hidden="1">[61]MASTER!#REF!</definedName>
    <definedName name="XRefCopy147Row" localSheetId="4" hidden="1">#REF!</definedName>
    <definedName name="XRefCopy147Row" hidden="1">#REF!</definedName>
    <definedName name="XRefCopy148Row" localSheetId="4" hidden="1">#REF!</definedName>
    <definedName name="XRefCopy148Row" hidden="1">#REF!</definedName>
    <definedName name="XRefCopy149" localSheetId="4" hidden="1">'[62]12.Consolidated- TB-Mar''12'!#REF!</definedName>
    <definedName name="XRefCopy149" hidden="1">'[62]12.Consolidated- TB-Mar''12'!#REF!</definedName>
    <definedName name="XRefCopy149Row" localSheetId="4" hidden="1">#REF!</definedName>
    <definedName name="XRefCopy149Row" hidden="1">#REF!</definedName>
    <definedName name="XRefCopy14Row" localSheetId="4" hidden="1">[59]XREF!#REF!</definedName>
    <definedName name="XRefCopy14Row" hidden="1">[59]XREF!#REF!</definedName>
    <definedName name="XRefCopy15" localSheetId="4" hidden="1">#REF!</definedName>
    <definedName name="XRefCopy15" hidden="1">#REF!</definedName>
    <definedName name="XRefCopy150" localSheetId="4" hidden="1">'[62]12.Consolidated- TB-Mar''12'!#REF!</definedName>
    <definedName name="XRefCopy150" hidden="1">'[62]12.Consolidated- TB-Mar''12'!#REF!</definedName>
    <definedName name="XRefCopy150Row" localSheetId="4" hidden="1">#REF!</definedName>
    <definedName name="XRefCopy150Row" hidden="1">#REF!</definedName>
    <definedName name="XRefCopy151" localSheetId="4" hidden="1">'[28]Sept 06'!#REF!</definedName>
    <definedName name="XRefCopy151" hidden="1">'[28]Sept 06'!#REF!</definedName>
    <definedName name="XRefCopy151Row" localSheetId="4" hidden="1">#REF!</definedName>
    <definedName name="XRefCopy151Row" hidden="1">#REF!</definedName>
    <definedName name="XRefCopy152" localSheetId="4" hidden="1">'[28]Sept 06'!#REF!</definedName>
    <definedName name="XRefCopy152" hidden="1">'[28]Sept 06'!#REF!</definedName>
    <definedName name="XRefCopy152Row" localSheetId="4" hidden="1">#REF!</definedName>
    <definedName name="XRefCopy152Row" hidden="1">#REF!</definedName>
    <definedName name="XRefCopy153" localSheetId="4" hidden="1">'[28]Sept 06'!#REF!</definedName>
    <definedName name="XRefCopy153" hidden="1">'[28]Sept 06'!#REF!</definedName>
    <definedName name="XRefCopy153Row" localSheetId="4" hidden="1">#REF!</definedName>
    <definedName name="XRefCopy153Row" hidden="1">#REF!</definedName>
    <definedName name="XRefCopy154" localSheetId="4" hidden="1">'[28]Sept 06'!#REF!</definedName>
    <definedName name="XRefCopy154" hidden="1">'[28]Sept 06'!#REF!</definedName>
    <definedName name="XRefCopy154Row" localSheetId="4" hidden="1">#REF!</definedName>
    <definedName name="XRefCopy154Row" hidden="1">#REF!</definedName>
    <definedName name="XRefCopy155" localSheetId="4" hidden="1">'[28]Sept 06'!#REF!</definedName>
    <definedName name="XRefCopy155" hidden="1">'[28]Sept 06'!#REF!</definedName>
    <definedName name="XRefCopy155Row" localSheetId="4" hidden="1">#REF!</definedName>
    <definedName name="XRefCopy155Row" hidden="1">#REF!</definedName>
    <definedName name="XRefCopy156" localSheetId="4" hidden="1">[57]SUMMARY!#REF!</definedName>
    <definedName name="XRefCopy156" hidden="1">[57]SUMMARY!#REF!</definedName>
    <definedName name="XRefCopy156Row" localSheetId="4" hidden="1">#REF!</definedName>
    <definedName name="XRefCopy156Row" hidden="1">#REF!</definedName>
    <definedName name="XRefCopy157" localSheetId="4" hidden="1">[57]SUMMARY!#REF!</definedName>
    <definedName name="XRefCopy157" hidden="1">[57]SUMMARY!#REF!</definedName>
    <definedName name="XRefCopy157Row" localSheetId="4" hidden="1">#REF!</definedName>
    <definedName name="XRefCopy157Row" hidden="1">#REF!</definedName>
    <definedName name="XRefCopy158" localSheetId="4" hidden="1">[57]SUMMARY!#REF!</definedName>
    <definedName name="XRefCopy158" hidden="1">[57]SUMMARY!#REF!</definedName>
    <definedName name="XRefCopy158Row" localSheetId="4" hidden="1">#REF!</definedName>
    <definedName name="XRefCopy158Row" hidden="1">#REF!</definedName>
    <definedName name="XRefCopy159" localSheetId="4" hidden="1">[57]SUMMARY!#REF!</definedName>
    <definedName name="XRefCopy159" hidden="1">[57]SUMMARY!#REF!</definedName>
    <definedName name="XRefCopy159Row" localSheetId="4" hidden="1">#REF!</definedName>
    <definedName name="XRefCopy159Row" hidden="1">#REF!</definedName>
    <definedName name="XRefCopy15Row" localSheetId="4" hidden="1">[59]XREF!#REF!</definedName>
    <definedName name="XRefCopy15Row" hidden="1">[59]XREF!#REF!</definedName>
    <definedName name="XRefCopy16" localSheetId="4" hidden="1">#REF!</definedName>
    <definedName name="XRefCopy16" hidden="1">#REF!</definedName>
    <definedName name="XRefCopy160" localSheetId="4" hidden="1">[57]SUMMARY!#REF!</definedName>
    <definedName name="XRefCopy160" hidden="1">[57]SUMMARY!#REF!</definedName>
    <definedName name="XRefCopy160Row" localSheetId="4" hidden="1">#REF!</definedName>
    <definedName name="XRefCopy160Row" hidden="1">#REF!</definedName>
    <definedName name="XRefCopy161" localSheetId="4" hidden="1">[57]SUMMARY!#REF!</definedName>
    <definedName name="XRefCopy161" hidden="1">[57]SUMMARY!#REF!</definedName>
    <definedName name="XRefCopy161Row" localSheetId="4" hidden="1">#REF!</definedName>
    <definedName name="XRefCopy161Row" hidden="1">#REF!</definedName>
    <definedName name="XRefCopy162" localSheetId="4" hidden="1">[57]SUMMARY!#REF!</definedName>
    <definedName name="XRefCopy162" hidden="1">[57]SUMMARY!#REF!</definedName>
    <definedName name="XRefCopy162Row" localSheetId="4" hidden="1">#REF!</definedName>
    <definedName name="XRefCopy162Row" hidden="1">#REF!</definedName>
    <definedName name="XRefCopy163" localSheetId="4" hidden="1">[57]SUMMARY!#REF!</definedName>
    <definedName name="XRefCopy163" hidden="1">[57]SUMMARY!#REF!</definedName>
    <definedName name="XRefCopy163Row" localSheetId="4" hidden="1">#REF!</definedName>
    <definedName name="XRefCopy163Row" hidden="1">#REF!</definedName>
    <definedName name="XRefCopy164" localSheetId="4" hidden="1">[57]SUMMARY!#REF!</definedName>
    <definedName name="XRefCopy164" hidden="1">[57]SUMMARY!#REF!</definedName>
    <definedName name="XRefCopy164Row" localSheetId="4" hidden="1">#REF!</definedName>
    <definedName name="XRefCopy164Row" hidden="1">#REF!</definedName>
    <definedName name="XRefCopy165" localSheetId="4" hidden="1">[57]SUMMARY!#REF!</definedName>
    <definedName name="XRefCopy165" hidden="1">[57]SUMMARY!#REF!</definedName>
    <definedName name="XRefCopy165Row" localSheetId="4" hidden="1">#REF!</definedName>
    <definedName name="XRefCopy165Row" hidden="1">#REF!</definedName>
    <definedName name="XRefCopy166" localSheetId="4" hidden="1">[57]SUMMARY!#REF!</definedName>
    <definedName name="XRefCopy166" hidden="1">[57]SUMMARY!#REF!</definedName>
    <definedName name="XRefCopy166Row" localSheetId="4" hidden="1">#REF!</definedName>
    <definedName name="XRefCopy166Row" hidden="1">#REF!</definedName>
    <definedName name="XRefCopy167" localSheetId="4" hidden="1">[57]SUMMARY!#REF!</definedName>
    <definedName name="XRefCopy167" hidden="1">[57]SUMMARY!#REF!</definedName>
    <definedName name="XRefCopy167Row" localSheetId="4" hidden="1">#REF!</definedName>
    <definedName name="XRefCopy167Row" hidden="1">#REF!</definedName>
    <definedName name="XRefCopy168" localSheetId="4" hidden="1">[57]SUMMARY!#REF!</definedName>
    <definedName name="XRefCopy168" hidden="1">[57]SUMMARY!#REF!</definedName>
    <definedName name="XRefCopy168Row" localSheetId="4" hidden="1">#REF!</definedName>
    <definedName name="XRefCopy168Row" hidden="1">#REF!</definedName>
    <definedName name="XRefCopy169" localSheetId="4" hidden="1">[57]SUMMARY!#REF!</definedName>
    <definedName name="XRefCopy169" hidden="1">[57]SUMMARY!#REF!</definedName>
    <definedName name="XRefCopy169Row" localSheetId="4" hidden="1">#REF!</definedName>
    <definedName name="XRefCopy169Row" hidden="1">#REF!</definedName>
    <definedName name="XRefCopy16Row" localSheetId="4" hidden="1">[59]XREF!#REF!</definedName>
    <definedName name="XRefCopy16Row" hidden="1">[59]XREF!#REF!</definedName>
    <definedName name="XRefCopy17" localSheetId="4" hidden="1">#REF!</definedName>
    <definedName name="XRefCopy17" hidden="1">#REF!</definedName>
    <definedName name="XRefCopy170" localSheetId="4" hidden="1">[57]SUMMARY!#REF!</definedName>
    <definedName name="XRefCopy170" hidden="1">[57]SUMMARY!#REF!</definedName>
    <definedName name="XRefCopy170Row" localSheetId="4" hidden="1">#REF!</definedName>
    <definedName name="XRefCopy170Row" hidden="1">#REF!</definedName>
    <definedName name="XRefCopy171" localSheetId="4" hidden="1">[57]SUMMARY!#REF!</definedName>
    <definedName name="XRefCopy171" hidden="1">[57]SUMMARY!#REF!</definedName>
    <definedName name="XRefCopy171Row" localSheetId="4" hidden="1">#REF!</definedName>
    <definedName name="XRefCopy171Row" hidden="1">#REF!</definedName>
    <definedName name="XRefCopy172" localSheetId="4" hidden="1">[57]SUMMARY!#REF!</definedName>
    <definedName name="XRefCopy172" hidden="1">[57]SUMMARY!#REF!</definedName>
    <definedName name="XRefCopy172Row" localSheetId="4" hidden="1">#REF!</definedName>
    <definedName name="XRefCopy172Row" hidden="1">#REF!</definedName>
    <definedName name="XRefCopy173" localSheetId="4" hidden="1">[57]SUMMARY!#REF!</definedName>
    <definedName name="XRefCopy173" hidden="1">[57]SUMMARY!#REF!</definedName>
    <definedName name="XRefCopy173Row" localSheetId="4" hidden="1">#REF!</definedName>
    <definedName name="XRefCopy173Row" hidden="1">#REF!</definedName>
    <definedName name="XRefCopy174" localSheetId="4" hidden="1">[57]SUMMARY!#REF!</definedName>
    <definedName name="XRefCopy174" hidden="1">[57]SUMMARY!#REF!</definedName>
    <definedName name="XRefCopy174Row" localSheetId="4" hidden="1">#REF!</definedName>
    <definedName name="XRefCopy174Row" hidden="1">#REF!</definedName>
    <definedName name="XRefCopy175" localSheetId="4" hidden="1">'[63]MASTER SCHEDULE F'!#REF!</definedName>
    <definedName name="XRefCopy175" hidden="1">'[63]MASTER SCHEDULE F'!#REF!</definedName>
    <definedName name="XRefCopy175Row" localSheetId="4" hidden="1">#REF!</definedName>
    <definedName name="XRefCopy175Row" hidden="1">#REF!</definedName>
    <definedName name="XRefCopy176" localSheetId="4" hidden="1">'[63]MASTER SCHEDULE F'!#REF!</definedName>
    <definedName name="XRefCopy176" hidden="1">'[63]MASTER SCHEDULE F'!#REF!</definedName>
    <definedName name="XRefCopy176Row" localSheetId="4" hidden="1">#REF!</definedName>
    <definedName name="XRefCopy176Row" hidden="1">#REF!</definedName>
    <definedName name="XRefCopy177" localSheetId="4" hidden="1">[57]SUMMARY!#REF!</definedName>
    <definedName name="XRefCopy177" hidden="1">[57]SUMMARY!#REF!</definedName>
    <definedName name="XRefCopy177Row" localSheetId="4" hidden="1">#REF!</definedName>
    <definedName name="XRefCopy177Row" hidden="1">#REF!</definedName>
    <definedName name="XRefCopy178" localSheetId="4" hidden="1">[57]SUMMARY!#REF!</definedName>
    <definedName name="XRefCopy178" hidden="1">[57]SUMMARY!#REF!</definedName>
    <definedName name="XRefCopy178Row" localSheetId="4" hidden="1">#REF!</definedName>
    <definedName name="XRefCopy178Row" hidden="1">#REF!</definedName>
    <definedName name="XRefCopy179" localSheetId="4" hidden="1">[57]SUMMARY!#REF!</definedName>
    <definedName name="XRefCopy179" hidden="1">[57]SUMMARY!#REF!</definedName>
    <definedName name="XRefCopy179Row" localSheetId="4" hidden="1">#REF!</definedName>
    <definedName name="XRefCopy179Row" hidden="1">#REF!</definedName>
    <definedName name="XRefCopy17Row" localSheetId="4" hidden="1">[59]XREF!#REF!</definedName>
    <definedName name="XRefCopy17Row" hidden="1">[59]XREF!#REF!</definedName>
    <definedName name="XRefCopy18" localSheetId="4" hidden="1">#REF!</definedName>
    <definedName name="XRefCopy18" hidden="1">#REF!</definedName>
    <definedName name="XRefCopy180" localSheetId="4" hidden="1">'[28]Sept 06'!#REF!</definedName>
    <definedName name="XRefCopy180" hidden="1">'[28]Sept 06'!#REF!</definedName>
    <definedName name="XRefCopy180Row" localSheetId="4" hidden="1">#REF!</definedName>
    <definedName name="XRefCopy180Row" hidden="1">#REF!</definedName>
    <definedName name="XRefCopy181" localSheetId="4" hidden="1">#REF!</definedName>
    <definedName name="XRefCopy181" hidden="1">#REF!</definedName>
    <definedName name="XRefCopy181Row" localSheetId="4" hidden="1">#REF!</definedName>
    <definedName name="XRefCopy181Row" hidden="1">#REF!</definedName>
    <definedName name="XRefCopy182" localSheetId="4" hidden="1">#REF!</definedName>
    <definedName name="XRefCopy182" hidden="1">#REF!</definedName>
    <definedName name="XRefCopy182Row" localSheetId="4" hidden="1">#REF!</definedName>
    <definedName name="XRefCopy182Row" hidden="1">#REF!</definedName>
    <definedName name="XRefCopy183" localSheetId="4" hidden="1">#REF!</definedName>
    <definedName name="XRefCopy183" hidden="1">#REF!</definedName>
    <definedName name="XRefCopy183Row" localSheetId="4" hidden="1">#REF!</definedName>
    <definedName name="XRefCopy183Row" hidden="1">#REF!</definedName>
    <definedName name="XRefCopy184" localSheetId="4" hidden="1">#REF!</definedName>
    <definedName name="XRefCopy184" hidden="1">#REF!</definedName>
    <definedName name="XRefCopy184Row" localSheetId="4" hidden="1">#REF!</definedName>
    <definedName name="XRefCopy184Row" hidden="1">#REF!</definedName>
    <definedName name="XRefCopy185" localSheetId="4" hidden="1">[57]SUMMARY!#REF!</definedName>
    <definedName name="XRefCopy185" hidden="1">[57]SUMMARY!#REF!</definedName>
    <definedName name="XRefCopy185Row" localSheetId="4" hidden="1">#REF!</definedName>
    <definedName name="XRefCopy185Row" hidden="1">#REF!</definedName>
    <definedName name="XRefCopy186" localSheetId="4" hidden="1">#REF!</definedName>
    <definedName name="XRefCopy186" hidden="1">#REF!</definedName>
    <definedName name="XRefCopy186Row" localSheetId="4" hidden="1">#REF!</definedName>
    <definedName name="XRefCopy186Row" hidden="1">#REF!</definedName>
    <definedName name="XRefCopy187Row" localSheetId="4" hidden="1">#REF!</definedName>
    <definedName name="XRefCopy187Row" hidden="1">#REF!</definedName>
    <definedName name="XRefCopy188" localSheetId="4" hidden="1">#REF!</definedName>
    <definedName name="XRefCopy188" hidden="1">#REF!</definedName>
    <definedName name="XRefCopy188Row" localSheetId="4" hidden="1">#REF!</definedName>
    <definedName name="XRefCopy188Row" hidden="1">#REF!</definedName>
    <definedName name="XRefCopy189" localSheetId="4" hidden="1">#REF!</definedName>
    <definedName name="XRefCopy189" hidden="1">#REF!</definedName>
    <definedName name="XRefCopy189Row" localSheetId="4" hidden="1">#REF!</definedName>
    <definedName name="XRefCopy189Row" hidden="1">#REF!</definedName>
    <definedName name="XRefCopy18Row" localSheetId="4" hidden="1">[59]XREF!#REF!</definedName>
    <definedName name="XRefCopy18Row" hidden="1">[59]XREF!#REF!</definedName>
    <definedName name="XRefCopy19" localSheetId="4" hidden="1">#REF!</definedName>
    <definedName name="XRefCopy19" hidden="1">#REF!</definedName>
    <definedName name="XRefCopy190" localSheetId="4" hidden="1">#REF!</definedName>
    <definedName name="XRefCopy190" hidden="1">#REF!</definedName>
    <definedName name="XRefCopy190Row" localSheetId="4" hidden="1">#REF!</definedName>
    <definedName name="XRefCopy190Row" hidden="1">#REF!</definedName>
    <definedName name="XRefCopy191" localSheetId="4" hidden="1">#REF!</definedName>
    <definedName name="XRefCopy191" hidden="1">#REF!</definedName>
    <definedName name="XRefCopy191Row" localSheetId="4" hidden="1">#REF!</definedName>
    <definedName name="XRefCopy191Row" hidden="1">#REF!</definedName>
    <definedName name="XRefCopy192" localSheetId="4" hidden="1">#REF!</definedName>
    <definedName name="XRefCopy192" hidden="1">#REF!</definedName>
    <definedName name="XRefCopy192Row" localSheetId="4" hidden="1">#REF!</definedName>
    <definedName name="XRefCopy192Row" hidden="1">#REF!</definedName>
    <definedName name="XRefCopy193" localSheetId="4" hidden="1">#REF!</definedName>
    <definedName name="XRefCopy193" hidden="1">#REF!</definedName>
    <definedName name="XRefCopy193Row" localSheetId="4" hidden="1">#REF!</definedName>
    <definedName name="XRefCopy193Row" hidden="1">#REF!</definedName>
    <definedName name="XRefCopy194" localSheetId="4" hidden="1">#REF!</definedName>
    <definedName name="XRefCopy194" hidden="1">#REF!</definedName>
    <definedName name="XRefCopy194Row" localSheetId="4" hidden="1">#REF!</definedName>
    <definedName name="XRefCopy194Row" hidden="1">#REF!</definedName>
    <definedName name="XRefCopy195" localSheetId="4" hidden="1">#REF!</definedName>
    <definedName name="XRefCopy195" hidden="1">#REF!</definedName>
    <definedName name="XRefCopy195Row" localSheetId="4" hidden="1">#REF!</definedName>
    <definedName name="XRefCopy195Row" hidden="1">#REF!</definedName>
    <definedName name="XRefCopy196" localSheetId="4" hidden="1">#REF!</definedName>
    <definedName name="XRefCopy196" hidden="1">#REF!</definedName>
    <definedName name="XRefCopy196Row" localSheetId="4" hidden="1">#REF!</definedName>
    <definedName name="XRefCopy196Row" hidden="1">#REF!</definedName>
    <definedName name="XRefCopy197" localSheetId="4" hidden="1">#REF!</definedName>
    <definedName name="XRefCopy197" hidden="1">#REF!</definedName>
    <definedName name="XRefCopy197Row" localSheetId="4" hidden="1">#REF!</definedName>
    <definedName name="XRefCopy197Row" hidden="1">#REF!</definedName>
    <definedName name="XRefCopy198" localSheetId="4" hidden="1">#REF!</definedName>
    <definedName name="XRefCopy198" hidden="1">#REF!</definedName>
    <definedName name="XRefCopy198Row" localSheetId="4" hidden="1">#REF!</definedName>
    <definedName name="XRefCopy198Row" hidden="1">#REF!</definedName>
    <definedName name="XRefCopy199" localSheetId="4" hidden="1">#REF!</definedName>
    <definedName name="XRefCopy199" hidden="1">#REF!</definedName>
    <definedName name="XRefCopy19Row" localSheetId="4" hidden="1">[59]XREF!#REF!</definedName>
    <definedName name="XRefCopy19Row" hidden="1">[59]XREF!#REF!</definedName>
    <definedName name="XRefCopy1Row" localSheetId="4" hidden="1">[64]XREF!#REF!</definedName>
    <definedName name="XRefCopy1Row" hidden="1">[64]XREF!#REF!</definedName>
    <definedName name="XRefCopy2" localSheetId="4" hidden="1">#REF!</definedName>
    <definedName name="XRefCopy2" hidden="1">#REF!</definedName>
    <definedName name="XRefCopy20" localSheetId="4" hidden="1">#REF!</definedName>
    <definedName name="XRefCopy20" hidden="1">#REF!</definedName>
    <definedName name="XRefCopy200" localSheetId="4" hidden="1">#REF!</definedName>
    <definedName name="XRefCopy200" hidden="1">#REF!</definedName>
    <definedName name="XRefCopy200Row" localSheetId="4" hidden="1">#REF!</definedName>
    <definedName name="XRefCopy200Row" hidden="1">#REF!</definedName>
    <definedName name="XRefCopy201" localSheetId="4" hidden="1">#REF!</definedName>
    <definedName name="XRefCopy201" hidden="1">#REF!</definedName>
    <definedName name="XRefCopy201Row" localSheetId="4" hidden="1">#REF!</definedName>
    <definedName name="XRefCopy201Row" hidden="1">#REF!</definedName>
    <definedName name="XRefCopy202" localSheetId="4" hidden="1">#REF!</definedName>
    <definedName name="XRefCopy202" hidden="1">#REF!</definedName>
    <definedName name="XRefCopy202Row" localSheetId="4" hidden="1">#REF!</definedName>
    <definedName name="XRefCopy202Row" hidden="1">#REF!</definedName>
    <definedName name="XRefCopy203" localSheetId="4" hidden="1">#REF!</definedName>
    <definedName name="XRefCopy203" hidden="1">#REF!</definedName>
    <definedName name="XRefCopy204" localSheetId="4" hidden="1">#REF!</definedName>
    <definedName name="XRefCopy204" hidden="1">#REF!</definedName>
    <definedName name="XRefCopy204Row" localSheetId="4" hidden="1">#REF!</definedName>
    <definedName name="XRefCopy204Row" hidden="1">#REF!</definedName>
    <definedName name="XRefCopy205" localSheetId="4" hidden="1">#REF!</definedName>
    <definedName name="XRefCopy205" hidden="1">#REF!</definedName>
    <definedName name="XRefCopy205Row" localSheetId="4" hidden="1">#REF!</definedName>
    <definedName name="XRefCopy205Row" hidden="1">#REF!</definedName>
    <definedName name="XRefCopy206Row" localSheetId="4" hidden="1">#REF!</definedName>
    <definedName name="XRefCopy206Row" hidden="1">#REF!</definedName>
    <definedName name="XRefCopy207" localSheetId="4" hidden="1">#REF!</definedName>
    <definedName name="XRefCopy207" hidden="1">#REF!</definedName>
    <definedName name="XRefCopy207Row" localSheetId="4" hidden="1">#REF!</definedName>
    <definedName name="XRefCopy207Row" hidden="1">#REF!</definedName>
    <definedName name="XRefCopy208" localSheetId="4" hidden="1">#REF!</definedName>
    <definedName name="XRefCopy208" hidden="1">#REF!</definedName>
    <definedName name="XRefCopy208Row" localSheetId="4" hidden="1">#REF!</definedName>
    <definedName name="XRefCopy208Row" hidden="1">#REF!</definedName>
    <definedName name="XRefCopy209" localSheetId="4" hidden="1">#REF!</definedName>
    <definedName name="XRefCopy209" hidden="1">#REF!</definedName>
    <definedName name="XRefCopy209Row" localSheetId="4" hidden="1">#REF!</definedName>
    <definedName name="XRefCopy209Row" hidden="1">#REF!</definedName>
    <definedName name="XRefCopy20Row" localSheetId="4" hidden="1">[59]XREF!#REF!</definedName>
    <definedName name="XRefCopy20Row" hidden="1">[59]XREF!#REF!</definedName>
    <definedName name="XRefCopy21" localSheetId="4" hidden="1">#REF!</definedName>
    <definedName name="XRefCopy21" hidden="1">#REF!</definedName>
    <definedName name="XRefCopy210" localSheetId="4" hidden="1">#REF!</definedName>
    <definedName name="XRefCopy210" hidden="1">#REF!</definedName>
    <definedName name="XRefCopy210Row" localSheetId="4" hidden="1">#REF!</definedName>
    <definedName name="XRefCopy210Row" hidden="1">#REF!</definedName>
    <definedName name="XRefCopy211" localSheetId="4" hidden="1">#REF!</definedName>
    <definedName name="XRefCopy211" hidden="1">#REF!</definedName>
    <definedName name="XRefCopy211Row" localSheetId="4" hidden="1">#REF!</definedName>
    <definedName name="XRefCopy211Row" hidden="1">#REF!</definedName>
    <definedName name="XRefCopy212" localSheetId="4" hidden="1">#REF!</definedName>
    <definedName name="XRefCopy212" hidden="1">#REF!</definedName>
    <definedName name="XRefCopy212Row" localSheetId="4" hidden="1">#REF!</definedName>
    <definedName name="XRefCopy212Row" hidden="1">#REF!</definedName>
    <definedName name="XRefCopy213" localSheetId="4" hidden="1">#REF!</definedName>
    <definedName name="XRefCopy213" hidden="1">#REF!</definedName>
    <definedName name="XRefCopy213Row" localSheetId="4" hidden="1">#REF!</definedName>
    <definedName name="XRefCopy213Row" hidden="1">#REF!</definedName>
    <definedName name="XRefCopy214" localSheetId="4" hidden="1">#REF!</definedName>
    <definedName name="XRefCopy214" hidden="1">#REF!</definedName>
    <definedName name="XRefCopy214Row" localSheetId="4" hidden="1">#REF!</definedName>
    <definedName name="XRefCopy214Row" hidden="1">#REF!</definedName>
    <definedName name="XRefCopy215" localSheetId="4" hidden="1">#REF!</definedName>
    <definedName name="XRefCopy215" hidden="1">#REF!</definedName>
    <definedName name="XRefCopy216" localSheetId="4" hidden="1">#REF!</definedName>
    <definedName name="XRefCopy216" hidden="1">#REF!</definedName>
    <definedName name="XRefCopy216Row" localSheetId="4" hidden="1">#REF!</definedName>
    <definedName name="XRefCopy216Row" hidden="1">#REF!</definedName>
    <definedName name="XRefCopy217" localSheetId="4" hidden="1">#REF!</definedName>
    <definedName name="XRefCopy217" hidden="1">#REF!</definedName>
    <definedName name="XRefCopy217Row" localSheetId="4" hidden="1">#REF!</definedName>
    <definedName name="XRefCopy217Row" hidden="1">#REF!</definedName>
    <definedName name="XRefCopy218" localSheetId="4" hidden="1">#REF!</definedName>
    <definedName name="XRefCopy218" hidden="1">#REF!</definedName>
    <definedName name="XRefCopy219" localSheetId="4" hidden="1">#REF!</definedName>
    <definedName name="XRefCopy219" hidden="1">#REF!</definedName>
    <definedName name="XRefCopy21Row" localSheetId="4" hidden="1">[59]XREF!#REF!</definedName>
    <definedName name="XRefCopy21Row" hidden="1">[59]XREF!#REF!</definedName>
    <definedName name="XRefCopy22" localSheetId="4" hidden="1">#REF!</definedName>
    <definedName name="XRefCopy22" hidden="1">#REF!</definedName>
    <definedName name="XRefCopy220" localSheetId="4" hidden="1">#REF!</definedName>
    <definedName name="XRefCopy220" hidden="1">#REF!</definedName>
    <definedName name="XRefCopy221" localSheetId="4" hidden="1">#REF!</definedName>
    <definedName name="XRefCopy221" hidden="1">#REF!</definedName>
    <definedName name="XRefCopy222" localSheetId="4" hidden="1">#REF!</definedName>
    <definedName name="XRefCopy222" hidden="1">#REF!</definedName>
    <definedName name="XRefCopy223" localSheetId="4" hidden="1">#REF!</definedName>
    <definedName name="XRefCopy223" hidden="1">#REF!</definedName>
    <definedName name="XRefCopy224" localSheetId="4" hidden="1">#REF!</definedName>
    <definedName name="XRefCopy224" hidden="1">#REF!</definedName>
    <definedName name="XRefCopy225" localSheetId="4" hidden="1">#REF!</definedName>
    <definedName name="XRefCopy225" hidden="1">#REF!</definedName>
    <definedName name="XRefCopy226" localSheetId="4" hidden="1">#REF!</definedName>
    <definedName name="XRefCopy226" hidden="1">#REF!</definedName>
    <definedName name="XRefCopy228" localSheetId="4" hidden="1">#REF!</definedName>
    <definedName name="XRefCopy228" hidden="1">#REF!</definedName>
    <definedName name="XRefCopy22Row" localSheetId="4" hidden="1">[59]XREF!#REF!</definedName>
    <definedName name="XRefCopy22Row" hidden="1">[59]XREF!#REF!</definedName>
    <definedName name="XRefCopy23" localSheetId="4" hidden="1">'[59]Cash flow details'!#REF!</definedName>
    <definedName name="XRefCopy23" hidden="1">'[59]Cash flow details'!#REF!</definedName>
    <definedName name="XRefCopy230" localSheetId="4" hidden="1">#REF!</definedName>
    <definedName name="XRefCopy230" hidden="1">#REF!</definedName>
    <definedName name="XRefCopy23Row" localSheetId="4" hidden="1">[59]XREF!#REF!</definedName>
    <definedName name="XRefCopy23Row" hidden="1">[59]XREF!#REF!</definedName>
    <definedName name="XRefCopy24" localSheetId="4" hidden="1">#REF!</definedName>
    <definedName name="XRefCopy24" hidden="1">#REF!</definedName>
    <definedName name="XRefCopy24Row" hidden="1">[65]XREF!$A$5:$IV$5</definedName>
    <definedName name="XRefCopy25" localSheetId="4" hidden="1">'[49]Cash flow details'!#REF!</definedName>
    <definedName name="XRefCopy25" hidden="1">'[49]Cash flow details'!#REF!</definedName>
    <definedName name="XRefCopy25Row" hidden="1">[65]XREF!$A$6:$IV$6</definedName>
    <definedName name="XRefCopy26" localSheetId="4" hidden="1">'[66]Oustanding Balances'!#REF!</definedName>
    <definedName name="XRefCopy26" hidden="1">'[66]Oustanding Balances'!#REF!</definedName>
    <definedName name="XRefCopy26Row" hidden="1">[65]XREF!$A$7:$IV$7</definedName>
    <definedName name="XRefCopy27" hidden="1">'[65]12'!$J$28</definedName>
    <definedName name="XRefCopy272" localSheetId="4" hidden="1">#REF!</definedName>
    <definedName name="XRefCopy272" hidden="1">#REF!</definedName>
    <definedName name="XRefCopy272Row" localSheetId="4" hidden="1">#REF!</definedName>
    <definedName name="XRefCopy272Row" hidden="1">#REF!</definedName>
    <definedName name="XRefCopy273" localSheetId="4" hidden="1">#REF!</definedName>
    <definedName name="XRefCopy273" hidden="1">#REF!</definedName>
    <definedName name="XRefCopy273Row" localSheetId="4" hidden="1">#REF!</definedName>
    <definedName name="XRefCopy273Row" hidden="1">#REF!</definedName>
    <definedName name="XRefCopy274" localSheetId="4" hidden="1">#REF!</definedName>
    <definedName name="XRefCopy274" hidden="1">#REF!</definedName>
    <definedName name="XRefCopy274Row" localSheetId="4" hidden="1">#REF!</definedName>
    <definedName name="XRefCopy274Row" hidden="1">#REF!</definedName>
    <definedName name="XRefCopy275" localSheetId="4" hidden="1">#REF!</definedName>
    <definedName name="XRefCopy275" hidden="1">#REF!</definedName>
    <definedName name="XRefCopy275Row" localSheetId="4" hidden="1">#REF!</definedName>
    <definedName name="XRefCopy275Row" hidden="1">#REF!</definedName>
    <definedName name="XRefCopy276" localSheetId="4" hidden="1">#REF!</definedName>
    <definedName name="XRefCopy276" hidden="1">#REF!</definedName>
    <definedName name="XRefCopy276Row" localSheetId="4" hidden="1">#REF!</definedName>
    <definedName name="XRefCopy276Row" hidden="1">#REF!</definedName>
    <definedName name="XRefCopy277" localSheetId="4" hidden="1">#REF!</definedName>
    <definedName name="XRefCopy277" hidden="1">#REF!</definedName>
    <definedName name="XRefCopy277Row" localSheetId="4" hidden="1">#REF!</definedName>
    <definedName name="XRefCopy277Row" hidden="1">#REF!</definedName>
    <definedName name="XRefCopy278" localSheetId="4" hidden="1">#REF!</definedName>
    <definedName name="XRefCopy278" hidden="1">#REF!</definedName>
    <definedName name="XRefCopy278Row" localSheetId="4" hidden="1">#REF!</definedName>
    <definedName name="XRefCopy278Row" hidden="1">#REF!</definedName>
    <definedName name="XRefCopy279" localSheetId="4" hidden="1">#REF!</definedName>
    <definedName name="XRefCopy279" hidden="1">#REF!</definedName>
    <definedName name="XRefCopy279Row" localSheetId="4" hidden="1">#REF!</definedName>
    <definedName name="XRefCopy279Row" hidden="1">#REF!</definedName>
    <definedName name="XRefCopy27Row" hidden="1">[65]XREF!$A$8:$IV$8</definedName>
    <definedName name="XRefCopy28" localSheetId="4" hidden="1">'[59]Cash flow details'!#REF!</definedName>
    <definedName name="XRefCopy28" hidden="1">'[59]Cash flow details'!#REF!</definedName>
    <definedName name="XRefCopy280" localSheetId="4" hidden="1">#REF!</definedName>
    <definedName name="XRefCopy280" hidden="1">#REF!</definedName>
    <definedName name="XRefCopy280Row" localSheetId="4" hidden="1">#REF!</definedName>
    <definedName name="XRefCopy280Row" hidden="1">#REF!</definedName>
    <definedName name="XRefCopy281" localSheetId="4" hidden="1">#REF!</definedName>
    <definedName name="XRefCopy281" hidden="1">#REF!</definedName>
    <definedName name="XRefCopy281Row" localSheetId="4" hidden="1">#REF!</definedName>
    <definedName name="XRefCopy281Row" hidden="1">#REF!</definedName>
    <definedName name="XRefCopy282" localSheetId="4" hidden="1">#REF!</definedName>
    <definedName name="XRefCopy282" hidden="1">#REF!</definedName>
    <definedName name="XRefCopy282Row" localSheetId="4" hidden="1">#REF!</definedName>
    <definedName name="XRefCopy282Row" hidden="1">#REF!</definedName>
    <definedName name="XRefCopy283" localSheetId="4" hidden="1">#REF!</definedName>
    <definedName name="XRefCopy283" hidden="1">#REF!</definedName>
    <definedName name="XRefCopy283Row" localSheetId="4" hidden="1">#REF!</definedName>
    <definedName name="XRefCopy283Row" hidden="1">#REF!</definedName>
    <definedName name="XRefCopy284" localSheetId="4" hidden="1">#REF!</definedName>
    <definedName name="XRefCopy284" hidden="1">#REF!</definedName>
    <definedName name="XRefCopy284Row" localSheetId="4" hidden="1">#REF!</definedName>
    <definedName name="XRefCopy284Row" hidden="1">#REF!</definedName>
    <definedName name="XRefCopy285" localSheetId="4" hidden="1">#REF!</definedName>
    <definedName name="XRefCopy285" hidden="1">#REF!</definedName>
    <definedName name="XRefCopy285Row" localSheetId="4" hidden="1">#REF!</definedName>
    <definedName name="XRefCopy285Row" hidden="1">#REF!</definedName>
    <definedName name="XRefCopy286" localSheetId="4" hidden="1">#REF!</definedName>
    <definedName name="XRefCopy286" hidden="1">#REF!</definedName>
    <definedName name="XRefCopy286Row" localSheetId="4" hidden="1">#REF!</definedName>
    <definedName name="XRefCopy286Row" hidden="1">#REF!</definedName>
    <definedName name="XRefCopy287" localSheetId="4" hidden="1">#REF!</definedName>
    <definedName name="XRefCopy287" hidden="1">#REF!</definedName>
    <definedName name="XRefCopy287Row" localSheetId="4" hidden="1">#REF!</definedName>
    <definedName name="XRefCopy287Row" hidden="1">#REF!</definedName>
    <definedName name="XRefCopy288" localSheetId="4" hidden="1">#REF!</definedName>
    <definedName name="XRefCopy288" hidden="1">#REF!</definedName>
    <definedName name="XRefCopy288Row" localSheetId="4" hidden="1">#REF!</definedName>
    <definedName name="XRefCopy288Row" hidden="1">#REF!</definedName>
    <definedName name="XRefCopy289" localSheetId="4" hidden="1">#REF!</definedName>
    <definedName name="XRefCopy289" hidden="1">#REF!</definedName>
    <definedName name="XRefCopy289Row" localSheetId="4" hidden="1">#REF!</definedName>
    <definedName name="XRefCopy289Row" hidden="1">#REF!</definedName>
    <definedName name="XRefCopy28Row" localSheetId="4" hidden="1">#REF!</definedName>
    <definedName name="XRefCopy28Row" hidden="1">#REF!</definedName>
    <definedName name="XRefCopy29" localSheetId="4" hidden="1">'[59]Cash flow details'!#REF!</definedName>
    <definedName name="XRefCopy29" hidden="1">'[59]Cash flow details'!#REF!</definedName>
    <definedName name="XRefCopy290" localSheetId="4" hidden="1">#REF!</definedName>
    <definedName name="XRefCopy290" hidden="1">#REF!</definedName>
    <definedName name="XRefCopy290Row" localSheetId="4" hidden="1">#REF!</definedName>
    <definedName name="XRefCopy290Row" hidden="1">#REF!</definedName>
    <definedName name="XRefCopy291" localSheetId="4" hidden="1">#REF!</definedName>
    <definedName name="XRefCopy291" hidden="1">#REF!</definedName>
    <definedName name="XRefCopy291Row" localSheetId="4" hidden="1">#REF!</definedName>
    <definedName name="XRefCopy291Row" hidden="1">#REF!</definedName>
    <definedName name="XRefCopy292" localSheetId="4" hidden="1">#REF!</definedName>
    <definedName name="XRefCopy292" hidden="1">#REF!</definedName>
    <definedName name="XRefCopy292Row" localSheetId="4" hidden="1">#REF!</definedName>
    <definedName name="XRefCopy292Row" hidden="1">#REF!</definedName>
    <definedName name="XRefCopy293" localSheetId="4" hidden="1">#REF!</definedName>
    <definedName name="XRefCopy293" hidden="1">#REF!</definedName>
    <definedName name="XRefCopy293Row" localSheetId="4" hidden="1">#REF!</definedName>
    <definedName name="XRefCopy293Row" hidden="1">#REF!</definedName>
    <definedName name="XRefCopy294" localSheetId="4" hidden="1">#REF!</definedName>
    <definedName name="XRefCopy294" hidden="1">#REF!</definedName>
    <definedName name="XRefCopy294Row" localSheetId="4" hidden="1">#REF!</definedName>
    <definedName name="XRefCopy294Row" hidden="1">#REF!</definedName>
    <definedName name="XRefCopy295" localSheetId="4" hidden="1">#REF!</definedName>
    <definedName name="XRefCopy295" hidden="1">#REF!</definedName>
    <definedName name="XRefCopy295Row" localSheetId="4" hidden="1">#REF!</definedName>
    <definedName name="XRefCopy295Row" hidden="1">#REF!</definedName>
    <definedName name="XRefCopy296Row" localSheetId="4" hidden="1">#REF!</definedName>
    <definedName name="XRefCopy296Row" hidden="1">#REF!</definedName>
    <definedName name="XRefCopy297Row" localSheetId="4" hidden="1">#REF!</definedName>
    <definedName name="XRefCopy297Row" hidden="1">#REF!</definedName>
    <definedName name="XRefCopy298Row" localSheetId="4" hidden="1">#REF!</definedName>
    <definedName name="XRefCopy298Row" hidden="1">#REF!</definedName>
    <definedName name="XRefCopy299Row" localSheetId="4" hidden="1">#REF!</definedName>
    <definedName name="XRefCopy299Row" hidden="1">#REF!</definedName>
    <definedName name="XRefCopy29Row" localSheetId="4" hidden="1">[59]XREF!#REF!</definedName>
    <definedName name="XRefCopy29Row" hidden="1">[59]XREF!#REF!</definedName>
    <definedName name="XRefCopy2Row" localSheetId="4" hidden="1">[64]XREF!#REF!</definedName>
    <definedName name="XRefCopy2Row" hidden="1">[64]XREF!#REF!</definedName>
    <definedName name="XRefCopy3" localSheetId="4" hidden="1">#REF!</definedName>
    <definedName name="XRefCopy3" hidden="1">#REF!</definedName>
    <definedName name="XRefCopy30" localSheetId="4" hidden="1">'[49]Cash flow details'!#REF!</definedName>
    <definedName name="XRefCopy30" hidden="1">'[49]Cash flow details'!#REF!</definedName>
    <definedName name="XRefCopy300Row" localSheetId="4" hidden="1">#REF!</definedName>
    <definedName name="XRefCopy300Row" hidden="1">#REF!</definedName>
    <definedName name="XRefCopy301Row" localSheetId="4" hidden="1">#REF!</definedName>
    <definedName name="XRefCopy301Row" hidden="1">#REF!</definedName>
    <definedName name="XRefCopy302Row" localSheetId="4" hidden="1">#REF!</definedName>
    <definedName name="XRefCopy302Row" hidden="1">#REF!</definedName>
    <definedName name="XRefCopy303Row" localSheetId="4" hidden="1">#REF!</definedName>
    <definedName name="XRefCopy303Row" hidden="1">#REF!</definedName>
    <definedName name="XRefCopy304Row" localSheetId="4" hidden="1">#REF!</definedName>
    <definedName name="XRefCopy304Row" hidden="1">#REF!</definedName>
    <definedName name="XRefCopy305Row" localSheetId="4" hidden="1">#REF!</definedName>
    <definedName name="XRefCopy305Row" hidden="1">#REF!</definedName>
    <definedName name="XRefCopy306Row" localSheetId="4" hidden="1">#REF!</definedName>
    <definedName name="XRefCopy306Row" hidden="1">#REF!</definedName>
    <definedName name="XRefCopy307Row" localSheetId="4" hidden="1">#REF!</definedName>
    <definedName name="XRefCopy307Row" hidden="1">#REF!</definedName>
    <definedName name="XRefCopy308Row" localSheetId="4" hidden="1">#REF!</definedName>
    <definedName name="XRefCopy308Row" hidden="1">#REF!</definedName>
    <definedName name="XRefCopy309Row" localSheetId="4" hidden="1">#REF!</definedName>
    <definedName name="XRefCopy309Row" hidden="1">#REF!</definedName>
    <definedName name="XRefCopy30Row" localSheetId="4" hidden="1">#REF!</definedName>
    <definedName name="XRefCopy30Row" hidden="1">#REF!</definedName>
    <definedName name="XRefCopy31" localSheetId="4" hidden="1">'[49]Cash flow details'!#REF!</definedName>
    <definedName name="XRefCopy31" hidden="1">'[49]Cash flow details'!#REF!</definedName>
    <definedName name="XRefCopy310Row" localSheetId="4" hidden="1">#REF!</definedName>
    <definedName name="XRefCopy310Row" hidden="1">#REF!</definedName>
    <definedName name="XRefCopy311" localSheetId="4" hidden="1">#REF!</definedName>
    <definedName name="XRefCopy311" hidden="1">#REF!</definedName>
    <definedName name="XRefCopy311Row" localSheetId="4" hidden="1">#REF!</definedName>
    <definedName name="XRefCopy311Row" hidden="1">#REF!</definedName>
    <definedName name="XRefCopy312" localSheetId="4" hidden="1">#REF!</definedName>
    <definedName name="XRefCopy312" hidden="1">#REF!</definedName>
    <definedName name="XRefCopy312Row" localSheetId="4" hidden="1">#REF!</definedName>
    <definedName name="XRefCopy312Row" hidden="1">#REF!</definedName>
    <definedName name="XRefCopy313Row" localSheetId="4" hidden="1">#REF!</definedName>
    <definedName name="XRefCopy313Row" hidden="1">#REF!</definedName>
    <definedName name="XRefCopy314Row" localSheetId="4" hidden="1">#REF!</definedName>
    <definedName name="XRefCopy314Row" hidden="1">#REF!</definedName>
    <definedName name="XRefCopy315Row" localSheetId="4" hidden="1">#REF!</definedName>
    <definedName name="XRefCopy315Row" hidden="1">#REF!</definedName>
    <definedName name="XRefCopy316Row" localSheetId="4" hidden="1">#REF!</definedName>
    <definedName name="XRefCopy316Row" hidden="1">#REF!</definedName>
    <definedName name="XRefCopy317Row" localSheetId="4" hidden="1">#REF!</definedName>
    <definedName name="XRefCopy317Row" hidden="1">#REF!</definedName>
    <definedName name="XRefCopy318Row" localSheetId="4" hidden="1">#REF!</definedName>
    <definedName name="XRefCopy318Row" hidden="1">#REF!</definedName>
    <definedName name="XRefCopy31Row" localSheetId="4" hidden="1">[59]XREF!#REF!</definedName>
    <definedName name="XRefCopy31Row" hidden="1">[59]XREF!#REF!</definedName>
    <definedName name="XRefCopy32" localSheetId="4" hidden="1">#REF!</definedName>
    <definedName name="XRefCopy32" hidden="1">#REF!</definedName>
    <definedName name="XRefCopy324" localSheetId="4" hidden="1">#REF!</definedName>
    <definedName name="XRefCopy324" hidden="1">#REF!</definedName>
    <definedName name="XRefCopy328Row" localSheetId="4" hidden="1">#REF!</definedName>
    <definedName name="XRefCopy328Row" hidden="1">#REF!</definedName>
    <definedName name="XRefCopy32Row" localSheetId="4" hidden="1">#REF!</definedName>
    <definedName name="XRefCopy32Row" hidden="1">#REF!</definedName>
    <definedName name="XRefCopy33" localSheetId="4" hidden="1">#REF!</definedName>
    <definedName name="XRefCopy33" hidden="1">#REF!</definedName>
    <definedName name="XRefCopy33Row" localSheetId="4" hidden="1">#REF!</definedName>
    <definedName name="XRefCopy33Row" hidden="1">#REF!</definedName>
    <definedName name="XRefCopy34" localSheetId="4" hidden="1">#REF!</definedName>
    <definedName name="XRefCopy34" hidden="1">#REF!</definedName>
    <definedName name="XRefCopy34Row" localSheetId="4" hidden="1">#REF!</definedName>
    <definedName name="XRefCopy34Row" hidden="1">#REF!</definedName>
    <definedName name="XRefCopy35" localSheetId="4" hidden="1">#REF!</definedName>
    <definedName name="XRefCopy35" hidden="1">#REF!</definedName>
    <definedName name="XRefCopy35Row" localSheetId="4" hidden="1">[59]XREF!#REF!</definedName>
    <definedName name="XRefCopy35Row" hidden="1">[59]XREF!#REF!</definedName>
    <definedName name="XRefCopy36" localSheetId="4" hidden="1">#REF!</definedName>
    <definedName name="XRefCopy36" hidden="1">#REF!</definedName>
    <definedName name="XRefCopy36Row" localSheetId="4" hidden="1">#REF!</definedName>
    <definedName name="XRefCopy36Row" hidden="1">#REF!</definedName>
    <definedName name="XRefCopy37" localSheetId="4" hidden="1">#REF!</definedName>
    <definedName name="XRefCopy37" hidden="1">#REF!</definedName>
    <definedName name="XRefCopy37Row" localSheetId="4" hidden="1">#REF!</definedName>
    <definedName name="XRefCopy37Row" hidden="1">#REF!</definedName>
    <definedName name="XRefCopy38" localSheetId="4" hidden="1">#REF!</definedName>
    <definedName name="XRefCopy38" hidden="1">#REF!</definedName>
    <definedName name="XRefCopy38Row" localSheetId="4" hidden="1">[67]XREF!#REF!</definedName>
    <definedName name="XRefCopy38Row" hidden="1">[67]XREF!#REF!</definedName>
    <definedName name="XRefCopy39" localSheetId="4" hidden="1">'[49]Cash flow details'!#REF!</definedName>
    <definedName name="XRefCopy39" hidden="1">'[49]Cash flow details'!#REF!</definedName>
    <definedName name="XRefCopy39Row" localSheetId="4" hidden="1">#REF!</definedName>
    <definedName name="XRefCopy39Row" hidden="1">#REF!</definedName>
    <definedName name="XRefCopy3Row" localSheetId="4" hidden="1">[64]XREF!#REF!</definedName>
    <definedName name="XRefCopy3Row" hidden="1">[64]XREF!#REF!</definedName>
    <definedName name="XRefCopy4" localSheetId="4" hidden="1">#REF!</definedName>
    <definedName name="XRefCopy4" hidden="1">#REF!</definedName>
    <definedName name="XRefCopy40" localSheetId="4" hidden="1">#REF!</definedName>
    <definedName name="XRefCopy40" hidden="1">#REF!</definedName>
    <definedName name="XRefCopy40Row" localSheetId="4" hidden="1">#REF!</definedName>
    <definedName name="XRefCopy40Row" hidden="1">#REF!</definedName>
    <definedName name="XRefCopy41" localSheetId="4" hidden="1">#REF!</definedName>
    <definedName name="XRefCopy41" hidden="1">#REF!</definedName>
    <definedName name="XRefCopy41Row" localSheetId="4" hidden="1">[59]XREF!#REF!</definedName>
    <definedName name="XRefCopy41Row" hidden="1">[59]XREF!#REF!</definedName>
    <definedName name="XRefCopy42" localSheetId="4" hidden="1">#REF!</definedName>
    <definedName name="XRefCopy42" hidden="1">#REF!</definedName>
    <definedName name="XRefCopy42Row" localSheetId="4" hidden="1">[59]XREF!#REF!</definedName>
    <definedName name="XRefCopy42Row" hidden="1">[59]XREF!#REF!</definedName>
    <definedName name="XRefCopy43" localSheetId="4" hidden="1">'[49]Cash flow details'!#REF!</definedName>
    <definedName name="XRefCopy43" hidden="1">'[49]Cash flow details'!#REF!</definedName>
    <definedName name="XRefCopy43Row" localSheetId="4" hidden="1">#REF!</definedName>
    <definedName name="XRefCopy43Row" hidden="1">#REF!</definedName>
    <definedName name="XRefCopy44" localSheetId="4" hidden="1">'[49]Cash flow details'!#REF!</definedName>
    <definedName name="XRefCopy44" hidden="1">'[49]Cash flow details'!#REF!</definedName>
    <definedName name="XRefCopy44Row" localSheetId="4" hidden="1">#REF!</definedName>
    <definedName name="XRefCopy44Row" hidden="1">#REF!</definedName>
    <definedName name="XRefCopy45" localSheetId="4" hidden="1">#REF!</definedName>
    <definedName name="XRefCopy45" hidden="1">#REF!</definedName>
    <definedName name="XRefCopy45Row" localSheetId="4" hidden="1">#REF!</definedName>
    <definedName name="XRefCopy45Row" hidden="1">#REF!</definedName>
    <definedName name="XRefCopy46" localSheetId="4" hidden="1">#REF!</definedName>
    <definedName name="XRefCopy46" hidden="1">#REF!</definedName>
    <definedName name="XRefCopy46Row" localSheetId="4" hidden="1">#REF!</definedName>
    <definedName name="XRefCopy46Row" hidden="1">#REF!</definedName>
    <definedName name="XRefCopy47" localSheetId="4" hidden="1">'[58]Breakup Value Working'!#REF!</definedName>
    <definedName name="XRefCopy47" hidden="1">'[58]Breakup Value Working'!#REF!</definedName>
    <definedName name="XRefCopy47Row" localSheetId="4" hidden="1">#REF!</definedName>
    <definedName name="XRefCopy47Row" hidden="1">#REF!</definedName>
    <definedName name="XRefCopy48" localSheetId="4" hidden="1">'[52]FA Register_Detailed '!#REF!</definedName>
    <definedName name="XRefCopy48" hidden="1">'[52]FA Register_Detailed '!#REF!</definedName>
    <definedName name="XRefCopy48Row" localSheetId="4" hidden="1">#REF!</definedName>
    <definedName name="XRefCopy48Row" hidden="1">#REF!</definedName>
    <definedName name="XRefCopy49" localSheetId="4" hidden="1">#REF!</definedName>
    <definedName name="XRefCopy49" hidden="1">#REF!</definedName>
    <definedName name="XRefCopy49Row" localSheetId="4" hidden="1">#REF!</definedName>
    <definedName name="XRefCopy49Row" hidden="1">#REF!</definedName>
    <definedName name="XRefCopy4Row" localSheetId="4" hidden="1">[64]XREF!#REF!</definedName>
    <definedName name="XRefCopy4Row" hidden="1">[64]XREF!#REF!</definedName>
    <definedName name="XRefCopy5" localSheetId="4" hidden="1">#REF!</definedName>
    <definedName name="XRefCopy5" hidden="1">#REF!</definedName>
    <definedName name="XRefCopy50" localSheetId="4" hidden="1">'[58]Breakup Value Working'!#REF!</definedName>
    <definedName name="XRefCopy50" hidden="1">'[58]Breakup Value Working'!#REF!</definedName>
    <definedName name="XRefCopy50Row" localSheetId="4" hidden="1">#REF!</definedName>
    <definedName name="XRefCopy50Row" hidden="1">#REF!</definedName>
    <definedName name="XRefCopy51" localSheetId="4" hidden="1">'[58]Breakup Value Working'!#REF!</definedName>
    <definedName name="XRefCopy51" hidden="1">'[58]Breakup Value Working'!#REF!</definedName>
    <definedName name="XRefCopy51Row" localSheetId="4" hidden="1">#REF!</definedName>
    <definedName name="XRefCopy51Row" hidden="1">#REF!</definedName>
    <definedName name="XRefCopy52" localSheetId="4" hidden="1">'[58]Breakup Value Working'!#REF!</definedName>
    <definedName name="XRefCopy52" hidden="1">'[58]Breakup Value Working'!#REF!</definedName>
    <definedName name="XRefCopy52Row" localSheetId="4" hidden="1">#REF!</definedName>
    <definedName name="XRefCopy52Row" hidden="1">#REF!</definedName>
    <definedName name="XRefCopy53" localSheetId="4" hidden="1">'[58]Breakup Value Working'!#REF!</definedName>
    <definedName name="XRefCopy53" hidden="1">'[58]Breakup Value Working'!#REF!</definedName>
    <definedName name="XRefCopy53Row" localSheetId="4" hidden="1">#REF!</definedName>
    <definedName name="XRefCopy53Row" hidden="1">#REF!</definedName>
    <definedName name="XRefCopy54" localSheetId="4" hidden="1">#REF!</definedName>
    <definedName name="XRefCopy54" hidden="1">#REF!</definedName>
    <definedName name="XRefCopy54Row" localSheetId="4" hidden="1">#REF!</definedName>
    <definedName name="XRefCopy54Row" hidden="1">#REF!</definedName>
    <definedName name="XRefCopy55" localSheetId="4" hidden="1">'[58]Breakup Value Working'!#REF!</definedName>
    <definedName name="XRefCopy55" hidden="1">'[58]Breakup Value Working'!#REF!</definedName>
    <definedName name="XRefCopy55Row" localSheetId="4" hidden="1">#REF!</definedName>
    <definedName name="XRefCopy55Row" hidden="1">#REF!</definedName>
    <definedName name="XRefCopy56" localSheetId="4" hidden="1">'[58]Breakup Value Working'!#REF!</definedName>
    <definedName name="XRefCopy56" hidden="1">'[58]Breakup Value Working'!#REF!</definedName>
    <definedName name="XRefCopy56Row" localSheetId="4" hidden="1">#REF!</definedName>
    <definedName name="XRefCopy56Row" hidden="1">#REF!</definedName>
    <definedName name="XRefCopy57" localSheetId="4" hidden="1">#REF!</definedName>
    <definedName name="XRefCopy57" hidden="1">#REF!</definedName>
    <definedName name="XRefCopy57Row" localSheetId="4" hidden="1">#REF!</definedName>
    <definedName name="XRefCopy57Row" hidden="1">#REF!</definedName>
    <definedName name="XRefCopy58" localSheetId="4" hidden="1">'[58]Breakup Value Working'!#REF!</definedName>
    <definedName name="XRefCopy58" hidden="1">'[58]Breakup Value Working'!#REF!</definedName>
    <definedName name="XRefCopy58Row" localSheetId="4" hidden="1">#REF!</definedName>
    <definedName name="XRefCopy58Row" hidden="1">#REF!</definedName>
    <definedName name="XRefCopy59" localSheetId="4" hidden="1">'[58]Breakup Value Working'!#REF!</definedName>
    <definedName name="XRefCopy59" hidden="1">'[58]Breakup Value Working'!#REF!</definedName>
    <definedName name="XRefCopy59Row" localSheetId="4" hidden="1">#REF!</definedName>
    <definedName name="XRefCopy59Row" hidden="1">#REF!</definedName>
    <definedName name="XRefCopy5Row" localSheetId="4" hidden="1">[64]XREF!#REF!</definedName>
    <definedName name="XRefCopy5Row" hidden="1">[64]XREF!#REF!</definedName>
    <definedName name="XRefCopy6" localSheetId="4" hidden="1">#REF!</definedName>
    <definedName name="XRefCopy6" hidden="1">#REF!</definedName>
    <definedName name="XRefCopy60" localSheetId="4" hidden="1">#REF!</definedName>
    <definedName name="XRefCopy60" hidden="1">#REF!</definedName>
    <definedName name="XRefCopy60Row" localSheetId="4" hidden="1">#REF!</definedName>
    <definedName name="XRefCopy60Row" hidden="1">#REF!</definedName>
    <definedName name="XRefCopy61" localSheetId="4" hidden="1">#REF!</definedName>
    <definedName name="XRefCopy61" hidden="1">#REF!</definedName>
    <definedName name="XRefCopy61Row" localSheetId="4" hidden="1">#REF!</definedName>
    <definedName name="XRefCopy61Row" hidden="1">#REF!</definedName>
    <definedName name="XRefCopy62" localSheetId="4" hidden="1">#REF!</definedName>
    <definedName name="XRefCopy62" hidden="1">#REF!</definedName>
    <definedName name="XRefCopy62Row" localSheetId="4" hidden="1">#REF!</definedName>
    <definedName name="XRefCopy62Row" hidden="1">#REF!</definedName>
    <definedName name="XRefCopy63" localSheetId="4" hidden="1">#REF!</definedName>
    <definedName name="XRefCopy63" hidden="1">#REF!</definedName>
    <definedName name="XRefCopy63Row" localSheetId="4" hidden="1">#REF!</definedName>
    <definedName name="XRefCopy63Row" hidden="1">#REF!</definedName>
    <definedName name="XRefCopy64" localSheetId="4" hidden="1">#REF!</definedName>
    <definedName name="XRefCopy64" hidden="1">#REF!</definedName>
    <definedName name="XRefCopy64Row" localSheetId="4" hidden="1">#REF!</definedName>
    <definedName name="XRefCopy64Row" hidden="1">#REF!</definedName>
    <definedName name="XRefCopy65" localSheetId="4" hidden="1">#REF!</definedName>
    <definedName name="XRefCopy65" hidden="1">#REF!</definedName>
    <definedName name="XRefCopy65Row" localSheetId="4" hidden="1">#REF!</definedName>
    <definedName name="XRefCopy65Row" hidden="1">#REF!</definedName>
    <definedName name="XRefCopy66" localSheetId="4" hidden="1">#REF!</definedName>
    <definedName name="XRefCopy66" hidden="1">#REF!</definedName>
    <definedName name="XRefCopy66Row" localSheetId="4" hidden="1">#REF!</definedName>
    <definedName name="XRefCopy66Row" hidden="1">#REF!</definedName>
    <definedName name="XRefCopy67" localSheetId="4" hidden="1">#REF!</definedName>
    <definedName name="XRefCopy67" hidden="1">#REF!</definedName>
    <definedName name="XRefCopy67Row" localSheetId="4" hidden="1">#REF!</definedName>
    <definedName name="XRefCopy67Row" hidden="1">#REF!</definedName>
    <definedName name="XRefCopy68" localSheetId="4" hidden="1">#REF!</definedName>
    <definedName name="XRefCopy68" hidden="1">#REF!</definedName>
    <definedName name="XRefCopy68Row" localSheetId="4" hidden="1">#REF!</definedName>
    <definedName name="XRefCopy68Row" hidden="1">#REF!</definedName>
    <definedName name="XRefCopy69" localSheetId="4" hidden="1">#REF!</definedName>
    <definedName name="XRefCopy69" hidden="1">#REF!</definedName>
    <definedName name="XRefCopy69Row" localSheetId="4" hidden="1">#REF!</definedName>
    <definedName name="XRefCopy69Row" hidden="1">#REF!</definedName>
    <definedName name="XRefCopy6Row" localSheetId="4" hidden="1">[64]XREF!#REF!</definedName>
    <definedName name="XRefCopy6Row" hidden="1">[64]XREF!#REF!</definedName>
    <definedName name="XRefCopy7" localSheetId="4" hidden="1">#REF!</definedName>
    <definedName name="XRefCopy7" hidden="1">#REF!</definedName>
    <definedName name="XRefCopy70" localSheetId="4" hidden="1">#REF!</definedName>
    <definedName name="XRefCopy70" hidden="1">#REF!</definedName>
    <definedName name="XRefCopy70Row" localSheetId="4" hidden="1">#REF!</definedName>
    <definedName name="XRefCopy70Row" hidden="1">#REF!</definedName>
    <definedName name="XRefCopy71" localSheetId="4" hidden="1">#REF!</definedName>
    <definedName name="XRefCopy71" hidden="1">#REF!</definedName>
    <definedName name="XRefCopy71Row" localSheetId="4" hidden="1">#REF!</definedName>
    <definedName name="XRefCopy71Row" hidden="1">#REF!</definedName>
    <definedName name="XRefCopy72" localSheetId="4" hidden="1">#REF!</definedName>
    <definedName name="XRefCopy72" hidden="1">#REF!</definedName>
    <definedName name="XRefCopy72Row" localSheetId="4" hidden="1">#REF!</definedName>
    <definedName name="XRefCopy72Row" hidden="1">#REF!</definedName>
    <definedName name="XRefCopy73" localSheetId="4" hidden="1">#REF!</definedName>
    <definedName name="XRefCopy73" hidden="1">#REF!</definedName>
    <definedName name="XRefCopy73Row" localSheetId="4" hidden="1">#REF!</definedName>
    <definedName name="XRefCopy73Row" hidden="1">#REF!</definedName>
    <definedName name="XRefCopy74" localSheetId="4" hidden="1">#REF!</definedName>
    <definedName name="XRefCopy74" hidden="1">#REF!</definedName>
    <definedName name="XRefCopy74Row" localSheetId="4" hidden="1">#REF!</definedName>
    <definedName name="XRefCopy74Row" hidden="1">#REF!</definedName>
    <definedName name="XRefCopy75" localSheetId="4" hidden="1">#REF!</definedName>
    <definedName name="XRefCopy75" hidden="1">#REF!</definedName>
    <definedName name="XRefCopy75Row" localSheetId="4" hidden="1">#REF!</definedName>
    <definedName name="XRefCopy75Row" hidden="1">#REF!</definedName>
    <definedName name="XRefCopy76" localSheetId="4" hidden="1">[55]TopSheet!#REF!</definedName>
    <definedName name="XRefCopy76" hidden="1">[55]TopSheet!#REF!</definedName>
    <definedName name="XRefCopy76Row" localSheetId="4" hidden="1">#REF!</definedName>
    <definedName name="XRefCopy76Row" hidden="1">#REF!</definedName>
    <definedName name="XRefCopy77" localSheetId="4" hidden="1">[55]TopSheet!#REF!</definedName>
    <definedName name="XRefCopy77" hidden="1">[55]TopSheet!#REF!</definedName>
    <definedName name="XRefCopy77Row" localSheetId="4" hidden="1">#REF!</definedName>
    <definedName name="XRefCopy77Row" hidden="1">#REF!</definedName>
    <definedName name="XRefCopy78" localSheetId="4" hidden="1">[55]TopSheet!#REF!</definedName>
    <definedName name="XRefCopy78" hidden="1">[55]TopSheet!#REF!</definedName>
    <definedName name="XRefCopy78Row" localSheetId="4" hidden="1">#REF!</definedName>
    <definedName name="XRefCopy78Row" hidden="1">#REF!</definedName>
    <definedName name="XRefCopy79" localSheetId="4" hidden="1">[55]TopSheet!#REF!</definedName>
    <definedName name="XRefCopy79" hidden="1">[55]TopSheet!#REF!</definedName>
    <definedName name="XRefCopy79Row" localSheetId="4" hidden="1">#REF!</definedName>
    <definedName name="XRefCopy79Row" hidden="1">#REF!</definedName>
    <definedName name="XRefCopy7Row" localSheetId="4" hidden="1">#REF!</definedName>
    <definedName name="XRefCopy7Row" hidden="1">#REF!</definedName>
    <definedName name="XRefCopy8" localSheetId="4" hidden="1">#REF!</definedName>
    <definedName name="XRefCopy8" hidden="1">#REF!</definedName>
    <definedName name="XRefCopy80" localSheetId="4" hidden="1">[55]TopSheet!#REF!</definedName>
    <definedName name="XRefCopy80" hidden="1">[55]TopSheet!#REF!</definedName>
    <definedName name="XRefCopy80Row" localSheetId="4" hidden="1">#REF!</definedName>
    <definedName name="XRefCopy80Row" hidden="1">#REF!</definedName>
    <definedName name="XRefCopy81" localSheetId="4" hidden="1">[55]TopSheet!#REF!</definedName>
    <definedName name="XRefCopy81" hidden="1">[55]TopSheet!#REF!</definedName>
    <definedName name="XRefCopy81Row" localSheetId="4" hidden="1">#REF!</definedName>
    <definedName name="XRefCopy81Row" hidden="1">#REF!</definedName>
    <definedName name="XRefCopy82" localSheetId="4" hidden="1">[55]TopSheet!#REF!</definedName>
    <definedName name="XRefCopy82" hidden="1">[55]TopSheet!#REF!</definedName>
    <definedName name="XRefCopy82Row" localSheetId="4" hidden="1">#REF!</definedName>
    <definedName name="XRefCopy82Row" hidden="1">#REF!</definedName>
    <definedName name="XRefCopy83" localSheetId="4" hidden="1">#REF!</definedName>
    <definedName name="XRefCopy83" hidden="1">#REF!</definedName>
    <definedName name="XRefCopy83Row" localSheetId="4" hidden="1">#REF!</definedName>
    <definedName name="XRefCopy83Row" hidden="1">#REF!</definedName>
    <definedName name="XRefCopy84" localSheetId="4" hidden="1">[55]TopSheet!#REF!</definedName>
    <definedName name="XRefCopy84" hidden="1">[55]TopSheet!#REF!</definedName>
    <definedName name="XRefCopy84Row" localSheetId="4" hidden="1">#REF!</definedName>
    <definedName name="XRefCopy84Row" hidden="1">#REF!</definedName>
    <definedName name="XRefCopy85" localSheetId="4" hidden="1">[55]TopSheet!#REF!</definedName>
    <definedName name="XRefCopy85" hidden="1">[55]TopSheet!#REF!</definedName>
    <definedName name="XRefCopy85Row" localSheetId="4" hidden="1">#REF!</definedName>
    <definedName name="XRefCopy85Row" hidden="1">#REF!</definedName>
    <definedName name="XRefCopy86" localSheetId="4" hidden="1">[55]TopSheet!#REF!</definedName>
    <definedName name="XRefCopy86" hidden="1">[55]TopSheet!#REF!</definedName>
    <definedName name="XRefCopy86Row" localSheetId="4" hidden="1">[68]XREF!#REF!</definedName>
    <definedName name="XRefCopy86Row" hidden="1">[68]XREF!#REF!</definedName>
    <definedName name="XRefCopy87" localSheetId="4" hidden="1">[55]TopSheet!#REF!</definedName>
    <definedName name="XRefCopy87" hidden="1">[55]TopSheet!#REF!</definedName>
    <definedName name="XRefCopy87Row" localSheetId="4" hidden="1">#REF!</definedName>
    <definedName name="XRefCopy87Row" hidden="1">#REF!</definedName>
    <definedName name="XRefCopy88" localSheetId="4" hidden="1">[55]TopSheet!#REF!</definedName>
    <definedName name="XRefCopy88" hidden="1">[55]TopSheet!#REF!</definedName>
    <definedName name="XRefCopy88Row" localSheetId="4" hidden="1">#REF!</definedName>
    <definedName name="XRefCopy88Row" hidden="1">#REF!</definedName>
    <definedName name="XRefCopy89" localSheetId="4" hidden="1">[55]TopSheet!#REF!</definedName>
    <definedName name="XRefCopy89" hidden="1">[55]TopSheet!#REF!</definedName>
    <definedName name="XRefCopy89Row" localSheetId="4" hidden="1">#REF!</definedName>
    <definedName name="XRefCopy89Row" hidden="1">#REF!</definedName>
    <definedName name="XRefCopy8Row" localSheetId="4" hidden="1">#REF!</definedName>
    <definedName name="XRefCopy8Row" hidden="1">#REF!</definedName>
    <definedName name="XRefCopy9" localSheetId="4" hidden="1">#REF!</definedName>
    <definedName name="XRefCopy9" hidden="1">#REF!</definedName>
    <definedName name="XRefCopy90" localSheetId="4" hidden="1">[55]TopSheet!#REF!</definedName>
    <definedName name="XRefCopy90" hidden="1">[55]TopSheet!#REF!</definedName>
    <definedName name="XRefCopy90Row" localSheetId="4" hidden="1">#REF!</definedName>
    <definedName name="XRefCopy90Row" hidden="1">#REF!</definedName>
    <definedName name="XRefCopy91" localSheetId="4" hidden="1">#REF!</definedName>
    <definedName name="XRefCopy91" hidden="1">#REF!</definedName>
    <definedName name="XRefCopy91Row" localSheetId="4" hidden="1">#REF!</definedName>
    <definedName name="XRefCopy91Row" hidden="1">#REF!</definedName>
    <definedName name="XRefCopy92" localSheetId="4" hidden="1">[55]TopSheet!#REF!</definedName>
    <definedName name="XRefCopy92" hidden="1">[55]TopSheet!#REF!</definedName>
    <definedName name="XRefCopy92Row" localSheetId="4" hidden="1">#REF!</definedName>
    <definedName name="XRefCopy92Row" hidden="1">#REF!</definedName>
    <definedName name="XRefCopy93" localSheetId="4" hidden="1">[55]TopSheet!#REF!</definedName>
    <definedName name="XRefCopy93" hidden="1">[55]TopSheet!#REF!</definedName>
    <definedName name="XRefCopy93Row" localSheetId="4" hidden="1">#REF!</definedName>
    <definedName name="XRefCopy93Row" hidden="1">#REF!</definedName>
    <definedName name="XRefCopy94" localSheetId="4" hidden="1">[55]TopSheet!#REF!</definedName>
    <definedName name="XRefCopy94" hidden="1">[55]TopSheet!#REF!</definedName>
    <definedName name="XRefCopy94Row" localSheetId="4" hidden="1">#REF!</definedName>
    <definedName name="XRefCopy94Row" hidden="1">#REF!</definedName>
    <definedName name="XRefCopy95" localSheetId="4" hidden="1">[55]TopSheet!#REF!</definedName>
    <definedName name="XRefCopy95" hidden="1">[55]TopSheet!#REF!</definedName>
    <definedName name="XRefCopy95Row" localSheetId="4" hidden="1">#REF!</definedName>
    <definedName name="XRefCopy95Row" hidden="1">#REF!</definedName>
    <definedName name="XRefCopy96" localSheetId="4" hidden="1">[55]TopSheet!#REF!</definedName>
    <definedName name="XRefCopy96" hidden="1">[55]TopSheet!#REF!</definedName>
    <definedName name="XRefCopy96Row" localSheetId="4" hidden="1">#REF!</definedName>
    <definedName name="XRefCopy96Row" hidden="1">#REF!</definedName>
    <definedName name="XRefCopy97" localSheetId="4" hidden="1">[55]TopSheet!#REF!</definedName>
    <definedName name="XRefCopy97" hidden="1">[55]TopSheet!#REF!</definedName>
    <definedName name="XRefCopy97Row" localSheetId="4" hidden="1">#REF!</definedName>
    <definedName name="XRefCopy97Row" hidden="1">#REF!</definedName>
    <definedName name="XRefCopy98" localSheetId="4" hidden="1">[55]TopSheet!#REF!</definedName>
    <definedName name="XRefCopy98" hidden="1">[55]TopSheet!#REF!</definedName>
    <definedName name="XRefCopy98Row" localSheetId="4" hidden="1">#REF!</definedName>
    <definedName name="XRefCopy98Row" hidden="1">#REF!</definedName>
    <definedName name="XRefCopy99" localSheetId="4" hidden="1">[55]TopSheet!#REF!</definedName>
    <definedName name="XRefCopy99" hidden="1">[55]TopSheet!#REF!</definedName>
    <definedName name="XRefCopy99Row" localSheetId="4" hidden="1">#REF!</definedName>
    <definedName name="XRefCopy99Row" hidden="1">#REF!</definedName>
    <definedName name="XRefCopy9Row" localSheetId="4" hidden="1">#REF!</definedName>
    <definedName name="XRefCopy9Row" hidden="1">#REF!</definedName>
    <definedName name="XRefCopyRangeCount" hidden="1">64</definedName>
    <definedName name="XRefPaste1" localSheetId="4" hidden="1">#REF!</definedName>
    <definedName name="XRefPaste1" hidden="1">#REF!</definedName>
    <definedName name="XRefPaste10" localSheetId="4" hidden="1">'[49]Cash flow details'!#REF!</definedName>
    <definedName name="XRefPaste10" hidden="1">'[49]Cash flow details'!#REF!</definedName>
    <definedName name="XRefPaste100" localSheetId="4" hidden="1">#REF!</definedName>
    <definedName name="XRefPaste100" hidden="1">#REF!</definedName>
    <definedName name="XRefPaste100Row" localSheetId="4" hidden="1">#REF!</definedName>
    <definedName name="XRefPaste100Row" hidden="1">#REF!</definedName>
    <definedName name="XRefPaste101" localSheetId="4" hidden="1">#REF!</definedName>
    <definedName name="XRefPaste101" hidden="1">#REF!</definedName>
    <definedName name="XRefPaste101Row" localSheetId="4" hidden="1">#REF!</definedName>
    <definedName name="XRefPaste101Row" hidden="1">#REF!</definedName>
    <definedName name="XRefPaste102" localSheetId="4" hidden="1">#REF!</definedName>
    <definedName name="XRefPaste102" hidden="1">#REF!</definedName>
    <definedName name="XRefPaste102Row" localSheetId="4" hidden="1">#REF!</definedName>
    <definedName name="XRefPaste102Row" hidden="1">#REF!</definedName>
    <definedName name="XRefPaste103" localSheetId="4" hidden="1">#REF!</definedName>
    <definedName name="XRefPaste103" hidden="1">#REF!</definedName>
    <definedName name="XRefPaste103Row" localSheetId="4" hidden="1">#REF!</definedName>
    <definedName name="XRefPaste103Row" hidden="1">#REF!</definedName>
    <definedName name="XRefPaste104" localSheetId="4" hidden="1">#REF!</definedName>
    <definedName name="XRefPaste104" hidden="1">#REF!</definedName>
    <definedName name="XRefPaste104Row" hidden="1">[69]XREF!$A$119:$IV$119</definedName>
    <definedName name="XRefPaste105" localSheetId="4" hidden="1">#REF!</definedName>
    <definedName name="XRefPaste105" hidden="1">#REF!</definedName>
    <definedName name="XRefPaste105Row" hidden="1">[69]XREF!$A$122:$IV$122</definedName>
    <definedName name="XRefPaste106" localSheetId="4" hidden="1">#REF!</definedName>
    <definedName name="XRefPaste106" hidden="1">#REF!</definedName>
    <definedName name="XRefPaste106Row" hidden="1">[69]XREF!$A$123:$IV$123</definedName>
    <definedName name="XRefPaste107" localSheetId="4" hidden="1">#REF!</definedName>
    <definedName name="XRefPaste107" hidden="1">#REF!</definedName>
    <definedName name="XRefPaste107Row" hidden="1">[69]XREF!$A$124:$IV$124</definedName>
    <definedName name="XRefPaste108" localSheetId="4" hidden="1">#REF!</definedName>
    <definedName name="XRefPaste108" hidden="1">#REF!</definedName>
    <definedName name="XRefPaste108Row" hidden="1">[69]XREF!$A$132:$IV$132</definedName>
    <definedName name="XRefPaste109" localSheetId="4" hidden="1">#REF!</definedName>
    <definedName name="XRefPaste109" hidden="1">#REF!</definedName>
    <definedName name="XRefPaste109Row" hidden="1">[69]XREF!$A$134:$IV$134</definedName>
    <definedName name="XRefPaste10Row" localSheetId="4" hidden="1">[59]XREF!#REF!</definedName>
    <definedName name="XRefPaste10Row" hidden="1">[59]XREF!#REF!</definedName>
    <definedName name="XRefPaste11" localSheetId="4" hidden="1">'[70]CMA Sampling Apr-Jun'!#REF!</definedName>
    <definedName name="XRefPaste11" hidden="1">'[70]CMA Sampling Apr-Jun'!#REF!</definedName>
    <definedName name="XRefPaste110" localSheetId="4" hidden="1">#REF!</definedName>
    <definedName name="XRefPaste110" hidden="1">#REF!</definedName>
    <definedName name="XRefPaste110Row" localSheetId="4" hidden="1">[71]XREF!#REF!</definedName>
    <definedName name="XRefPaste110Row" hidden="1">[71]XREF!#REF!</definedName>
    <definedName name="XRefPaste111" localSheetId="4" hidden="1">#REF!</definedName>
    <definedName name="XRefPaste111" hidden="1">#REF!</definedName>
    <definedName name="XRefPaste111Row" localSheetId="4" hidden="1">[71]XREF!#REF!</definedName>
    <definedName name="XRefPaste111Row" hidden="1">[71]XREF!#REF!</definedName>
    <definedName name="XRefPaste112" localSheetId="4" hidden="1">#REF!</definedName>
    <definedName name="XRefPaste112" hidden="1">#REF!</definedName>
    <definedName name="XRefPaste112Row" localSheetId="4" hidden="1">[71]XREF!#REF!</definedName>
    <definedName name="XRefPaste112Row" hidden="1">[71]XREF!#REF!</definedName>
    <definedName name="XRefPaste113" localSheetId="4" hidden="1">#REF!</definedName>
    <definedName name="XRefPaste113" hidden="1">#REF!</definedName>
    <definedName name="XRefPaste113Row" localSheetId="4" hidden="1">[71]XREF!#REF!</definedName>
    <definedName name="XRefPaste113Row" hidden="1">[71]XREF!#REF!</definedName>
    <definedName name="XRefPaste114" localSheetId="4" hidden="1">[57]SUMMARY!#REF!</definedName>
    <definedName name="XRefPaste114" hidden="1">[57]SUMMARY!#REF!</definedName>
    <definedName name="XRefPaste114Row" localSheetId="4" hidden="1">#REF!</definedName>
    <definedName name="XRefPaste114Row" hidden="1">#REF!</definedName>
    <definedName name="XRefPaste115" localSheetId="4" hidden="1">[57]SUMMARY!#REF!</definedName>
    <definedName name="XRefPaste115" hidden="1">[57]SUMMARY!#REF!</definedName>
    <definedName name="XRefPaste115Row" localSheetId="4" hidden="1">#REF!</definedName>
    <definedName name="XRefPaste115Row" hidden="1">#REF!</definedName>
    <definedName name="XRefPaste116" localSheetId="4" hidden="1">[57]SUMMARY!#REF!</definedName>
    <definedName name="XRefPaste116" hidden="1">[57]SUMMARY!#REF!</definedName>
    <definedName name="XRefPaste116Row" localSheetId="4" hidden="1">#REF!</definedName>
    <definedName name="XRefPaste116Row" hidden="1">#REF!</definedName>
    <definedName name="XRefPaste117" localSheetId="4" hidden="1">[57]SUMMARY!#REF!</definedName>
    <definedName name="XRefPaste117" hidden="1">[57]SUMMARY!#REF!</definedName>
    <definedName name="XRefPaste117Row" localSheetId="4" hidden="1">#REF!</definedName>
    <definedName name="XRefPaste117Row" hidden="1">#REF!</definedName>
    <definedName name="XRefPaste118" localSheetId="4" hidden="1">[57]SUMMARY!#REF!</definedName>
    <definedName name="XRefPaste118" hidden="1">[57]SUMMARY!#REF!</definedName>
    <definedName name="XRefPaste118Row" localSheetId="4" hidden="1">#REF!</definedName>
    <definedName name="XRefPaste118Row" hidden="1">#REF!</definedName>
    <definedName name="XRefPaste119" localSheetId="4" hidden="1">#REF!</definedName>
    <definedName name="XRefPaste119" hidden="1">#REF!</definedName>
    <definedName name="XRefPaste11Row" localSheetId="4" hidden="1">[59]XREF!#REF!</definedName>
    <definedName name="XRefPaste11Row" hidden="1">[59]XREF!#REF!</definedName>
    <definedName name="XRefPaste12" localSheetId="4" hidden="1">[72]Intelenet!#REF!</definedName>
    <definedName name="XRefPaste12" hidden="1">[72]Intelenet!#REF!</definedName>
    <definedName name="XRefPaste120" localSheetId="4" hidden="1">[60]SUMMARY!#REF!</definedName>
    <definedName name="XRefPaste120" hidden="1">[60]SUMMARY!#REF!</definedName>
    <definedName name="XRefPaste120Row" localSheetId="4" hidden="1">[71]XREF!#REF!</definedName>
    <definedName name="XRefPaste120Row" hidden="1">[71]XREF!#REF!</definedName>
    <definedName name="XRefPaste121" hidden="1">#REF!</definedName>
    <definedName name="XRefPaste121Row" localSheetId="4" hidden="1">[71]XREF!#REF!</definedName>
    <definedName name="XRefPaste121Row" hidden="1">[71]XREF!#REF!</definedName>
    <definedName name="XRefPaste122" localSheetId="4" hidden="1">#REF!</definedName>
    <definedName name="XRefPaste122" hidden="1">#REF!</definedName>
    <definedName name="XRefPaste122Row" localSheetId="4" hidden="1">#REF!</definedName>
    <definedName name="XRefPaste122Row" hidden="1">#REF!</definedName>
    <definedName name="XRefPaste123" localSheetId="4" hidden="1">[57]SUMMARY!#REF!</definedName>
    <definedName name="XRefPaste123" hidden="1">[57]SUMMARY!#REF!</definedName>
    <definedName name="XRefPaste123Row" localSheetId="4" hidden="1">#REF!</definedName>
    <definedName name="XRefPaste123Row" hidden="1">#REF!</definedName>
    <definedName name="XRefPaste124" hidden="1">#REF!</definedName>
    <definedName name="XRefPaste124Row" localSheetId="4" hidden="1">#REF!</definedName>
    <definedName name="XRefPaste124Row" hidden="1">#REF!</definedName>
    <definedName name="XRefPaste125" hidden="1">#REF!</definedName>
    <definedName name="XRefPaste125Row" localSheetId="4" hidden="1">#REF!</definedName>
    <definedName name="XRefPaste125Row" hidden="1">#REF!</definedName>
    <definedName name="XRefPaste126" localSheetId="4" hidden="1">[57]SUMMARY!#REF!</definedName>
    <definedName name="XRefPaste126" hidden="1">[57]SUMMARY!#REF!</definedName>
    <definedName name="XRefPaste126Row" localSheetId="4" hidden="1">#REF!</definedName>
    <definedName name="XRefPaste126Row" hidden="1">#REF!</definedName>
    <definedName name="XRefPaste127" localSheetId="4" hidden="1">#REF!</definedName>
    <definedName name="XRefPaste127" hidden="1">#REF!</definedName>
    <definedName name="XRefPaste127Row" localSheetId="4" hidden="1">#REF!</definedName>
    <definedName name="XRefPaste127Row" hidden="1">#REF!</definedName>
    <definedName name="XRefPaste128" localSheetId="4" hidden="1">[57]SUMMARY!#REF!</definedName>
    <definedName name="XRefPaste128" hidden="1">[57]SUMMARY!#REF!</definedName>
    <definedName name="XRefPaste128Row" localSheetId="4" hidden="1">#REF!</definedName>
    <definedName name="XRefPaste128Row" hidden="1">#REF!</definedName>
    <definedName name="XRefPaste129" hidden="1">#REF!</definedName>
    <definedName name="XRefPaste129Row" localSheetId="4" hidden="1">#REF!</definedName>
    <definedName name="XRefPaste129Row" hidden="1">#REF!</definedName>
    <definedName name="XRefPaste12Row" localSheetId="4" hidden="1">[59]XREF!#REF!</definedName>
    <definedName name="XRefPaste12Row" hidden="1">[59]XREF!#REF!</definedName>
    <definedName name="XRefPaste13" localSheetId="4" hidden="1">'[59]Cash flow details'!#REF!</definedName>
    <definedName name="XRefPaste13" hidden="1">'[59]Cash flow details'!#REF!</definedName>
    <definedName name="XRefPaste130" hidden="1">#REF!</definedName>
    <definedName name="XRefPaste130Row" localSheetId="4" hidden="1">#REF!</definedName>
    <definedName name="XRefPaste130Row" hidden="1">#REF!</definedName>
    <definedName name="XRefPaste131" localSheetId="4" hidden="1">[57]SUMMARY!#REF!</definedName>
    <definedName name="XRefPaste131" hidden="1">[57]SUMMARY!#REF!</definedName>
    <definedName name="XRefPaste131Row" localSheetId="4" hidden="1">#REF!</definedName>
    <definedName name="XRefPaste131Row" hidden="1">#REF!</definedName>
    <definedName name="XRefPaste132" hidden="1">#REF!</definedName>
    <definedName name="XRefPaste132Row" localSheetId="4" hidden="1">#REF!</definedName>
    <definedName name="XRefPaste132Row" hidden="1">#REF!</definedName>
    <definedName name="XRefPaste133" hidden="1">#REF!</definedName>
    <definedName name="XRefPaste133Row" localSheetId="4" hidden="1">#REF!</definedName>
    <definedName name="XRefPaste133Row" hidden="1">#REF!</definedName>
    <definedName name="XRefPaste134" localSheetId="4" hidden="1">[57]SUMMARY!#REF!</definedName>
    <definedName name="XRefPaste134" hidden="1">[57]SUMMARY!#REF!</definedName>
    <definedName name="XRefPaste134Row" localSheetId="4" hidden="1">#REF!</definedName>
    <definedName name="XRefPaste134Row" hidden="1">#REF!</definedName>
    <definedName name="XRefPaste135" hidden="1">#REF!</definedName>
    <definedName name="XRefPaste135Row" localSheetId="4" hidden="1">#REF!</definedName>
    <definedName name="XRefPaste135Row" hidden="1">#REF!</definedName>
    <definedName name="XRefPaste136" hidden="1">#REF!</definedName>
    <definedName name="XRefPaste136Row" localSheetId="4" hidden="1">#REF!</definedName>
    <definedName name="XRefPaste136Row" hidden="1">#REF!</definedName>
    <definedName name="XRefPaste137" localSheetId="4" hidden="1">[57]SUMMARY!#REF!</definedName>
    <definedName name="XRefPaste137" hidden="1">[57]SUMMARY!#REF!</definedName>
    <definedName name="XRefPaste137Row" localSheetId="4" hidden="1">#REF!</definedName>
    <definedName name="XRefPaste137Row" hidden="1">#REF!</definedName>
    <definedName name="XRefPaste138" hidden="1">#REF!</definedName>
    <definedName name="XRefPaste138Row" localSheetId="4" hidden="1">#REF!</definedName>
    <definedName name="XRefPaste138Row" hidden="1">#REF!</definedName>
    <definedName name="XRefPaste139" hidden="1">#REF!</definedName>
    <definedName name="XRefPaste139Row" localSheetId="4" hidden="1">#REF!</definedName>
    <definedName name="XRefPaste139Row" hidden="1">#REF!</definedName>
    <definedName name="XRefPaste13Row" localSheetId="4" hidden="1">[59]XREF!#REF!</definedName>
    <definedName name="XRefPaste13Row" hidden="1">[59]XREF!#REF!</definedName>
    <definedName name="XRefPaste14" localSheetId="4" hidden="1">[73]SITEL!#REF!</definedName>
    <definedName name="XRefPaste14" hidden="1">[73]SITEL!#REF!</definedName>
    <definedName name="XRefPaste140" localSheetId="4" hidden="1">[57]SUMMARY!#REF!</definedName>
    <definedName name="XRefPaste140" hidden="1">[57]SUMMARY!#REF!</definedName>
    <definedName name="XRefPaste140Row" localSheetId="4" hidden="1">#REF!</definedName>
    <definedName name="XRefPaste140Row" hidden="1">#REF!</definedName>
    <definedName name="XRefPaste141" hidden="1">#REF!</definedName>
    <definedName name="XRefPaste141Row" localSheetId="4" hidden="1">#REF!</definedName>
    <definedName name="XRefPaste141Row" hidden="1">#REF!</definedName>
    <definedName name="XRefPaste142" hidden="1">#REF!</definedName>
    <definedName name="XRefPaste142Row" localSheetId="4" hidden="1">#REF!</definedName>
    <definedName name="XRefPaste142Row" hidden="1">#REF!</definedName>
    <definedName name="XRefPaste143" localSheetId="4" hidden="1">[57]SUMMARY!#REF!</definedName>
    <definedName name="XRefPaste143" hidden="1">[57]SUMMARY!#REF!</definedName>
    <definedName name="XRefPaste143Row" localSheetId="4" hidden="1">#REF!</definedName>
    <definedName name="XRefPaste143Row" hidden="1">#REF!</definedName>
    <definedName name="XRefPaste144" localSheetId="4" hidden="1">[57]SUMMARY!#REF!</definedName>
    <definedName name="XRefPaste144" hidden="1">[57]SUMMARY!#REF!</definedName>
    <definedName name="XRefPaste144Row" localSheetId="4" hidden="1">#REF!</definedName>
    <definedName name="XRefPaste144Row" hidden="1">#REF!</definedName>
    <definedName name="XRefPaste145" hidden="1">#REF!</definedName>
    <definedName name="XRefPaste145Row" localSheetId="4" hidden="1">#REF!</definedName>
    <definedName name="XRefPaste145Row" hidden="1">#REF!</definedName>
    <definedName name="XRefPaste146" localSheetId="4" hidden="1">[57]SUMMARY!#REF!</definedName>
    <definedName name="XRefPaste146" hidden="1">[57]SUMMARY!#REF!</definedName>
    <definedName name="XRefPaste146Row" localSheetId="4" hidden="1">#REF!</definedName>
    <definedName name="XRefPaste146Row" hidden="1">#REF!</definedName>
    <definedName name="XRefPaste147" hidden="1">#REF!</definedName>
    <definedName name="XRefPaste147Row" localSheetId="4" hidden="1">#REF!</definedName>
    <definedName name="XRefPaste147Row" hidden="1">#REF!</definedName>
    <definedName name="XRefPaste148" hidden="1">#REF!</definedName>
    <definedName name="XRefPaste148Row" localSheetId="4" hidden="1">#REF!</definedName>
    <definedName name="XRefPaste148Row" hidden="1">#REF!</definedName>
    <definedName name="XRefPaste149" localSheetId="4" hidden="1">[57]SUMMARY!#REF!</definedName>
    <definedName name="XRefPaste149" hidden="1">[57]SUMMARY!#REF!</definedName>
    <definedName name="XRefPaste149Row" localSheetId="4" hidden="1">#REF!</definedName>
    <definedName name="XRefPaste149Row" hidden="1">#REF!</definedName>
    <definedName name="XRefPaste14Row" localSheetId="4" hidden="1">[59]XREF!#REF!</definedName>
    <definedName name="XRefPaste14Row" hidden="1">[59]XREF!#REF!</definedName>
    <definedName name="XRefPaste15" localSheetId="4" hidden="1">#REF!</definedName>
    <definedName name="XRefPaste15" hidden="1">#REF!</definedName>
    <definedName name="XRefPaste150" hidden="1">#REF!</definedName>
    <definedName name="XRefPaste150Row" localSheetId="4" hidden="1">#REF!</definedName>
    <definedName name="XRefPaste150Row" hidden="1">#REF!</definedName>
    <definedName name="XRefPaste151" hidden="1">#REF!</definedName>
    <definedName name="XRefPaste151Row" localSheetId="4" hidden="1">#REF!</definedName>
    <definedName name="XRefPaste151Row" hidden="1">#REF!</definedName>
    <definedName name="XRefPaste152" localSheetId="4" hidden="1">[57]SUMMARY!#REF!</definedName>
    <definedName name="XRefPaste152" hidden="1">[57]SUMMARY!#REF!</definedName>
    <definedName name="XRefPaste152Row" localSheetId="4" hidden="1">#REF!</definedName>
    <definedName name="XRefPaste152Row" hidden="1">#REF!</definedName>
    <definedName name="XRefPaste153" localSheetId="4" hidden="1">[57]SUMMARY!#REF!</definedName>
    <definedName name="XRefPaste153" hidden="1">[57]SUMMARY!#REF!</definedName>
    <definedName name="XRefPaste153Row" localSheetId="4" hidden="1">#REF!</definedName>
    <definedName name="XRefPaste153Row" hidden="1">#REF!</definedName>
    <definedName name="XRefPaste154" hidden="1">#REF!</definedName>
    <definedName name="XRefPaste154Row" localSheetId="4" hidden="1">#REF!</definedName>
    <definedName name="XRefPaste154Row" hidden="1">#REF!</definedName>
    <definedName name="XRefPaste155" hidden="1">#REF!</definedName>
    <definedName name="XRefPaste155Row" localSheetId="4" hidden="1">#REF!</definedName>
    <definedName name="XRefPaste155Row" hidden="1">#REF!</definedName>
    <definedName name="XRefPaste156" localSheetId="4" hidden="1">[57]SUMMARY!#REF!</definedName>
    <definedName name="XRefPaste156" hidden="1">[57]SUMMARY!#REF!</definedName>
    <definedName name="XRefPaste156Row" localSheetId="4" hidden="1">#REF!</definedName>
    <definedName name="XRefPaste156Row" hidden="1">#REF!</definedName>
    <definedName name="XRefPaste157" hidden="1">#REF!</definedName>
    <definedName name="XRefPaste157Row" localSheetId="4" hidden="1">#REF!</definedName>
    <definedName name="XRefPaste157Row" hidden="1">#REF!</definedName>
    <definedName name="XRefPaste158" hidden="1">#REF!</definedName>
    <definedName name="XRefPaste158Row" localSheetId="4" hidden="1">#REF!</definedName>
    <definedName name="XRefPaste158Row" hidden="1">#REF!</definedName>
    <definedName name="XRefPaste159" hidden="1">#REF!</definedName>
    <definedName name="XRefPaste159Row" localSheetId="4" hidden="1">#REF!</definedName>
    <definedName name="XRefPaste159Row" hidden="1">#REF!</definedName>
    <definedName name="XRefPaste15Row" localSheetId="4" hidden="1">[59]XREF!#REF!</definedName>
    <definedName name="XRefPaste15Row" hidden="1">[59]XREF!#REF!</definedName>
    <definedName name="XRefPaste16" localSheetId="4" hidden="1">'[59]Cash flow details'!#REF!</definedName>
    <definedName name="XRefPaste16" hidden="1">'[59]Cash flow details'!#REF!</definedName>
    <definedName name="XRefPaste160" localSheetId="4" hidden="1">[57]SUMMARY!#REF!</definedName>
    <definedName name="XRefPaste160" hidden="1">[57]SUMMARY!#REF!</definedName>
    <definedName name="XRefPaste160Row" localSheetId="4" hidden="1">#REF!</definedName>
    <definedName name="XRefPaste160Row" hidden="1">#REF!</definedName>
    <definedName name="XRefPaste161" localSheetId="4" hidden="1">[57]SUMMARY!#REF!</definedName>
    <definedName name="XRefPaste161" hidden="1">[57]SUMMARY!#REF!</definedName>
    <definedName name="XRefPaste161Row" localSheetId="4" hidden="1">#REF!</definedName>
    <definedName name="XRefPaste161Row" hidden="1">#REF!</definedName>
    <definedName name="XRefPaste162" localSheetId="4" hidden="1">[57]SUMMARY!#REF!</definedName>
    <definedName name="XRefPaste162" hidden="1">[57]SUMMARY!#REF!</definedName>
    <definedName name="XRefPaste162Row" localSheetId="4" hidden="1">#REF!</definedName>
    <definedName name="XRefPaste162Row" hidden="1">#REF!</definedName>
    <definedName name="XRefPaste163" hidden="1">#REF!</definedName>
    <definedName name="XRefPaste163Row" localSheetId="4" hidden="1">#REF!</definedName>
    <definedName name="XRefPaste163Row" hidden="1">#REF!</definedName>
    <definedName name="XRefPaste164" localSheetId="4" hidden="1">[57]SUMMARY!#REF!</definedName>
    <definedName name="XRefPaste164" hidden="1">[57]SUMMARY!#REF!</definedName>
    <definedName name="XRefPaste164Row" localSheetId="4" hidden="1">#REF!</definedName>
    <definedName name="XRefPaste164Row" hidden="1">#REF!</definedName>
    <definedName name="XRefPaste165" localSheetId="4" hidden="1">[57]SUMMARY!#REF!</definedName>
    <definedName name="XRefPaste165" hidden="1">[57]SUMMARY!#REF!</definedName>
    <definedName name="XRefPaste165Row" localSheetId="4" hidden="1">#REF!</definedName>
    <definedName name="XRefPaste165Row" hidden="1">#REF!</definedName>
    <definedName name="XRefPaste166" hidden="1">#REF!</definedName>
    <definedName name="XRefPaste167" localSheetId="4" hidden="1">#REF!</definedName>
    <definedName name="XRefPaste167" hidden="1">#REF!</definedName>
    <definedName name="XRefPaste167Row" localSheetId="4" hidden="1">#REF!</definedName>
    <definedName name="XRefPaste167Row" hidden="1">#REF!</definedName>
    <definedName name="XRefPaste168" localSheetId="4" hidden="1">#REF!</definedName>
    <definedName name="XRefPaste168" hidden="1">#REF!</definedName>
    <definedName name="XRefPaste168Row" localSheetId="4" hidden="1">#REF!</definedName>
    <definedName name="XRefPaste168Row" hidden="1">#REF!</definedName>
    <definedName name="XRefPaste169" localSheetId="4" hidden="1">#REF!</definedName>
    <definedName name="XRefPaste169" hidden="1">#REF!</definedName>
    <definedName name="XRefPaste169Row" localSheetId="4" hidden="1">#REF!</definedName>
    <definedName name="XRefPaste169Row" hidden="1">#REF!</definedName>
    <definedName name="XRefPaste16Row" localSheetId="4" hidden="1">[59]XREF!#REF!</definedName>
    <definedName name="XRefPaste16Row" hidden="1">[59]XREF!#REF!</definedName>
    <definedName name="XRefPaste17" localSheetId="4" hidden="1">'[59]Cash flow details'!#REF!</definedName>
    <definedName name="XRefPaste17" hidden="1">'[59]Cash flow details'!#REF!</definedName>
    <definedName name="XRefPaste170" hidden="1">#REF!</definedName>
    <definedName name="XRefPaste171" localSheetId="4" hidden="1">[57]SUMMARY!#REF!</definedName>
    <definedName name="XRefPaste171" hidden="1">[57]SUMMARY!#REF!</definedName>
    <definedName name="XRefPaste171Row" localSheetId="4" hidden="1">#REF!</definedName>
    <definedName name="XRefPaste171Row" hidden="1">#REF!</definedName>
    <definedName name="XRefPaste172" localSheetId="4" hidden="1">[57]SUMMARY!#REF!</definedName>
    <definedName name="XRefPaste172" hidden="1">[57]SUMMARY!#REF!</definedName>
    <definedName name="XRefPaste172Row" localSheetId="4" hidden="1">#REF!</definedName>
    <definedName name="XRefPaste172Row" hidden="1">#REF!</definedName>
    <definedName name="XRefPaste173" localSheetId="4" hidden="1">[57]SUMMARY!#REF!</definedName>
    <definedName name="XRefPaste173" hidden="1">[57]SUMMARY!#REF!</definedName>
    <definedName name="XRefPaste173Row" localSheetId="4" hidden="1">#REF!</definedName>
    <definedName name="XRefPaste173Row" hidden="1">#REF!</definedName>
    <definedName name="XRefPaste174" hidden="1">#REF!</definedName>
    <definedName name="XRefPaste175" hidden="1">#REF!</definedName>
    <definedName name="XRefPaste176" hidden="1">#REF!</definedName>
    <definedName name="XRefPaste177" hidden="1">#REF!</definedName>
    <definedName name="XRefPaste178" hidden="1">#REF!</definedName>
    <definedName name="XRefPaste179" hidden="1">#REF!</definedName>
    <definedName name="XRefPaste179Row" hidden="1">[74]XREF!#REF!</definedName>
    <definedName name="XRefPaste17Row" localSheetId="4" hidden="1">[59]XREF!#REF!</definedName>
    <definedName name="XRefPaste17Row" hidden="1">[59]XREF!#REF!</definedName>
    <definedName name="XRefPaste18" localSheetId="4" hidden="1">'[59]Cash flow details'!#REF!</definedName>
    <definedName name="XRefPaste18" hidden="1">'[59]Cash flow details'!#REF!</definedName>
    <definedName name="XRefPaste180" hidden="1">#REF!</definedName>
    <definedName name="XRefPaste181" hidden="1">#REF!</definedName>
    <definedName name="XRefPaste182" hidden="1">#REF!</definedName>
    <definedName name="XRefPaste183" hidden="1">#REF!</definedName>
    <definedName name="XRefPaste184" hidden="1">#REF!</definedName>
    <definedName name="XRefPaste185" hidden="1">#REF!</definedName>
    <definedName name="XRefPaste186" hidden="1">#REF!</definedName>
    <definedName name="XRefPaste187" hidden="1">#REF!</definedName>
    <definedName name="XRefPaste188" hidden="1">#REF!</definedName>
    <definedName name="XRefPaste189" hidden="1">#REF!</definedName>
    <definedName name="XRefPaste18Row" localSheetId="4" hidden="1">[59]XREF!#REF!</definedName>
    <definedName name="XRefPaste18Row" hidden="1">[59]XREF!#REF!</definedName>
    <definedName name="XRefPaste19" localSheetId="4" hidden="1">#REF!</definedName>
    <definedName name="XRefPaste19" hidden="1">#REF!</definedName>
    <definedName name="XRefPaste190" hidden="1">#REF!</definedName>
    <definedName name="XRefPaste191" hidden="1">#REF!</definedName>
    <definedName name="XRefPaste192" hidden="1">#REF!</definedName>
    <definedName name="XRefPaste193" hidden="1">#REF!</definedName>
    <definedName name="XRefPaste194" hidden="1">#REF!</definedName>
    <definedName name="XRefPaste195" hidden="1">#REF!</definedName>
    <definedName name="XRefPaste197" hidden="1">#REF!</definedName>
    <definedName name="XRefPaste198" hidden="1">#REF!</definedName>
    <definedName name="XRefPaste199" hidden="1">#REF!</definedName>
    <definedName name="XRefPaste19Row" localSheetId="4" hidden="1">[59]XREF!#REF!</definedName>
    <definedName name="XRefPaste19Row" hidden="1">[59]XREF!#REF!</definedName>
    <definedName name="XRefPaste1Row" localSheetId="4" hidden="1">[64]XREF!#REF!</definedName>
    <definedName name="XRefPaste1Row" hidden="1">[64]XREF!#REF!</definedName>
    <definedName name="XRefPaste2" localSheetId="4" hidden="1">#REF!</definedName>
    <definedName name="XRefPaste2" hidden="1">#REF!</definedName>
    <definedName name="XRefPaste20" localSheetId="4" hidden="1">#REF!</definedName>
    <definedName name="XRefPaste20" hidden="1">#REF!</definedName>
    <definedName name="XRefPaste200" hidden="1">#REF!</definedName>
    <definedName name="XRefPaste201" hidden="1">#REF!</definedName>
    <definedName name="XRefPaste20Row" localSheetId="4" hidden="1">#REF!</definedName>
    <definedName name="XRefPaste20Row" hidden="1">#REF!</definedName>
    <definedName name="XRefPaste21" localSheetId="4" hidden="1">#REF!</definedName>
    <definedName name="XRefPaste21" hidden="1">#REF!</definedName>
    <definedName name="XRefPaste21Row" localSheetId="4" hidden="1">#REF!</definedName>
    <definedName name="XRefPaste21Row" hidden="1">#REF!</definedName>
    <definedName name="XRefPaste22" localSheetId="4" hidden="1">#REF!</definedName>
    <definedName name="XRefPaste22" hidden="1">#REF!</definedName>
    <definedName name="XRefPaste22Row" localSheetId="4" hidden="1">[59]XREF!#REF!</definedName>
    <definedName name="XRefPaste22Row" hidden="1">[59]XREF!#REF!</definedName>
    <definedName name="XRefPaste23" localSheetId="4" hidden="1">#REF!</definedName>
    <definedName name="XRefPaste23" hidden="1">#REF!</definedName>
    <definedName name="XRefPaste23Row" localSheetId="4" hidden="1">[59]XREF!#REF!</definedName>
    <definedName name="XRefPaste23Row" hidden="1">[59]XREF!#REF!</definedName>
    <definedName name="XRefPaste24" localSheetId="4" hidden="1">#REF!</definedName>
    <definedName name="XRefPaste24" hidden="1">#REF!</definedName>
    <definedName name="XRefPaste24Row" localSheetId="4" hidden="1">#REF!</definedName>
    <definedName name="XRefPaste24Row" hidden="1">#REF!</definedName>
    <definedName name="XRefPaste25" localSheetId="4" hidden="1">#REF!</definedName>
    <definedName name="XRefPaste25" hidden="1">#REF!</definedName>
    <definedName name="XRefPaste25Row" localSheetId="4" hidden="1">[59]XREF!#REF!</definedName>
    <definedName name="XRefPaste25Row" hidden="1">[59]XREF!#REF!</definedName>
    <definedName name="XRefPaste26" localSheetId="4" hidden="1">#REF!</definedName>
    <definedName name="XRefPaste26" hidden="1">#REF!</definedName>
    <definedName name="XRefPaste26Row" localSheetId="4" hidden="1">#REF!</definedName>
    <definedName name="XRefPaste26Row" hidden="1">#REF!</definedName>
    <definedName name="XRefPaste27" localSheetId="4" hidden="1">#REF!</definedName>
    <definedName name="XRefPaste27" hidden="1">#REF!</definedName>
    <definedName name="XRefPaste27Row" localSheetId="4" hidden="1">#REF!</definedName>
    <definedName name="XRefPaste27Row" hidden="1">#REF!</definedName>
    <definedName name="XRefPaste28" localSheetId="4" hidden="1">#REF!</definedName>
    <definedName name="XRefPaste28" hidden="1">#REF!</definedName>
    <definedName name="XRefPaste28Row" localSheetId="4" hidden="1">#REF!</definedName>
    <definedName name="XRefPaste28Row" hidden="1">#REF!</definedName>
    <definedName name="XRefPaste29" localSheetId="4" hidden="1">#REF!</definedName>
    <definedName name="XRefPaste29" hidden="1">#REF!</definedName>
    <definedName name="XRefPaste29Row" localSheetId="4" hidden="1">#REF!</definedName>
    <definedName name="XRefPaste29Row" hidden="1">#REF!</definedName>
    <definedName name="XRefPaste2Row" localSheetId="4" hidden="1">[64]XREF!#REF!</definedName>
    <definedName name="XRefPaste2Row" hidden="1">[64]XREF!#REF!</definedName>
    <definedName name="XRefPaste3" localSheetId="4" hidden="1">#REF!</definedName>
    <definedName name="XRefPaste3" hidden="1">#REF!</definedName>
    <definedName name="XRefPaste30" localSheetId="4" hidden="1">#REF!</definedName>
    <definedName name="XRefPaste30" hidden="1">#REF!</definedName>
    <definedName name="XRefPaste30Row" localSheetId="4" hidden="1">#REF!</definedName>
    <definedName name="XRefPaste30Row" hidden="1">#REF!</definedName>
    <definedName name="XRefPaste31" localSheetId="4" hidden="1">#REF!</definedName>
    <definedName name="XRefPaste31" hidden="1">#REF!</definedName>
    <definedName name="XRefPaste31Row" localSheetId="4" hidden="1">[59]XREF!#REF!</definedName>
    <definedName name="XRefPaste31Row" hidden="1">[59]XREF!#REF!</definedName>
    <definedName name="XRefPaste32" localSheetId="4" hidden="1">#REF!</definedName>
    <definedName name="XRefPaste32" hidden="1">#REF!</definedName>
    <definedName name="XRefPaste32Row" localSheetId="4" hidden="1">[59]XREF!#REF!</definedName>
    <definedName name="XRefPaste32Row" hidden="1">[59]XREF!#REF!</definedName>
    <definedName name="XRefPaste33" localSheetId="4" hidden="1">#REF!</definedName>
    <definedName name="XRefPaste33" hidden="1">#REF!</definedName>
    <definedName name="XRefPaste33Row" localSheetId="4" hidden="1">#REF!</definedName>
    <definedName name="XRefPaste33Row" hidden="1">#REF!</definedName>
    <definedName name="XRefPaste34" localSheetId="4" hidden="1">#REF!</definedName>
    <definedName name="XRefPaste34" hidden="1">#REF!</definedName>
    <definedName name="XRefPaste34Row" localSheetId="4" hidden="1">#REF!</definedName>
    <definedName name="XRefPaste34Row" hidden="1">#REF!</definedName>
    <definedName name="XRefPaste35" localSheetId="4" hidden="1">'[58]Breakup Value Working'!#REF!</definedName>
    <definedName name="XRefPaste35" hidden="1">'[58]Breakup Value Working'!#REF!</definedName>
    <definedName name="XRefPaste35Row" localSheetId="4" hidden="1">#REF!</definedName>
    <definedName name="XRefPaste35Row" hidden="1">#REF!</definedName>
    <definedName name="XRefPaste36" localSheetId="4" hidden="1">#REF!</definedName>
    <definedName name="XRefPaste36" hidden="1">#REF!</definedName>
    <definedName name="XRefPaste36Row" localSheetId="4" hidden="1">#REF!</definedName>
    <definedName name="XRefPaste36Row" hidden="1">#REF!</definedName>
    <definedName name="XRefPaste37" localSheetId="4" hidden="1">#REF!</definedName>
    <definedName name="XRefPaste37" hidden="1">#REF!</definedName>
    <definedName name="XRefPaste37Row" localSheetId="4" hidden="1">#REF!</definedName>
    <definedName name="XRefPaste37Row" hidden="1">#REF!</definedName>
    <definedName name="XRefPaste38" localSheetId="4" hidden="1">#REF!</definedName>
    <definedName name="XRefPaste38" hidden="1">#REF!</definedName>
    <definedName name="XRefPaste38Row" localSheetId="4" hidden="1">#REF!</definedName>
    <definedName name="XRefPaste38Row" hidden="1">#REF!</definedName>
    <definedName name="XRefPaste39" localSheetId="4" hidden="1">#REF!</definedName>
    <definedName name="XRefPaste39" hidden="1">#REF!</definedName>
    <definedName name="XRefPaste39Row" localSheetId="4" hidden="1">#REF!</definedName>
    <definedName name="XRefPaste39Row" hidden="1">#REF!</definedName>
    <definedName name="XRefPaste3Row" localSheetId="4" hidden="1">#REF!</definedName>
    <definedName name="XRefPaste3Row" hidden="1">#REF!</definedName>
    <definedName name="XRefPaste4" localSheetId="4" hidden="1">'[58]Breakup Value Working'!#REF!</definedName>
    <definedName name="XRefPaste4" hidden="1">'[58]Breakup Value Working'!#REF!</definedName>
    <definedName name="XRefPaste40" localSheetId="4" hidden="1">#REF!</definedName>
    <definedName name="XRefPaste40" hidden="1">#REF!</definedName>
    <definedName name="XRefPaste40Row" localSheetId="4" hidden="1">[75]XREF!#REF!</definedName>
    <definedName name="XRefPaste40Row" hidden="1">[75]XREF!#REF!</definedName>
    <definedName name="XRefPaste41" localSheetId="4" hidden="1">#REF!</definedName>
    <definedName name="XRefPaste41" hidden="1">#REF!</definedName>
    <definedName name="XRefPaste41Row" localSheetId="4" hidden="1">#REF!</definedName>
    <definedName name="XRefPaste41Row" hidden="1">#REF!</definedName>
    <definedName name="XRefPaste42" localSheetId="4" hidden="1">#REF!</definedName>
    <definedName name="XRefPaste42" hidden="1">#REF!</definedName>
    <definedName name="XRefPaste42Row" localSheetId="4" hidden="1">#REF!</definedName>
    <definedName name="XRefPaste42Row" hidden="1">#REF!</definedName>
    <definedName name="XRefPaste43" localSheetId="4" hidden="1">[76]ACCOUNTS!#REF!</definedName>
    <definedName name="XRefPaste43" hidden="1">[76]ACCOUNTS!#REF!</definedName>
    <definedName name="XRefPaste43Row" localSheetId="4" hidden="1">#REF!</definedName>
    <definedName name="XRefPaste43Row" hidden="1">#REF!</definedName>
    <definedName name="XRefPaste44" localSheetId="4" hidden="1">#REF!</definedName>
    <definedName name="XRefPaste44" hidden="1">#REF!</definedName>
    <definedName name="XRefPaste44Row" localSheetId="4" hidden="1">#REF!</definedName>
    <definedName name="XRefPaste44Row" hidden="1">#REF!</definedName>
    <definedName name="XRefPaste45" localSheetId="4" hidden="1">#REF!</definedName>
    <definedName name="XRefPaste45" hidden="1">#REF!</definedName>
    <definedName name="XRefPaste45Row" localSheetId="4" hidden="1">#REF!</definedName>
    <definedName name="XRefPaste45Row" hidden="1">#REF!</definedName>
    <definedName name="XRefPaste46" localSheetId="4" hidden="1">#REF!</definedName>
    <definedName name="XRefPaste46" hidden="1">#REF!</definedName>
    <definedName name="XRefPaste46Row" localSheetId="4" hidden="1">#REF!</definedName>
    <definedName name="XRefPaste46Row" hidden="1">#REF!</definedName>
    <definedName name="XRefPaste47" localSheetId="4" hidden="1">#REF!</definedName>
    <definedName name="XRefPaste47" hidden="1">#REF!</definedName>
    <definedName name="XRefPaste47Row" localSheetId="4" hidden="1">#REF!</definedName>
    <definedName name="XRefPaste47Row" hidden="1">#REF!</definedName>
    <definedName name="XRefPaste48" localSheetId="4" hidden="1">#REF!</definedName>
    <definedName name="XRefPaste48" hidden="1">#REF!</definedName>
    <definedName name="XRefPaste48Row" localSheetId="4" hidden="1">#REF!</definedName>
    <definedName name="XRefPaste48Row" hidden="1">#REF!</definedName>
    <definedName name="XRefPaste49" localSheetId="4" hidden="1">#REF!</definedName>
    <definedName name="XRefPaste49" hidden="1">#REF!</definedName>
    <definedName name="XRefPaste49Row" localSheetId="4" hidden="1">#REF!</definedName>
    <definedName name="XRefPaste49Row" hidden="1">#REF!</definedName>
    <definedName name="XRefPaste4Row" localSheetId="4" hidden="1">[64]XREF!#REF!</definedName>
    <definedName name="XRefPaste4Row" hidden="1">[64]XREF!#REF!</definedName>
    <definedName name="XRefPaste5" localSheetId="4" hidden="1">'[58]Breakup Value Working'!#REF!</definedName>
    <definedName name="XRefPaste5" hidden="1">'[58]Breakup Value Working'!#REF!</definedName>
    <definedName name="XRefPaste50" localSheetId="4" hidden="1">#REF!</definedName>
    <definedName name="XRefPaste50" hidden="1">#REF!</definedName>
    <definedName name="XRefPaste50Row" localSheetId="4" hidden="1">#REF!</definedName>
    <definedName name="XRefPaste50Row" hidden="1">#REF!</definedName>
    <definedName name="XRefPaste51" localSheetId="4" hidden="1">#REF!</definedName>
    <definedName name="XRefPaste51" hidden="1">#REF!</definedName>
    <definedName name="XRefPaste51Row" localSheetId="4" hidden="1">#REF!</definedName>
    <definedName name="XRefPaste51Row" hidden="1">#REF!</definedName>
    <definedName name="XRefPaste52" localSheetId="4" hidden="1">#REF!</definedName>
    <definedName name="XRefPaste52" hidden="1">#REF!</definedName>
    <definedName name="XRefPaste52Row" localSheetId="4" hidden="1">[67]XREF!#REF!</definedName>
    <definedName name="XRefPaste52Row" hidden="1">[67]XREF!#REF!</definedName>
    <definedName name="XRefPaste53" localSheetId="4" hidden="1">#REF!</definedName>
    <definedName name="XRefPaste53" hidden="1">#REF!</definedName>
    <definedName name="XRefPaste53Row" localSheetId="4" hidden="1">#REF!</definedName>
    <definedName name="XRefPaste53Row" hidden="1">#REF!</definedName>
    <definedName name="XRefPaste54" localSheetId="4" hidden="1">'[52]FA Register_Detailed '!#REF!</definedName>
    <definedName name="XRefPaste54" hidden="1">'[52]FA Register_Detailed '!#REF!</definedName>
    <definedName name="XRefPaste54Row" localSheetId="4" hidden="1">#REF!</definedName>
    <definedName name="XRefPaste54Row" hidden="1">#REF!</definedName>
    <definedName name="XRefPaste55" localSheetId="4" hidden="1">#REF!</definedName>
    <definedName name="XRefPaste55" hidden="1">#REF!</definedName>
    <definedName name="XRefPaste55Row" localSheetId="4" hidden="1">#REF!</definedName>
    <definedName name="XRefPaste55Row" hidden="1">#REF!</definedName>
    <definedName name="XRefPaste56" localSheetId="4" hidden="1">#REF!</definedName>
    <definedName name="XRefPaste56" hidden="1">#REF!</definedName>
    <definedName name="XRefPaste56Row" localSheetId="4" hidden="1">#REF!</definedName>
    <definedName name="XRefPaste56Row" hidden="1">#REF!</definedName>
    <definedName name="XRefPaste57" localSheetId="4" hidden="1">#REF!</definedName>
    <definedName name="XRefPaste57" hidden="1">#REF!</definedName>
    <definedName name="XRefPaste57Row" localSheetId="4" hidden="1">#REF!</definedName>
    <definedName name="XRefPaste57Row" hidden="1">#REF!</definedName>
    <definedName name="XRefPaste58" localSheetId="4" hidden="1">#REF!</definedName>
    <definedName name="XRefPaste58" hidden="1">#REF!</definedName>
    <definedName name="XRefPaste58Row" localSheetId="4" hidden="1">#REF!</definedName>
    <definedName name="XRefPaste58Row" hidden="1">#REF!</definedName>
    <definedName name="XRefPaste59" localSheetId="4" hidden="1">#REF!</definedName>
    <definedName name="XRefPaste59" hidden="1">#REF!</definedName>
    <definedName name="XRefPaste59Row" localSheetId="4" hidden="1">#REF!</definedName>
    <definedName name="XRefPaste59Row" hidden="1">#REF!</definedName>
    <definedName name="XRefPaste5Row" localSheetId="4" hidden="1">#REF!</definedName>
    <definedName name="XRefPaste5Row" hidden="1">#REF!</definedName>
    <definedName name="XRefPaste6" localSheetId="4" hidden="1">'[58]Breakup Value Working'!#REF!</definedName>
    <definedName name="XRefPaste6" hidden="1">'[58]Breakup Value Working'!#REF!</definedName>
    <definedName name="XRefPaste60" localSheetId="4" hidden="1">#REF!</definedName>
    <definedName name="XRefPaste60" hidden="1">#REF!</definedName>
    <definedName name="XRefPaste60Row" localSheetId="4" hidden="1">#REF!</definedName>
    <definedName name="XRefPaste60Row" hidden="1">#REF!</definedName>
    <definedName name="XRefPaste61" localSheetId="4" hidden="1">#REF!</definedName>
    <definedName name="XRefPaste61" hidden="1">#REF!</definedName>
    <definedName name="XRefPaste61Row" localSheetId="4" hidden="1">#REF!</definedName>
    <definedName name="XRefPaste61Row" hidden="1">#REF!</definedName>
    <definedName name="XRefPaste62" localSheetId="4" hidden="1">#REF!</definedName>
    <definedName name="XRefPaste62" hidden="1">#REF!</definedName>
    <definedName name="XRefPaste62Row" localSheetId="4" hidden="1">[67]XREF!#REF!</definedName>
    <definedName name="XRefPaste62Row" hidden="1">[67]XREF!#REF!</definedName>
    <definedName name="XRefPaste63" localSheetId="4" hidden="1">#REF!</definedName>
    <definedName name="XRefPaste63" hidden="1">#REF!</definedName>
    <definedName name="XRefPaste63Row" localSheetId="4" hidden="1">#REF!</definedName>
    <definedName name="XRefPaste63Row" hidden="1">#REF!</definedName>
    <definedName name="XRefPaste64" localSheetId="4" hidden="1">#REF!</definedName>
    <definedName name="XRefPaste64" hidden="1">#REF!</definedName>
    <definedName name="XRefPaste64Row" localSheetId="4" hidden="1">#REF!</definedName>
    <definedName name="XRefPaste64Row" hidden="1">#REF!</definedName>
    <definedName name="XRefPaste65" localSheetId="4" hidden="1">#REF!</definedName>
    <definedName name="XRefPaste65" hidden="1">#REF!</definedName>
    <definedName name="XRefPaste65Row" localSheetId="4" hidden="1">[67]XREF!#REF!</definedName>
    <definedName name="XRefPaste65Row" hidden="1">[67]XREF!#REF!</definedName>
    <definedName name="XRefPaste66" localSheetId="4" hidden="1">#REF!</definedName>
    <definedName name="XRefPaste66" hidden="1">#REF!</definedName>
    <definedName name="XRefPaste66Row" localSheetId="4" hidden="1">#REF!</definedName>
    <definedName name="XRefPaste66Row" hidden="1">#REF!</definedName>
    <definedName name="XRefPaste67" localSheetId="4" hidden="1">#REF!</definedName>
    <definedName name="XRefPaste67" hidden="1">#REF!</definedName>
    <definedName name="XRefPaste67Row" localSheetId="4" hidden="1">#REF!</definedName>
    <definedName name="XRefPaste67Row" hidden="1">#REF!</definedName>
    <definedName name="XRefPaste68" localSheetId="4" hidden="1">#REF!</definedName>
    <definedName name="XRefPaste68" hidden="1">#REF!</definedName>
    <definedName name="XRefPaste68Row" localSheetId="4" hidden="1">#REF!</definedName>
    <definedName name="XRefPaste68Row" hidden="1">#REF!</definedName>
    <definedName name="XRefPaste69" localSheetId="4" hidden="1">#REF!</definedName>
    <definedName name="XRefPaste69" hidden="1">#REF!</definedName>
    <definedName name="XRefPaste69Row" localSheetId="4" hidden="1">#REF!</definedName>
    <definedName name="XRefPaste69Row" hidden="1">#REF!</definedName>
    <definedName name="XRefPaste6Row" localSheetId="4" hidden="1">#REF!</definedName>
    <definedName name="XRefPaste6Row" hidden="1">#REF!</definedName>
    <definedName name="XRefPaste7" localSheetId="4" hidden="1">'[58]Breakup Value Working'!#REF!</definedName>
    <definedName name="XRefPaste7" hidden="1">'[58]Breakup Value Working'!#REF!</definedName>
    <definedName name="XRefPaste70" localSheetId="4" hidden="1">#REF!</definedName>
    <definedName name="XRefPaste70" hidden="1">#REF!</definedName>
    <definedName name="XRefPaste70Row" localSheetId="4" hidden="1">#REF!</definedName>
    <definedName name="XRefPaste70Row" hidden="1">#REF!</definedName>
    <definedName name="XRefPaste71" localSheetId="4" hidden="1">#REF!</definedName>
    <definedName name="XRefPaste71" hidden="1">#REF!</definedName>
    <definedName name="XRefPaste71Row" localSheetId="4" hidden="1">[67]XREF!#REF!</definedName>
    <definedName name="XRefPaste71Row" hidden="1">[67]XREF!#REF!</definedName>
    <definedName name="XRefPaste72" localSheetId="4" hidden="1">#REF!</definedName>
    <definedName name="XRefPaste72" hidden="1">#REF!</definedName>
    <definedName name="XRefPaste72Row" localSheetId="4" hidden="1">#REF!</definedName>
    <definedName name="XRefPaste72Row" hidden="1">#REF!</definedName>
    <definedName name="XRefPaste73" localSheetId="4" hidden="1">#REF!</definedName>
    <definedName name="XRefPaste73" hidden="1">#REF!</definedName>
    <definedName name="XRefPaste73Row" localSheetId="4" hidden="1">[67]XREF!#REF!</definedName>
    <definedName name="XRefPaste73Row" hidden="1">[67]XREF!#REF!</definedName>
    <definedName name="XRefPaste74" localSheetId="4" hidden="1">#REF!</definedName>
    <definedName name="XRefPaste74" hidden="1">#REF!</definedName>
    <definedName name="XRefPaste74Row" localSheetId="4" hidden="1">[67]XREF!#REF!</definedName>
    <definedName name="XRefPaste74Row" hidden="1">[67]XREF!#REF!</definedName>
    <definedName name="XRefPaste75" localSheetId="4" hidden="1">#REF!</definedName>
    <definedName name="XRefPaste75" hidden="1">#REF!</definedName>
    <definedName name="XRefPaste75Row" localSheetId="4" hidden="1">#REF!</definedName>
    <definedName name="XRefPaste75Row" hidden="1">#REF!</definedName>
    <definedName name="XRefPaste76" localSheetId="4" hidden="1">#REF!</definedName>
    <definedName name="XRefPaste76" hidden="1">#REF!</definedName>
    <definedName name="XRefPaste76Row" localSheetId="4" hidden="1">#REF!</definedName>
    <definedName name="XRefPaste76Row" hidden="1">#REF!</definedName>
    <definedName name="XRefPaste77" localSheetId="4" hidden="1">#REF!</definedName>
    <definedName name="XRefPaste77" hidden="1">#REF!</definedName>
    <definedName name="XRefPaste77Row" localSheetId="4" hidden="1">#REF!</definedName>
    <definedName name="XRefPaste77Row" hidden="1">#REF!</definedName>
    <definedName name="XRefPaste78" localSheetId="4" hidden="1">#REF!</definedName>
    <definedName name="XRefPaste78" hidden="1">#REF!</definedName>
    <definedName name="XRefPaste78Row" localSheetId="4" hidden="1">#REF!</definedName>
    <definedName name="XRefPaste78Row" hidden="1">#REF!</definedName>
    <definedName name="XRefPaste79" localSheetId="4" hidden="1">#REF!</definedName>
    <definedName name="XRefPaste79" hidden="1">#REF!</definedName>
    <definedName name="XRefPaste79Row" localSheetId="4" hidden="1">#REF!</definedName>
    <definedName name="XRefPaste79Row" hidden="1">#REF!</definedName>
    <definedName name="XRefPaste7Row" localSheetId="4" hidden="1">#REF!</definedName>
    <definedName name="XRefPaste7Row" hidden="1">#REF!</definedName>
    <definedName name="XRefPaste8" localSheetId="4" hidden="1">'[58]Breakup Value Working'!#REF!</definedName>
    <definedName name="XRefPaste8" hidden="1">'[58]Breakup Value Working'!#REF!</definedName>
    <definedName name="XRefPaste80" localSheetId="4" hidden="1">#REF!</definedName>
    <definedName name="XRefPaste80" hidden="1">#REF!</definedName>
    <definedName name="XRefPaste80Row" localSheetId="4" hidden="1">#REF!</definedName>
    <definedName name="XRefPaste80Row" hidden="1">#REF!</definedName>
    <definedName name="XRefPaste81" localSheetId="4" hidden="1">#REF!</definedName>
    <definedName name="XRefPaste81" hidden="1">#REF!</definedName>
    <definedName name="XRefPaste81Row" localSheetId="4" hidden="1">[67]XREF!#REF!</definedName>
    <definedName name="XRefPaste81Row" hidden="1">[67]XREF!#REF!</definedName>
    <definedName name="XRefPaste82" localSheetId="4" hidden="1">#REF!</definedName>
    <definedName name="XRefPaste82" hidden="1">#REF!</definedName>
    <definedName name="XRefPaste82Row" localSheetId="4" hidden="1">#REF!</definedName>
    <definedName name="XRefPaste82Row" hidden="1">#REF!</definedName>
    <definedName name="XRefPaste83" localSheetId="4" hidden="1">#REF!</definedName>
    <definedName name="XRefPaste83" hidden="1">#REF!</definedName>
    <definedName name="XRefPaste83Row" localSheetId="4" hidden="1">#REF!</definedName>
    <definedName name="XRefPaste83Row" hidden="1">#REF!</definedName>
    <definedName name="XRefPaste84" localSheetId="4" hidden="1">#REF!</definedName>
    <definedName name="XRefPaste84" hidden="1">#REF!</definedName>
    <definedName name="XRefPaste84Row" localSheetId="4" hidden="1">#REF!</definedName>
    <definedName name="XRefPaste84Row" hidden="1">#REF!</definedName>
    <definedName name="XRefPaste85" localSheetId="4" hidden="1">#REF!</definedName>
    <definedName name="XRefPaste85" hidden="1">#REF!</definedName>
    <definedName name="XRefPaste85Row" localSheetId="4" hidden="1">[67]XREF!#REF!</definedName>
    <definedName name="XRefPaste85Row" hidden="1">[67]XREF!#REF!</definedName>
    <definedName name="XRefPaste86" localSheetId="4" hidden="1">#REF!</definedName>
    <definedName name="XRefPaste86" hidden="1">#REF!</definedName>
    <definedName name="XRefPaste86Row" localSheetId="4" hidden="1">#REF!</definedName>
    <definedName name="XRefPaste86Row" hidden="1">#REF!</definedName>
    <definedName name="XRefPaste87" localSheetId="4" hidden="1">#REF!</definedName>
    <definedName name="XRefPaste87" hidden="1">#REF!</definedName>
    <definedName name="XRefPaste87Row" localSheetId="4" hidden="1">#REF!</definedName>
    <definedName name="XRefPaste87Row" hidden="1">#REF!</definedName>
    <definedName name="XRefPaste88" localSheetId="4" hidden="1">#REF!</definedName>
    <definedName name="XRefPaste88" hidden="1">#REF!</definedName>
    <definedName name="XRefPaste88Row" localSheetId="4" hidden="1">#REF!</definedName>
    <definedName name="XRefPaste88Row" hidden="1">#REF!</definedName>
    <definedName name="XRefPaste89" localSheetId="4" hidden="1">#REF!</definedName>
    <definedName name="XRefPaste89" hidden="1">#REF!</definedName>
    <definedName name="XRefPaste89Row" localSheetId="4" hidden="1">#REF!</definedName>
    <definedName name="XRefPaste89Row" hidden="1">#REF!</definedName>
    <definedName name="XRefPaste8Row" localSheetId="4" hidden="1">#REF!</definedName>
    <definedName name="XRefPaste8Row" hidden="1">#REF!</definedName>
    <definedName name="XRefPaste9" localSheetId="4" hidden="1">#REF!</definedName>
    <definedName name="XRefPaste9" hidden="1">#REF!</definedName>
    <definedName name="XRefPaste90" localSheetId="4" hidden="1">#REF!</definedName>
    <definedName name="XRefPaste90" hidden="1">#REF!</definedName>
    <definedName name="XRefPaste90Row" localSheetId="4" hidden="1">#REF!</definedName>
    <definedName name="XRefPaste90Row" hidden="1">#REF!</definedName>
    <definedName name="XRefPaste91" localSheetId="4" hidden="1">#REF!</definedName>
    <definedName name="XRefPaste91" hidden="1">#REF!</definedName>
    <definedName name="XRefPaste91Row" localSheetId="4" hidden="1">#REF!</definedName>
    <definedName name="XRefPaste91Row" hidden="1">#REF!</definedName>
    <definedName name="XRefPaste92" localSheetId="4" hidden="1">#REF!</definedName>
    <definedName name="XRefPaste92" hidden="1">#REF!</definedName>
    <definedName name="XRefPaste92Row" localSheetId="4" hidden="1">#REF!</definedName>
    <definedName name="XRefPaste92Row" hidden="1">#REF!</definedName>
    <definedName name="XRefPaste93" localSheetId="4" hidden="1">#REF!</definedName>
    <definedName name="XRefPaste93" hidden="1">#REF!</definedName>
    <definedName name="XRefPaste93Row" localSheetId="4" hidden="1">#REF!</definedName>
    <definedName name="XRefPaste93Row" hidden="1">#REF!</definedName>
    <definedName name="XRefPaste94" localSheetId="4" hidden="1">#REF!</definedName>
    <definedName name="XRefPaste94" hidden="1">#REF!</definedName>
    <definedName name="XRefPaste94Row" localSheetId="4" hidden="1">#REF!</definedName>
    <definedName name="XRefPaste94Row" hidden="1">#REF!</definedName>
    <definedName name="XRefPaste95" localSheetId="4" hidden="1">#REF!</definedName>
    <definedName name="XRefPaste95" hidden="1">#REF!</definedName>
    <definedName name="XRefPaste95Row" localSheetId="4" hidden="1">#REF!</definedName>
    <definedName name="XRefPaste95Row" hidden="1">#REF!</definedName>
    <definedName name="XRefPaste96" localSheetId="4" hidden="1">#REF!</definedName>
    <definedName name="XRefPaste96" hidden="1">#REF!</definedName>
    <definedName name="XRefPaste96Row" localSheetId="4" hidden="1">#REF!</definedName>
    <definedName name="XRefPaste96Row" hidden="1">#REF!</definedName>
    <definedName name="XRefPaste97" localSheetId="4" hidden="1">#REF!</definedName>
    <definedName name="XRefPaste97" hidden="1">#REF!</definedName>
    <definedName name="XRefPaste97Row" localSheetId="4" hidden="1">#REF!</definedName>
    <definedName name="XRefPaste97Row" hidden="1">#REF!</definedName>
    <definedName name="XRefPaste98" localSheetId="4" hidden="1">#REF!</definedName>
    <definedName name="XRefPaste98" hidden="1">#REF!</definedName>
    <definedName name="XRefPaste98Row" localSheetId="4" hidden="1">#REF!</definedName>
    <definedName name="XRefPaste98Row" hidden="1">#REF!</definedName>
    <definedName name="XRefPaste99" localSheetId="4" hidden="1">#REF!</definedName>
    <definedName name="XRefPaste99" hidden="1">#REF!</definedName>
    <definedName name="XRefPaste99Row" localSheetId="4" hidden="1">#REF!</definedName>
    <definedName name="XRefPaste99Row" hidden="1">#REF!</definedName>
    <definedName name="XRefPaste9Row" localSheetId="4" hidden="1">[59]XREF!#REF!</definedName>
    <definedName name="XRefPaste9Row" hidden="1">[59]XREF!#REF!</definedName>
    <definedName name="XRefPasteRangeCount" hidden="1">35</definedName>
    <definedName name="xxx" localSheetId="4" hidden="1">#REF!</definedName>
    <definedName name="xxx" hidden="1">#REF!</definedName>
    <definedName name="xxxxx" hidden="1">{#N/A,#N/A,FALSE,"Calc";#N/A,#N/A,FALSE,"Sensitivity";#N/A,#N/A,FALSE,"LT Earn.Dil.";#N/A,#N/A,FALSE,"Dil. AVP"}</definedName>
    <definedName name="xyz" localSheetId="4" hidden="1">{"'1-TheatreBkgs'!$A$1:$L$102"}</definedName>
    <definedName name="xyz" hidden="1">{"'1-TheatreBkgs'!$A$1:$L$102"}</definedName>
    <definedName name="y" hidden="1">[32]table!$H$6:$H$11</definedName>
    <definedName name="yayaya" localSheetId="4"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yayaya" hidden="1">{#N/A,#N/A,FALSE,"s1 WG by Prod Family";#N/A,#N/A,FALSE,"s2 Access Fam BSP";#N/A,#N/A,FALSE,"s3 Qtr Book by Theatre";#N/A,#N/A,FALSE,"s4.Theatre Summary";#N/A,#N/A,FALSE,"s5 WW Book by Family";#N/A,#N/A,FALSE,"s6 VAR Overlap";#N/A,#N/A,FALSE,"s7.Avg Daily POS";#N/A,#N/A,FALSE,"s8 Access Ship vs POS Fam";#N/A,#N/A,FALSE,"s9 Access Ship vs POS 2500";#N/A,#N/A,FALSE,"s10 WG Ship vs POS family";#N/A,#N/A,FALSE,"s11 WG Stk Rotate"}</definedName>
    <definedName name="yhh" localSheetId="4" hidden="1">{"DJH3",#N/A,FALSE,"PFL00805";"PJB3",#N/A,FALSE,"PFL00805";"JMD3",#N/A,FALSE,"PFL00805";"DNB3",#N/A,FALSE,"PFL00805";"MJP3",#N/A,FALSE,"PFL00805";"RAB3",#N/A,FALSE,"PFL00805";"GJW3",#N/A,FALSE,"PFL00805";"MASTER3",#N/A,FALSE,"PFL00805"}</definedName>
    <definedName name="yhh" hidden="1">{"DJH3",#N/A,FALSE,"PFL00805";"PJB3",#N/A,FALSE,"PFL00805";"JMD3",#N/A,FALSE,"PFL00805";"DNB3",#N/A,FALSE,"PFL00805";"MJP3",#N/A,FALSE,"PFL00805";"RAB3",#N/A,FALSE,"PFL00805";"GJW3",#N/A,FALSE,"PFL00805";"MASTER3",#N/A,FALSE,"PFL00805"}</definedName>
    <definedName name="yhn" hidden="1">{#N/A,#N/A,FALSE,"Model";#N/A,#N/A,FALSE,"Division"}</definedName>
    <definedName name="yi" localSheetId="4" hidden="1">{"'Sheet1'!$L$16"}</definedName>
    <definedName name="yi" hidden="1">{"'Sheet1'!$L$16"}</definedName>
    <definedName name="yi_1" localSheetId="4" hidden="1">{"'Sheet1'!$L$16"}</definedName>
    <definedName name="yi_1" hidden="1">{"'Sheet1'!$L$16"}</definedName>
    <definedName name="you" localSheetId="4" hidden="1">{#N/A,#N/A,FALSE,"S1 Theatre Sum";#N/A,#N/A,FALSE,"S2 U.S. B.S.POS";#N/A,#N/A,FALSE,"S3 US POS";#N/A,#N/A,FALSE,"S4 Family POS";#N/A,#N/A,FALSE,"S5 Ship vs POS";#N/A,#N/A,FALSE,"S6 Top VAR"}</definedName>
    <definedName name="you" hidden="1">{#N/A,#N/A,FALSE,"S1 Theatre Sum";#N/A,#N/A,FALSE,"S2 U.S. B.S.POS";#N/A,#N/A,FALSE,"S3 US POS";#N/A,#N/A,FALSE,"S4 Family POS";#N/A,#N/A,FALSE,"S5 Ship vs POS";#N/A,#N/A,FALSE,"S6 Top VAR"}</definedName>
    <definedName name="ytytyt" hidden="1">{"mgmt forecast",#N/A,FALSE,"Mgmt Forecast";"dcf table",#N/A,FALSE,"Mgmt Forecast";"sensitivity",#N/A,FALSE,"Mgmt Forecast";"table inputs",#N/A,FALSE,"Mgmt Forecast";"calculations",#N/A,FALSE,"Mgmt Forecast"}</definedName>
    <definedName name="yuoi" localSheetId="4" hidden="1">{"'1-TheatreBkgs'!$A$1:$L$102"}</definedName>
    <definedName name="yuoi" hidden="1">{"'1-TheatreBkgs'!$A$1:$L$102"}</definedName>
    <definedName name="yuoiyu" localSheetId="4" hidden="1">{"'1-TheatreBkgs'!$A$1:$L$102"}</definedName>
    <definedName name="yuoiyu" hidden="1">{"'1-TheatreBkgs'!$A$1:$L$102"}</definedName>
    <definedName name="yuoto" localSheetId="4" hidden="1">{"'1-TheatreBkgs'!$A$1:$L$102"}</definedName>
    <definedName name="yuoto" hidden="1">{"'1-TheatreBkgs'!$A$1:$L$102"}</definedName>
    <definedName name="YY" localSheetId="4" hidden="1">{"DJH3",#N/A,FALSE,"PFL00805";"PJB3",#N/A,FALSE,"PFL00805";"JMD3",#N/A,FALSE,"PFL00805";"DNB3",#N/A,FALSE,"PFL00805";"MJP3",#N/A,FALSE,"PFL00805";"RAB3",#N/A,FALSE,"PFL00805";"GJW3",#N/A,FALSE,"PFL00805";"MASTER3",#N/A,FALSE,"PFL00805"}</definedName>
    <definedName name="YY" hidden="1">{"DJH3",#N/A,FALSE,"PFL00805";"PJB3",#N/A,FALSE,"PFL00805";"JMD3",#N/A,FALSE,"PFL00805";"DNB3",#N/A,FALSE,"PFL00805";"MJP3",#N/A,FALSE,"PFL00805";"RAB3",#N/A,FALSE,"PFL00805";"GJW3",#N/A,FALSE,"PFL00805";"MASTER3",#N/A,FALSE,"PFL00805"}</definedName>
    <definedName name="z" localSheetId="4" hidden="1">'[77]FY98 Input'!#REF!</definedName>
    <definedName name="z" hidden="1">'[77]FY98 Input'!#REF!</definedName>
    <definedName name="Z_AF9E1B20_9461_11D4_88E3_008048920C61_.wvu.Cols" hidden="1">#REF!,#REF!,#REF!,#REF!,#REF!,#REF!,#REF!</definedName>
    <definedName name="Z_AF9E1B20_9461_11D4_88E3_008048920C61_.wvu.PrintArea" hidden="1">#REF!</definedName>
    <definedName name="Z_DBC3E0ED_4F77_4005_AB18_E0E51286139D_.wvu.Cols" localSheetId="4" hidden="1">#REF!,#REF!,#REF!</definedName>
    <definedName name="Z_DBC3E0ED_4F77_4005_AB18_E0E51286139D_.wvu.Cols" hidden="1">#REF!,#REF!,#REF!</definedName>
    <definedName name="Z_DBC3E0ED_4F77_4005_AB18_E0E51286139D_.wvu.Rows" localSheetId="4" hidden="1">#REF!</definedName>
    <definedName name="Z_DBC3E0ED_4F77_4005_AB18_E0E51286139D_.wvu.Rows" hidden="1">#REF!</definedName>
    <definedName name="Z_DC41D810_DAD8_11D2_A4E1_00105AF280E4_.wvu.Cols" localSheetId="4" hidden="1">#REF!,#REF!,#REF!,#REF!,#REF!</definedName>
    <definedName name="Z_DC41D810_DAD8_11D2_A4E1_00105AF280E4_.wvu.Cols" hidden="1">#REF!,#REF!,#REF!,#REF!,#REF!</definedName>
    <definedName name="Z_DC41D810_DAD8_11D2_A4E1_00105AF280E4_.wvu.PrintTitles" localSheetId="4" hidden="1">#REF!</definedName>
    <definedName name="Z_DC41D810_DAD8_11D2_A4E1_00105AF280E4_.wvu.PrintTitles" hidden="1">#REF!</definedName>
    <definedName name="zaCQW" hidden="1">{"turnover",#N/A,FALSE;"profits",#N/A,FALSE;"cash",#N/A,FALSE}</definedName>
    <definedName name="zaq" hidden="1">{#N/A,#N/A,FALSE,"Calc";#N/A,#N/A,FALSE,"Sensitivity";#N/A,#N/A,FALSE,"LT Earn.Dil.";#N/A,#N/A,FALSE,"Dil. AVP"}</definedName>
    <definedName name="zer" hidden="1">{#N/A,#N/A,FALSE,"Calc";#N/A,#N/A,FALSE,"Sensitivity";#N/A,#N/A,FALSE,"LT Earn.Dil.";#N/A,#N/A,FALSE,"Dil. AVP"}</definedName>
    <definedName name="zezere" localSheetId="4" hidden="1">{"'1-TheatreBkgs'!$A$1:$L$102"}</definedName>
    <definedName name="zezere" hidden="1">{"'1-TheatreBkgs'!$A$1:$L$102"}</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계전2" localSheetId="4" hidden="1">#REF!</definedName>
    <definedName name="계전2" hidden="1">#REF!</definedName>
    <definedName name="ㄴㅇㄹㅇㄹ" localSheetId="4" hidden="1">'[78]Eq. Mobilization'!#REF!</definedName>
    <definedName name="ㄴㅇㄹㅇㄹ" hidden="1">'[78]Eq. Mobilization'!#REF!</definedName>
    <definedName name="대" localSheetId="4" hidden="1">{"Edition",#N/A,FALSE,"Data"}</definedName>
    <definedName name="대" hidden="1">{"Edition",#N/A,FALSE,"Data"}</definedName>
    <definedName name="대_1" localSheetId="4" hidden="1">{"Edition",#N/A,FALSE,"Data"}</definedName>
    <definedName name="대_1" hidden="1">{"Edition",#N/A,FALSE,"Data"}</definedName>
    <definedName name="ㄹㅇㄴ" localSheetId="4" hidden="1">{"'Sheet1'!$L$16"}</definedName>
    <definedName name="ㄹㅇㄴ" hidden="1">{"'Sheet1'!$L$16"}</definedName>
    <definedName name="ㄹㅇㄴ_1" localSheetId="4" hidden="1">{"'Sheet1'!$L$16"}</definedName>
    <definedName name="ㄹㅇㄴ_1" hidden="1">{"'Sheet1'!$L$16"}</definedName>
    <definedName name="ㅁㅁㅁㅁ" localSheetId="4" hidden="1">{"Edition",#N/A,FALSE,"Data"}</definedName>
    <definedName name="ㅁㅁㅁㅁ" hidden="1">{"Edition",#N/A,FALSE,"Data"}</definedName>
    <definedName name="ㅁㅁㅁㅁ_1" localSheetId="4" hidden="1">{"Edition",#N/A,FALSE,"Data"}</definedName>
    <definedName name="ㅁㅁㅁㅁ_1" hidden="1">{"Edition",#N/A,FALSE,"Data"}</definedName>
    <definedName name="몰라" localSheetId="4" hidden="1">{"Edition",#N/A,FALSE,"Data"}</definedName>
    <definedName name="몰라" hidden="1">{"Edition",#N/A,FALSE,"Data"}</definedName>
    <definedName name="몰라_1" localSheetId="4" hidden="1">{"Edition",#N/A,FALSE,"Data"}</definedName>
    <definedName name="몰라_1" hidden="1">{"Edition",#N/A,FALSE,"Data"}</definedName>
    <definedName name="ㅅㄷ" localSheetId="4" hidden="1">{"'Sheet1'!$L$16"}</definedName>
    <definedName name="ㅅㄷ" hidden="1">{"'Sheet1'!$L$16"}</definedName>
    <definedName name="ㅅㄷ_1" localSheetId="4" hidden="1">{"'Sheet1'!$L$16"}</definedName>
    <definedName name="ㅅㄷ_1" hidden="1">{"'Sheet1'!$L$16"}</definedName>
    <definedName name="영흥" localSheetId="4" hidden="1">{"Edition",#N/A,FALSE,"Data"}</definedName>
    <definedName name="영흥" hidden="1">{"Edition",#N/A,FALSE,"Data"}</definedName>
    <definedName name="영흥_1" localSheetId="4" hidden="1">{"Edition",#N/A,FALSE,"Data"}</definedName>
    <definedName name="영흥_1" hidden="1">{"Edition",#N/A,FALSE,"Data"}</definedName>
    <definedName name="영흥2" localSheetId="4" hidden="1">{"Edition",#N/A,FALSE,"Data"}</definedName>
    <definedName name="영흥2" hidden="1">{"Edition",#N/A,FALSE,"Data"}</definedName>
    <definedName name="영흥2_1" localSheetId="4" hidden="1">{"Edition",#N/A,FALSE,"Data"}</definedName>
    <definedName name="영흥2_1" hidden="1">{"Edition",#N/A,FALSE,"Data"}</definedName>
    <definedName name="위치" localSheetId="4" hidden="1">{"Edition",#N/A,FALSE,"Data"}</definedName>
    <definedName name="위치" hidden="1">{"Edition",#N/A,FALSE,"Data"}</definedName>
    <definedName name="위치_1" localSheetId="4" hidden="1">{"Edition",#N/A,FALSE,"Data"}</definedName>
    <definedName name="위치_1" hidden="1">{"Edition",#N/A,FALSE,"Data"}</definedName>
    <definedName name="ㅊㅌㅍㅊㅍㅊㅌㅍㅊㅌㅍㅊㅌㅍㅊㅌㅍㅊㅌㅍ" localSheetId="4" hidden="1">'[79]Eq. Mobilization'!#REF!</definedName>
    <definedName name="ㅊㅌㅍㅊㅍㅊㅌㅍㅊㅌㅍㅊㅌㅍㅊㅌㅍㅊㅌㅍ" hidden="1">'[79]Eq. Mobilization'!#REF!</definedName>
    <definedName name="ㅊㅌㅍㅊㅍㅌㅋㅊㅍㅌㅊㅍ" localSheetId="4" hidden="1">'[79]Eq. Mobilization'!#REF!</definedName>
    <definedName name="ㅊㅌㅍㅊㅍㅌㅋㅊㅍㅌㅊㅍ" hidden="1">'[79]Eq. Mobilization'!#REF!</definedName>
    <definedName name="ㅊㅌㅍㅋㅊㅍㅌㅊㅍㅌㅊㅍ" localSheetId="4" hidden="1">'[79]Eq. Mobilization'!#REF!</definedName>
    <definedName name="ㅊㅌㅍㅋㅊㅍㅌㅊㅍㅌㅊㅍ" hidden="1">'[79]Eq. Mobilization'!#REF!</definedName>
    <definedName name="ㅊㅌㅍㅌㅊㅍㅊㅌㅍㅌㅊㅍㅌㅊㅍ" localSheetId="4" hidden="1">'[79]Eq. Mobilization'!#REF!</definedName>
    <definedName name="ㅊㅌㅍㅌㅊㅍㅊㅌㅍㅌㅊㅍㅌㅊㅍ" hidden="1">'[79]Eq. Mobilization'!#REF!</definedName>
    <definedName name="추" localSheetId="4" hidden="1">{"'Sheet1'!$L$16"}</definedName>
    <definedName name="추" hidden="1">{"'Sheet1'!$L$16"}</definedName>
    <definedName name="추_1" localSheetId="4" hidden="1">{"'Sheet1'!$L$16"}</definedName>
    <definedName name="추_1" hidden="1">{"'Sheet1'!$L$16"}</definedName>
    <definedName name="추가분" localSheetId="4" hidden="1">{"'장비'!$A$3:$M$12"}</definedName>
    <definedName name="추가분" hidden="1">{"'장비'!$A$3:$M$12"}</definedName>
    <definedName name="추가분_1" localSheetId="4" hidden="1">{"'장비'!$A$3:$M$12"}</definedName>
    <definedName name="추가분_1" hidden="1">{"'장비'!$A$3:$M$12"}</definedName>
    <definedName name="ㅋ" localSheetId="4" hidden="1">'[79]Eq. Mobilization'!#REF!</definedName>
    <definedName name="ㅋ" hidden="1">'[79]Eq. Mobilization'!#REF!</definedName>
    <definedName name="ㅋㅋㅋㅋ" localSheetId="4" hidden="1">'[79]Eq. Mobilization'!#REF!</definedName>
    <definedName name="ㅋㅋㅋㅋ" hidden="1">'[79]Eq. Mobilization'!#REF!</definedName>
    <definedName name="ㅋㅋㅋㅋㅋㅋ" localSheetId="4" hidden="1">'[79]Eq. Mobilization'!#REF!</definedName>
    <definedName name="ㅋㅋㅋㅋㅋㅋ" hidden="1">'[79]Eq. Mobilization'!#REF!</definedName>
    <definedName name="ㅋㅋㅋㅋㅋㅋㅋㅋㅋ" localSheetId="4" hidden="1">'[79]Eq. Mobilization'!#REF!</definedName>
    <definedName name="ㅋㅋㅋㅋㅋㅋㅋㅋㅋ" hidden="1">'[79]Eq. Mobilization'!#REF!</definedName>
    <definedName name="ㅌㅊㅍㅌㅊㅍㅌㅋㅊㅍㅌ" localSheetId="4" hidden="1">'[79]Eq. Mobilization'!#REF!</definedName>
    <definedName name="ㅌㅊㅍㅌㅊㅍㅌㅋㅊㅍㅌ" hidden="1">'[79]Eq. Mobilization'!#REF!</definedName>
    <definedName name="토목변경" localSheetId="4" hidden="1">{"'장비'!$A$3:$M$12"}</definedName>
    <definedName name="토목변경" hidden="1">{"'장비'!$A$3:$M$12"}</definedName>
    <definedName name="토목변경_1" localSheetId="4" hidden="1">{"'장비'!$A$3:$M$12"}</definedName>
    <definedName name="토목변경_1" hidden="1">{"'장비'!$A$3:$M$12"}</definedName>
    <definedName name="토목실행예산" localSheetId="4" hidden="1">{"'장비'!$A$3:$M$12"}</definedName>
    <definedName name="토목실행예산" hidden="1">{"'장비'!$A$3:$M$12"}</definedName>
    <definedName name="토목실행예산_1" localSheetId="4" hidden="1">{"'장비'!$A$3:$M$12"}</definedName>
    <definedName name="토목실행예산_1" hidden="1">{"'장비'!$A$3:$M$12"}</definedName>
    <definedName name="토목조정분" localSheetId="4" hidden="1">{"'장비'!$A$3:$M$12"}</definedName>
    <definedName name="토목조정분" hidden="1">{"'장비'!$A$3:$M$12"}</definedName>
    <definedName name="토목조정분_1" localSheetId="4" hidden="1">{"'장비'!$A$3:$M$12"}</definedName>
    <definedName name="토목조정분_1" hidden="1">{"'장비'!$A$3:$M$12"}</definedName>
    <definedName name="ㅎㅎㄹ" localSheetId="4" hidden="1">{"Edition",#N/A,FALSE,"Data"}</definedName>
    <definedName name="ㅎㅎㄹ" hidden="1">{"Edition",#N/A,FALSE,"Data"}</definedName>
    <definedName name="ㅎㅎㄹ_1" localSheetId="4" hidden="1">{"Edition",#N/A,FALSE,"Data"}</definedName>
    <definedName name="ㅎㅎㄹ_1" hidden="1">{"Edition",#N/A,FALSE,"Data"}</definedName>
    <definedName name="할" localSheetId="4" hidden="1">{"'Sheet1'!$L$16"}</definedName>
    <definedName name="할" hidden="1">{"'Sheet1'!$L$16"}</definedName>
    <definedName name="할_1" localSheetId="4" hidden="1">{"'Sheet1'!$L$16"}</definedName>
    <definedName name="할_1" hidden="1">{"'Sheet1'!$L$16"}</definedName>
    <definedName name="항" localSheetId="4" hidden="1">{"'Sheet1'!$L$16"}</definedName>
    <definedName name="항" hidden="1">{"'Sheet1'!$L$16"}</definedName>
    <definedName name="항_1" localSheetId="4" hidden="1">{"'Sheet1'!$L$16"}</definedName>
    <definedName name="항_1" hidden="1">{"'Sheet1'!$L$16"}</definedName>
    <definedName name="ㅏ1" localSheetId="4" hidden="1">#REF!</definedName>
    <definedName name="ㅏ1" hidden="1">#REF!</definedName>
    <definedName name="ㅑㅅ" localSheetId="4" hidden="1">{"'Sheet1'!$L$16"}</definedName>
    <definedName name="ㅑㅅ" hidden="1">{"'Sheet1'!$L$16"}</definedName>
    <definedName name="ㅑㅅ_1" localSheetId="4" hidden="1">{"'Sheet1'!$L$16"}</definedName>
    <definedName name="ㅑㅅ_1" hidden="1">{"'Sheet1'!$L$16"}</definedName>
    <definedName name="ㅘ" localSheetId="4" hidden="1">{"'Sheet1'!$L$16"}</definedName>
    <definedName name="ㅘ" hidden="1">{"'Sheet1'!$L$16"}</definedName>
    <definedName name="ㅘ_1" localSheetId="4" hidden="1">{"'Sheet1'!$L$16"}</definedName>
    <definedName name="ㅘ_1" hidden="1">{"'Sheet1'!$L$16"}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9" i="15" l="1"/>
  <c r="C18" i="15"/>
  <c r="C17" i="15"/>
  <c r="C16" i="15"/>
  <c r="B1" i="5" l="1"/>
  <c r="C10" i="6" l="1"/>
  <c r="C7" i="6"/>
  <c r="C9" i="6"/>
  <c r="C8" i="6"/>
  <c r="C49" i="1" l="1"/>
  <c r="C94" i="5" l="1"/>
  <c r="C82" i="5"/>
  <c r="C76" i="5"/>
  <c r="C77" i="5" s="1"/>
  <c r="B1" i="1" l="1"/>
  <c r="B1" i="15"/>
  <c r="C21" i="15"/>
  <c r="D6" i="15"/>
  <c r="C47" i="1" l="1"/>
  <c r="B8" i="6" l="1"/>
  <c r="B9" i="6" s="1"/>
  <c r="B10" i="6" s="1"/>
  <c r="F5" i="1" l="1"/>
  <c r="D47" i="1"/>
  <c r="F10" i="1"/>
  <c r="G10" i="1" s="1"/>
  <c r="D45" i="1"/>
  <c r="E45" i="1" s="1"/>
  <c r="D41" i="1"/>
  <c r="E41" i="1" s="1"/>
  <c r="F41" i="1" s="1"/>
  <c r="G41" i="1" s="1"/>
  <c r="H41" i="1" s="1"/>
  <c r="I41" i="1" s="1"/>
  <c r="J41" i="1" s="1"/>
  <c r="K41" i="1" s="1"/>
  <c r="L41" i="1" s="1"/>
  <c r="M41" i="1" s="1"/>
  <c r="N41" i="1" s="1"/>
  <c r="D40" i="1"/>
  <c r="E40" i="1" s="1"/>
  <c r="F40" i="1" s="1"/>
  <c r="G40" i="1" s="1"/>
  <c r="H40" i="1" s="1"/>
  <c r="I40" i="1" s="1"/>
  <c r="J40" i="1" s="1"/>
  <c r="K40" i="1" s="1"/>
  <c r="L40" i="1" s="1"/>
  <c r="M40" i="1" s="1"/>
  <c r="N40" i="1" s="1"/>
  <c r="C78" i="5"/>
  <c r="C83" i="5"/>
  <c r="D37" i="1"/>
  <c r="E37" i="1" s="1"/>
  <c r="F37" i="1" s="1"/>
  <c r="G37" i="1" s="1"/>
  <c r="H37" i="1" s="1"/>
  <c r="I37" i="1" s="1"/>
  <c r="J37" i="1" s="1"/>
  <c r="K37" i="1" s="1"/>
  <c r="L37" i="1" s="1"/>
  <c r="M37" i="1" s="1"/>
  <c r="N37" i="1" s="1"/>
  <c r="N38" i="1" s="1"/>
  <c r="C72" i="5"/>
  <c r="H10" i="1" l="1"/>
  <c r="G47" i="1"/>
  <c r="F47" i="1"/>
  <c r="G38" i="1"/>
  <c r="H38" i="1"/>
  <c r="I38" i="1"/>
  <c r="J38" i="1"/>
  <c r="D42" i="1"/>
  <c r="K38" i="1"/>
  <c r="E38" i="1"/>
  <c r="M38" i="1"/>
  <c r="D38" i="1"/>
  <c r="L38" i="1"/>
  <c r="F38" i="1"/>
  <c r="F45" i="1"/>
  <c r="N42" i="1"/>
  <c r="K42" i="1"/>
  <c r="L42" i="1"/>
  <c r="E42" i="1"/>
  <c r="M42" i="1"/>
  <c r="F42" i="1"/>
  <c r="G42" i="1"/>
  <c r="H42" i="1"/>
  <c r="I42" i="1"/>
  <c r="J42" i="1"/>
  <c r="I10" i="1" l="1"/>
  <c r="H47" i="1"/>
  <c r="G45" i="1"/>
  <c r="J10" i="1" l="1"/>
  <c r="I47" i="1"/>
  <c r="H45" i="1"/>
  <c r="K10" i="1" l="1"/>
  <c r="J47" i="1"/>
  <c r="I45" i="1"/>
  <c r="L10" i="1" l="1"/>
  <c r="K47" i="1"/>
  <c r="J45" i="1"/>
  <c r="M10" i="1" l="1"/>
  <c r="L47" i="1"/>
  <c r="K45" i="1"/>
  <c r="N10" i="1" l="1"/>
  <c r="N47" i="1" s="1"/>
  <c r="M47" i="1"/>
  <c r="L45" i="1"/>
  <c r="M45" i="1" l="1"/>
  <c r="N45" i="1" l="1"/>
  <c r="D30" i="1" l="1"/>
  <c r="D27" i="1"/>
  <c r="E27" i="1" s="1"/>
  <c r="F27" i="1" s="1"/>
  <c r="G27" i="1" s="1"/>
  <c r="H27" i="1" s="1"/>
  <c r="I27" i="1" s="1"/>
  <c r="J27" i="1" s="1"/>
  <c r="K27" i="1" s="1"/>
  <c r="L27" i="1" s="1"/>
  <c r="M27" i="1" s="1"/>
  <c r="N27" i="1" s="1"/>
  <c r="D26" i="1"/>
  <c r="E26" i="1" s="1"/>
  <c r="F26" i="1" s="1"/>
  <c r="D23" i="1"/>
  <c r="D22" i="1"/>
  <c r="D19" i="1"/>
  <c r="E19" i="1" s="1"/>
  <c r="F19" i="1" s="1"/>
  <c r="G19" i="1" s="1"/>
  <c r="H19" i="1" s="1"/>
  <c r="I19" i="1" s="1"/>
  <c r="J19" i="1" s="1"/>
  <c r="K19" i="1" s="1"/>
  <c r="L19" i="1" s="1"/>
  <c r="M19" i="1" s="1"/>
  <c r="N19" i="1" s="1"/>
  <c r="D17" i="1"/>
  <c r="G26" i="1" l="1"/>
  <c r="F33" i="1"/>
  <c r="E17" i="1"/>
  <c r="F17" i="1" s="1"/>
  <c r="G17" i="1" s="1"/>
  <c r="H17" i="1" s="1"/>
  <c r="D15" i="1"/>
  <c r="E15" i="1" s="1"/>
  <c r="F15" i="1" s="1"/>
  <c r="G15" i="1" s="1"/>
  <c r="H15" i="1" s="1"/>
  <c r="I15" i="1" s="1"/>
  <c r="J15" i="1" s="1"/>
  <c r="K15" i="1" s="1"/>
  <c r="L15" i="1" s="1"/>
  <c r="M15" i="1" s="1"/>
  <c r="N15" i="1" s="1"/>
  <c r="D14" i="1"/>
  <c r="E14" i="1" s="1"/>
  <c r="C47" i="5"/>
  <c r="D12" i="1"/>
  <c r="C43" i="5"/>
  <c r="C49" i="5" l="1"/>
  <c r="H26" i="1"/>
  <c r="G33" i="1"/>
  <c r="I17" i="1"/>
  <c r="F14" i="1"/>
  <c r="E16" i="1"/>
  <c r="I26" i="1" l="1"/>
  <c r="H33" i="1"/>
  <c r="E18" i="1"/>
  <c r="E20" i="1"/>
  <c r="J17" i="1"/>
  <c r="G14" i="1"/>
  <c r="F16" i="1"/>
  <c r="C52" i="5"/>
  <c r="C33" i="5"/>
  <c r="C28" i="5"/>
  <c r="C23" i="5"/>
  <c r="C18" i="5"/>
  <c r="C11" i="5"/>
  <c r="C61" i="5" l="1"/>
  <c r="C39" i="5"/>
  <c r="D34" i="1"/>
  <c r="E34" i="1" s="1"/>
  <c r="F34" i="1" s="1"/>
  <c r="G34" i="1" s="1"/>
  <c r="H34" i="1" s="1"/>
  <c r="I34" i="1" s="1"/>
  <c r="J34" i="1" s="1"/>
  <c r="K34" i="1" s="1"/>
  <c r="L34" i="1" s="1"/>
  <c r="M34" i="1" s="1"/>
  <c r="N34" i="1" s="1"/>
  <c r="C57" i="5"/>
  <c r="C58" i="5" s="1"/>
  <c r="C62" i="5" s="1"/>
  <c r="J26" i="1"/>
  <c r="I33" i="1"/>
  <c r="E21" i="1"/>
  <c r="F18" i="1"/>
  <c r="F20" i="1"/>
  <c r="K17" i="1"/>
  <c r="H14" i="1"/>
  <c r="G16" i="1"/>
  <c r="C34" i="5"/>
  <c r="C19" i="5"/>
  <c r="C36" i="5" l="1"/>
  <c r="C37" i="5" s="1"/>
  <c r="C60" i="5"/>
  <c r="K26" i="1"/>
  <c r="J33" i="1"/>
  <c r="F21" i="1"/>
  <c r="G18" i="1"/>
  <c r="G20" i="1"/>
  <c r="L17" i="1"/>
  <c r="I14" i="1"/>
  <c r="H16" i="1"/>
  <c r="C64" i="5" l="1"/>
  <c r="C38" i="5"/>
  <c r="C3" i="5"/>
  <c r="C71" i="5"/>
  <c r="C73" i="5" s="1"/>
  <c r="L26" i="1"/>
  <c r="K33" i="1"/>
  <c r="G21" i="1"/>
  <c r="H18" i="1"/>
  <c r="H20" i="1"/>
  <c r="M17" i="1"/>
  <c r="J14" i="1"/>
  <c r="I16" i="1"/>
  <c r="C74" i="5" l="1"/>
  <c r="M26" i="1"/>
  <c r="L33" i="1"/>
  <c r="H21" i="1"/>
  <c r="I18" i="1"/>
  <c r="I20" i="1"/>
  <c r="N17" i="1"/>
  <c r="K14" i="1"/>
  <c r="J16" i="1"/>
  <c r="C85" i="5" l="1"/>
  <c r="C87" i="5" s="1"/>
  <c r="N26" i="1"/>
  <c r="N33" i="1" s="1"/>
  <c r="M33" i="1"/>
  <c r="J20" i="1"/>
  <c r="J21" i="1" s="1"/>
  <c r="I21" i="1"/>
  <c r="J18" i="1"/>
  <c r="L14" i="1"/>
  <c r="K16" i="1"/>
  <c r="K20" i="1" l="1"/>
  <c r="K21" i="1" s="1"/>
  <c r="K18" i="1"/>
  <c r="M14" i="1"/>
  <c r="L16" i="1"/>
  <c r="L20" i="1" l="1"/>
  <c r="L21" i="1" s="1"/>
  <c r="L18" i="1"/>
  <c r="N14" i="1"/>
  <c r="N16" i="1" s="1"/>
  <c r="M16" i="1"/>
  <c r="M20" i="1" l="1"/>
  <c r="M21" i="1" s="1"/>
  <c r="N20" i="1"/>
  <c r="N21" i="1" s="1"/>
  <c r="N18" i="1"/>
  <c r="M18" i="1"/>
  <c r="E47" i="1" l="1"/>
  <c r="D16" i="1"/>
  <c r="C7" i="15" s="1"/>
  <c r="F7" i="15" s="1"/>
  <c r="C23" i="1" l="1"/>
  <c r="C22" i="1"/>
  <c r="D18" i="1"/>
  <c r="D20" i="1"/>
  <c r="D33" i="1"/>
  <c r="E33" i="1"/>
  <c r="E23" i="1" l="1"/>
  <c r="F23" i="1"/>
  <c r="G23" i="1"/>
  <c r="H23" i="1"/>
  <c r="I23" i="1"/>
  <c r="J23" i="1"/>
  <c r="K23" i="1"/>
  <c r="L23" i="1"/>
  <c r="M23" i="1"/>
  <c r="N23" i="1"/>
  <c r="D21" i="1"/>
  <c r="D24" i="1"/>
  <c r="E22" i="1"/>
  <c r="F22" i="1"/>
  <c r="G22" i="1"/>
  <c r="H22" i="1"/>
  <c r="I22" i="1"/>
  <c r="J22" i="1"/>
  <c r="K22" i="1"/>
  <c r="L22" i="1"/>
  <c r="N22" i="1"/>
  <c r="M22" i="1"/>
  <c r="D25" i="1" l="1"/>
  <c r="C8" i="15"/>
  <c r="F8" i="15" s="1"/>
  <c r="G24" i="1"/>
  <c r="G28" i="1" s="1"/>
  <c r="H24" i="1"/>
  <c r="H25" i="1" s="1"/>
  <c r="J24" i="1"/>
  <c r="J25" i="1" s="1"/>
  <c r="I24" i="1"/>
  <c r="I28" i="1" s="1"/>
  <c r="M24" i="1"/>
  <c r="N24" i="1"/>
  <c r="L24" i="1"/>
  <c r="F24" i="1"/>
  <c r="E24" i="1"/>
  <c r="K24" i="1"/>
  <c r="H28" i="1" l="1"/>
  <c r="H29" i="1" s="1"/>
  <c r="G25" i="1"/>
  <c r="J28" i="1"/>
  <c r="J29" i="1" s="1"/>
  <c r="I25" i="1"/>
  <c r="I29" i="1"/>
  <c r="N28" i="1"/>
  <c r="N25" i="1"/>
  <c r="M28" i="1"/>
  <c r="M25" i="1"/>
  <c r="K28" i="1"/>
  <c r="K25" i="1"/>
  <c r="E28" i="1"/>
  <c r="E29" i="1" s="1"/>
  <c r="E25" i="1"/>
  <c r="F25" i="1"/>
  <c r="F28" i="1"/>
  <c r="L28" i="1"/>
  <c r="L25" i="1"/>
  <c r="G29" i="1"/>
  <c r="D28" i="1"/>
  <c r="D31" i="1" s="1"/>
  <c r="L29" i="1" l="1"/>
  <c r="F29" i="1"/>
  <c r="M29" i="1"/>
  <c r="N29" i="1"/>
  <c r="K29" i="1"/>
  <c r="D35" i="1"/>
  <c r="D44" i="1" s="1"/>
  <c r="D46" i="1" s="1"/>
  <c r="D32" i="1"/>
  <c r="D29" i="1"/>
  <c r="C30" i="1"/>
  <c r="L30" i="1" s="1"/>
  <c r="L31" i="1" s="1"/>
  <c r="D48" i="1" l="1"/>
  <c r="D55" i="1"/>
  <c r="N30" i="1"/>
  <c r="N31" i="1" s="1"/>
  <c r="N35" i="1" s="1"/>
  <c r="N44" i="1" s="1"/>
  <c r="N46" i="1" s="1"/>
  <c r="D60" i="1" s="1"/>
  <c r="K30" i="1"/>
  <c r="K31" i="1" s="1"/>
  <c r="K32" i="1" s="1"/>
  <c r="L32" i="1"/>
  <c r="L35" i="1"/>
  <c r="L44" i="1" s="1"/>
  <c r="L46" i="1" s="1"/>
  <c r="L48" i="1" s="1"/>
  <c r="H30" i="1"/>
  <c r="H31" i="1" s="1"/>
  <c r="G30" i="1"/>
  <c r="G31" i="1" s="1"/>
  <c r="J30" i="1"/>
  <c r="J31" i="1" s="1"/>
  <c r="I30" i="1"/>
  <c r="I31" i="1" s="1"/>
  <c r="M30" i="1"/>
  <c r="M31" i="1" s="1"/>
  <c r="F30" i="1"/>
  <c r="F31" i="1" s="1"/>
  <c r="E30" i="1"/>
  <c r="E31" i="1" s="1"/>
  <c r="D50" i="1" l="1"/>
  <c r="D56" i="1"/>
  <c r="C8" i="1"/>
  <c r="E10" i="6" s="1"/>
  <c r="C15" i="15"/>
  <c r="N32" i="1"/>
  <c r="K35" i="1"/>
  <c r="K44" i="1" s="1"/>
  <c r="K46" i="1" s="1"/>
  <c r="K48" i="1" s="1"/>
  <c r="N48" i="1"/>
  <c r="G32" i="1"/>
  <c r="G35" i="1"/>
  <c r="G44" i="1" s="1"/>
  <c r="G46" i="1" s="1"/>
  <c r="G48" i="1" s="1"/>
  <c r="E32" i="1"/>
  <c r="E35" i="1"/>
  <c r="E44" i="1" s="1"/>
  <c r="E46" i="1" s="1"/>
  <c r="F32" i="1"/>
  <c r="F35" i="1"/>
  <c r="F44" i="1" s="1"/>
  <c r="F46" i="1" s="1"/>
  <c r="F48" i="1" s="1"/>
  <c r="M32" i="1"/>
  <c r="M35" i="1"/>
  <c r="M44" i="1" s="1"/>
  <c r="M46" i="1" s="1"/>
  <c r="M48" i="1" s="1"/>
  <c r="H32" i="1"/>
  <c r="H35" i="1"/>
  <c r="H44" i="1" s="1"/>
  <c r="H46" i="1" s="1"/>
  <c r="H48" i="1" s="1"/>
  <c r="I32" i="1"/>
  <c r="I35" i="1"/>
  <c r="I44" i="1" s="1"/>
  <c r="I46" i="1" s="1"/>
  <c r="I48" i="1" s="1"/>
  <c r="J32" i="1"/>
  <c r="J35" i="1"/>
  <c r="J44" i="1" s="1"/>
  <c r="J46" i="1" s="1"/>
  <c r="J48" i="1" s="1"/>
  <c r="D51" i="1" l="1"/>
  <c r="E48" i="1"/>
  <c r="M55" i="1"/>
  <c r="I55" i="1"/>
  <c r="E55" i="1"/>
  <c r="G55" i="1"/>
  <c r="L55" i="1"/>
  <c r="K55" i="1"/>
  <c r="N55" i="1"/>
  <c r="H55" i="1"/>
  <c r="F55" i="1"/>
  <c r="J55" i="1"/>
  <c r="G56" i="1" l="1"/>
  <c r="M50" i="1"/>
  <c r="I50" i="1"/>
  <c r="H50" i="1"/>
  <c r="F50" i="1"/>
  <c r="J50" i="1"/>
  <c r="K50" i="1"/>
  <c r="L50" i="1"/>
  <c r="N50" i="1"/>
  <c r="G50" i="1"/>
  <c r="E50" i="1"/>
  <c r="F56" i="1"/>
  <c r="E56" i="1"/>
  <c r="D57" i="1"/>
  <c r="E8" i="6" s="1"/>
  <c r="C14" i="15"/>
  <c r="N56" i="1"/>
  <c r="J56" i="1"/>
  <c r="K56" i="1"/>
  <c r="C5" i="1"/>
  <c r="M56" i="1"/>
  <c r="L56" i="1"/>
  <c r="I56" i="1"/>
  <c r="H56" i="1"/>
  <c r="L51" i="1" l="1"/>
  <c r="N51" i="1"/>
  <c r="K51" i="1"/>
  <c r="F51" i="1"/>
  <c r="J51" i="1"/>
  <c r="H51" i="1"/>
  <c r="E7" i="6"/>
  <c r="E51" i="1"/>
  <c r="D52" i="1" s="1"/>
  <c r="C7" i="1" s="1"/>
  <c r="I51" i="1"/>
  <c r="G51" i="1"/>
  <c r="M51" i="1"/>
  <c r="C20" i="15"/>
  <c r="C22" i="15" s="1"/>
  <c r="C6" i="15"/>
  <c r="F6" i="15" l="1"/>
  <c r="F9" i="15" s="1"/>
  <c r="E9" i="6" s="1"/>
  <c r="C9" i="15"/>
  <c r="C6" i="1"/>
</calcChain>
</file>

<file path=xl/sharedStrings.xml><?xml version="1.0" encoding="utf-8"?>
<sst xmlns="http://schemas.openxmlformats.org/spreadsheetml/2006/main" count="205" uniqueCount="169">
  <si>
    <t>Discounted Cash Flow Analysis</t>
  </si>
  <si>
    <t>Assumptions</t>
  </si>
  <si>
    <t>Acutal</t>
  </si>
  <si>
    <t>Projected</t>
  </si>
  <si>
    <t>Cash Flow From Operating Activities:</t>
  </si>
  <si>
    <t>Less: Discount/ ECL</t>
  </si>
  <si>
    <t>Other Income</t>
  </si>
  <si>
    <t>EBITDA</t>
  </si>
  <si>
    <t>Profit Before Tax (PBT)</t>
  </si>
  <si>
    <t>Profit After Tax (PAT)</t>
  </si>
  <si>
    <t>Add: Depreciation</t>
  </si>
  <si>
    <t>(Increase)/Decrease in WC</t>
  </si>
  <si>
    <t>Cash Flow From Investment Activities:</t>
  </si>
  <si>
    <t>Capital Expenditure</t>
  </si>
  <si>
    <t>Issue of New Debt / (Repayment of Debt)</t>
  </si>
  <si>
    <t>Equity Premium by Issuance of Equity</t>
  </si>
  <si>
    <t>Less: Contigencies</t>
  </si>
  <si>
    <t>Net Free Cash Flow For Equity Share Holders</t>
  </si>
  <si>
    <t>Discount Factor (Cost of Equity)</t>
  </si>
  <si>
    <t>Key Assumptions</t>
  </si>
  <si>
    <t>Date of Valuation</t>
  </si>
  <si>
    <t>WACC</t>
  </si>
  <si>
    <t>Terminal Growth Rate</t>
  </si>
  <si>
    <t>Valuation</t>
  </si>
  <si>
    <t>Sum of Present Value of future Cash Flows</t>
  </si>
  <si>
    <t>Sum of Present Value of Terminal Value</t>
  </si>
  <si>
    <t>Add: Non Current Inv as on</t>
  </si>
  <si>
    <t>Less : Borrowings</t>
  </si>
  <si>
    <t>Initial investment</t>
  </si>
  <si>
    <t>Fraction calculations</t>
  </si>
  <si>
    <t>Table of content</t>
  </si>
  <si>
    <t>Particulars</t>
  </si>
  <si>
    <t>Fixed assets (including CWIP)</t>
  </si>
  <si>
    <t>Investments</t>
  </si>
  <si>
    <t>Other non-current assets</t>
  </si>
  <si>
    <t>Year 1</t>
  </si>
  <si>
    <t>Year 2</t>
  </si>
  <si>
    <t>Year 3</t>
  </si>
  <si>
    <t>Year 4</t>
  </si>
  <si>
    <t>Year 5</t>
  </si>
  <si>
    <t>Year 6</t>
  </si>
  <si>
    <t>Year 7</t>
  </si>
  <si>
    <t>Year 8</t>
  </si>
  <si>
    <t>Year 9</t>
  </si>
  <si>
    <t>Year 10</t>
  </si>
  <si>
    <t>Inventories</t>
  </si>
  <si>
    <t>Trade receivables</t>
  </si>
  <si>
    <t>Cash and bank balance</t>
  </si>
  <si>
    <t>Loans given</t>
  </si>
  <si>
    <t>Other current assets</t>
  </si>
  <si>
    <t>Total assets</t>
  </si>
  <si>
    <t>Equity share capital</t>
  </si>
  <si>
    <t>Reserve &amp; surplus</t>
  </si>
  <si>
    <t>Borrowings</t>
  </si>
  <si>
    <t>CHECK for BS</t>
  </si>
  <si>
    <t>Other non-current liabilities</t>
  </si>
  <si>
    <t>Deferred tax liabilities</t>
  </si>
  <si>
    <t>Trade payables</t>
  </si>
  <si>
    <t>Provisions</t>
  </si>
  <si>
    <t>Other current liabilities</t>
  </si>
  <si>
    <t>Net worth</t>
  </si>
  <si>
    <t>Non-current liabilities</t>
  </si>
  <si>
    <t>Current liabilities</t>
  </si>
  <si>
    <t>Non-current assets</t>
  </si>
  <si>
    <t>Current assets</t>
  </si>
  <si>
    <t>Total liabilities</t>
  </si>
  <si>
    <t>Total equity and liabilities</t>
  </si>
  <si>
    <t>Balance sheet as at ….</t>
  </si>
  <si>
    <t>Profit &amp; loss for the year</t>
  </si>
  <si>
    <t>Other income</t>
  </si>
  <si>
    <t>Employee benefits expense</t>
  </si>
  <si>
    <t>Finance costs</t>
  </si>
  <si>
    <t>Depreciation and amortization expense</t>
  </si>
  <si>
    <t>Other expenses</t>
  </si>
  <si>
    <t>Cost of material consumed (b)</t>
  </si>
  <si>
    <t>Gross profit (a-b)</t>
  </si>
  <si>
    <t>Sr. No.</t>
  </si>
  <si>
    <t xml:space="preserve">Link </t>
  </si>
  <si>
    <t>Capital employed</t>
  </si>
  <si>
    <t>Income tax expenses</t>
  </si>
  <si>
    <t>No. of shares</t>
  </si>
  <si>
    <t>Earning per share</t>
  </si>
  <si>
    <t>Year 0</t>
  </si>
  <si>
    <t>(INR in crores)</t>
  </si>
  <si>
    <t>Market Price at Year End</t>
  </si>
  <si>
    <t>Gross revenue</t>
  </si>
  <si>
    <t>Growth %</t>
  </si>
  <si>
    <t>Data input required</t>
  </si>
  <si>
    <t>Gross Contribution (GP %)</t>
  </si>
  <si>
    <t>Total income</t>
  </si>
  <si>
    <t>Gross Revenue</t>
  </si>
  <si>
    <t>Net Revenue (a)</t>
  </si>
  <si>
    <t>Cost of production (b)</t>
  </si>
  <si>
    <t>EBITDA Margin (%)</t>
  </si>
  <si>
    <t>EBITDA (c)</t>
  </si>
  <si>
    <t>PBT Margin (%)</t>
  </si>
  <si>
    <t>Profit after tax attributable to Owners of the Parent (PAT)</t>
  </si>
  <si>
    <t>PAT Margin (%)</t>
  </si>
  <si>
    <t>Cash Flow From Operating Activities (i)</t>
  </si>
  <si>
    <t>Cash Flow from Investment Activities (ii)</t>
  </si>
  <si>
    <t>Cash Flow from Financing Activities (iii)</t>
  </si>
  <si>
    <t>Cash Flow From Financing Activities:</t>
  </si>
  <si>
    <t>Cash Flow statement</t>
  </si>
  <si>
    <t xml:space="preserve">Other investment </t>
  </si>
  <si>
    <t>Free Cash Flow For Equity Share Holders (FCFE) (i+ii+iii)</t>
  </si>
  <si>
    <t>Discounted cash flow (DCF)</t>
  </si>
  <si>
    <t>Amount in crores</t>
  </si>
  <si>
    <t>Remarks</t>
  </si>
  <si>
    <t>Enterprise value</t>
  </si>
  <si>
    <t>Key numbers</t>
  </si>
  <si>
    <t>Discounted cash flow</t>
  </si>
  <si>
    <t>Payback period (simple cash flow)</t>
  </si>
  <si>
    <t>Cumulative discounted cash flows</t>
  </si>
  <si>
    <t>Cumulative cash flows simple</t>
  </si>
  <si>
    <t>Payback period (discounted)</t>
  </si>
  <si>
    <t>Payback period (simple)</t>
  </si>
  <si>
    <t>Payback period (discounted cash flow)</t>
  </si>
  <si>
    <t>Perpetuity formula</t>
  </si>
  <si>
    <t>Amount</t>
  </si>
  <si>
    <r>
      <rPr>
        <u/>
        <sz val="11"/>
        <rFont val="Calibri"/>
        <family val="2"/>
        <scheme val="minor"/>
      </rPr>
      <t>Cash flow at Year 10 * (1+growth rate)</t>
    </r>
    <r>
      <rPr>
        <sz val="11"/>
        <rFont val="Calibri"/>
        <family val="2"/>
        <scheme val="minor"/>
      </rPr>
      <t xml:space="preserve">
(cost of capital - growth rate)</t>
    </r>
  </si>
  <si>
    <t>Equity value</t>
  </si>
  <si>
    <t>Amount / Period</t>
  </si>
  <si>
    <t>Perpetuity value</t>
  </si>
  <si>
    <t xml:space="preserve">Add: Cash &amp; Bank Balance </t>
  </si>
  <si>
    <t>Multiple</t>
  </si>
  <si>
    <t>Weight</t>
  </si>
  <si>
    <t>Enterprise Value - DCF</t>
  </si>
  <si>
    <t>Revenue - FM</t>
  </si>
  <si>
    <t>EBITDA - FM</t>
  </si>
  <si>
    <t>Total Value</t>
  </si>
  <si>
    <t>Valuation analysis</t>
  </si>
  <si>
    <t xml:space="preserve">Enterprise Value </t>
  </si>
  <si>
    <t>Risk factor</t>
  </si>
  <si>
    <t>Calculation of Equity value</t>
  </si>
  <si>
    <t>Tax rate</t>
  </si>
  <si>
    <t>EBIT</t>
  </si>
  <si>
    <t>EBIT after tax expenses</t>
  </si>
  <si>
    <t>Average Capital employed</t>
  </si>
  <si>
    <t>Working capital</t>
  </si>
  <si>
    <r>
      <rPr>
        <u/>
        <sz val="11"/>
        <rFont val="Calibri"/>
        <family val="2"/>
        <scheme val="minor"/>
      </rPr>
      <t xml:space="preserve">      Amount Invested                                   </t>
    </r>
    <r>
      <rPr>
        <sz val="11"/>
        <rFont val="Calibri"/>
        <family val="2"/>
        <scheme val="minor"/>
      </rPr>
      <t xml:space="preserve">
  Estimated annual discounted net cash flow</t>
    </r>
  </si>
  <si>
    <r>
      <rPr>
        <u/>
        <sz val="11"/>
        <rFont val="Calibri"/>
        <family val="2"/>
        <scheme val="minor"/>
      </rPr>
      <t xml:space="preserve">      Amount Invested                                   </t>
    </r>
    <r>
      <rPr>
        <sz val="11"/>
        <rFont val="Calibri"/>
        <family val="2"/>
        <scheme val="minor"/>
      </rPr>
      <t xml:space="preserve">
  Estimated annual cash flow</t>
    </r>
  </si>
  <si>
    <t xml:space="preserve">Market related information </t>
  </si>
  <si>
    <t>Dividend paid</t>
  </si>
  <si>
    <t xml:space="preserve">Market capitalization </t>
  </si>
  <si>
    <t xml:space="preserve">Share price </t>
  </si>
  <si>
    <r>
      <t>Enterprise Value
{</t>
    </r>
    <r>
      <rPr>
        <sz val="11"/>
        <rFont val="Calibri"/>
        <family val="2"/>
        <scheme val="minor"/>
      </rPr>
      <t>Net Present Value (NPV) of all Free Cash Flow to the Company (FCFC)}</t>
    </r>
  </si>
  <si>
    <r>
      <t>Equity value after risk consideration</t>
    </r>
    <r>
      <rPr>
        <sz val="11"/>
        <rFont val="Calibri"/>
        <family val="2"/>
        <scheme val="minor"/>
      </rPr>
      <t xml:space="preserve">
(Enterprise value - debt and debt equivalent - Non controlling interest + Cash and cash equivalents)</t>
    </r>
  </si>
  <si>
    <t>Enterprise value = (share price * # of shares) + total debt – cash</t>
  </si>
  <si>
    <t>Author :</t>
  </si>
  <si>
    <t>Created on :</t>
  </si>
  <si>
    <t>Last updared:</t>
  </si>
  <si>
    <t>Draft</t>
  </si>
  <si>
    <t>Rohit Goyal</t>
  </si>
  <si>
    <t>Usage</t>
  </si>
  <si>
    <t xml:space="preserve">Discounted cash flow (DCF) calculation </t>
  </si>
  <si>
    <t>File Details :</t>
  </si>
  <si>
    <t>Usage instructions:</t>
  </si>
  <si>
    <t xml:space="preserve">Data Input </t>
  </si>
  <si>
    <r>
      <t xml:space="preserve">If you want to know the </t>
    </r>
    <r>
      <rPr>
        <u/>
        <sz val="11"/>
        <color theme="1"/>
        <rFont val="Calibri"/>
        <family val="2"/>
        <scheme val="minor"/>
      </rPr>
      <t>value of your business</t>
    </r>
    <r>
      <rPr>
        <sz val="11"/>
        <color theme="1"/>
        <rFont val="Calibri"/>
        <family val="2"/>
        <scheme val="minor"/>
      </rPr>
      <t xml:space="preserve">, then this tool could be helpful. This tool consists different valuation methods like DCF model, Enterprise valuation, Perpetuity value and Payback period. 
</t>
    </r>
  </si>
  <si>
    <r>
      <rPr>
        <b/>
        <u/>
        <sz val="11"/>
        <color theme="1"/>
        <rFont val="Calibri"/>
        <family val="2"/>
        <scheme val="minor"/>
      </rPr>
      <t xml:space="preserve">Output:- </t>
    </r>
    <r>
      <rPr>
        <sz val="11"/>
        <color theme="1"/>
        <rFont val="Calibri"/>
        <family val="2"/>
        <scheme val="minor"/>
      </rPr>
      <t xml:space="preserve">
Go to </t>
    </r>
    <r>
      <rPr>
        <i/>
        <sz val="11"/>
        <color theme="1"/>
        <rFont val="Calibri"/>
        <family val="2"/>
        <scheme val="minor"/>
      </rPr>
      <t>"Output"</t>
    </r>
    <r>
      <rPr>
        <sz val="11"/>
        <color theme="1"/>
        <rFont val="Calibri"/>
        <family val="2"/>
        <scheme val="minor"/>
      </rPr>
      <t xml:space="preserve"> tab to see the summarised output of different valuation methods. You can see the output in individual tabs as well.</t>
    </r>
  </si>
  <si>
    <r>
      <rPr>
        <b/>
        <u/>
        <sz val="11"/>
        <color theme="1"/>
        <rFont val="Calibri"/>
        <family val="2"/>
        <scheme val="minor"/>
      </rPr>
      <t xml:space="preserve">Input:- </t>
    </r>
    <r>
      <rPr>
        <sz val="11"/>
        <color theme="1"/>
        <rFont val="Calibri"/>
        <family val="2"/>
        <scheme val="minor"/>
      </rPr>
      <t xml:space="preserve">
To use this file, you need to enter base financial information in </t>
    </r>
    <r>
      <rPr>
        <i/>
        <sz val="11"/>
        <color theme="1"/>
        <rFont val="Calibri"/>
        <family val="2"/>
        <scheme val="minor"/>
      </rPr>
      <t>"Base Input"</t>
    </r>
    <r>
      <rPr>
        <sz val="11"/>
        <color theme="1"/>
        <rFont val="Calibri"/>
        <family val="2"/>
        <scheme val="minor"/>
      </rPr>
      <t xml:space="preserve"> Tab for year 0. It can be on the basis of latest audited financials.
After that, there are some assumptions in each tab (Highlighted in orange colour) which need to be entered as per your respective entities. All other formulas and informations will be auto filled.</t>
    </r>
  </si>
  <si>
    <r>
      <t xml:space="preserve"> DCF model is a specific type of financial modeling tool used to value a business. DCF is a valuation method used to estimate the </t>
    </r>
    <r>
      <rPr>
        <u/>
        <sz val="11"/>
        <color theme="1"/>
        <rFont val="Calibri"/>
        <family val="2"/>
        <scheme val="minor"/>
      </rPr>
      <t xml:space="preserve">value of an investment </t>
    </r>
    <r>
      <rPr>
        <sz val="11"/>
        <color theme="1"/>
        <rFont val="Calibri"/>
        <family val="2"/>
        <scheme val="minor"/>
      </rPr>
      <t>based on its expected future cash flows. 
It calculated the value of an investment today, based on projections of how much money it will generate in the future.</t>
    </r>
  </si>
  <si>
    <t>Entity name:</t>
  </si>
  <si>
    <t>Financial valuation tool</t>
  </si>
  <si>
    <t>It is used to calculate the number of years it would take to get back the initial investment made in a project/business. Two techniques are used here: 
i) Payback simple i.e. without discounting of future cash flows
ii) Payback period discounted i.e. Cash flows are discounted at a rate and then payback period is calcuated</t>
  </si>
  <si>
    <t xml:space="preserve">Source: </t>
  </si>
  <si>
    <t>https://www.investopedia.com/terms/e/enterprisevalue.asp</t>
  </si>
  <si>
    <t>Enterprise value or firm value is an economic measure reflecting the market value of a business. 
EV includes in its calculation the market capitalization of a company but also short-term and long-term debt as well as any cash on the company's balance sheet . Enterprise value is a popular metric used to value a company for a potential takeover.</t>
  </si>
  <si>
    <t>Perpetuity is a constant stream of identical cash flows with no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</si>
</sst>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 #,##0.00_ ;_ * \-#,##0.00_ ;_ * &quot;-&quot;??_ ;_ @_ "/>
    <numFmt numFmtId="164" formatCode="_(* #,##0.00_);_(* \(#,##0.00\);_(* &quot;-&quot;??_);_(@_)"/>
    <numFmt numFmtId="165" formatCode="_ * #,##0_ ;_ * \-#,##0_ ;_ * &quot;-&quot;??_ ;_ @_ "/>
    <numFmt numFmtId="166" formatCode="0.0%"/>
    <numFmt numFmtId="167" formatCode="_ * #,##0.0_ ;_ * \-#,##0.0_ ;_ * &quot;-&quot;??_ ;_ @_ "/>
    <numFmt numFmtId="168" formatCode="_(* #,##0_);_(* \(#,##0\);_(* &quot;-&quot;??_);_(@_)"/>
    <numFmt numFmtId="169" formatCode="_(&quot;$&quot;* #,##0.00_);_(&quot;$&quot;* \(#,##0.00\);_(&quot;$&quot;* &quot;-&quot;??_);_(@_)"/>
    <numFmt numFmtId="170" formatCode="&quot;$&quot;#,##0.00"/>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indexed="10"/>
      <name val="Calibri"/>
      <family val="2"/>
      <scheme val="minor"/>
    </font>
    <font>
      <sz val="10"/>
      <name val="Arial"/>
      <family val="2"/>
    </font>
    <font>
      <sz val="1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b/>
      <u/>
      <sz val="11"/>
      <color theme="1"/>
      <name val="Calibri"/>
      <family val="2"/>
      <scheme val="minor"/>
    </font>
    <font>
      <u/>
      <sz val="11"/>
      <color theme="1"/>
      <name val="Calibri"/>
      <family val="2"/>
      <scheme val="minor"/>
    </font>
    <font>
      <u/>
      <sz val="11"/>
      <color theme="10"/>
      <name val="Calibri"/>
      <family val="2"/>
      <scheme val="minor"/>
    </font>
    <font>
      <b/>
      <sz val="11"/>
      <color theme="3" tint="-0.249977111117893"/>
      <name val="Calibri"/>
      <family val="2"/>
      <scheme val="minor"/>
    </font>
    <font>
      <b/>
      <sz val="12"/>
      <color theme="1"/>
      <name val="Calibri"/>
      <family val="2"/>
      <scheme val="minor"/>
    </font>
    <font>
      <b/>
      <i/>
      <u/>
      <sz val="11"/>
      <name val="Calibri"/>
      <family val="2"/>
      <scheme val="minor"/>
    </font>
    <font>
      <u/>
      <sz val="11"/>
      <color theme="10"/>
      <name val="Calibri"/>
      <family val="2"/>
    </font>
    <font>
      <b/>
      <sz val="11"/>
      <color theme="3"/>
      <name val="Calibri"/>
      <family val="2"/>
      <scheme val="minor"/>
    </font>
    <font>
      <u/>
      <sz val="11"/>
      <name val="Calibri"/>
      <family val="2"/>
      <scheme val="minor"/>
    </font>
    <font>
      <i/>
      <u/>
      <sz val="11"/>
      <color theme="1"/>
      <name val="Calibri"/>
      <family val="2"/>
      <scheme val="minor"/>
    </font>
    <font>
      <b/>
      <u/>
      <sz val="12"/>
      <color theme="1"/>
      <name val="Calibri"/>
      <family val="2"/>
      <scheme val="minor"/>
    </font>
    <font>
      <u/>
      <sz val="12"/>
      <color rgb="FF000064"/>
      <name val="Calibri"/>
      <family val="2"/>
      <scheme val="minor"/>
    </font>
    <font>
      <b/>
      <sz val="16"/>
      <color theme="1" tint="0.24994659260841701"/>
      <name val="Calibri Light"/>
      <family val="2"/>
      <scheme val="major"/>
    </font>
    <font>
      <b/>
      <sz val="11"/>
      <color theme="1" tint="0.24994659260841701"/>
      <name val="Calibri Light"/>
      <family val="2"/>
      <scheme val="major"/>
    </font>
    <font>
      <i/>
      <sz val="11"/>
      <color theme="1" tint="0.34998626667073579"/>
      <name val="Calibri"/>
      <family val="2"/>
      <scheme val="minor"/>
    </font>
    <font>
      <sz val="11"/>
      <color theme="1" tint="0.24994659260841701"/>
      <name val="Calibri"/>
      <family val="2"/>
      <scheme val="minor"/>
    </font>
    <font>
      <b/>
      <sz val="14"/>
      <color theme="1"/>
      <name val="Calibri"/>
      <family val="2"/>
      <scheme val="minor"/>
    </font>
    <font>
      <sz val="11"/>
      <color rgb="FFFF0000"/>
      <name val="Calibri"/>
      <family val="2"/>
      <scheme val="minor"/>
    </font>
  </fonts>
  <fills count="17">
    <fill>
      <patternFill patternType="none"/>
    </fill>
    <fill>
      <patternFill patternType="gray125"/>
    </fill>
    <fill>
      <patternFill patternType="solid">
        <fgColor rgb="FFF2F2F2"/>
      </patternFill>
    </fill>
    <fill>
      <patternFill patternType="solid">
        <fgColor rgb="FF002060"/>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rgb="FF20394C"/>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tint="0.59999389629810485"/>
        <bgColor indexed="64"/>
      </patternFill>
    </fill>
  </fills>
  <borders count="22">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thin">
        <color auto="1"/>
      </top>
      <bottom style="thin">
        <color auto="1"/>
      </bottom>
      <diagonal/>
    </border>
    <border>
      <left/>
      <right/>
      <top style="thin">
        <color indexed="64"/>
      </top>
      <bottom/>
      <diagonal/>
    </border>
    <border>
      <left/>
      <right/>
      <top style="thin">
        <color indexed="64"/>
      </top>
      <bottom style="double">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rgb="FF3F3F3F"/>
      </left>
      <right style="medium">
        <color indexed="64"/>
      </right>
      <top style="medium">
        <color indexed="64"/>
      </top>
      <bottom style="thin">
        <color rgb="FF3F3F3F"/>
      </bottom>
      <diagonal/>
    </border>
    <border>
      <left/>
      <right/>
      <top/>
      <bottom style="thick">
        <color rgb="FF155776"/>
      </bottom>
      <diagonal/>
    </border>
    <border>
      <left/>
      <right/>
      <top/>
      <bottom style="medium">
        <color rgb="FF00B0F0"/>
      </bottom>
      <diagonal/>
    </border>
    <border>
      <left/>
      <right/>
      <top style="thin">
        <color theme="1" tint="0.499984740745262"/>
      </top>
      <bottom style="thin">
        <color theme="1" tint="0.499984740745262"/>
      </bottom>
      <diagonal/>
    </border>
    <border>
      <left/>
      <right/>
      <top style="thin">
        <color rgb="FF00B0F0"/>
      </top>
      <bottom style="thin">
        <color rgb="FF00B0F0"/>
      </bottom>
      <diagonal/>
    </border>
    <border>
      <left style="thin">
        <color theme="0" tint="-0.14996795556505021"/>
      </left>
      <right/>
      <top/>
      <bottom/>
      <diagonal/>
    </border>
  </borders>
  <cellStyleXfs count="26">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9" fontId="5" fillId="0" borderId="0" applyFont="0" applyFill="0" applyBorder="0" applyAlignment="0" applyProtection="0"/>
    <xf numFmtId="43" fontId="1" fillId="0" borderId="0" applyFont="0" applyFill="0" applyBorder="0" applyAlignment="0" applyProtection="0"/>
    <xf numFmtId="0" fontId="5" fillId="0" borderId="0"/>
    <xf numFmtId="164" fontId="1" fillId="0" borderId="0" applyFont="0" applyFill="0" applyBorder="0" applyAlignment="0" applyProtection="0"/>
    <xf numFmtId="164" fontId="1" fillId="0" borderId="0" applyFont="0" applyFill="0" applyBorder="0" applyAlignment="0" applyProtection="0"/>
    <xf numFmtId="0" fontId="12" fillId="0" borderId="0" applyNumberFormat="0" applyFill="0" applyBorder="0" applyAlignment="0" applyProtection="0"/>
    <xf numFmtId="169" fontId="1" fillId="0" borderId="0" applyFont="0" applyFill="0" applyBorder="0" applyAlignment="0" applyProtection="0"/>
    <xf numFmtId="0" fontId="16" fillId="0" borderId="0" applyNumberFormat="0" applyFill="0" applyBorder="0" applyAlignment="0" applyProtection="0">
      <alignment vertical="top"/>
      <protection locked="0"/>
    </xf>
    <xf numFmtId="0" fontId="6" fillId="0" borderId="0"/>
    <xf numFmtId="0" fontId="21" fillId="0" borderId="0" applyNumberFormat="0" applyFill="0" applyBorder="0" applyAlignment="0" applyProtection="0"/>
    <xf numFmtId="0" fontId="22" fillId="0" borderId="17" applyNumberFormat="0" applyFill="0" applyProtection="0">
      <alignment vertical="center"/>
    </xf>
    <xf numFmtId="0" fontId="23" fillId="0" borderId="18" applyNumberFormat="0" applyFill="0" applyProtection="0">
      <alignment vertical="center"/>
    </xf>
    <xf numFmtId="0" fontId="24" fillId="0" borderId="19" applyNumberFormat="0" applyProtection="0">
      <alignment vertical="center"/>
    </xf>
    <xf numFmtId="170" fontId="25" fillId="11" borderId="0" applyFont="0" applyFill="0" applyBorder="0" applyAlignment="0" applyProtection="0"/>
    <xf numFmtId="0" fontId="25" fillId="12" borderId="0" applyNumberFormat="0" applyFont="0" applyAlignment="0">
      <alignment horizontal="center" vertical="center" wrapText="1"/>
    </xf>
    <xf numFmtId="10" fontId="6" fillId="0" borderId="0" applyFont="0" applyFill="0" applyBorder="0" applyAlignment="0" applyProtection="0"/>
    <xf numFmtId="1" fontId="25" fillId="8" borderId="0" applyFont="0" applyFill="0" applyBorder="0" applyAlignment="0"/>
    <xf numFmtId="14" fontId="25" fillId="0" borderId="0" applyFont="0" applyFill="0" applyBorder="0" applyAlignment="0"/>
    <xf numFmtId="0" fontId="17" fillId="0" borderId="20" applyNumberFormat="0" applyFill="0" applyProtection="0">
      <alignment vertical="center"/>
    </xf>
    <xf numFmtId="0" fontId="25" fillId="11" borderId="19" applyNumberFormat="0" applyProtection="0">
      <alignment horizontal="right"/>
    </xf>
    <xf numFmtId="0" fontId="2" fillId="13" borderId="0" applyNumberFormat="0" applyBorder="0" applyProtection="0">
      <alignment vertical="center" wrapText="1"/>
    </xf>
    <xf numFmtId="170" fontId="25" fillId="11" borderId="0" applyFont="0" applyFill="0" applyBorder="0" applyProtection="0">
      <alignment horizontal="right" indent="2"/>
    </xf>
  </cellStyleXfs>
  <cellXfs count="180">
    <xf numFmtId="0" fontId="0" fillId="0" borderId="0" xfId="0"/>
    <xf numFmtId="0" fontId="3" fillId="0" borderId="0" xfId="0" applyFont="1" applyAlignment="1">
      <alignment vertical="top"/>
    </xf>
    <xf numFmtId="0" fontId="0" fillId="0" borderId="0" xfId="0" applyFont="1" applyAlignment="1">
      <alignment vertical="top"/>
    </xf>
    <xf numFmtId="0" fontId="0" fillId="0" borderId="0" xfId="0" applyFont="1" applyAlignment="1">
      <alignment vertical="center"/>
    </xf>
    <xf numFmtId="43" fontId="3" fillId="0" borderId="0" xfId="1" applyFont="1" applyBorder="1" applyAlignment="1">
      <alignment vertical="top"/>
    </xf>
    <xf numFmtId="0" fontId="0" fillId="0" borderId="0" xfId="0" applyFont="1" applyBorder="1" applyAlignment="1">
      <alignment vertical="top"/>
    </xf>
    <xf numFmtId="0" fontId="0" fillId="0" borderId="0" xfId="0" applyFont="1" applyAlignment="1">
      <alignment vertical="top" wrapText="1"/>
    </xf>
    <xf numFmtId="0" fontId="3" fillId="0" borderId="0" xfId="0" applyFont="1" applyAlignment="1">
      <alignment vertical="top" wrapText="1"/>
    </xf>
    <xf numFmtId="43" fontId="0" fillId="0" borderId="0" xfId="1" applyFont="1" applyAlignment="1">
      <alignment vertical="top"/>
    </xf>
    <xf numFmtId="0" fontId="2" fillId="4" borderId="3" xfId="0" applyFont="1" applyFill="1" applyBorder="1" applyAlignment="1">
      <alignment vertical="top" wrapText="1"/>
    </xf>
    <xf numFmtId="43" fontId="2" fillId="4" borderId="7" xfId="1" applyFont="1" applyFill="1" applyBorder="1" applyAlignment="1">
      <alignment vertical="top"/>
    </xf>
    <xf numFmtId="0" fontId="3" fillId="0" borderId="1" xfId="0" applyFont="1" applyBorder="1" applyAlignment="1">
      <alignment vertical="top" wrapText="1"/>
    </xf>
    <xf numFmtId="0" fontId="0" fillId="0" borderId="1" xfId="0" applyFont="1" applyBorder="1" applyAlignment="1">
      <alignment vertical="top" wrapText="1"/>
    </xf>
    <xf numFmtId="43" fontId="0" fillId="0" borderId="0" xfId="1" applyFont="1" applyBorder="1" applyAlignment="1">
      <alignment vertical="top"/>
    </xf>
    <xf numFmtId="43" fontId="3" fillId="0" borderId="5" xfId="1" applyFont="1" applyBorder="1" applyAlignment="1">
      <alignment vertical="top"/>
    </xf>
    <xf numFmtId="0" fontId="0" fillId="0" borderId="8" xfId="0" applyFont="1" applyBorder="1" applyAlignment="1">
      <alignment vertical="top" wrapText="1"/>
    </xf>
    <xf numFmtId="43" fontId="0" fillId="0" borderId="9" xfId="1" applyFont="1" applyBorder="1" applyAlignment="1">
      <alignment vertical="top"/>
    </xf>
    <xf numFmtId="43" fontId="2" fillId="5" borderId="11" xfId="1" applyFont="1" applyFill="1" applyBorder="1" applyAlignment="1">
      <alignment vertical="top"/>
    </xf>
    <xf numFmtId="0" fontId="2" fillId="5" borderId="3" xfId="0" applyFont="1" applyFill="1" applyBorder="1" applyAlignment="1">
      <alignment vertical="top" wrapText="1"/>
    </xf>
    <xf numFmtId="43" fontId="2" fillId="5" borderId="7" xfId="1" applyFont="1" applyFill="1" applyBorder="1" applyAlignment="1">
      <alignment vertical="top"/>
    </xf>
    <xf numFmtId="0" fontId="0" fillId="0" borderId="0" xfId="0" applyFont="1" applyBorder="1" applyAlignment="1">
      <alignment horizontal="center" vertical="top"/>
    </xf>
    <xf numFmtId="0" fontId="10" fillId="0" borderId="0" xfId="0" applyFont="1" applyBorder="1" applyAlignment="1">
      <alignment horizontal="left" vertical="top"/>
    </xf>
    <xf numFmtId="0" fontId="0" fillId="0" borderId="0" xfId="0" applyFont="1" applyBorder="1" applyAlignment="1">
      <alignment horizontal="left" vertical="top"/>
    </xf>
    <xf numFmtId="0" fontId="3" fillId="0" borderId="0" xfId="0" applyFont="1" applyBorder="1" applyAlignment="1">
      <alignment horizontal="left" vertical="top"/>
    </xf>
    <xf numFmtId="43" fontId="3" fillId="0" borderId="6" xfId="1" applyFont="1" applyBorder="1" applyAlignment="1">
      <alignment vertical="top"/>
    </xf>
    <xf numFmtId="43" fontId="2" fillId="5" borderId="12" xfId="1" applyFont="1" applyFill="1" applyBorder="1" applyAlignment="1">
      <alignment vertical="top"/>
    </xf>
    <xf numFmtId="43" fontId="2" fillId="6" borderId="12" xfId="0" applyNumberFormat="1" applyFont="1" applyFill="1" applyBorder="1" applyAlignment="1">
      <alignment vertical="top"/>
    </xf>
    <xf numFmtId="43" fontId="1" fillId="0" borderId="0" xfId="1" applyFont="1" applyBorder="1" applyAlignment="1">
      <alignment vertical="top"/>
    </xf>
    <xf numFmtId="0" fontId="6" fillId="0" borderId="0" xfId="3" applyFont="1" applyAlignment="1">
      <alignment vertical="top"/>
    </xf>
    <xf numFmtId="0" fontId="6" fillId="0" borderId="0" xfId="3" applyFont="1" applyBorder="1" applyAlignment="1">
      <alignment vertical="top"/>
    </xf>
    <xf numFmtId="0" fontId="13" fillId="0" borderId="0" xfId="3" applyFont="1" applyBorder="1" applyAlignment="1">
      <alignment vertical="top"/>
    </xf>
    <xf numFmtId="164" fontId="6" fillId="0" borderId="0" xfId="3" applyNumberFormat="1" applyFont="1" applyBorder="1" applyAlignment="1">
      <alignment vertical="top"/>
    </xf>
    <xf numFmtId="2" fontId="6" fillId="0" borderId="0" xfId="3" applyNumberFormat="1" applyFont="1" applyBorder="1" applyAlignment="1">
      <alignment vertical="top"/>
    </xf>
    <xf numFmtId="0" fontId="0" fillId="0" borderId="0" xfId="3" applyFont="1" applyBorder="1" applyAlignment="1">
      <alignment horizontal="left" vertical="top"/>
    </xf>
    <xf numFmtId="165" fontId="6" fillId="0" borderId="0" xfId="1" applyNumberFormat="1" applyFont="1" applyBorder="1" applyAlignment="1">
      <alignment vertical="top"/>
    </xf>
    <xf numFmtId="0" fontId="1" fillId="0" borderId="0" xfId="3" applyFont="1" applyBorder="1" applyAlignment="1">
      <alignment horizontal="left" vertical="top"/>
    </xf>
    <xf numFmtId="0" fontId="3" fillId="0" borderId="0" xfId="3" applyFont="1" applyBorder="1" applyAlignment="1">
      <alignment horizontal="left" vertical="top"/>
    </xf>
    <xf numFmtId="165" fontId="7" fillId="0" borderId="5" xfId="1" applyNumberFormat="1" applyFont="1" applyBorder="1" applyAlignment="1">
      <alignment vertical="top"/>
    </xf>
    <xf numFmtId="0" fontId="7" fillId="0" borderId="0" xfId="3" applyFont="1" applyBorder="1" applyAlignment="1">
      <alignment vertical="top"/>
    </xf>
    <xf numFmtId="0" fontId="8" fillId="0" borderId="0" xfId="3" applyFont="1" applyFill="1" applyBorder="1" applyAlignment="1">
      <alignment horizontal="left" vertical="top"/>
    </xf>
    <xf numFmtId="166" fontId="8" fillId="0" borderId="0" xfId="4" applyNumberFormat="1" applyFont="1" applyFill="1" applyBorder="1" applyAlignment="1">
      <alignment vertical="top"/>
    </xf>
    <xf numFmtId="0" fontId="6" fillId="0" borderId="0" xfId="3" applyFont="1" applyFill="1" applyBorder="1" applyAlignment="1">
      <alignment vertical="top"/>
    </xf>
    <xf numFmtId="167" fontId="6" fillId="0" borderId="0" xfId="5" applyNumberFormat="1" applyFont="1" applyBorder="1" applyAlignment="1">
      <alignment vertical="top"/>
    </xf>
    <xf numFmtId="166" fontId="8" fillId="0" borderId="0" xfId="4" applyNumberFormat="1" applyFont="1" applyBorder="1" applyAlignment="1">
      <alignment vertical="top"/>
    </xf>
    <xf numFmtId="0" fontId="6" fillId="0" borderId="0" xfId="3" applyFont="1" applyBorder="1" applyAlignment="1">
      <alignment horizontal="left" vertical="top"/>
    </xf>
    <xf numFmtId="165" fontId="7" fillId="0" borderId="6" xfId="1" applyNumberFormat="1" applyFont="1" applyBorder="1" applyAlignment="1">
      <alignment vertical="top"/>
    </xf>
    <xf numFmtId="165" fontId="6" fillId="0" borderId="0" xfId="3" applyNumberFormat="1" applyFont="1" applyBorder="1" applyAlignment="1">
      <alignment vertical="top"/>
    </xf>
    <xf numFmtId="165" fontId="7" fillId="0" borderId="5" xfId="3" applyNumberFormat="1" applyFont="1" applyBorder="1" applyAlignment="1">
      <alignment vertical="top"/>
    </xf>
    <xf numFmtId="43" fontId="6" fillId="0" borderId="0" xfId="1" applyFont="1" applyBorder="1" applyAlignment="1">
      <alignment vertical="top"/>
    </xf>
    <xf numFmtId="0" fontId="6" fillId="0" borderId="1" xfId="3" applyFont="1" applyBorder="1" applyAlignment="1">
      <alignment horizontal="left" vertical="top"/>
    </xf>
    <xf numFmtId="0" fontId="3" fillId="0" borderId="1" xfId="3" applyFont="1" applyBorder="1" applyAlignment="1">
      <alignment horizontal="left" vertical="top" wrapText="1"/>
    </xf>
    <xf numFmtId="0" fontId="6" fillId="0" borderId="0" xfId="3" applyFont="1" applyFill="1" applyAlignment="1">
      <alignment vertical="top"/>
    </xf>
    <xf numFmtId="0" fontId="0" fillId="0" borderId="0" xfId="0"/>
    <xf numFmtId="0" fontId="10" fillId="0" borderId="0" xfId="0" applyFont="1" applyAlignment="1">
      <alignment vertical="top"/>
    </xf>
    <xf numFmtId="0" fontId="0" fillId="9" borderId="0" xfId="0" applyFont="1" applyFill="1" applyAlignment="1">
      <alignment vertical="top" wrapText="1"/>
    </xf>
    <xf numFmtId="43" fontId="0" fillId="9" borderId="0" xfId="1" applyFont="1" applyFill="1" applyAlignment="1">
      <alignment vertical="top"/>
    </xf>
    <xf numFmtId="0" fontId="3" fillId="0" borderId="1" xfId="3" applyFont="1" applyBorder="1" applyAlignment="1">
      <alignment horizontal="left" vertical="top"/>
    </xf>
    <xf numFmtId="0" fontId="1" fillId="0" borderId="1" xfId="3" applyFont="1" applyBorder="1" applyAlignment="1">
      <alignment horizontal="left" vertical="top"/>
    </xf>
    <xf numFmtId="0" fontId="0" fillId="0" borderId="1" xfId="3" applyFont="1" applyBorder="1" applyAlignment="1">
      <alignment horizontal="left" vertical="top"/>
    </xf>
    <xf numFmtId="0" fontId="13" fillId="0" borderId="1" xfId="3" applyFont="1" applyBorder="1" applyAlignment="1">
      <alignment vertical="top"/>
    </xf>
    <xf numFmtId="10" fontId="0" fillId="0" borderId="0" xfId="2" applyNumberFormat="1" applyFont="1" applyBorder="1" applyAlignment="1">
      <alignment vertical="top"/>
    </xf>
    <xf numFmtId="9" fontId="6" fillId="0" borderId="0" xfId="2" applyFont="1" applyAlignment="1">
      <alignment horizontal="left" vertical="top" wrapText="1"/>
    </xf>
    <xf numFmtId="0" fontId="8" fillId="0" borderId="3" xfId="0" applyFont="1" applyBorder="1" applyAlignment="1">
      <alignment vertical="center"/>
    </xf>
    <xf numFmtId="165" fontId="8" fillId="2" borderId="16" xfId="1" applyNumberFormat="1" applyFont="1" applyFill="1" applyBorder="1" applyAlignment="1">
      <alignment vertical="center"/>
    </xf>
    <xf numFmtId="9" fontId="6" fillId="0" borderId="8" xfId="2" applyFont="1" applyBorder="1" applyAlignment="1">
      <alignment horizontal="center" vertical="top" wrapText="1"/>
    </xf>
    <xf numFmtId="0" fontId="6" fillId="0" borderId="10" xfId="3" applyFont="1" applyBorder="1" applyAlignment="1">
      <alignment vertical="top"/>
    </xf>
    <xf numFmtId="164" fontId="8" fillId="2" borderId="16" xfId="7" applyFont="1" applyFill="1" applyBorder="1" applyAlignment="1">
      <alignment vertical="center"/>
    </xf>
    <xf numFmtId="9" fontId="6" fillId="0" borderId="8" xfId="2" applyFont="1" applyBorder="1" applyAlignment="1">
      <alignment horizontal="left" vertical="top" wrapText="1"/>
    </xf>
    <xf numFmtId="0" fontId="0" fillId="0" borderId="10" xfId="0" applyFont="1" applyBorder="1" applyAlignment="1">
      <alignment vertical="center"/>
    </xf>
    <xf numFmtId="0" fontId="3" fillId="0" borderId="3" xfId="0" applyFont="1" applyBorder="1" applyAlignment="1">
      <alignment vertical="top" wrapText="1"/>
    </xf>
    <xf numFmtId="43" fontId="0" fillId="0" borderId="7" xfId="1" applyFont="1" applyBorder="1" applyAlignment="1">
      <alignment vertical="top"/>
    </xf>
    <xf numFmtId="43" fontId="7" fillId="0" borderId="0" xfId="1" applyFont="1" applyBorder="1" applyAlignment="1">
      <alignment vertical="top"/>
    </xf>
    <xf numFmtId="43" fontId="7" fillId="0" borderId="6" xfId="1" applyFont="1" applyBorder="1" applyAlignment="1">
      <alignment vertical="top"/>
    </xf>
    <xf numFmtId="0" fontId="14" fillId="14" borderId="0" xfId="0" applyFont="1" applyFill="1" applyAlignment="1">
      <alignment vertical="top" wrapText="1"/>
    </xf>
    <xf numFmtId="0" fontId="0" fillId="0" borderId="0" xfId="0" applyAlignment="1">
      <alignment horizontal="left"/>
    </xf>
    <xf numFmtId="14" fontId="0" fillId="0" borderId="0" xfId="0" applyNumberFormat="1" applyAlignment="1">
      <alignment horizontal="left"/>
    </xf>
    <xf numFmtId="0" fontId="10" fillId="16" borderId="0" xfId="0" applyFont="1" applyFill="1" applyAlignment="1">
      <alignment vertical="top"/>
    </xf>
    <xf numFmtId="0" fontId="2" fillId="5" borderId="2" xfId="0" applyFont="1" applyFill="1" applyBorder="1" applyAlignment="1" applyProtection="1">
      <alignment horizontal="center" vertical="top"/>
    </xf>
    <xf numFmtId="0" fontId="2" fillId="5" borderId="2" xfId="0" applyFont="1" applyFill="1" applyBorder="1" applyAlignment="1" applyProtection="1">
      <alignment vertical="top"/>
    </xf>
    <xf numFmtId="0" fontId="0" fillId="0" borderId="0" xfId="0" applyFont="1" applyBorder="1" applyAlignment="1" applyProtection="1">
      <alignment vertical="top"/>
    </xf>
    <xf numFmtId="0" fontId="0" fillId="0" borderId="2" xfId="0" applyFont="1" applyFill="1" applyBorder="1" applyAlignment="1" applyProtection="1">
      <alignment horizontal="center" vertical="top"/>
    </xf>
    <xf numFmtId="0" fontId="0" fillId="0" borderId="2" xfId="0" applyFont="1" applyFill="1" applyBorder="1" applyAlignment="1" applyProtection="1">
      <alignment vertical="top"/>
    </xf>
    <xf numFmtId="0" fontId="0" fillId="0" borderId="2" xfId="0" applyFont="1" applyFill="1" applyBorder="1" applyAlignment="1" applyProtection="1">
      <alignment vertical="top" wrapText="1"/>
    </xf>
    <xf numFmtId="43" fontId="0" fillId="0" borderId="2" xfId="1" applyFont="1" applyFill="1" applyBorder="1" applyAlignment="1" applyProtection="1">
      <alignment vertical="top" wrapText="1"/>
    </xf>
    <xf numFmtId="0" fontId="12" fillId="0" borderId="0" xfId="9" applyFill="1" applyBorder="1" applyAlignment="1" applyProtection="1">
      <alignment vertical="top"/>
    </xf>
    <xf numFmtId="0" fontId="0" fillId="0" borderId="0" xfId="0" applyFont="1" applyFill="1" applyBorder="1" applyAlignment="1" applyProtection="1">
      <alignment vertical="top"/>
    </xf>
    <xf numFmtId="43" fontId="0" fillId="0" borderId="2" xfId="1" applyFont="1" applyFill="1" applyBorder="1" applyAlignment="1" applyProtection="1">
      <alignment vertical="top"/>
    </xf>
    <xf numFmtId="17" fontId="2" fillId="3" borderId="11" xfId="0" applyNumberFormat="1" applyFont="1" applyFill="1" applyBorder="1" applyAlignment="1" applyProtection="1">
      <alignment vertical="top"/>
      <protection locked="0"/>
    </xf>
    <xf numFmtId="0" fontId="6" fillId="0" borderId="11" xfId="3" applyFont="1" applyFill="1" applyBorder="1" applyAlignment="1" applyProtection="1">
      <alignment vertical="top" wrapText="1"/>
      <protection locked="0"/>
    </xf>
    <xf numFmtId="0" fontId="7" fillId="0" borderId="11" xfId="3" applyFont="1" applyFill="1" applyBorder="1" applyAlignment="1" applyProtection="1">
      <alignment vertical="top" wrapText="1"/>
      <protection locked="0"/>
    </xf>
    <xf numFmtId="0" fontId="0" fillId="0" borderId="0" xfId="0" applyProtection="1">
      <protection locked="0"/>
    </xf>
    <xf numFmtId="0" fontId="3" fillId="0" borderId="0" xfId="0" applyFont="1" applyProtection="1"/>
    <xf numFmtId="0" fontId="0" fillId="0" borderId="0" xfId="0" applyProtection="1"/>
    <xf numFmtId="17" fontId="2" fillId="3" borderId="11" xfId="0" applyNumberFormat="1" applyFont="1" applyFill="1" applyBorder="1" applyAlignment="1" applyProtection="1">
      <alignment vertical="top"/>
    </xf>
    <xf numFmtId="0" fontId="6" fillId="0" borderId="11" xfId="3" applyFont="1" applyFill="1" applyBorder="1" applyAlignment="1" applyProtection="1">
      <alignment vertical="top" wrapText="1"/>
    </xf>
    <xf numFmtId="43" fontId="6" fillId="0" borderId="11" xfId="1" applyFont="1" applyFill="1" applyBorder="1" applyAlignment="1" applyProtection="1">
      <alignment vertical="top"/>
    </xf>
    <xf numFmtId="0" fontId="7" fillId="0" borderId="11" xfId="3" applyFont="1" applyFill="1" applyBorder="1" applyAlignment="1" applyProtection="1">
      <alignment vertical="top" wrapText="1"/>
    </xf>
    <xf numFmtId="43" fontId="7" fillId="0" borderId="11" xfId="1" applyFont="1" applyFill="1" applyBorder="1" applyAlignment="1" applyProtection="1">
      <alignment vertical="top"/>
    </xf>
    <xf numFmtId="0" fontId="6" fillId="0" borderId="11" xfId="3" applyFont="1" applyBorder="1" applyAlignment="1" applyProtection="1">
      <alignment horizontal="left" vertical="top" wrapText="1"/>
    </xf>
    <xf numFmtId="43" fontId="4" fillId="0" borderId="11" xfId="1" applyFont="1" applyFill="1" applyBorder="1" applyAlignment="1" applyProtection="1">
      <alignment horizontal="center" vertical="top"/>
    </xf>
    <xf numFmtId="10" fontId="7" fillId="0" borderId="11" xfId="1" applyNumberFormat="1" applyFont="1" applyFill="1" applyBorder="1" applyAlignment="1" applyProtection="1">
      <alignment vertical="top"/>
    </xf>
    <xf numFmtId="0" fontId="20" fillId="0" borderId="0" xfId="0" applyFont="1" applyAlignment="1" applyProtection="1">
      <alignment vertical="top"/>
      <protection locked="0"/>
    </xf>
    <xf numFmtId="0" fontId="4" fillId="7" borderId="0" xfId="0" applyNumberFormat="1" applyFont="1" applyFill="1" applyAlignment="1" applyProtection="1">
      <alignment horizontal="left" vertical="top"/>
      <protection locked="0"/>
    </xf>
    <xf numFmtId="0" fontId="6" fillId="0" borderId="11" xfId="3" applyFont="1" applyBorder="1" applyAlignment="1" applyProtection="1">
      <alignment horizontal="left" vertical="top"/>
      <protection locked="0"/>
    </xf>
    <xf numFmtId="43" fontId="4" fillId="7" borderId="11" xfId="1" applyFont="1" applyFill="1" applyBorder="1" applyAlignment="1" applyProtection="1">
      <alignment horizontal="center" vertical="top"/>
      <protection locked="0"/>
    </xf>
    <xf numFmtId="0" fontId="26" fillId="14" borderId="0" xfId="0" applyFont="1" applyFill="1" applyAlignment="1" applyProtection="1">
      <alignment vertical="top"/>
      <protection locked="0"/>
    </xf>
    <xf numFmtId="0" fontId="19" fillId="0" borderId="0" xfId="0"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0" fontId="15" fillId="0" borderId="0" xfId="3" applyFont="1" applyAlignment="1" applyProtection="1">
      <alignment horizontal="right" vertical="top"/>
      <protection locked="0"/>
    </xf>
    <xf numFmtId="17" fontId="2" fillId="3" borderId="2" xfId="0" applyNumberFormat="1" applyFont="1" applyFill="1" applyBorder="1" applyAlignment="1" applyProtection="1">
      <alignment horizontal="center" vertical="top"/>
      <protection locked="0"/>
    </xf>
    <xf numFmtId="165" fontId="6" fillId="0" borderId="11" xfId="1" applyNumberFormat="1" applyFont="1" applyFill="1" applyBorder="1" applyAlignment="1" applyProtection="1">
      <alignment vertical="top"/>
      <protection locked="0"/>
    </xf>
    <xf numFmtId="9" fontId="6" fillId="0" borderId="11" xfId="2" applyFont="1" applyFill="1" applyBorder="1" applyAlignment="1" applyProtection="1">
      <alignment vertical="top" wrapText="1"/>
      <protection locked="0"/>
    </xf>
    <xf numFmtId="10" fontId="4" fillId="7" borderId="0" xfId="2" applyNumberFormat="1" applyFont="1" applyFill="1" applyAlignment="1" applyProtection="1">
      <alignment horizontal="center" vertical="top"/>
      <protection locked="0"/>
    </xf>
    <xf numFmtId="165" fontId="6" fillId="0" borderId="11" xfId="1" applyNumberFormat="1" applyFont="1" applyFill="1" applyBorder="1" applyAlignment="1" applyProtection="1">
      <alignment vertical="top" wrapText="1"/>
      <protection locked="0"/>
    </xf>
    <xf numFmtId="167" fontId="4" fillId="7" borderId="0" xfId="1" applyNumberFormat="1" applyFont="1" applyFill="1" applyAlignment="1" applyProtection="1">
      <alignment horizontal="left" vertical="top"/>
      <protection locked="0"/>
    </xf>
    <xf numFmtId="43" fontId="0" fillId="0" borderId="0" xfId="0" applyNumberFormat="1" applyProtection="1">
      <protection locked="0"/>
    </xf>
    <xf numFmtId="165" fontId="7" fillId="0" borderId="11" xfId="1" applyNumberFormat="1" applyFont="1" applyFill="1" applyBorder="1" applyAlignment="1" applyProtection="1">
      <alignment vertical="top" wrapText="1"/>
      <protection locked="0"/>
    </xf>
    <xf numFmtId="167" fontId="0" fillId="0" borderId="0" xfId="1" applyNumberFormat="1" applyFont="1" applyProtection="1">
      <protection locked="0"/>
    </xf>
    <xf numFmtId="4" fontId="2" fillId="5" borderId="2" xfId="0" applyNumberFormat="1" applyFont="1" applyFill="1" applyBorder="1" applyAlignment="1" applyProtection="1">
      <alignment vertical="top"/>
    </xf>
    <xf numFmtId="164" fontId="6" fillId="0" borderId="0" xfId="3" applyNumberFormat="1" applyFont="1" applyBorder="1" applyAlignment="1" applyProtection="1">
      <alignment vertical="top"/>
      <protection locked="0"/>
    </xf>
    <xf numFmtId="0" fontId="3" fillId="0" borderId="0" xfId="3" applyFont="1" applyBorder="1" applyAlignment="1" applyProtection="1">
      <alignment horizontal="left" wrapText="1"/>
    </xf>
    <xf numFmtId="165" fontId="7" fillId="0" borderId="0" xfId="1" applyNumberFormat="1" applyFont="1" applyBorder="1" applyAlignment="1" applyProtection="1">
      <alignment vertical="top"/>
    </xf>
    <xf numFmtId="0" fontId="6" fillId="0" borderId="0" xfId="3" applyFont="1" applyBorder="1" applyAlignment="1" applyProtection="1">
      <alignment vertical="top"/>
    </xf>
    <xf numFmtId="0" fontId="3" fillId="0" borderId="0" xfId="3" applyFont="1" applyBorder="1" applyAlignment="1" applyProtection="1">
      <alignment horizontal="left" vertical="top" wrapText="1"/>
    </xf>
    <xf numFmtId="165" fontId="7" fillId="0" borderId="6" xfId="1" applyNumberFormat="1" applyFont="1" applyBorder="1" applyAlignment="1" applyProtection="1">
      <alignment vertical="top"/>
    </xf>
    <xf numFmtId="43" fontId="6" fillId="0" borderId="0" xfId="1" applyFont="1" applyBorder="1" applyAlignment="1" applyProtection="1">
      <alignment vertical="top"/>
    </xf>
    <xf numFmtId="0" fontId="7" fillId="10" borderId="0" xfId="3" applyFont="1" applyFill="1" applyBorder="1" applyAlignment="1" applyProtection="1">
      <alignment horizontal="left" vertical="top"/>
    </xf>
    <xf numFmtId="165" fontId="7" fillId="10" borderId="0" xfId="1" applyNumberFormat="1" applyFont="1" applyFill="1" applyBorder="1" applyAlignment="1" applyProtection="1">
      <alignment vertical="top"/>
    </xf>
    <xf numFmtId="0" fontId="7" fillId="0" borderId="0" xfId="3" applyFont="1" applyBorder="1" applyAlignment="1" applyProtection="1">
      <alignment vertical="top"/>
    </xf>
    <xf numFmtId="0" fontId="6" fillId="0" borderId="0" xfId="3" applyFont="1" applyAlignment="1" applyProtection="1">
      <alignment vertical="top"/>
    </xf>
    <xf numFmtId="168" fontId="3" fillId="0" borderId="4" xfId="0" applyNumberFormat="1" applyFont="1" applyBorder="1" applyAlignment="1" applyProtection="1">
      <alignment vertical="center"/>
    </xf>
    <xf numFmtId="168" fontId="3" fillId="0" borderId="4" xfId="7" applyNumberFormat="1" applyFont="1" applyBorder="1" applyAlignment="1" applyProtection="1">
      <alignment vertical="center"/>
    </xf>
    <xf numFmtId="168" fontId="0" fillId="0" borderId="0" xfId="0" applyNumberFormat="1" applyFont="1" applyAlignment="1" applyProtection="1">
      <alignment vertical="center"/>
    </xf>
    <xf numFmtId="0" fontId="3" fillId="0" borderId="0" xfId="0" applyFont="1" applyFill="1" applyBorder="1" applyAlignment="1" applyProtection="1">
      <alignment vertical="center"/>
    </xf>
    <xf numFmtId="164" fontId="0" fillId="0" borderId="0" xfId="0" applyNumberFormat="1" applyFont="1" applyAlignment="1" applyProtection="1">
      <alignment horizontal="right" vertical="center"/>
    </xf>
    <xf numFmtId="0" fontId="0" fillId="0" borderId="0" xfId="0" applyFont="1" applyAlignment="1" applyProtection="1">
      <alignment vertical="center"/>
    </xf>
    <xf numFmtId="0" fontId="4" fillId="7" borderId="0" xfId="0" applyNumberFormat="1" applyFont="1" applyFill="1" applyAlignment="1" applyProtection="1">
      <alignment horizontal="center" vertical="top"/>
      <protection locked="0"/>
    </xf>
    <xf numFmtId="0" fontId="0" fillId="0" borderId="0" xfId="0" applyFont="1" applyAlignment="1" applyProtection="1">
      <alignment vertical="top"/>
      <protection locked="0"/>
    </xf>
    <xf numFmtId="165" fontId="6" fillId="0" borderId="2" xfId="0" applyNumberFormat="1" applyFont="1" applyFill="1" applyBorder="1" applyAlignment="1" applyProtection="1">
      <alignment vertical="top"/>
      <protection locked="0"/>
    </xf>
    <xf numFmtId="43" fontId="6" fillId="0" borderId="2" xfId="1" applyFont="1" applyFill="1" applyBorder="1" applyAlignment="1" applyProtection="1">
      <alignment vertical="top"/>
      <protection locked="0"/>
    </xf>
    <xf numFmtId="9" fontId="6" fillId="0" borderId="0" xfId="2" applyFont="1" applyAlignment="1" applyProtection="1">
      <alignment horizontal="center" vertical="top"/>
      <protection locked="0"/>
    </xf>
    <xf numFmtId="9" fontId="6" fillId="0" borderId="0" xfId="2" applyFont="1" applyBorder="1" applyAlignment="1" applyProtection="1">
      <alignment horizontal="center" vertical="top"/>
      <protection locked="0"/>
    </xf>
    <xf numFmtId="43" fontId="2" fillId="5" borderId="11" xfId="1" applyFont="1" applyFill="1" applyBorder="1" applyAlignment="1" applyProtection="1">
      <alignment vertical="top"/>
      <protection locked="0"/>
    </xf>
    <xf numFmtId="43" fontId="2" fillId="5" borderId="12" xfId="1" applyFont="1" applyFill="1" applyBorder="1" applyAlignment="1" applyProtection="1">
      <alignment vertical="top"/>
      <protection locked="0"/>
    </xf>
    <xf numFmtId="9" fontId="4" fillId="7" borderId="0" xfId="2" applyFont="1" applyFill="1" applyAlignment="1" applyProtection="1">
      <alignment horizontal="center" vertical="top"/>
      <protection locked="0"/>
    </xf>
    <xf numFmtId="9" fontId="7" fillId="0" borderId="0" xfId="2" applyFont="1" applyFill="1" applyBorder="1" applyAlignment="1" applyProtection="1">
      <alignment horizontal="center" vertical="top"/>
      <protection locked="0"/>
    </xf>
    <xf numFmtId="9" fontId="6" fillId="0" borderId="0" xfId="2" applyFont="1" applyFill="1" applyBorder="1" applyAlignment="1" applyProtection="1">
      <alignment horizontal="center" vertical="top"/>
      <protection locked="0"/>
    </xf>
    <xf numFmtId="0" fontId="3" fillId="0" borderId="0" xfId="3" applyFont="1" applyFill="1" applyBorder="1" applyAlignment="1" applyProtection="1">
      <alignment horizontal="center" vertical="top"/>
      <protection locked="0"/>
    </xf>
    <xf numFmtId="0" fontId="6" fillId="0" borderId="0" xfId="3" applyFont="1" applyFill="1" applyBorder="1" applyAlignment="1" applyProtection="1">
      <alignment vertical="top"/>
      <protection locked="0"/>
    </xf>
    <xf numFmtId="0" fontId="3" fillId="0" borderId="0" xfId="3" quotePrefix="1" applyFont="1" applyFill="1" applyBorder="1" applyAlignment="1" applyProtection="1">
      <alignment horizontal="center" vertical="top"/>
      <protection locked="0"/>
    </xf>
    <xf numFmtId="9" fontId="6" fillId="0" borderId="0" xfId="3" applyNumberFormat="1" applyFont="1" applyFill="1" applyBorder="1" applyAlignment="1" applyProtection="1">
      <alignment horizontal="center" vertical="top"/>
      <protection locked="0"/>
    </xf>
    <xf numFmtId="9" fontId="7" fillId="10" borderId="0" xfId="3" applyNumberFormat="1" applyFont="1" applyFill="1" applyBorder="1" applyAlignment="1" applyProtection="1">
      <alignment horizontal="center" vertical="top"/>
      <protection locked="0"/>
    </xf>
    <xf numFmtId="43" fontId="4" fillId="7" borderId="0" xfId="1" applyFont="1" applyFill="1" applyAlignment="1" applyProtection="1">
      <alignment horizontal="center" vertical="top"/>
      <protection locked="0"/>
    </xf>
    <xf numFmtId="168" fontId="3" fillId="0" borderId="4" xfId="0" applyNumberFormat="1" applyFont="1" applyBorder="1" applyAlignment="1" applyProtection="1">
      <alignment vertical="center"/>
      <protection locked="0"/>
    </xf>
    <xf numFmtId="0" fontId="3" fillId="0" borderId="0" xfId="0" applyFont="1" applyFill="1" applyBorder="1" applyAlignment="1" applyProtection="1">
      <alignment vertical="center"/>
      <protection locked="0"/>
    </xf>
    <xf numFmtId="0" fontId="8" fillId="0" borderId="7" xfId="0" applyFont="1" applyBorder="1" applyAlignment="1" applyProtection="1">
      <alignment vertical="center"/>
      <protection locked="0"/>
    </xf>
    <xf numFmtId="0" fontId="8" fillId="0" borderId="9" xfId="0" applyFont="1" applyBorder="1" applyAlignment="1" applyProtection="1">
      <alignment vertical="center"/>
      <protection locked="0"/>
    </xf>
    <xf numFmtId="0" fontId="8" fillId="0" borderId="0" xfId="0" applyFont="1" applyAlignment="1" applyProtection="1">
      <alignment vertical="center"/>
      <protection locked="0"/>
    </xf>
    <xf numFmtId="9" fontId="6" fillId="0" borderId="9" xfId="2" applyFont="1" applyBorder="1" applyAlignment="1" applyProtection="1">
      <alignment horizontal="center" vertical="top"/>
      <protection locked="0"/>
    </xf>
    <xf numFmtId="9" fontId="6" fillId="0" borderId="7" xfId="2" applyFont="1" applyBorder="1" applyAlignment="1" applyProtection="1">
      <alignment horizontal="center" vertical="top" wrapText="1"/>
      <protection locked="0"/>
    </xf>
    <xf numFmtId="0" fontId="6" fillId="0" borderId="0" xfId="3" applyFont="1" applyAlignment="1" applyProtection="1">
      <alignment vertical="top"/>
      <protection locked="0"/>
    </xf>
    <xf numFmtId="0" fontId="10" fillId="0" borderId="0" xfId="0" applyFont="1" applyAlignment="1" applyProtection="1">
      <alignment vertical="top"/>
      <protection locked="0"/>
    </xf>
    <xf numFmtId="0" fontId="15" fillId="0" borderId="0" xfId="3" applyFont="1" applyAlignment="1" applyProtection="1">
      <alignment vertical="top"/>
      <protection locked="0"/>
    </xf>
    <xf numFmtId="0" fontId="14" fillId="14" borderId="0" xfId="0" applyFont="1" applyFill="1" applyAlignment="1" applyProtection="1">
      <alignment vertical="top"/>
      <protection locked="0"/>
    </xf>
    <xf numFmtId="43" fontId="6" fillId="0" borderId="0" xfId="3" applyNumberFormat="1" applyFont="1" applyAlignment="1" applyProtection="1">
      <alignment vertical="top"/>
      <protection locked="0"/>
    </xf>
    <xf numFmtId="0" fontId="7" fillId="0" borderId="0" xfId="3" applyFont="1" applyAlignment="1" applyProtection="1">
      <alignment vertical="top"/>
      <protection locked="0"/>
    </xf>
    <xf numFmtId="17" fontId="2" fillId="3" borderId="2" xfId="0" applyNumberFormat="1" applyFont="1" applyFill="1" applyBorder="1" applyAlignment="1" applyProtection="1">
      <alignment vertical="top"/>
      <protection locked="0"/>
    </xf>
    <xf numFmtId="0" fontId="6" fillId="0" borderId="2" xfId="0" applyFont="1" applyFill="1" applyBorder="1" applyAlignment="1" applyProtection="1">
      <alignment vertical="top"/>
      <protection locked="0"/>
    </xf>
    <xf numFmtId="15" fontId="6" fillId="0" borderId="2" xfId="0" applyNumberFormat="1" applyFont="1" applyFill="1" applyBorder="1" applyAlignment="1" applyProtection="1">
      <alignment vertical="top"/>
      <protection locked="0"/>
    </xf>
    <xf numFmtId="0" fontId="6" fillId="0" borderId="2" xfId="6" applyFont="1" applyFill="1" applyBorder="1" applyAlignment="1" applyProtection="1">
      <alignment vertical="top"/>
      <protection locked="0"/>
    </xf>
    <xf numFmtId="9" fontId="4" fillId="7" borderId="2" xfId="2" applyFont="1" applyFill="1" applyBorder="1" applyAlignment="1" applyProtection="1">
      <alignment horizontal="center" vertical="top"/>
      <protection locked="0"/>
    </xf>
    <xf numFmtId="0" fontId="6" fillId="0" borderId="0" xfId="3" applyFont="1" applyFill="1" applyAlignment="1" applyProtection="1">
      <alignment vertical="top"/>
      <protection locked="0"/>
    </xf>
    <xf numFmtId="164" fontId="27" fillId="2" borderId="16" xfId="7" applyFont="1" applyFill="1" applyBorder="1" applyAlignment="1">
      <alignment vertical="center"/>
    </xf>
    <xf numFmtId="0" fontId="0" fillId="0" borderId="0" xfId="0" applyAlignment="1">
      <alignment vertical="top" wrapText="1"/>
    </xf>
    <xf numFmtId="0" fontId="2" fillId="6" borderId="13" xfId="3" applyFont="1" applyFill="1" applyBorder="1" applyAlignment="1">
      <alignment horizontal="center" vertical="top"/>
    </xf>
    <xf numFmtId="0" fontId="2" fillId="6" borderId="14" xfId="3" applyFont="1" applyFill="1" applyBorder="1" applyAlignment="1">
      <alignment horizontal="center" vertical="top"/>
    </xf>
    <xf numFmtId="0" fontId="2" fillId="6" borderId="15" xfId="3" applyFont="1" applyFill="1" applyBorder="1" applyAlignment="1">
      <alignment horizontal="center" vertical="top"/>
    </xf>
    <xf numFmtId="0" fontId="0" fillId="15" borderId="21" xfId="0" applyFont="1" applyFill="1" applyBorder="1" applyAlignment="1" applyProtection="1">
      <alignment horizontal="center" vertical="top" wrapText="1"/>
      <protection locked="0"/>
    </xf>
    <xf numFmtId="0" fontId="0" fillId="15" borderId="0" xfId="0" applyFont="1" applyFill="1" applyBorder="1" applyAlignment="1" applyProtection="1">
      <alignment horizontal="center" vertical="top" wrapText="1"/>
      <protection locked="0"/>
    </xf>
  </cellXfs>
  <cellStyles count="26">
    <cellStyle name="Amount" xfId="17"/>
    <cellStyle name="Comma" xfId="1" builtinId="3"/>
    <cellStyle name="Comma 2" xfId="5"/>
    <cellStyle name="Comma 2 2" xfId="8"/>
    <cellStyle name="Comma 3" xfId="7"/>
    <cellStyle name="Currency 2" xfId="10"/>
    <cellStyle name="Date" xfId="21"/>
    <cellStyle name="Explanatory Text 2" xfId="16"/>
    <cellStyle name="Heading 1 2" xfId="14"/>
    <cellStyle name="Heading 2 2" xfId="15"/>
    <cellStyle name="Heading 3 2" xfId="22"/>
    <cellStyle name="Heading 4 2" xfId="24"/>
    <cellStyle name="Hyperlink" xfId="9" builtinId="8"/>
    <cellStyle name="Hyperlink 2" xfId="11"/>
    <cellStyle name="Hyperlink 3" xfId="13"/>
    <cellStyle name="Input 2" xfId="23"/>
    <cellStyle name="Loan Summary" xfId="18"/>
    <cellStyle name="Normal" xfId="0" builtinId="0"/>
    <cellStyle name="Normal 2" xfId="3"/>
    <cellStyle name="Normal 3" xfId="12"/>
    <cellStyle name="Number" xfId="20"/>
    <cellStyle name="Percent" xfId="2" builtinId="5"/>
    <cellStyle name="Percent 2" xfId="4"/>
    <cellStyle name="Percent 3" xfId="19"/>
    <cellStyle name="Style 1" xfId="6"/>
    <cellStyle name="Table Amount"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84" Type="http://schemas.openxmlformats.org/officeDocument/2006/relationships/externalLink" Target="externalLinks/externalLink79.xml"/><Relationship Id="rId16" Type="http://schemas.openxmlformats.org/officeDocument/2006/relationships/externalLink" Target="externalLinks/externalLink11.xml"/><Relationship Id="rId11" Type="http://schemas.openxmlformats.org/officeDocument/2006/relationships/externalLink" Target="externalLinks/externalLink6.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74" Type="http://schemas.openxmlformats.org/officeDocument/2006/relationships/externalLink" Target="externalLinks/externalLink69.xml"/><Relationship Id="rId79" Type="http://schemas.openxmlformats.org/officeDocument/2006/relationships/externalLink" Target="externalLinks/externalLink74.xml"/><Relationship Id="rId5" Type="http://schemas.openxmlformats.org/officeDocument/2006/relationships/worksheet" Target="worksheets/sheet5.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56" Type="http://schemas.openxmlformats.org/officeDocument/2006/relationships/externalLink" Target="externalLinks/externalLink51.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77" Type="http://schemas.openxmlformats.org/officeDocument/2006/relationships/externalLink" Target="externalLinks/externalLink72.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externalLink" Target="externalLinks/externalLink67.xml"/><Relationship Id="rId80" Type="http://schemas.openxmlformats.org/officeDocument/2006/relationships/externalLink" Target="externalLinks/externalLink75.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59" Type="http://schemas.openxmlformats.org/officeDocument/2006/relationships/externalLink" Target="externalLinks/externalLink54.xml"/><Relationship Id="rId67" Type="http://schemas.openxmlformats.org/officeDocument/2006/relationships/externalLink" Target="externalLinks/externalLink6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externalLink" Target="externalLinks/externalLink49.xml"/><Relationship Id="rId62" Type="http://schemas.openxmlformats.org/officeDocument/2006/relationships/externalLink" Target="externalLinks/externalLink57.xml"/><Relationship Id="rId70" Type="http://schemas.openxmlformats.org/officeDocument/2006/relationships/externalLink" Target="externalLinks/externalLink65.xml"/><Relationship Id="rId75" Type="http://schemas.openxmlformats.org/officeDocument/2006/relationships/externalLink" Target="externalLinks/externalLink70.xml"/><Relationship Id="rId83" Type="http://schemas.openxmlformats.org/officeDocument/2006/relationships/externalLink" Target="externalLinks/externalLink78.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 Id="rId57" Type="http://schemas.openxmlformats.org/officeDocument/2006/relationships/externalLink" Target="externalLinks/externalLink5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externalLink" Target="externalLinks/externalLink47.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73" Type="http://schemas.openxmlformats.org/officeDocument/2006/relationships/externalLink" Target="externalLinks/externalLink68.xml"/><Relationship Id="rId78" Type="http://schemas.openxmlformats.org/officeDocument/2006/relationships/externalLink" Target="externalLinks/externalLink73.xml"/><Relationship Id="rId81" Type="http://schemas.openxmlformats.org/officeDocument/2006/relationships/externalLink" Target="externalLinks/externalLink76.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6" Type="http://schemas.openxmlformats.org/officeDocument/2006/relationships/externalLink" Target="externalLinks/externalLink71.xml"/><Relationship Id="rId7" Type="http://schemas.openxmlformats.org/officeDocument/2006/relationships/externalLink" Target="externalLinks/externalLink2.xml"/><Relationship Id="rId71" Type="http://schemas.openxmlformats.org/officeDocument/2006/relationships/externalLink" Target="externalLinks/externalLink66.xml"/><Relationship Id="rId2" Type="http://schemas.openxmlformats.org/officeDocument/2006/relationships/worksheet" Target="worksheets/sheet2.xml"/><Relationship Id="rId29" Type="http://schemas.openxmlformats.org/officeDocument/2006/relationships/externalLink" Target="externalLinks/externalLink24.xml"/><Relationship Id="rId24" Type="http://schemas.openxmlformats.org/officeDocument/2006/relationships/externalLink" Target="externalLinks/externalLink19.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66" Type="http://schemas.openxmlformats.org/officeDocument/2006/relationships/externalLink" Target="externalLinks/externalLink61.xml"/><Relationship Id="rId87" Type="http://schemas.openxmlformats.org/officeDocument/2006/relationships/sharedStrings" Target="sharedStrings.xml"/><Relationship Id="rId61" Type="http://schemas.openxmlformats.org/officeDocument/2006/relationships/externalLink" Target="externalLinks/externalLink56.xml"/><Relationship Id="rId82" Type="http://schemas.openxmlformats.org/officeDocument/2006/relationships/externalLink" Target="externalLinks/externalLink77.xml"/></Relationships>
</file>

<file path=xl/drawings/_rels/drawing1.xml.rels><?xml version="1.0" encoding="UTF-8" standalone="yes"?>
<Relationships xmlns="http://schemas.openxmlformats.org/package/2006/relationships"><Relationship Id="rId1" Type="http://schemas.openxmlformats.org/officeDocument/2006/relationships/hyperlink" Target="#Index!B1"/></Relationships>
</file>

<file path=xl/drawings/_rels/drawing2.xml.rels><?xml version="1.0" encoding="UTF-8" standalone="yes"?>
<Relationships xmlns="http://schemas.openxmlformats.org/package/2006/relationships"><Relationship Id="rId1" Type="http://schemas.openxmlformats.org/officeDocument/2006/relationships/hyperlink" Target="#Index!B1"/></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7</xdr:col>
      <xdr:colOff>726281</xdr:colOff>
      <xdr:row>4</xdr:row>
      <xdr:rowOff>35719</xdr:rowOff>
    </xdr:to>
    <xdr:sp macro="" textlink="">
      <xdr:nvSpPr>
        <xdr:cNvPr id="2" name="Right Arrow 1">
          <a:hlinkClick xmlns:r="http://schemas.openxmlformats.org/officeDocument/2006/relationships" r:id="rId1"/>
        </xdr:cNvPr>
        <xdr:cNvSpPr/>
      </xdr:nvSpPr>
      <xdr:spPr>
        <a:xfrm>
          <a:off x="7369969" y="190500"/>
          <a:ext cx="1714500" cy="619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t>        </a:t>
          </a:r>
          <a:r>
            <a:rPr lang="en-IN" sz="1800">
              <a:solidFill>
                <a:srgbClr val="FF0000"/>
              </a:solidFill>
            </a:rPr>
            <a:t>INDEX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63500</xdr:rowOff>
    </xdr:from>
    <xdr:to>
      <xdr:col>3</xdr:col>
      <xdr:colOff>243417</xdr:colOff>
      <xdr:row>3</xdr:row>
      <xdr:rowOff>185208</xdr:rowOff>
    </xdr:to>
    <xdr:sp macro="" textlink="">
      <xdr:nvSpPr>
        <xdr:cNvPr id="3" name="Right Arrow 2">
          <a:hlinkClick xmlns:r="http://schemas.openxmlformats.org/officeDocument/2006/relationships" r:id="rId1"/>
        </xdr:cNvPr>
        <xdr:cNvSpPr/>
      </xdr:nvSpPr>
      <xdr:spPr>
        <a:xfrm>
          <a:off x="2222500" y="264583"/>
          <a:ext cx="1333500" cy="5556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600"/>
            <a:t>      </a:t>
          </a:r>
          <a:r>
            <a:rPr lang="en-IN" sz="1800">
              <a:solidFill>
                <a:srgbClr val="FF0000"/>
              </a:solidFill>
            </a:rPr>
            <a:t>INDEX</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jptyodms101/FAS-CF/Non-Audit/CF_2011/TOS84_Diamond/WorkPaper/rshindo/Business%20plan%20&amp;%20Pricing/11.%20CoCo%20Analysis/Users/checkemueller/AppData/Local/Microsoft/Windows/Temporary%20Internet%20Files/Content.Outlook/TY4SEVIR/TEMP/Emdiscountrate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kcphfsr01.dk.kworld.kpmg.com\users$\eq\&#216;konomistyring\DONG\Fremskrivning\Fremskrivninger%202007\Base\Blank.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Finance\Misc\IMC%20Value%20Drivers\2004\Logistics\Logistics%20and%20Energy%20-%20Jan%20%20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EUIBD08\IBDSHARE3\Generalistes\Kangourou-PAR07516\Execution\Models\Barnaby\UserData\Russell\TEMP\a%20b&#226;tons%20rompu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tsaxena\Desktop\TS\Project%20chemistry\DOCUME~1\MUSSER\LOCALS~1\Temp\CY2004\CY2004%20Period%201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jgisnap003\yleclerc\TEMP\MODEL.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03-98Reserve(excel9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nil\share_c\ANIL\CEP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216;konomi\08)%20Budget%202010-2011\Skabelon%20salgsbudget.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portal.ema.kworld.kpmg.com/TS/Project%20Rent/DELIEVERABLES/TABLES%20FOR%20PPT%20R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dsk0052\backup\Documents%20and%20Settings\dlbasilas\Local%20Settings\Temp\Margins%20Analysi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mail.oak.aes.com/TEMP/Budget%20Task%20Force/cscv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My97form.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apgroup.com\MYDOCS\Documents%20and%20Settings\user\Desktop\SHIVSHAKTI%20on%20Corporate\Documents%20and%20Settings\MR.%20SONY\Desktop\ram%20final%20on%20Sagarwal\ramintegrate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fas.kworld.kpmg.com/Admin/Valuations/Your%20own%20directory/Matt%20Warren/other/Earnings-based/CoCo-CoTrans%20v4%20011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apgroup.com\MYDOCS\WINDOWS\Temporary%20Internet%20Files\Content.IE5\KNPQ4AE3\himadri%20new123\Integrated%2025-11-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Z$\Data%20Bank\SAS\Cash%20Flow%20Statements%20New.xlsb"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Rahul\FS%20Consol%2031%20Mar%2016\Magnet%2031%20Mar%2016\28102%20Balance%20Sheet%20-%20Magnet%20Labs%2031%2003%202016%20Sir%20(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Users\paramvir.bhasin\Desktop\Miscellaneuo%20s%20issues\CASH%20FLOW%20STATEMENT\13%20SEPTEMBER%20FS%20MKD%20IND%20AS%20Mar%2017%20130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Bhavik\Audit\IETS%20-%20All%20files\IETS%20-%20March%202007\Fixed%20Assets\5611%20Fixed%20Asset%20(TOP%20SHEET)%20as%20on%2031%20March%2020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apgroup.com\MYDOCS\COSTING\API%20plant,%20Vizag\2011-12\JULY%2011\Workings\Aptuit%20Laurus\Audit%20Schedules\Financials%202009-10\Oct%20Finnal\New%20Folder\Audited%20Financial%20Report%20for%20year%20ended%20March%2031%20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kpmgportal/Data/FORRETNINGSUDVIKLING/Corporate%20Finance/07.%20M&amp;A/A2Sea/Valuation%203rd%20round/06.%20Financials/DCF/NemoValuation_v100.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SHARED\HUNTSMAN\PACKAGIN\PRESSUM.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mktg%20countries%20H2%20nc%203Italy.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ocuments%20and%20Settings\skkulkarni\Local%20Settings\Temp\Toolbox\Documents%20and%20Settings\damienmartin\My%20Documents\Planning%20Archive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apgroup.com\MYDOCS\Documents%20and%20Settings\kaushal.shah\My%20Documents\Projects\Education\Meghe%20Group_June%2010,%202010\Deliverables\WINDOWS\TEMP\notesE1EF34\Financial%20model\Pinnacle_Model_tax%20structuring_6Mar10.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apgroup.com\MYDOCS\CSTH\My%20Documents\Work\Asia%20portfolio\Mankind\Financials\Databook%20for%20dashboard%20(8%20Jan%202016).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apgroup.com\MYDOCS\Documents%20and%20Settings\kaushal.shah\My%20Documents\Projects\Education\Raisoni%20Group_Sept%2022,%202009\Deliverables\Financial%20model\Sparkle_Financial%20Model_13Aug10.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Pack'(A)\&#45817;&#51652;-A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anant\Conso%20Computations\Users\MPL\Documents\Accounts%20Final\Oct%2008\accounts%20with%20details.xls"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5610%20Property%20Combined%20Leadsheet%20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G3\GC\RNK\OPS\98\MONTH\DP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IMMCO\DATA\IYER\MIS\98\BP1998\REV-BP98\MIS\97\OPR\10\OPR-OCT.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Worksheet%20in%20(C)%205640.03%20%20%20Property%20(Fixed%20Assets)%20-%20Substantive%20Testing%20%20December%2007"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apgroup.com\MYDOCS\DOCUME~1\sumeetm\LOCALS~1\Temp\C.Lotus.Notes.Data\mallu%20BP%20for%20UTI%20third%20draft.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B11"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jags\Dec02\dec02\BS10-1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172.18.1.207\sg\DOCUME~1\NLAURI~1.DEL\LOCALS~1\Temp\Buddy%20Sites-28%20Nov.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anant\Conso%20Computations\Documents%20and%20Settings\maheshagarwal\My%20Documents\Mahesh\Accounts\June%2009\Final\Copy%20of%20Accounts%20June%200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Documents%20and%20Settings\tsaxena\Desktop\TS\Project%20chemistry\Documents%20and%20Settings\Pushkar\Local%20Settings\Temporary%20Internet%20Files\Content.IE5\GTMFK5EZ\Financial%20%20Statement%2031-03-05%20vir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92.168.1.235\quality$\alcatel\accounts\bharti\nldo\final-%20post%20310301\Bill%20Of%20Materials%20for%20Bharti%20-generated%20on%204th%20April%202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Tcs032156\consol\Viral1\0304%20-%20Q3\Cash%20flow%2031%20December%202003%20-%20Final%20(1103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group.com\MYDOCS\WINDOWS\Desktop\final\final%20numbers\Integrated%2025-11-04.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JF%205200.1%20INVESTMENTS"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20%20FA%20IT%20March-2006%20for%20TAX%20Audit%202005-0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ocuments%20and%20Settings\NIRAJ1\Desktop\MASTER\Documents%20and%20Settings\user\Desktop\Documents%20and%20Settings\yogesh\Desktop\Sept%2030,%202006\Fixed%20Asset%20-%20Sept%2030,%202006.xls"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JF%207000.1%20PURCHASE%20AND%20SALE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Rakesh\AUDIT%20FY2006\Rakesh\Income%20Tax\Asst.%20Yr.2005-06\Final%203CD%20&amp;%20Annexures\1006%20TAX-AUDIT-SCHEDULES--2004-0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mittalv\AppData\Local\Temp\Deloitte.DA3\Temp\EMSImport\Documents%20and%20Settings\umeshshah\Local%20Settings\Temp\GRICL%20Requirement%20check%20list-March%202009.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5640%20Fixed%20Asset%20(TOP%20SHEET)"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20Borrowing%20InterestAccruedandInterestexpensessummary"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C)%205236.1%20Investments%20-%20Substantive%20Testing"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tcs028994\Samir%20-%20AR\Dokumente%20und%20Einstellungen\Apl30\Lokale%20Einstellungen\Temporary%20Internet%20Files\OLK12\Documents%20and%20Settings\106343\Desktop\Cash%20flow%200304%20(Revised%20Final%20after%20Tax%20Reclass%20Entri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7.79.118\general%20finance\FinReporting\2006-07\Nov06\eserve%20condi%20Nov%2006.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Administrator\AppData\Local\Microsoft\Windows\Temporary%20Internet%20Files\Content.Outlook\SM0N8DPQ\Worksheet%20in%20%20BORROWINGEXCHANGE%20LOSS%20INTEREST%20AND%20INTEREST%20ACCRUED%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rsanghvi\Documents\Tata%20Power\30.06.2009\HO\Cash%20Flow\cash%20flow\INVESTMENT%20SCHEDULE%20JUNE%200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Users\paridhigoyal.IN\AppData\Local\Microsoft\Windows\Temporary%20Internet%20Files\Content.Outlook\O3T8BWKM\Consolidated%20Entities%20-%20March%2014%20(2).xlsx"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Worksheet%20in%20(C)%205231%20INVESTMENT%20SCHEDULE%20MAR%2010"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Worksheet%20in%20(C)%208507%20Summary2002-03%20%20%20%20%20(PBC)"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nant\Conso%20Computations\terence\TPCL08\EURO.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Documents%20and%20Settings\Administrator\Desktop\For%20Cash%20Flow\Copy%20of%206301%208%20EURO%20NOTES%20(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A:\Stat%20Audit%2031-03-2K6\niraj\AUDIT%20F.Y.04-05\Vaibhav_SBB\Depreciation_FINAL.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5641%20Fixed%20Assets%20schedule%20and%20Calculation%20of%20Depreciation%20-%20VHRP"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5643%20Fa%20register,%20deprn%20,profit%20and%20loss%20calcn"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immco\data\IYER\MIS\98\OPR\05\OPRMAY9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tcs038513\0405%20-%20Q4\TCS%20AUDIT\MARCH%202005\AR\Credit%20Notes\Workpaper%20Credit%20Note%20Apr%20to%20Feb_040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BHARTI\NORTH\DELHI\Bharti_Delhi_Wkshop\Mobility\Budget\2003-04\Ver%206.0\Circlewise\One%20Page%20KPIs%20-%20Final%20Budget%20Ver%206.0%20.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tcs032156\Consol\US%20GAAP%20-%20Repositary\05-06\Mar-06\Sitel\Equity%20Accounting%20of%20affiliate%20March-06.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tcs032156\Consol\US%20GAAP%20-%20Repositary\05-06\Mar-06\AJE%20Mar-06.xls" TargetMode="External"/></Relationships>
</file>

<file path=xl/externalLinks/_rels/externalLink74.xml.rels><?xml version="1.0" encoding="UTF-8" standalone="yes"?>
<Relationships xmlns="http://schemas.openxmlformats.org/package/2006/relationships"><Relationship Id="rId1" Type="http://schemas.microsoft.com/office/2006/relationships/xlExternalLinkPath/xlPathMissing" Target="Worksheet%20in%202263%20Trial%20balance%20and%20adjustment%20Entries-linked"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A:\Stat%20Audit%2031-03-2K6\Documents%20and%20Settings\Administrator\Desktop\ecosmart%20last%20year\tickmarks.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indel3001\Audit%20&amp;%20Assurance\WINDOWS\TEMP\Domino%20Web%20Access\My%20Documents\Balance%20Sheet-%2031ST%20DEC%202002.xls" TargetMode="External"/></Relationships>
</file>

<file path=xl/externalLinks/_rels/externalLink77.xml.rels><?xml version="1.0" encoding="UTF-8" standalone="yes"?>
<Relationships xmlns="http://schemas.openxmlformats.org/package/2006/relationships"><Relationship Id="rId1" Type="http://schemas.microsoft.com/office/2006/relationships/xlExternalLinkPath/xlPathMissing" Target="July%20forecast%2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WIN98\TEMP\REPORT0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IMMCO\DATA\IYER\MIS\98\BP1998\OLD-BP98\MIS\97\OPR\10\OPR-OC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nant\vaishalia\SHARE\CHANDA_G\COMPLEX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CAPITAL ADV"/>
      <sheetName val="M-EQPT-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CoE"/>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1"/>
      <sheetName val="General Input"/>
      <sheetName val="Scenarios and sensitivities"/>
      <sheetName val="Input"/>
      <sheetName val="Cases"/>
      <sheetName val="Sheet1"/>
      <sheetName val="1995 Cellular"/>
      <sheetName val="#REFERENCE"/>
      <sheetName val="WACC Assumptions"/>
      <sheetName val="7.3. Switches &amp; Merger Output"/>
      <sheetName val="Switches"/>
      <sheetName val="CSCCincSKR"/>
      <sheetName val="Proforma"/>
      <sheetName val="market data"/>
      <sheetName val="Inputs"/>
      <sheetName val="TimeSeries"/>
      <sheetName val="Results"/>
      <sheetName val="Navig"/>
      <sheetName val="Assumptions"/>
      <sheetName val="Blank"/>
      <sheetName val="Forudsætninger"/>
      <sheetName val="Waste"/>
      <sheetName val="Decentrale"/>
      <sheetName val="Indtægter centraleværker"/>
      <sheetName val="Brændselsforbrug"/>
      <sheetName val="CO2"/>
      <sheetName val="Drift og vedligeholdelse"/>
      <sheetName val="Baseline"/>
      <sheetName val="General Assumptions and Val Sum"/>
      <sheetName val="Total"/>
      <sheetName val="ENV"/>
      <sheetName val="ESV"/>
      <sheetName val="HEV"/>
      <sheetName val="SKV"/>
      <sheetName val="SS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Value Driver Graph"/>
    </sheetNames>
    <sheetDataSet>
      <sheetData sheetId="0">
        <row r="6">
          <cell r="P6">
            <v>27.83</v>
          </cell>
          <cell r="T6">
            <v>25.43</v>
          </cell>
        </row>
        <row r="7">
          <cell r="P7">
            <v>27.97</v>
          </cell>
          <cell r="T7">
            <v>25.43</v>
          </cell>
        </row>
        <row r="8">
          <cell r="P8">
            <v>27.97</v>
          </cell>
          <cell r="T8">
            <v>25.43</v>
          </cell>
        </row>
        <row r="9">
          <cell r="P9">
            <v>30.1</v>
          </cell>
          <cell r="T9">
            <v>29</v>
          </cell>
        </row>
        <row r="10">
          <cell r="P10">
            <v>30.95</v>
          </cell>
          <cell r="T10">
            <v>29</v>
          </cell>
        </row>
        <row r="11">
          <cell r="P11">
            <v>29.82</v>
          </cell>
          <cell r="T11">
            <v>29</v>
          </cell>
        </row>
        <row r="12">
          <cell r="P12">
            <v>30.85</v>
          </cell>
          <cell r="T12">
            <v>29</v>
          </cell>
        </row>
        <row r="13">
          <cell r="P13">
            <v>31.43</v>
          </cell>
          <cell r="T13">
            <v>29</v>
          </cell>
        </row>
        <row r="14">
          <cell r="P14">
            <v>31.07</v>
          </cell>
          <cell r="T14">
            <v>29</v>
          </cell>
        </row>
        <row r="15">
          <cell r="P15">
            <v>30.55</v>
          </cell>
          <cell r="T15">
            <v>29</v>
          </cell>
        </row>
        <row r="16">
          <cell r="P16">
            <v>30.55</v>
          </cell>
          <cell r="T16">
            <v>29</v>
          </cell>
        </row>
        <row r="17">
          <cell r="P17">
            <v>30.55</v>
          </cell>
          <cell r="T17">
            <v>29</v>
          </cell>
        </row>
        <row r="24">
          <cell r="B24" t="str">
            <v>Jan</v>
          </cell>
          <cell r="C24">
            <v>2.6629999999999998</v>
          </cell>
          <cell r="D24">
            <v>36.6</v>
          </cell>
          <cell r="E24">
            <v>6789</v>
          </cell>
          <cell r="F24">
            <v>27.53</v>
          </cell>
          <cell r="G24">
            <v>2.6469999999999998</v>
          </cell>
          <cell r="H24">
            <v>46</v>
          </cell>
          <cell r="I24">
            <v>5827</v>
          </cell>
          <cell r="J24">
            <v>26.62</v>
          </cell>
        </row>
        <row r="25">
          <cell r="B25" t="str">
            <v>Feb</v>
          </cell>
          <cell r="C25">
            <v>2.605</v>
          </cell>
          <cell r="D25">
            <v>42.5</v>
          </cell>
          <cell r="E25">
            <v>7690</v>
          </cell>
          <cell r="F25">
            <v>31.59</v>
          </cell>
          <cell r="G25">
            <v>2.6469999999999998</v>
          </cell>
          <cell r="H25">
            <v>46</v>
          </cell>
          <cell r="I25">
            <v>5827</v>
          </cell>
          <cell r="J25">
            <v>26.62</v>
          </cell>
        </row>
        <row r="26">
          <cell r="B26" t="str">
            <v>Mar</v>
          </cell>
          <cell r="C26">
            <v>2.5602999999999998</v>
          </cell>
          <cell r="D26">
            <v>44.6</v>
          </cell>
          <cell r="E26">
            <v>6659</v>
          </cell>
          <cell r="F26">
            <v>29.11</v>
          </cell>
          <cell r="G26">
            <v>2.6469999999999998</v>
          </cell>
          <cell r="H26">
            <v>46</v>
          </cell>
          <cell r="I26">
            <v>5827</v>
          </cell>
          <cell r="J26">
            <v>26.62</v>
          </cell>
        </row>
        <row r="27">
          <cell r="B27" t="str">
            <v>Apr</v>
          </cell>
          <cell r="C27">
            <v>2.5762</v>
          </cell>
          <cell r="D27">
            <v>56.8</v>
          </cell>
          <cell r="E27">
            <v>7096</v>
          </cell>
          <cell r="F27">
            <v>31.09</v>
          </cell>
          <cell r="G27">
            <v>2.6469999999999998</v>
          </cell>
          <cell r="H27">
            <v>46</v>
          </cell>
          <cell r="I27">
            <v>5827</v>
          </cell>
          <cell r="J27">
            <v>26.62</v>
          </cell>
        </row>
        <row r="28">
          <cell r="B28" t="str">
            <v>May</v>
          </cell>
          <cell r="G28">
            <v>2.6469999999999998</v>
          </cell>
          <cell r="H28">
            <v>46</v>
          </cell>
          <cell r="I28">
            <v>5827</v>
          </cell>
          <cell r="J28">
            <v>26.62</v>
          </cell>
        </row>
        <row r="29">
          <cell r="B29" t="str">
            <v>Jun</v>
          </cell>
          <cell r="G29">
            <v>2.6469999999999998</v>
          </cell>
          <cell r="H29">
            <v>46</v>
          </cell>
          <cell r="I29">
            <v>5827</v>
          </cell>
          <cell r="J29">
            <v>26.62</v>
          </cell>
        </row>
        <row r="30">
          <cell r="B30" t="str">
            <v>Jul</v>
          </cell>
          <cell r="G30">
            <v>2.6469999999999998</v>
          </cell>
          <cell r="H30">
            <v>46</v>
          </cell>
          <cell r="I30">
            <v>5827</v>
          </cell>
          <cell r="J30">
            <v>26.62</v>
          </cell>
        </row>
        <row r="31">
          <cell r="B31" t="str">
            <v>Aug</v>
          </cell>
          <cell r="G31">
            <v>2.6469999999999998</v>
          </cell>
          <cell r="H31">
            <v>46</v>
          </cell>
          <cell r="I31">
            <v>5827</v>
          </cell>
          <cell r="J31">
            <v>26.62</v>
          </cell>
        </row>
        <row r="32">
          <cell r="B32" t="str">
            <v>Sep</v>
          </cell>
          <cell r="G32">
            <v>2.6469999999999998</v>
          </cell>
          <cell r="H32">
            <v>46</v>
          </cell>
          <cell r="I32">
            <v>5827</v>
          </cell>
          <cell r="J32">
            <v>26.62</v>
          </cell>
        </row>
        <row r="33">
          <cell r="B33" t="str">
            <v>Oct</v>
          </cell>
          <cell r="G33">
            <v>2.6469999999999998</v>
          </cell>
          <cell r="H33">
            <v>46</v>
          </cell>
          <cell r="I33">
            <v>5827</v>
          </cell>
          <cell r="J33">
            <v>26.62</v>
          </cell>
        </row>
        <row r="34">
          <cell r="B34" t="str">
            <v>Nov</v>
          </cell>
          <cell r="G34">
            <v>2.6469999999999998</v>
          </cell>
          <cell r="H34">
            <v>46</v>
          </cell>
          <cell r="I34">
            <v>5827</v>
          </cell>
          <cell r="J34">
            <v>26.62</v>
          </cell>
        </row>
        <row r="35">
          <cell r="B35" t="str">
            <v>Dec</v>
          </cell>
          <cell r="G35">
            <v>2.6469999999999998</v>
          </cell>
          <cell r="H35">
            <v>46</v>
          </cell>
          <cell r="I35">
            <v>5827</v>
          </cell>
          <cell r="J35">
            <v>26.62</v>
          </cell>
        </row>
      </sheetData>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1"/>
      <sheetName val="Graph2"/>
      <sheetName val="synthgraph"/>
      <sheetName val="BS, PL, Sch 5 to 9"/>
      <sheetName val="ic"/>
      <sheetName val="1601 Detail information"/>
      <sheetName val="M&amp;A Table"/>
      <sheetName val="a bâtons rompus"/>
      <sheetName val="Sheet1"/>
      <sheetName val="Assumptions"/>
      <sheetName val="SMITHQ"/>
      <sheetName val="BS,_PL,_Sch_5_to_9"/>
      <sheetName val="1601_Detail_information"/>
      <sheetName val="M&amp;A_Table"/>
      <sheetName val="a_bâtons_rompus"/>
      <sheetName val="Regression Analysis"/>
      <sheetName val="cclist"/>
      <sheetName val="Qtr Allocation"/>
      <sheetName val="Table"/>
      <sheetName val="Lookups"/>
      <sheetName val="Close deck detail"/>
      <sheetName val="Metadata"/>
      <sheetName val="C&amp;CE"/>
      <sheetName val="trade reveibale aging (2)"/>
      <sheetName val="Sheet3"/>
      <sheetName val="License fee - Pg 11 (2)"/>
      <sheetName val="Balance sheet - pg 4-5"/>
      <sheetName val="PPE - Pg 6"/>
      <sheetName val="Opco wise P&amp;M - Pg 7"/>
      <sheetName val="P&amp; M Aging - Pg 7"/>
      <sheetName val="P&amp;M - Owned  leased - Pg 7"/>
      <sheetName val="PPE useful life - Pg 7"/>
      <sheetName val="PPE - GSM business - Pg 8"/>
      <sheetName val="PPE 2 - Pg 8"/>
      <sheetName val="Capex add - Pg 9"/>
      <sheetName val="Capex add (2) - Pg 9"/>
      <sheetName val="Intangible assets - Pg 10,11"/>
      <sheetName val="License fee - Pg 10"/>
      <sheetName val="Bandwidth - Pg 11"/>
      <sheetName val="Goodwill - Pg 12"/>
      <sheetName val="Other non current asset - Pg 13"/>
      <sheetName val="Trade receivable - Pg 14"/>
      <sheetName val="Receivable - Ageing - Pg 14"/>
      <sheetName val="trade reveibale aging"/>
      <sheetName val="Inventory - Pg 15"/>
      <sheetName val="OCA - Pg 15"/>
      <sheetName val="Trade payables - Pg 16,17"/>
      <sheetName val="TP &amp; other fin liab"/>
      <sheetName val="Deferred rev - Pg 17"/>
      <sheetName val="Current fin assets - Pg 18"/>
      <sheetName val="OCL - Pg 19"/>
      <sheetName val="Eq supply payable - Pg 19"/>
      <sheetName val="Other non CL - Pg 20"/>
      <sheetName val="Other equity - Pg 21,43"/>
      <sheetName val="NCI - Pg 22"/>
      <sheetName val="Intangibles - Movement"/>
      <sheetName val="Borrowings summary - Pg 25"/>
      <sheetName val="Borrowings bridge - Pg 25"/>
      <sheetName val=" NWC graphs - Pg 30,31,32"/>
      <sheetName val="Quarterly working capital RT"/>
      <sheetName val="Trade payable Working"/>
      <sheetName val="Contingent liability - pg 34"/>
      <sheetName val="Legal cases - Pg 35 "/>
      <sheetName val="Bank guarantee - Pg 35"/>
      <sheetName val="Cash flow statement - Pg 37,38"/>
      <sheetName val="Payment under protest - Pg 41"/>
      <sheetName val="Minority interest - Pg 42"/>
      <sheetName val="Closing Forex rates - Pg 44"/>
      <sheetName val="Tower sold - Pg 45"/>
      <sheetName val="Net working capital trends - RT"/>
      <sheetName val="Balance sheet  - Regrouped"/>
      <sheetName val="Entity shareholding"/>
      <sheetName val="Liabilities - RT (Old)"/>
      <sheetName val="Balance sheet  - Repor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
      <sheetName val="Weekly Notes"/>
      <sheetName val="Integrator Rdgs"/>
      <sheetName val="GRAPHS"/>
      <sheetName val="MACRO BUTTONS"/>
    </sheetNames>
    <sheetDataSet>
      <sheetData sheetId="0"/>
      <sheetData sheetId="1" refreshError="1"/>
      <sheetData sheetId="2" refreshError="1"/>
      <sheetData sheetId="3"/>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IS"/>
      <sheetName val="TargBSCF"/>
      <sheetName val="TargDCF"/>
      <sheetName val="May_01"/>
      <sheetName val="Co. C"/>
      <sheetName val="Control Panel"/>
      <sheetName val="Summary"/>
      <sheetName val="Credit ratios"/>
      <sheetName val="Interest Rates"/>
      <sheetName val="Fees"/>
      <sheetName val="Opening BS"/>
      <sheetName val="BS"/>
      <sheetName val="I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Ratios"/>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nayan"/>
      <sheetName val="Exp"/>
      <sheetName val="Working"/>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p-BS"/>
      <sheetName val="Output&gt;&gt;&gt;&gt;&gt;"/>
      <sheetName val="Matrix"/>
      <sheetName val="TOC"/>
      <sheetName val="AcqWC"/>
      <sheetName val="TargWC"/>
      <sheetName val="Model"/>
      <sheetName val="PP&amp;E"/>
      <sheetName val="PriceSyn"/>
      <sheetName val="적용환율"/>
      <sheetName val="Invested capital_VDF"/>
      <sheetName val="DCF_VDF"/>
      <sheetName val="NOPAT_VDF"/>
      <sheetName val="WACC_VDF"/>
      <sheetName val="Summary Page_VDF"/>
      <sheetName val="PV of Op Leases_VDF"/>
      <sheetName val="8. Ratio"/>
      <sheetName val="Figures"/>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Pro_Forma"/>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Jupiter_IS"/>
      <sheetName val="Jupiter_BSCF"/>
      <sheetName val="Jupiter_Rat"/>
      <sheetName val="Jupiter_DCF1"/>
      <sheetName val="Jupiter_DCF2"/>
      <sheetName val="Saturn_IS"/>
      <sheetName val="Saturn_BSCF"/>
      <sheetName val="Saturn_DCF1"/>
      <sheetName val="Saturn_DCF2"/>
      <sheetName val="Saturn_Ratios"/>
      <sheetName val="Invested_capital_VDF"/>
      <sheetName val="Summary_Page_VDF"/>
      <sheetName val="PV_of_Op_Leases_VDF"/>
      <sheetName val="8__Ratio"/>
      <sheetName val="Income Statement"/>
      <sheetName val="Valuation Summary 2004"/>
      <sheetName val="Valuation Summary"/>
      <sheetName val="Valuation Summary (05)"/>
      <sheetName val="Shares &amp; Options Summary"/>
      <sheetName val="Valuation Summary (2)"/>
      <sheetName val="Revenue"/>
      <sheetName val="Non Tech HC- Off"/>
      <sheetName val="Non Tech HC- On"/>
      <sheetName val="Cost Assumptions"/>
      <sheetName val="P &amp; L"/>
      <sheetName val="Space"/>
      <sheetName val="CAPEX"/>
      <sheetName val="Standards"/>
      <sheetName val="READM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Cashflow"/>
      <sheetName val="External Revenue"/>
      <sheetName val="Internal Revenue"/>
      <sheetName val="Financial Build-up"/>
      <sheetName val="Entertainment Build-up"/>
      <sheetName val="Hosting Build-Up"/>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Brand Value DCF"/>
      <sheetName val="P&amp;L"/>
      <sheetName val="Detailed BS"/>
      <sheetName val="purch price"/>
      <sheetName val="Comps"/>
      <sheetName val="#REF"/>
      <sheetName val="Mar0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refreshError="1"/>
      <sheetData sheetId="67"/>
      <sheetData sheetId="68"/>
      <sheetData sheetId="69"/>
      <sheetData sheetId="70"/>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refreshError="1"/>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sheetData sheetId="323"/>
      <sheetData sheetId="324"/>
      <sheetData sheetId="325"/>
      <sheetData sheetId="326"/>
      <sheetData sheetId="327" refreshError="1"/>
      <sheetData sheetId="3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ruptcies"/>
      <sheetName val="Checklist"/>
      <sheetName val="Summary"/>
      <sheetName val="Disputes US"/>
      <sheetName val="Disputes D&amp;B"/>
      <sheetName val="Disputes A &amp; A"/>
      <sheetName val="Sept Dispute Change"/>
      <sheetName val="Oct Dispute Change"/>
      <sheetName val="Disputes EMEAAN"/>
      <sheetName val="Database"/>
      <sheetName val="Disputes_US"/>
      <sheetName val="Disputes_D&amp;B"/>
      <sheetName val="Disputes_A_&amp;_A"/>
      <sheetName val="Sept_Dispute_Change"/>
      <sheetName val="Oct_Dispute_Change"/>
      <sheetName val="Disputes_EMEA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P99"/>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U3 - 1"/>
      <sheetName val="U3 - 2"/>
      <sheetName val="U3 - 3"/>
      <sheetName val="132417"/>
      <sheetName val="#REF"/>
      <sheetName val="ST"/>
      <sheetName val="TRIAL BALANCE"/>
      <sheetName val="whole period"/>
      <sheetName val="LANGUAGE"/>
      <sheetName val="Assumptions"/>
      <sheetName val="PAP France"/>
      <sheetName val="Sensitivities"/>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data"/>
      <sheetName val="Toolpack-finance®"/>
      <sheetName val="Konsolidering"/>
      <sheetName val="Simulering"/>
      <sheetName val="Skabelon Item"/>
      <sheetName val="Skabelon Debitor"/>
      <sheetName val="21"/>
      <sheetName val="22"/>
      <sheetName val="23"/>
      <sheetName val="24"/>
      <sheetName val="25"/>
      <sheetName val="26"/>
      <sheetName val="27"/>
      <sheetName val="28"/>
      <sheetName val="30"/>
      <sheetName val="31"/>
      <sheetName val="32"/>
      <sheetName val="33"/>
      <sheetName val="34"/>
      <sheetName val="language"/>
      <sheetName val="Profile"/>
      <sheetName val="Account mapings"/>
      <sheetName val="Sum"/>
    </sheetNames>
    <sheetDataSet>
      <sheetData sheetId="0" refreshError="1"/>
      <sheetData sheetId="1">
        <row r="13">
          <cell r="B13">
            <v>2</v>
          </cell>
        </row>
      </sheetData>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B2" t="str">
            <v>kTP</v>
          </cell>
          <cell r="C2" t="str">
            <v>Toolpack-finance®</v>
          </cell>
          <cell r="D2" t="str">
            <v>Toolpack-finance®</v>
          </cell>
          <cell r="E2" t="str">
            <v>Toolpack-finance®</v>
          </cell>
          <cell r="F2" t="str">
            <v>Toolpack-Finance®</v>
          </cell>
        </row>
        <row r="3">
          <cell r="B3" t="str">
            <v>kAcc</v>
          </cell>
          <cell r="C3" t="str">
            <v>No.</v>
          </cell>
          <cell r="D3" t="str">
            <v>No.</v>
          </cell>
          <cell r="E3" t="str">
            <v>No.</v>
          </cell>
          <cell r="F3" t="str">
            <v>No.</v>
          </cell>
        </row>
        <row r="4">
          <cell r="B4" t="str">
            <v>kAccName</v>
          </cell>
          <cell r="C4" t="str">
            <v>Name</v>
          </cell>
          <cell r="D4" t="str">
            <v>Navn</v>
          </cell>
          <cell r="E4" t="str">
            <v>Namn</v>
          </cell>
          <cell r="F4" t="str">
            <v>Name</v>
          </cell>
        </row>
        <row r="5">
          <cell r="B5" t="str">
            <v>kTotal</v>
          </cell>
          <cell r="C5" t="str">
            <v>Total</v>
          </cell>
          <cell r="D5" t="str">
            <v>Total</v>
          </cell>
          <cell r="E5" t="str">
            <v>Total</v>
          </cell>
          <cell r="F5" t="str">
            <v>Gesamt</v>
          </cell>
        </row>
        <row r="6">
          <cell r="B6" t="str">
            <v>kBud</v>
          </cell>
          <cell r="C6" t="str">
            <v>Sales budget</v>
          </cell>
          <cell r="D6" t="str">
            <v>Salgsbudget</v>
          </cell>
          <cell r="E6" t="str">
            <v>Budgeteringsmodell</v>
          </cell>
          <cell r="F6" t="str">
            <v>Budget</v>
          </cell>
        </row>
        <row r="7">
          <cell r="B7" t="str">
            <v>kBudYear</v>
          </cell>
          <cell r="C7" t="str">
            <v>Budget year</v>
          </cell>
          <cell r="D7" t="str">
            <v>Budgetår</v>
          </cell>
          <cell r="E7" t="str">
            <v>Budgetår</v>
          </cell>
          <cell r="F7" t="str">
            <v>Budgetjahr</v>
          </cell>
        </row>
        <row r="8">
          <cell r="B8" t="str">
            <v>kDim1</v>
          </cell>
          <cell r="C8" t="str">
            <v>Dimension</v>
          </cell>
          <cell r="D8" t="str">
            <v>Dimension</v>
          </cell>
          <cell r="E8" t="str">
            <v>Dimension</v>
          </cell>
          <cell r="F8" t="str">
            <v>Dimension</v>
          </cell>
        </row>
        <row r="9">
          <cell r="B9" t="str">
            <v>kDim2</v>
          </cell>
          <cell r="C9" t="str">
            <v>Debitor</v>
          </cell>
          <cell r="D9" t="str">
            <v>Debitor</v>
          </cell>
          <cell r="E9" t="str">
            <v>Debitor</v>
          </cell>
          <cell r="F9" t="str">
            <v>Debitor</v>
          </cell>
        </row>
        <row r="10">
          <cell r="B10" t="str">
            <v>kDim3</v>
          </cell>
          <cell r="C10" t="str">
            <v>Debitor group</v>
          </cell>
          <cell r="D10" t="str">
            <v>Debitor gruppe</v>
          </cell>
          <cell r="E10" t="str">
            <v>Debitor group</v>
          </cell>
          <cell r="F10" t="str">
            <v>Debitor group</v>
          </cell>
        </row>
        <row r="11">
          <cell r="B11" t="str">
            <v>kDim4</v>
          </cell>
          <cell r="C11" t="str">
            <v>Dimension 4</v>
          </cell>
          <cell r="D11" t="str">
            <v>Dimension 4</v>
          </cell>
          <cell r="E11" t="str">
            <v>Dimension 4</v>
          </cell>
          <cell r="F11" t="str">
            <v>Dimension 4</v>
          </cell>
        </row>
        <row r="12">
          <cell r="B12" t="str">
            <v>kBudName</v>
          </cell>
          <cell r="C12" t="str">
            <v>Budget name - this year</v>
          </cell>
          <cell r="D12" t="str">
            <v>Budgetnavn - i år</v>
          </cell>
          <cell r="E12" t="str">
            <v>Budgetnamn - i år</v>
          </cell>
          <cell r="F12" t="str">
            <v>Budgetname- dieses Jahr</v>
          </cell>
        </row>
        <row r="13">
          <cell r="B13" t="str">
            <v>kBudNameLY</v>
          </cell>
          <cell r="C13" t="str">
            <v>Budget name - last year</v>
          </cell>
          <cell r="D13" t="str">
            <v>Budgetnavn - sidste år</v>
          </cell>
          <cell r="E13" t="str">
            <v>Budgetnamn - förra året</v>
          </cell>
          <cell r="F13" t="str">
            <v>Budgetname- letztes Jahr</v>
          </cell>
        </row>
        <row r="14">
          <cell r="B14" t="str">
            <v>kDSN</v>
          </cell>
          <cell r="C14" t="str">
            <v>Data source</v>
          </cell>
          <cell r="D14" t="str">
            <v>Datakilde</v>
          </cell>
          <cell r="E14" t="str">
            <v>Datakälla</v>
          </cell>
          <cell r="F14" t="str">
            <v>Datenquelle</v>
          </cell>
        </row>
        <row r="15">
          <cell r="B15" t="str">
            <v>kResult</v>
          </cell>
          <cell r="C15" t="str">
            <v>Result</v>
          </cell>
          <cell r="D15" t="str">
            <v>Resultat</v>
          </cell>
          <cell r="E15" t="str">
            <v>Resultat</v>
          </cell>
          <cell r="F15" t="str">
            <v>Ergebnis</v>
          </cell>
        </row>
        <row r="16">
          <cell r="B16" t="str">
            <v>kBalance</v>
          </cell>
          <cell r="C16" t="str">
            <v>Balance</v>
          </cell>
          <cell r="D16" t="str">
            <v>Balance</v>
          </cell>
          <cell r="E16" t="str">
            <v>Balans</v>
          </cell>
          <cell r="F16" t="str">
            <v>Bilanz</v>
          </cell>
        </row>
        <row r="17">
          <cell r="B17" t="str">
            <v>kConsBud</v>
          </cell>
          <cell r="C17" t="str">
            <v>Consolidation of budgets</v>
          </cell>
          <cell r="D17" t="str">
            <v>Konsolidering af budgetter</v>
          </cell>
          <cell r="E17" t="str">
            <v>Konsolidering av budgeter</v>
          </cell>
          <cell r="F17" t="str">
            <v>Konsolidierung der Budgets</v>
          </cell>
        </row>
        <row r="18">
          <cell r="B18" t="str">
            <v>kSetup</v>
          </cell>
          <cell r="C18" t="str">
            <v>Setup</v>
          </cell>
          <cell r="D18" t="str">
            <v>Opsætning</v>
          </cell>
          <cell r="E18" t="str">
            <v>Uppsättning</v>
          </cell>
          <cell r="F18" t="str">
            <v>Einstellung</v>
          </cell>
        </row>
        <row r="19">
          <cell r="B19" t="str">
            <v>kBudTemplate</v>
          </cell>
          <cell r="C19" t="str">
            <v>Budget Template</v>
          </cell>
          <cell r="D19" t="str">
            <v>Budget skabelon</v>
          </cell>
          <cell r="E19" t="str">
            <v>Budget skabelon</v>
          </cell>
          <cell r="F19" t="str">
            <v>Budgetschablone</v>
          </cell>
        </row>
        <row r="20">
          <cell r="B20" t="str">
            <v>kBudAm</v>
          </cell>
          <cell r="C20" t="str">
            <v>Budget value</v>
          </cell>
          <cell r="D20" t="str">
            <v>Budget værdi</v>
          </cell>
          <cell r="E20" t="str">
            <v>Budgetvärde</v>
          </cell>
          <cell r="F20" t="str">
            <v>Budgetwert</v>
          </cell>
        </row>
        <row r="21">
          <cell r="B21" t="str">
            <v>kFirstMonth</v>
          </cell>
          <cell r="C21" t="str">
            <v>First month</v>
          </cell>
          <cell r="D21" t="str">
            <v>Start måned</v>
          </cell>
          <cell r="E21" t="str">
            <v>Start måned</v>
          </cell>
          <cell r="F21" t="str">
            <v>Startmonat</v>
          </cell>
        </row>
        <row r="22">
          <cell r="B22" t="str">
            <v>kCompany</v>
          </cell>
          <cell r="C22" t="str">
            <v>Company</v>
          </cell>
          <cell r="D22" t="str">
            <v>Regnskab</v>
          </cell>
          <cell r="E22" t="str">
            <v>Regnskab</v>
          </cell>
          <cell r="F22" t="str">
            <v>Abschluss</v>
          </cell>
        </row>
        <row r="23">
          <cell r="B23" t="str">
            <v>konsolidering</v>
          </cell>
          <cell r="C23" t="str">
            <v>Consolidate</v>
          </cell>
          <cell r="D23" t="str">
            <v>Konsolidering</v>
          </cell>
          <cell r="E23" t="str">
            <v>Konsolidering</v>
          </cell>
          <cell r="F23" t="str">
            <v>Konsolidierung</v>
          </cell>
        </row>
        <row r="24">
          <cell r="B24" t="str">
            <v>DimBudget</v>
          </cell>
          <cell r="C24" t="str">
            <v>Dimensionary budget</v>
          </cell>
          <cell r="D24" t="str">
            <v>Dimensions budget</v>
          </cell>
          <cell r="E24" t="str">
            <v>Dimensions budget</v>
          </cell>
          <cell r="F24" t="str">
            <v>Dimensionsbudget</v>
          </cell>
        </row>
        <row r="25">
          <cell r="B25" t="str">
            <v>Ark2</v>
          </cell>
          <cell r="C25" t="str">
            <v>Template</v>
          </cell>
          <cell r="D25" t="str">
            <v>Skabelon</v>
          </cell>
          <cell r="E25" t="str">
            <v>Malle</v>
          </cell>
          <cell r="F25" t="str">
            <v>Schablone</v>
          </cell>
        </row>
        <row r="26">
          <cell r="B26">
            <v>124</v>
          </cell>
          <cell r="C26" t="str">
            <v>Consolidate budgets</v>
          </cell>
          <cell r="D26" t="str">
            <v>Konsoliderer budgetter</v>
          </cell>
          <cell r="E26" t="str">
            <v>Konsoliderar budgeter</v>
          </cell>
          <cell r="F26" t="str">
            <v>Konsolidiere Budgets</v>
          </cell>
        </row>
        <row r="27">
          <cell r="B27">
            <v>134</v>
          </cell>
          <cell r="C27" t="str">
            <v>Unable to consolidate item</v>
          </cell>
          <cell r="D27" t="str">
            <v>Kan ikke konsolidere varen</v>
          </cell>
          <cell r="E27" t="str">
            <v>Kan inte konsolidera konto</v>
          </cell>
          <cell r="F27" t="str">
            <v>Kann Konto nicht konsolidieren</v>
          </cell>
        </row>
        <row r="28">
          <cell r="B28">
            <v>135</v>
          </cell>
          <cell r="C28" t="str">
            <v>Consolidate</v>
          </cell>
          <cell r="D28" t="str">
            <v>Konsolider</v>
          </cell>
          <cell r="E28" t="str">
            <v>Konsolidera</v>
          </cell>
          <cell r="F28" t="str">
            <v>Konsolidiere</v>
          </cell>
        </row>
        <row r="29">
          <cell r="B29">
            <v>244</v>
          </cell>
          <cell r="C29" t="str">
            <v>Select only one column</v>
          </cell>
          <cell r="D29" t="str">
            <v>Vælg kun en kolonne</v>
          </cell>
          <cell r="E29" t="str">
            <v>Välj endast en kolumn</v>
          </cell>
          <cell r="F29" t="str">
            <v>Nur eine Spalte wählen</v>
          </cell>
        </row>
        <row r="30">
          <cell r="B30">
            <v>1007</v>
          </cell>
          <cell r="C30" t="str">
            <v>There is a formula in the cell</v>
          </cell>
          <cell r="D30" t="str">
            <v>Der er en formel i celle</v>
          </cell>
          <cell r="E30" t="str">
            <v>Det finns en formel i cellen</v>
          </cell>
          <cell r="F30" t="str">
            <v>Es befindet sich eine Formel in der Zelle</v>
          </cell>
        </row>
        <row r="31">
          <cell r="B31">
            <v>1008</v>
          </cell>
          <cell r="C31" t="str">
            <v>Do you want to overwrite it?</v>
          </cell>
          <cell r="D31" t="str">
            <v>Ønsker du at overskrive den?</v>
          </cell>
          <cell r="E31" t="str">
            <v>Vill du ersätta den?</v>
          </cell>
          <cell r="F31" t="str">
            <v>Wollen Sie diese überschreiben?</v>
          </cell>
        </row>
        <row r="32">
          <cell r="B32">
            <v>1010</v>
          </cell>
          <cell r="C32" t="str">
            <v>Distribution of figures</v>
          </cell>
          <cell r="D32" t="str">
            <v>Opdatering af tal</v>
          </cell>
          <cell r="E32" t="str">
            <v>Fördelning av tal</v>
          </cell>
          <cell r="F32" t="str">
            <v>Aktualisierung der Zahlen</v>
          </cell>
        </row>
        <row r="33">
          <cell r="B33">
            <v>55</v>
          </cell>
          <cell r="C33" t="str">
            <v>Select month</v>
          </cell>
          <cell r="D33" t="str">
            <v>Vælg måned</v>
          </cell>
          <cell r="E33" t="str">
            <v>Välj månad</v>
          </cell>
          <cell r="F33" t="str">
            <v>Monat wählen</v>
          </cell>
        </row>
        <row r="34">
          <cell r="B34">
            <v>56</v>
          </cell>
          <cell r="C34" t="str">
            <v>Starting month of quarter?</v>
          </cell>
          <cell r="D34" t="str">
            <v>Hvilken måned starter kvartalet?</v>
          </cell>
          <cell r="E34" t="str">
            <v>Vilken månad inleds kvartalet?</v>
          </cell>
          <cell r="F34" t="str">
            <v>In welchem Monat beginnt das Quartal?</v>
          </cell>
        </row>
        <row r="35">
          <cell r="B35">
            <v>57</v>
          </cell>
          <cell r="C35" t="str">
            <v>1st month of the year</v>
          </cell>
          <cell r="D35" t="str">
            <v>1. måned i året</v>
          </cell>
          <cell r="E35" t="str">
            <v>Årets 1:a månad</v>
          </cell>
          <cell r="F35" t="str">
            <v>1. Monat im Jahr</v>
          </cell>
        </row>
        <row r="36">
          <cell r="B36">
            <v>58</v>
          </cell>
          <cell r="C36" t="str">
            <v>2nd month of the year</v>
          </cell>
          <cell r="D36" t="str">
            <v>2. måned i året</v>
          </cell>
          <cell r="E36" t="str">
            <v>Årets 2:a månad</v>
          </cell>
          <cell r="F36" t="str">
            <v>2. Monat im Jahr</v>
          </cell>
        </row>
        <row r="37">
          <cell r="B37">
            <v>59</v>
          </cell>
          <cell r="C37" t="str">
            <v>3rd month of the year</v>
          </cell>
          <cell r="D37" t="str">
            <v>3. måned i året</v>
          </cell>
          <cell r="E37" t="str">
            <v>Årets 3:e månad</v>
          </cell>
          <cell r="F37" t="str">
            <v>3. Monat im Jahr</v>
          </cell>
        </row>
        <row r="38">
          <cell r="B38">
            <v>24</v>
          </cell>
          <cell r="C38" t="str">
            <v>Ok</v>
          </cell>
          <cell r="D38" t="str">
            <v>Ok</v>
          </cell>
          <cell r="E38" t="str">
            <v>Ok</v>
          </cell>
          <cell r="F38" t="str">
            <v>Ok</v>
          </cell>
        </row>
        <row r="39">
          <cell r="B39">
            <v>25</v>
          </cell>
          <cell r="C39" t="str">
            <v>Cancel</v>
          </cell>
          <cell r="D39" t="str">
            <v>Annuller</v>
          </cell>
          <cell r="E39" t="str">
            <v>Annullera</v>
          </cell>
          <cell r="F39" t="str">
            <v>Abbrechen</v>
          </cell>
        </row>
        <row r="40">
          <cell r="B40">
            <v>86</v>
          </cell>
          <cell r="C40" t="str">
            <v>Accrual</v>
          </cell>
          <cell r="D40" t="str">
            <v>Periodisering</v>
          </cell>
          <cell r="E40" t="str">
            <v>Periodisering</v>
          </cell>
          <cell r="F40" t="str">
            <v>Periodisierung</v>
          </cell>
        </row>
        <row r="41">
          <cell r="B41">
            <v>89</v>
          </cell>
          <cell r="C41" t="str">
            <v>Month</v>
          </cell>
          <cell r="D41" t="str">
            <v>Måned</v>
          </cell>
          <cell r="E41" t="str">
            <v>Månad</v>
          </cell>
          <cell r="F41" t="str">
            <v>Monat</v>
          </cell>
        </row>
        <row r="42">
          <cell r="B42">
            <v>90</v>
          </cell>
          <cell r="C42" t="str">
            <v>Quarter</v>
          </cell>
          <cell r="D42" t="str">
            <v>Kvartal</v>
          </cell>
          <cell r="E42" t="str">
            <v>Kvartal</v>
          </cell>
          <cell r="F42" t="str">
            <v>Quartal</v>
          </cell>
        </row>
        <row r="43">
          <cell r="B43">
            <v>91</v>
          </cell>
          <cell r="C43" t="str">
            <v>Percent</v>
          </cell>
          <cell r="D43" t="str">
            <v>Procent</v>
          </cell>
          <cell r="E43" t="str">
            <v>Procent</v>
          </cell>
          <cell r="F43" t="str">
            <v>Prozent</v>
          </cell>
        </row>
        <row r="44">
          <cell r="B44">
            <v>381</v>
          </cell>
          <cell r="C44" t="str">
            <v>Roll-back</v>
          </cell>
          <cell r="D44" t="str">
            <v>Roll-Back</v>
          </cell>
          <cell r="E44" t="str">
            <v>Roll-Back</v>
          </cell>
          <cell r="F44" t="str">
            <v>Roll-Back</v>
          </cell>
        </row>
        <row r="45">
          <cell r="B45">
            <v>313</v>
          </cell>
          <cell r="C45" t="str">
            <v>The current region totals to</v>
          </cell>
          <cell r="D45" t="str">
            <v>Nuværende område giver</v>
          </cell>
          <cell r="E45" t="str">
            <v>Nuvarande område ger</v>
          </cell>
          <cell r="F45" t="str">
            <v>Vorliegender Bereich ergibt</v>
          </cell>
        </row>
        <row r="46">
          <cell r="B46">
            <v>314</v>
          </cell>
          <cell r="C46" t="str">
            <v>Type new total of the selected region</v>
          </cell>
          <cell r="D46" t="str">
            <v>Angiv nyt beløb til fordeling:</v>
          </cell>
          <cell r="E46" t="str">
            <v>Ange nytt belopp för fördelning:</v>
          </cell>
          <cell r="F46" t="str">
            <v>Neuen Betrag für Verteilung angeben:</v>
          </cell>
        </row>
        <row r="47">
          <cell r="B47">
            <v>315</v>
          </cell>
          <cell r="C47" t="str">
            <v>Create new roll-back value</v>
          </cell>
          <cell r="D47" t="str">
            <v>Ny Roll-Back værdi</v>
          </cell>
          <cell r="E47" t="str">
            <v>Nytt Roll-Back-värde</v>
          </cell>
          <cell r="F47" t="str">
            <v>Neuer Roll-Back-Wert</v>
          </cell>
        </row>
        <row r="48">
          <cell r="B48">
            <v>912</v>
          </cell>
          <cell r="C48" t="str">
            <v>Yes</v>
          </cell>
          <cell r="D48" t="str">
            <v>Ja</v>
          </cell>
          <cell r="E48" t="str">
            <v>Ja</v>
          </cell>
          <cell r="F48" t="str">
            <v>Ja</v>
          </cell>
        </row>
        <row r="49">
          <cell r="B49">
            <v>913</v>
          </cell>
          <cell r="C49" t="str">
            <v>Yes to all</v>
          </cell>
          <cell r="D49" t="str">
            <v>Ja til Alle</v>
          </cell>
          <cell r="E49" t="str">
            <v>Ja till alla</v>
          </cell>
          <cell r="F49" t="str">
            <v>Ja zu Allen</v>
          </cell>
        </row>
        <row r="50">
          <cell r="B50">
            <v>914</v>
          </cell>
          <cell r="C50" t="str">
            <v>No</v>
          </cell>
          <cell r="D50" t="str">
            <v>Nej</v>
          </cell>
          <cell r="E50" t="str">
            <v>Nej</v>
          </cell>
          <cell r="F50" t="str">
            <v>Nein</v>
          </cell>
        </row>
        <row r="51">
          <cell r="B51">
            <v>915</v>
          </cell>
          <cell r="C51" t="str">
            <v>No to all</v>
          </cell>
          <cell r="D51" t="str">
            <v>Nej til Alle</v>
          </cell>
          <cell r="E51" t="str">
            <v>Nej till alla</v>
          </cell>
          <cell r="F51" t="str">
            <v>Nein zu Allen</v>
          </cell>
        </row>
        <row r="52">
          <cell r="B52">
            <v>270</v>
          </cell>
          <cell r="C52" t="str">
            <v>Please type in a numerical value for distribution</v>
          </cell>
          <cell r="D52" t="str">
            <v>Du skal angive en tal-værdi til fordeling</v>
          </cell>
          <cell r="E52" t="str">
            <v>Du ska ange ett nummervärde för fördelning</v>
          </cell>
          <cell r="F52" t="str">
            <v>Sie müssen einen Zahlenwert für die Verteilung angeben</v>
          </cell>
        </row>
      </sheetData>
      <sheetData sheetId="20"/>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_Summarised"/>
      <sheetName val="TM_DSCR"/>
      <sheetName val="TM_BS"/>
      <sheetName val="TM_debtor table"/>
      <sheetName val="TM_provision new"/>
      <sheetName val="TM_CONTENTS"/>
      <sheetName val="TM_Fixed assets"/>
      <sheetName val="TM_Term loan Summary (2)"/>
      <sheetName val="TM_related party"/>
      <sheetName val="TM_other CA &amp; CL"/>
      <sheetName val="TM_DTL"/>
      <sheetName val="TM_Deprec rates"/>
      <sheetName val="TM_Insurance-IIEL"/>
      <sheetName val="TM_HR"/>
      <sheetName val="TM_QTIL -BSHEET"/>
      <sheetName val="TM_QTIL - Insurance"/>
      <sheetName val="TM_legal"/>
      <sheetName val="TM_provision new (2)"/>
      <sheetName val="TM_provision new (3)"/>
      <sheetName val="TM_List of Shareholders (2)"/>
      <sheetName val="TM_List of Shareholders"/>
      <sheetName val="List of Shareholders"/>
      <sheetName val="provision new (3)"/>
      <sheetName val="legal"/>
      <sheetName val="TM_customer-disc."/>
      <sheetName val="customer-disc."/>
      <sheetName val="TM_customer-cont."/>
      <sheetName val="customer-cont."/>
      <sheetName val="QTIL - Insurance"/>
      <sheetName val="QTIL -BSHEET"/>
      <sheetName val="TM_QTIL - P&amp;L"/>
      <sheetName val="QTIL - P&amp;L"/>
      <sheetName val="HR"/>
      <sheetName val="Insurance-IIEL"/>
      <sheetName val="Deprec rates"/>
      <sheetName val="DTL"/>
      <sheetName val="other CA &amp; CL"/>
      <sheetName val="DSO"/>
      <sheetName val="RELATED PARTY"/>
      <sheetName val="TERM LOAN"/>
      <sheetName val="FA"/>
      <sheetName val="Glossary"/>
      <sheetName val="provision new"/>
      <sheetName val="debtor table"/>
      <sheetName val="BS"/>
      <sheetName val="DSCR FINAL"/>
      <sheetName val="TM_COMMONSIZE_FINAL"/>
      <sheetName val="COMMONSIZE_FINAL"/>
      <sheetName val="COMMONSIZE"/>
      <sheetName val="TM_SEGMENTAL"/>
      <sheetName val="TM_SEGMENTAL_FINAL"/>
      <sheetName val="SEGMENTAL_FINAL"/>
      <sheetName val="SEGMENTAL"/>
      <sheetName val="DSCR"/>
      <sheetName val="TM_CASH FLOW"/>
      <sheetName val="CASH FLOW"/>
      <sheetName val="TM_shareholding"/>
      <sheetName val="shareholding"/>
      <sheetName val="Power &amp; Fuel(c)"/>
      <sheetName val="fORMUL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 Scores"/>
      <sheetName val="BY Client &amp; Region Aug"/>
      <sheetName val="#REF"/>
    </sheetNames>
    <sheetDataSet>
      <sheetData sheetId="0" refreshError="1"/>
      <sheetData sheetId="1" refreshError="1"/>
      <sheetData sheetId="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Input"/>
      <sheetName val="Curves"/>
      <sheetName val="GoSeven"/>
      <sheetName val="GoEight"/>
      <sheetName val="GrThree"/>
      <sheetName val="GrFour"/>
      <sheetName val="HOne"/>
      <sheetName val="HTwo"/>
      <sheetName val="JOne"/>
      <sheetName val="JTwo"/>
      <sheetName val="KOne"/>
      <sheetName val="MOne"/>
      <sheetName val="MTwo"/>
      <sheetName val="StartShut"/>
      <sheetName val="Calc"/>
      <sheetName val="Inc. HR"/>
    </sheetNames>
    <sheetDataSet>
      <sheetData sheetId="0" refreshError="1"/>
      <sheetData sheetId="1" refreshError="1"/>
      <sheetData sheetId="2" refreshError="1"/>
      <sheetData sheetId="3" refreshError="1">
        <row r="90">
          <cell r="D90">
            <v>13.297261859999997</v>
          </cell>
          <cell r="E90">
            <v>19.379258234999998</v>
          </cell>
        </row>
        <row r="91">
          <cell r="D91">
            <v>13.709517884999995</v>
          </cell>
          <cell r="E91">
            <v>18.845088383863636</v>
          </cell>
        </row>
        <row r="92">
          <cell r="D92">
            <v>14.121773909999996</v>
          </cell>
          <cell r="E92">
            <v>18.434301509999997</v>
          </cell>
        </row>
        <row r="93">
          <cell r="D93">
            <v>14.534029934999998</v>
          </cell>
          <cell r="E93">
            <v>18.118424618653844</v>
          </cell>
        </row>
        <row r="94">
          <cell r="D94">
            <v>14.946285959999994</v>
          </cell>
          <cell r="E94">
            <v>17.877119856428571</v>
          </cell>
        </row>
        <row r="95">
          <cell r="D95">
            <v>15.358541984999997</v>
          </cell>
          <cell r="E95">
            <v>17.695472797499995</v>
          </cell>
        </row>
        <row r="96">
          <cell r="D96">
            <v>15.770798009999998</v>
          </cell>
          <cell r="E96">
            <v>17.562297622499997</v>
          </cell>
        </row>
        <row r="97">
          <cell r="D97">
            <v>16.183054034999998</v>
          </cell>
          <cell r="E97">
            <v>17.469040469558824</v>
          </cell>
        </row>
        <row r="98">
          <cell r="D98">
            <v>16.595310059999996</v>
          </cell>
          <cell r="E98">
            <v>17.409048334999998</v>
          </cell>
        </row>
        <row r="99">
          <cell r="D99">
            <v>17.007566085000001</v>
          </cell>
          <cell r="E99">
            <v>17.377068847499999</v>
          </cell>
        </row>
        <row r="100">
          <cell r="B100">
            <v>14.917384895999996</v>
          </cell>
          <cell r="C100">
            <v>17.567727888</v>
          </cell>
          <cell r="D100">
            <v>17.419822109999998</v>
          </cell>
          <cell r="E100">
            <v>17.368900109999998</v>
          </cell>
        </row>
        <row r="101">
          <cell r="B101">
            <v>15.081375519299998</v>
          </cell>
          <cell r="C101">
            <v>17.445425617507141</v>
          </cell>
          <cell r="D101">
            <v>17.832078134999996</v>
          </cell>
          <cell r="E101">
            <v>17.381140586785712</v>
          </cell>
        </row>
        <row r="102">
          <cell r="B102">
            <v>15.245366142599998</v>
          </cell>
          <cell r="C102">
            <v>17.341695854481816</v>
          </cell>
          <cell r="D102">
            <v>18.244334159999998</v>
          </cell>
          <cell r="E102">
            <v>17.411007203181818</v>
          </cell>
        </row>
        <row r="103">
          <cell r="B103">
            <v>15.409356765899998</v>
          </cell>
          <cell r="C103">
            <v>17.254116097949996</v>
          </cell>
          <cell r="D103">
            <v>18.656590184999999</v>
          </cell>
          <cell r="E103">
            <v>17.456200897499997</v>
          </cell>
        </row>
        <row r="104">
          <cell r="B104">
            <v>15.573347389199997</v>
          </cell>
          <cell r="C104">
            <v>17.180667597099998</v>
          </cell>
          <cell r="D104">
            <v>19.068846209999997</v>
          </cell>
          <cell r="E104">
            <v>17.514805785</v>
          </cell>
        </row>
        <row r="105">
          <cell r="B105">
            <v>15.737338012499995</v>
          </cell>
          <cell r="C105">
            <v>17.119654601249998</v>
          </cell>
          <cell r="D105">
            <v>19.481102234999998</v>
          </cell>
          <cell r="E105">
            <v>17.585212522500001</v>
          </cell>
        </row>
        <row r="106">
          <cell r="B106">
            <v>15.901328635799997</v>
          </cell>
          <cell r="C106">
            <v>17.069642244438459</v>
          </cell>
        </row>
        <row r="107">
          <cell r="B107">
            <v>16.065319259099997</v>
          </cell>
          <cell r="C107">
            <v>17.02940823343889</v>
          </cell>
        </row>
        <row r="108">
          <cell r="B108">
            <v>16.229309882399999</v>
          </cell>
          <cell r="C108">
            <v>16.997904888342855</v>
          </cell>
        </row>
        <row r="109">
          <cell r="B109">
            <v>16.393300505699997</v>
          </cell>
          <cell r="C109">
            <v>16.974229036815515</v>
          </cell>
        </row>
        <row r="110">
          <cell r="B110">
            <v>16.557291128999996</v>
          </cell>
          <cell r="C110">
            <v>16.9575979295</v>
          </cell>
        </row>
        <row r="111">
          <cell r="B111">
            <v>16.721281752299998</v>
          </cell>
          <cell r="C111">
            <v>16.947329816956451</v>
          </cell>
        </row>
        <row r="112">
          <cell r="B112">
            <v>16.885272375599996</v>
          </cell>
          <cell r="C112">
            <v>16.942828168424999</v>
          </cell>
        </row>
        <row r="113">
          <cell r="B113">
            <v>17.049262998899998</v>
          </cell>
          <cell r="C113">
            <v>16.943568759904544</v>
          </cell>
        </row>
        <row r="114">
          <cell r="B114">
            <v>17.213253622199996</v>
          </cell>
          <cell r="C114">
            <v>16.949089040805884</v>
          </cell>
        </row>
        <row r="115">
          <cell r="B115">
            <v>17.377244245499998</v>
          </cell>
          <cell r="C115">
            <v>16.958979323464284</v>
          </cell>
        </row>
        <row r="116">
          <cell r="B116">
            <v>17.541234868799997</v>
          </cell>
          <cell r="C116">
            <v>16.972875441066666</v>
          </cell>
        </row>
        <row r="117">
          <cell r="B117">
            <v>17.705225492099999</v>
          </cell>
          <cell r="C117">
            <v>16.990452596185136</v>
          </cell>
        </row>
        <row r="118">
          <cell r="B118">
            <v>17.869216115399997</v>
          </cell>
          <cell r="C118">
            <v>17.011420180594737</v>
          </cell>
        </row>
        <row r="119">
          <cell r="B119">
            <v>18.033206738699992</v>
          </cell>
          <cell r="C119">
            <v>17.035517392042305</v>
          </cell>
        </row>
        <row r="120">
          <cell r="B120">
            <v>18.197197361999997</v>
          </cell>
          <cell r="C120">
            <v>17.062509508499996</v>
          </cell>
        </row>
        <row r="121">
          <cell r="B121">
            <v>18.361187985299996</v>
          </cell>
          <cell r="C121">
            <v>17.092184707649999</v>
          </cell>
        </row>
        <row r="122">
          <cell r="B122">
            <v>18.525178608599997</v>
          </cell>
          <cell r="C122">
            <v>17.12435134072857</v>
          </cell>
        </row>
        <row r="123">
          <cell r="B123">
            <v>18.689169231899996</v>
          </cell>
          <cell r="C123">
            <v>17.158835586763953</v>
          </cell>
        </row>
        <row r="124">
          <cell r="B124">
            <v>18.853159855199998</v>
          </cell>
          <cell r="C124">
            <v>17.195479426690909</v>
          </cell>
        </row>
        <row r="125">
          <cell r="B125">
            <v>19.017150478499996</v>
          </cell>
          <cell r="C125">
            <v>17.234138887583335</v>
          </cell>
        </row>
      </sheetData>
      <sheetData sheetId="4" refreshError="1">
        <row r="115">
          <cell r="B115">
            <v>12.15130352994</v>
          </cell>
          <cell r="C115">
            <v>14.854220254684288</v>
          </cell>
        </row>
        <row r="116">
          <cell r="B116">
            <v>12.219952805423997</v>
          </cell>
          <cell r="C116">
            <v>14.780092696711998</v>
          </cell>
        </row>
        <row r="117">
          <cell r="B117">
            <v>12.288602080907999</v>
          </cell>
          <cell r="C117">
            <v>14.711827419589133</v>
          </cell>
        </row>
        <row r="118">
          <cell r="B118">
            <v>12.357251356392</v>
          </cell>
          <cell r="C118">
            <v>14.648961611669682</v>
          </cell>
        </row>
        <row r="119">
          <cell r="B119">
            <v>12.425900631875999</v>
          </cell>
          <cell r="C119">
            <v>14.591079929168767</v>
          </cell>
        </row>
        <row r="120">
          <cell r="B120">
            <v>12.49454990736</v>
          </cell>
          <cell r="C120">
            <v>14.537808562679999</v>
          </cell>
        </row>
        <row r="121">
          <cell r="B121">
            <v>12.563199182843999</v>
          </cell>
          <cell r="C121">
            <v>14.488810172007364</v>
          </cell>
        </row>
        <row r="122">
          <cell r="B122">
            <v>12.631848458327999</v>
          </cell>
          <cell r="C122">
            <v>14.443779544592571</v>
          </cell>
        </row>
        <row r="123">
          <cell r="B123">
            <v>12.700497733811998</v>
          </cell>
          <cell r="C123">
            <v>14.402439859743209</v>
          </cell>
        </row>
        <row r="124">
          <cell r="B124">
            <v>12.769147009295999</v>
          </cell>
          <cell r="C124">
            <v>14.364539462284364</v>
          </cell>
        </row>
        <row r="125">
          <cell r="B125">
            <v>12.837796284779998</v>
          </cell>
          <cell r="C125">
            <v>14.329849066389999</v>
          </cell>
        </row>
        <row r="126">
          <cell r="B126">
            <v>12.906445560263998</v>
          </cell>
          <cell r="C126">
            <v>14.298159324132</v>
          </cell>
        </row>
        <row r="127">
          <cell r="B127">
            <v>12.975094835747999</v>
          </cell>
          <cell r="C127">
            <v>14.26927870442719</v>
          </cell>
        </row>
        <row r="128">
          <cell r="B128">
            <v>13.043744111232</v>
          </cell>
          <cell r="C128">
            <v>14.243031637115998</v>
          </cell>
        </row>
        <row r="129">
          <cell r="B129">
            <v>13.112393386715999</v>
          </cell>
          <cell r="C129">
            <v>14.219256884296774</v>
          </cell>
        </row>
        <row r="130">
          <cell r="B130">
            <v>13.181042662199999</v>
          </cell>
          <cell r="C130">
            <v>14.197806107099998</v>
          </cell>
        </row>
        <row r="131">
          <cell r="B131">
            <v>13.249691937683998</v>
          </cell>
          <cell r="C131">
            <v>14.178542601077293</v>
          </cell>
        </row>
        <row r="132">
          <cell r="B132">
            <v>13.318341213167999</v>
          </cell>
          <cell r="C132">
            <v>14.161340177507075</v>
          </cell>
        </row>
        <row r="133">
          <cell r="B133">
            <v>13.386990488652</v>
          </cell>
          <cell r="C133">
            <v>14.146082171344865</v>
          </cell>
        </row>
        <row r="134">
          <cell r="B134">
            <v>13.455639764136</v>
          </cell>
          <cell r="C134">
            <v>14.132660559401332</v>
          </cell>
        </row>
        <row r="135">
          <cell r="B135">
            <v>13.524289039619998</v>
          </cell>
          <cell r="C135">
            <v>14.120975174719089</v>
          </cell>
        </row>
        <row r="136">
          <cell r="B136">
            <v>13.592938315104</v>
          </cell>
          <cell r="C136">
            <v>14.110933005123426</v>
          </cell>
        </row>
        <row r="137">
          <cell r="B137">
            <v>13.661587590587999</v>
          </cell>
          <cell r="C137">
            <v>14.102447565609786</v>
          </cell>
        </row>
        <row r="138">
          <cell r="B138">
            <v>13.730236866072</v>
          </cell>
          <cell r="C138">
            <v>14.095438335656688</v>
          </cell>
        </row>
        <row r="139">
          <cell r="B139">
            <v>13.798886141555997</v>
          </cell>
          <cell r="C139">
            <v>14.089830253761049</v>
          </cell>
        </row>
        <row r="140">
          <cell r="B140">
            <v>13.867535417039999</v>
          </cell>
          <cell r="C140">
            <v>14.08555326252</v>
          </cell>
        </row>
        <row r="141">
          <cell r="B141">
            <v>13.936184692524</v>
          </cell>
          <cell r="C141">
            <v>14.08254189845872</v>
          </cell>
        </row>
        <row r="142">
          <cell r="B142">
            <v>14.004833968007999</v>
          </cell>
          <cell r="C142">
            <v>14.080734921552386</v>
          </cell>
        </row>
        <row r="143">
          <cell r="B143">
            <v>14.073483243491999</v>
          </cell>
          <cell r="C143">
            <v>14.080074980031711</v>
          </cell>
        </row>
        <row r="144">
          <cell r="B144">
            <v>14.142132518975998</v>
          </cell>
          <cell r="C144">
            <v>14.080508306612996</v>
          </cell>
        </row>
        <row r="145">
          <cell r="B145">
            <v>14.210781794460001</v>
          </cell>
          <cell r="C145">
            <v>14.081984442768459</v>
          </cell>
        </row>
        <row r="146">
          <cell r="B146">
            <v>14.279431069943998</v>
          </cell>
          <cell r="C146">
            <v>14.084455988062906</v>
          </cell>
        </row>
        <row r="147">
          <cell r="B147">
            <v>14.348080345428</v>
          </cell>
          <cell r="C147">
            <v>14.087878371937878</v>
          </cell>
        </row>
        <row r="148">
          <cell r="B148">
            <v>14.416729620911998</v>
          </cell>
          <cell r="C148">
            <v>14.092209645632469</v>
          </cell>
        </row>
        <row r="149">
          <cell r="B149">
            <v>14.485378896396</v>
          </cell>
          <cell r="C149">
            <v>14.097410292197997</v>
          </cell>
        </row>
        <row r="150">
          <cell r="B150">
            <v>14.554028171879997</v>
          </cell>
          <cell r="C150">
            <v>14.10344305279714</v>
          </cell>
        </row>
        <row r="151">
          <cell r="B151">
            <v>14.622677447364</v>
          </cell>
          <cell r="C151">
            <v>14.110272767682</v>
          </cell>
        </row>
        <row r="152">
          <cell r="B152">
            <v>14.691326722848</v>
          </cell>
          <cell r="C152">
            <v>14.117866230423996</v>
          </cell>
        </row>
        <row r="153">
          <cell r="B153">
            <v>14.759975998331999</v>
          </cell>
          <cell r="C153">
            <v>14.126192054124902</v>
          </cell>
        </row>
        <row r="154">
          <cell r="B154">
            <v>14.828625273815996</v>
          </cell>
          <cell r="C154">
            <v>14.135220548475564</v>
          </cell>
        </row>
        <row r="155">
          <cell r="B155">
            <v>14.897274549299999</v>
          </cell>
          <cell r="C155">
            <v>14.144923606649996</v>
          </cell>
        </row>
        <row r="156">
          <cell r="B156">
            <v>14.965923824783999</v>
          </cell>
          <cell r="C156">
            <v>14.155274601128838</v>
          </cell>
        </row>
        <row r="157">
          <cell r="B157">
            <v>15.034573100267998</v>
          </cell>
          <cell r="C157">
            <v>14.16624828764049</v>
          </cell>
        </row>
        <row r="158">
          <cell r="B158">
            <v>15.103222375751999</v>
          </cell>
          <cell r="C158">
            <v>14.177820716491382</v>
          </cell>
        </row>
        <row r="159">
          <cell r="B159">
            <v>15.171871651235998</v>
          </cell>
          <cell r="C159">
            <v>14.189969150630656</v>
          </cell>
        </row>
        <row r="160">
          <cell r="B160">
            <v>15.240520926719999</v>
          </cell>
          <cell r="C160">
            <v>14.202671989859997</v>
          </cell>
        </row>
      </sheetData>
      <sheetData sheetId="5" refreshError="1">
        <row r="90">
          <cell r="D90">
            <v>13.238451600000001</v>
          </cell>
          <cell r="E90">
            <v>18.599631599999999</v>
          </cell>
        </row>
        <row r="91">
          <cell r="D91">
            <v>13.305718800000001</v>
          </cell>
          <cell r="E91">
            <v>18.115309199999999</v>
          </cell>
        </row>
        <row r="92">
          <cell r="D92">
            <v>13.372986000000001</v>
          </cell>
          <cell r="E92">
            <v>17.717312800000002</v>
          </cell>
        </row>
        <row r="93">
          <cell r="D93">
            <v>13.440253200000001</v>
          </cell>
          <cell r="E93">
            <v>17.385721015384615</v>
          </cell>
        </row>
        <row r="94">
          <cell r="D94">
            <v>13.507520400000001</v>
          </cell>
          <cell r="E94">
            <v>17.106304285714284</v>
          </cell>
        </row>
        <row r="95">
          <cell r="D95">
            <v>13.574787600000001</v>
          </cell>
          <cell r="E95">
            <v>16.8686276</v>
          </cell>
        </row>
        <row r="96">
          <cell r="D96">
            <v>13.6420548</v>
          </cell>
          <cell r="E96">
            <v>16.664864699999999</v>
          </cell>
        </row>
        <row r="97">
          <cell r="D97">
            <v>13.709322</v>
          </cell>
          <cell r="E97">
            <v>16.489030799999998</v>
          </cell>
        </row>
        <row r="98">
          <cell r="D98">
            <v>13.7765892</v>
          </cell>
          <cell r="E98">
            <v>16.336471066666668</v>
          </cell>
        </row>
        <row r="99">
          <cell r="D99">
            <v>13.8438564</v>
          </cell>
          <cell r="E99">
            <v>16.203510631578951</v>
          </cell>
        </row>
        <row r="100">
          <cell r="B100">
            <v>14.355798864</v>
          </cell>
          <cell r="C100">
            <v>16.789061388</v>
          </cell>
          <cell r="D100">
            <v>13.9111236</v>
          </cell>
          <cell r="E100">
            <v>16.087209600000001</v>
          </cell>
        </row>
        <row r="101">
          <cell r="B101">
            <v>14.4086274816</v>
          </cell>
          <cell r="C101">
            <v>16.674449568228571</v>
          </cell>
          <cell r="D101">
            <v>13.9783908</v>
          </cell>
          <cell r="E101">
            <v>15.985188057142855</v>
          </cell>
        </row>
        <row r="102">
          <cell r="B102">
            <v>14.461456099200001</v>
          </cell>
          <cell r="C102">
            <v>16.572658305600001</v>
          </cell>
          <cell r="D102">
            <v>14.045658</v>
          </cell>
          <cell r="E102">
            <v>15.8954988</v>
          </cell>
        </row>
        <row r="103">
          <cell r="B103">
            <v>14.514284716800002</v>
          </cell>
          <cell r="C103">
            <v>16.482015353530436</v>
          </cell>
          <cell r="D103">
            <v>14.112925199999999</v>
          </cell>
          <cell r="E103">
            <v>15.816533269565216</v>
          </cell>
        </row>
        <row r="104">
          <cell r="B104">
            <v>14.5671133344</v>
          </cell>
          <cell r="C104">
            <v>16.401127173199999</v>
          </cell>
          <cell r="D104">
            <v>14.180192399999999</v>
          </cell>
          <cell r="E104">
            <v>15.746951000000001</v>
          </cell>
        </row>
        <row r="105">
          <cell r="B105">
            <v>14.619941952</v>
          </cell>
          <cell r="C105">
            <v>16.328823192000002</v>
          </cell>
          <cell r="D105">
            <v>14.247459600000001</v>
          </cell>
          <cell r="E105">
            <v>15.685626000000003</v>
          </cell>
        </row>
        <row r="106">
          <cell r="B106">
            <v>14.672770569600001</v>
          </cell>
          <cell r="C106">
            <v>16.264112925415386</v>
          </cell>
          <cell r="D106">
            <v>14.314726800000001</v>
          </cell>
          <cell r="E106">
            <v>15.63160550769231</v>
          </cell>
        </row>
        <row r="107">
          <cell r="B107">
            <v>14.725599187200002</v>
          </cell>
          <cell r="C107">
            <v>16.206152627377779</v>
          </cell>
          <cell r="D107">
            <v>14.381994000000001</v>
          </cell>
          <cell r="E107">
            <v>15.584077911111114</v>
          </cell>
        </row>
        <row r="108">
          <cell r="B108">
            <v>14.7784278048</v>
          </cell>
          <cell r="C108">
            <v>16.15421908697143</v>
          </cell>
          <cell r="D108">
            <v>14.4492612</v>
          </cell>
          <cell r="E108">
            <v>15.542347542857142</v>
          </cell>
        </row>
        <row r="109">
          <cell r="B109">
            <v>14.831256422400001</v>
          </cell>
          <cell r="C109">
            <v>16.107688846510346</v>
          </cell>
          <cell r="D109">
            <v>14.5165284</v>
          </cell>
          <cell r="E109">
            <v>15.505814689655173</v>
          </cell>
        </row>
        <row r="110">
          <cell r="B110">
            <v>14.88408504</v>
          </cell>
          <cell r="C110">
            <v>16.066021576000001</v>
          </cell>
          <cell r="D110">
            <v>14.5837956</v>
          </cell>
          <cell r="E110">
            <v>15.473959600000001</v>
          </cell>
        </row>
        <row r="111">
          <cell r="B111">
            <v>14.936913657600003</v>
          </cell>
          <cell r="C111">
            <v>16.028746665445162</v>
          </cell>
        </row>
        <row r="112">
          <cell r="B112">
            <v>14.989742275200001</v>
          </cell>
          <cell r="C112">
            <v>15.995452331100001</v>
          </cell>
        </row>
        <row r="113">
          <cell r="B113">
            <v>15.042570892800001</v>
          </cell>
          <cell r="C113">
            <v>15.965776702400001</v>
          </cell>
        </row>
        <row r="114">
          <cell r="B114">
            <v>15.0953995104</v>
          </cell>
          <cell r="C114">
            <v>15.939400481788239</v>
          </cell>
        </row>
        <row r="115">
          <cell r="B115">
            <v>15.148228128000003</v>
          </cell>
          <cell r="C115">
            <v>15.916040862857146</v>
          </cell>
        </row>
        <row r="116">
          <cell r="B116">
            <v>15.201056745600001</v>
          </cell>
          <cell r="C116">
            <v>15.895446462133338</v>
          </cell>
        </row>
        <row r="117">
          <cell r="B117">
            <v>15.2538853632</v>
          </cell>
          <cell r="C117">
            <v>15.877393072735135</v>
          </cell>
        </row>
        <row r="118">
          <cell r="B118">
            <v>15.306713980800001</v>
          </cell>
          <cell r="C118">
            <v>15.861680088505265</v>
          </cell>
        </row>
        <row r="119">
          <cell r="B119">
            <v>15.359542598400003</v>
          </cell>
          <cell r="C119">
            <v>15.848127478276924</v>
          </cell>
        </row>
        <row r="120">
          <cell r="B120">
            <v>15.412371216</v>
          </cell>
          <cell r="C120">
            <v>15.836573214000003</v>
          </cell>
        </row>
        <row r="121">
          <cell r="B121">
            <v>15.4651998336</v>
          </cell>
          <cell r="C121">
            <v>15.826871075239024</v>
          </cell>
        </row>
        <row r="122">
          <cell r="B122">
            <v>15.518028451200001</v>
          </cell>
          <cell r="C122">
            <v>15.818888767314288</v>
          </cell>
        </row>
        <row r="123">
          <cell r="B123">
            <v>15.570857068800002</v>
          </cell>
          <cell r="C123">
            <v>15.812506302027909</v>
          </cell>
        </row>
        <row r="124">
          <cell r="B124">
            <v>15.623685686400002</v>
          </cell>
          <cell r="C124">
            <v>15.807614599200001</v>
          </cell>
        </row>
        <row r="125">
          <cell r="B125">
            <v>15.676514304000001</v>
          </cell>
          <cell r="C125">
            <v>15.804114274666668</v>
          </cell>
        </row>
        <row r="126">
          <cell r="B126">
            <v>15.729342921600001</v>
          </cell>
          <cell r="C126">
            <v>15.801914586365216</v>
          </cell>
        </row>
        <row r="127">
          <cell r="B127">
            <v>15.782171539200004</v>
          </cell>
          <cell r="C127">
            <v>15.800932514961701</v>
          </cell>
        </row>
        <row r="128">
          <cell r="B128">
            <v>15.835000156800001</v>
          </cell>
          <cell r="C128">
            <v>15.801091959400004</v>
          </cell>
        </row>
        <row r="129">
          <cell r="B129">
            <v>15.887828774399999</v>
          </cell>
          <cell r="C129">
            <v>15.802323030955106</v>
          </cell>
        </row>
        <row r="130">
          <cell r="B130">
            <v>15.940657392000002</v>
          </cell>
          <cell r="C130">
            <v>15.804561432000003</v>
          </cell>
        </row>
        <row r="131">
          <cell r="B131">
            <v>15.993486009600002</v>
          </cell>
          <cell r="C131">
            <v>15.807747907858827</v>
          </cell>
        </row>
        <row r="132">
          <cell r="B132">
            <v>16.046314627200001</v>
          </cell>
          <cell r="C132">
            <v>15.811827761907693</v>
          </cell>
        </row>
        <row r="133">
          <cell r="B133">
            <v>16.0991432448</v>
          </cell>
          <cell r="C133">
            <v>15.816750425569815</v>
          </cell>
        </row>
        <row r="134">
          <cell r="B134">
            <v>16.1519718624</v>
          </cell>
          <cell r="C134">
            <v>15.822469076088892</v>
          </cell>
        </row>
        <row r="135">
          <cell r="B135">
            <v>16.204800480000003</v>
          </cell>
          <cell r="C135">
            <v>15.828940296000004</v>
          </cell>
        </row>
        <row r="136">
          <cell r="B136">
            <v>16.257629097599999</v>
          </cell>
          <cell r="C136">
            <v>15.836123769085713</v>
          </cell>
        </row>
        <row r="137">
          <cell r="B137">
            <v>16.310457715200002</v>
          </cell>
          <cell r="C137">
            <v>15.843982008336843</v>
          </cell>
        </row>
        <row r="138">
          <cell r="B138">
            <v>16.363286332800001</v>
          </cell>
          <cell r="C138">
            <v>15.852480112055174</v>
          </cell>
        </row>
        <row r="139">
          <cell r="B139">
            <v>16.416114950400004</v>
          </cell>
          <cell r="C139">
            <v>15.861585544759325</v>
          </cell>
        </row>
        <row r="140">
          <cell r="B140">
            <v>16.468943568</v>
          </cell>
          <cell r="C140">
            <v>15.871267939999999</v>
          </cell>
        </row>
      </sheetData>
      <sheetData sheetId="6" refreshError="1">
        <row r="115">
          <cell r="B115">
            <v>13.079862651959997</v>
          </cell>
          <cell r="C115">
            <v>18.186276850894288</v>
          </cell>
        </row>
        <row r="116">
          <cell r="B116">
            <v>13.113436548576001</v>
          </cell>
          <cell r="C116">
            <v>18.044898316154669</v>
          </cell>
        </row>
        <row r="117">
          <cell r="B117">
            <v>13.147010445191999</v>
          </cell>
          <cell r="C117">
            <v>17.912069266985188</v>
          </cell>
        </row>
        <row r="118">
          <cell r="B118">
            <v>13.180584341807998</v>
          </cell>
          <cell r="C118">
            <v>17.787114743998739</v>
          </cell>
        </row>
        <row r="119">
          <cell r="B119">
            <v>13.214158238424</v>
          </cell>
          <cell r="C119">
            <v>17.669429014412</v>
          </cell>
        </row>
        <row r="120">
          <cell r="B120">
            <v>13.24773213504</v>
          </cell>
          <cell r="C120">
            <v>17.558466918720001</v>
          </cell>
        </row>
        <row r="121">
          <cell r="B121">
            <v>13.281306031655999</v>
          </cell>
          <cell r="C121">
            <v>17.45373648371093</v>
          </cell>
        </row>
        <row r="122">
          <cell r="B122">
            <v>13.314879928272001</v>
          </cell>
          <cell r="C122">
            <v>17.354792590764571</v>
          </cell>
        </row>
        <row r="123">
          <cell r="B123">
            <v>13.348453824888001</v>
          </cell>
          <cell r="C123">
            <v>17.261231527644</v>
          </cell>
        </row>
        <row r="124">
          <cell r="B124">
            <v>13.382027721503999</v>
          </cell>
          <cell r="C124">
            <v>17.172686283224728</v>
          </cell>
        </row>
        <row r="125">
          <cell r="B125">
            <v>13.415601618119998</v>
          </cell>
          <cell r="C125">
            <v>17.088822469593332</v>
          </cell>
        </row>
        <row r="126">
          <cell r="B126">
            <v>13.449175514736</v>
          </cell>
          <cell r="C126">
            <v>17.009334776046263</v>
          </cell>
        </row>
        <row r="127">
          <cell r="B127">
            <v>13.482749411352</v>
          </cell>
          <cell r="C127">
            <v>16.933943875769618</v>
          </cell>
        </row>
        <row r="128">
          <cell r="B128">
            <v>13.516323307967998</v>
          </cell>
          <cell r="C128">
            <v>16.862393719184002</v>
          </cell>
        </row>
        <row r="129">
          <cell r="B129">
            <v>13.549897204584001</v>
          </cell>
          <cell r="C129">
            <v>16.794449158716489</v>
          </cell>
        </row>
        <row r="130">
          <cell r="B130">
            <v>13.583471101199999</v>
          </cell>
          <cell r="C130">
            <v>16.729893858600001</v>
          </cell>
        </row>
        <row r="131">
          <cell r="B131">
            <v>13.617044997815999</v>
          </cell>
          <cell r="C131">
            <v>16.668528450578592</v>
          </cell>
        </row>
        <row r="132">
          <cell r="B132">
            <v>13.650618894432</v>
          </cell>
          <cell r="C132">
            <v>16.610168902416003</v>
          </cell>
        </row>
        <row r="133">
          <cell r="B133">
            <v>13.684192791048</v>
          </cell>
          <cell r="C133">
            <v>16.554645071101362</v>
          </cell>
        </row>
        <row r="134">
          <cell r="B134">
            <v>13.717766687663998</v>
          </cell>
          <cell r="C134">
            <v>16.501799416809778</v>
          </cell>
        </row>
        <row r="135">
          <cell r="B135">
            <v>13.751340584279999</v>
          </cell>
          <cell r="C135">
            <v>16.451485857158183</v>
          </cell>
        </row>
        <row r="136">
          <cell r="B136">
            <v>13.784914480895999</v>
          </cell>
          <cell r="C136">
            <v>16.403568744219431</v>
          </cell>
        </row>
        <row r="137">
          <cell r="B137">
            <v>13.818488377512001</v>
          </cell>
          <cell r="C137">
            <v>16.357921949219161</v>
          </cell>
        </row>
        <row r="138">
          <cell r="B138">
            <v>13.852062274127999</v>
          </cell>
          <cell r="C138">
            <v>16.314428041919172</v>
          </cell>
        </row>
        <row r="139">
          <cell r="B139">
            <v>13.885636170744002</v>
          </cell>
          <cell r="C139">
            <v>16.272977553453355</v>
          </cell>
        </row>
        <row r="140">
          <cell r="B140">
            <v>13.91921006736</v>
          </cell>
          <cell r="C140">
            <v>16.233468312879999</v>
          </cell>
        </row>
        <row r="141">
          <cell r="B141">
            <v>13.952783963976</v>
          </cell>
          <cell r="C141">
            <v>16.19580484899128</v>
          </cell>
        </row>
        <row r="142">
          <cell r="B142">
            <v>13.986357860591998</v>
          </cell>
          <cell r="C142">
            <v>16.159897850012129</v>
          </cell>
        </row>
        <row r="143">
          <cell r="B143">
            <v>14.019931757208001</v>
          </cell>
          <cell r="C143">
            <v>16.125663674756382</v>
          </cell>
        </row>
        <row r="144">
          <cell r="B144">
            <v>14.053505653823999</v>
          </cell>
          <cell r="C144">
            <v>16.093023909612</v>
          </cell>
        </row>
        <row r="145">
          <cell r="B145">
            <v>14.087079550439997</v>
          </cell>
          <cell r="C145">
            <v>16.061904966420002</v>
          </cell>
        </row>
        <row r="146">
          <cell r="B146">
            <v>14.120653447056</v>
          </cell>
          <cell r="C146">
            <v>16.032237716909819</v>
          </cell>
        </row>
        <row r="147">
          <cell r="B147">
            <v>14.154227343671998</v>
          </cell>
          <cell r="C147">
            <v>16.003957159871824</v>
          </cell>
        </row>
        <row r="148">
          <cell r="B148">
            <v>14.187801240288</v>
          </cell>
          <cell r="C148">
            <v>15.977002117696944</v>
          </cell>
        </row>
        <row r="149">
          <cell r="B149">
            <v>14.221375136903999</v>
          </cell>
          <cell r="C149">
            <v>15.951314959304174</v>
          </cell>
        </row>
        <row r="150">
          <cell r="B150">
            <v>14.254949033519999</v>
          </cell>
          <cell r="C150">
            <v>15.926841346817143</v>
          </cell>
        </row>
        <row r="151">
          <cell r="B151">
            <v>14.288522930135999</v>
          </cell>
          <cell r="C151">
            <v>15.903530003648282</v>
          </cell>
        </row>
        <row r="152">
          <cell r="B152">
            <v>14.322096826752</v>
          </cell>
          <cell r="C152">
            <v>15.881332501909334</v>
          </cell>
        </row>
        <row r="153">
          <cell r="B153">
            <v>14.355670723368</v>
          </cell>
          <cell r="C153">
            <v>15.860203067294957</v>
          </cell>
        </row>
        <row r="154">
          <cell r="B154">
            <v>14.389244619984</v>
          </cell>
          <cell r="C154">
            <v>15.840098399786598</v>
          </cell>
        </row>
        <row r="155">
          <cell r="B155">
            <v>14.422818516599998</v>
          </cell>
          <cell r="C155">
            <v>15.8209775087</v>
          </cell>
        </row>
        <row r="156">
          <cell r="B156">
            <v>14.456392413216001</v>
          </cell>
          <cell r="C156">
            <v>15.80280156075537</v>
          </cell>
        </row>
        <row r="157">
          <cell r="B157">
            <v>14.489966309831999</v>
          </cell>
          <cell r="C157">
            <v>15.785533739986132</v>
          </cell>
        </row>
        <row r="158">
          <cell r="B158">
            <v>14.523540206447999</v>
          </cell>
          <cell r="C158">
            <v>15.769139118424</v>
          </cell>
        </row>
        <row r="159">
          <cell r="B159">
            <v>14.557114103064</v>
          </cell>
          <cell r="C159">
            <v>15.753584536605418</v>
          </cell>
        </row>
        <row r="160">
          <cell r="B160">
            <v>14.59068799968</v>
          </cell>
          <cell r="C160">
            <v>15.738838493040001</v>
          </cell>
        </row>
        <row r="161">
          <cell r="B161">
            <v>14.624261896295998</v>
          </cell>
          <cell r="C161">
            <v>15.724871041866519</v>
          </cell>
        </row>
        <row r="162">
          <cell r="B162">
            <v>14.657835792912</v>
          </cell>
          <cell r="C162">
            <v>15.711653697997463</v>
          </cell>
        </row>
        <row r="163">
          <cell r="B163">
            <v>14.691409689527999</v>
          </cell>
          <cell r="C163">
            <v>15.699159349120626</v>
          </cell>
        </row>
        <row r="164">
          <cell r="B164">
            <v>14.724983586144001</v>
          </cell>
          <cell r="C164">
            <v>15.687362173986287</v>
          </cell>
        </row>
        <row r="165">
          <cell r="B165">
            <v>14.758557482759999</v>
          </cell>
          <cell r="C165">
            <v>15.676237566462353</v>
          </cell>
        </row>
        <row r="166">
          <cell r="B166">
            <v>14.792131379376</v>
          </cell>
          <cell r="C166">
            <v>15.665762064887998</v>
          </cell>
        </row>
        <row r="167">
          <cell r="B167">
            <v>14.825705275992</v>
          </cell>
          <cell r="C167">
            <v>15.655913286299448</v>
          </cell>
        </row>
        <row r="168">
          <cell r="B168">
            <v>14.859279172607998</v>
          </cell>
          <cell r="C168">
            <v>15.646669865140364</v>
          </cell>
        </row>
        <row r="169">
          <cell r="B169">
            <v>14.892853069224001</v>
          </cell>
          <cell r="C169">
            <v>15.638011396104135</v>
          </cell>
        </row>
        <row r="170">
          <cell r="B170">
            <v>14.926426965839999</v>
          </cell>
          <cell r="C170">
            <v>15.629918380786666</v>
          </cell>
        </row>
        <row r="171">
          <cell r="B171">
            <v>14.960000862455999</v>
          </cell>
          <cell r="C171">
            <v>15.622372177856571</v>
          </cell>
        </row>
        <row r="172">
          <cell r="B172">
            <v>14.993574759072001</v>
          </cell>
          <cell r="C172">
            <v>15.61535495647513</v>
          </cell>
        </row>
        <row r="173">
          <cell r="B173">
            <v>15.027148655688</v>
          </cell>
          <cell r="C173">
            <v>15.608849652721419</v>
          </cell>
        </row>
        <row r="174">
          <cell r="B174">
            <v>15.060722552303998</v>
          </cell>
          <cell r="C174">
            <v>15.60283992879881</v>
          </cell>
        </row>
        <row r="175">
          <cell r="B175">
            <v>15.094296448919998</v>
          </cell>
          <cell r="C175">
            <v>15.597310134817896</v>
          </cell>
        </row>
        <row r="176">
          <cell r="B176">
            <v>15.127870345536</v>
          </cell>
          <cell r="C176">
            <v>15.592245272968</v>
          </cell>
        </row>
        <row r="177">
          <cell r="B177">
            <v>15.161444242151999</v>
          </cell>
          <cell r="C177">
            <v>15.587630963904868</v>
          </cell>
        </row>
        <row r="178">
          <cell r="B178">
            <v>15.195018138767999</v>
          </cell>
          <cell r="C178">
            <v>15.583453415196246</v>
          </cell>
        </row>
        <row r="179">
          <cell r="B179">
            <v>15.228592035384001</v>
          </cell>
          <cell r="C179">
            <v>15.579699391679879</v>
          </cell>
        </row>
        <row r="180">
          <cell r="B180">
            <v>15.262165932</v>
          </cell>
          <cell r="C180">
            <v>15.576356187600002</v>
          </cell>
        </row>
        <row r="181">
          <cell r="B181">
            <v>15.295739828616</v>
          </cell>
          <cell r="C181">
            <v>15.573411600399091</v>
          </cell>
        </row>
        <row r="182">
          <cell r="B182">
            <v>15.329313725231998</v>
          </cell>
          <cell r="C182">
            <v>15.570853906051292</v>
          </cell>
        </row>
        <row r="183">
          <cell r="B183">
            <v>15.362887621848001</v>
          </cell>
          <cell r="C183">
            <v>15.568671835832738</v>
          </cell>
        </row>
        <row r="184">
          <cell r="B184">
            <v>15.396461518463999</v>
          </cell>
          <cell r="C184">
            <v>15.566854554432</v>
          </cell>
        </row>
        <row r="185">
          <cell r="B185">
            <v>15.430035415080003</v>
          </cell>
          <cell r="C185">
            <v>15.565391639311429</v>
          </cell>
        </row>
        <row r="186">
          <cell r="C186">
            <v>15.56427306123668</v>
          </cell>
        </row>
        <row r="187">
          <cell r="C187">
            <v>15.563489165898055</v>
          </cell>
        </row>
        <row r="188">
          <cell r="C188">
            <v>15.563030656552892</v>
          </cell>
        </row>
        <row r="189">
          <cell r="C189">
            <v>15.562888577623376</v>
          </cell>
        </row>
        <row r="190">
          <cell r="C190">
            <v>15.563054299189091</v>
          </cell>
        </row>
      </sheetData>
      <sheetData sheetId="7" refreshError="1">
        <row r="86">
          <cell r="E86">
            <v>23.21093860954667</v>
          </cell>
        </row>
        <row r="87">
          <cell r="E87">
            <v>21.620483059931427</v>
          </cell>
        </row>
        <row r="88">
          <cell r="D88">
            <v>12.662539907679999</v>
          </cell>
          <cell r="E88">
            <v>20.476373909839999</v>
          </cell>
        </row>
        <row r="89">
          <cell r="D89">
            <v>13.052400004639999</v>
          </cell>
          <cell r="E89">
            <v>19.629829026097777</v>
          </cell>
        </row>
        <row r="90">
          <cell r="D90">
            <v>13.442260101600001</v>
          </cell>
          <cell r="E90">
            <v>18.991579128800002</v>
          </cell>
        </row>
        <row r="91">
          <cell r="D91">
            <v>13.83212019856</v>
          </cell>
          <cell r="E91">
            <v>18.50481649437091</v>
          </cell>
        </row>
        <row r="92">
          <cell r="D92">
            <v>14.22198029552</v>
          </cell>
          <cell r="E92">
            <v>18.131669307093336</v>
          </cell>
        </row>
        <row r="93">
          <cell r="D93">
            <v>14.611840392479998</v>
          </cell>
          <cell r="E93">
            <v>17.845918617624616</v>
          </cell>
        </row>
        <row r="94">
          <cell r="D94">
            <v>15.001700489439999</v>
          </cell>
          <cell r="E94">
            <v>17.628836605005716</v>
          </cell>
        </row>
        <row r="95">
          <cell r="D95">
            <v>15.391560586400001</v>
          </cell>
          <cell r="E95">
            <v>17.466689533866667</v>
          </cell>
        </row>
        <row r="96">
          <cell r="D96">
            <v>15.78142068336</v>
          </cell>
          <cell r="E96">
            <v>17.349177102679999</v>
          </cell>
        </row>
        <row r="97">
          <cell r="D97">
            <v>16.17128078032</v>
          </cell>
          <cell r="E97">
            <v>17.26842261027765</v>
          </cell>
        </row>
        <row r="98">
          <cell r="D98">
            <v>16.561140877280003</v>
          </cell>
          <cell r="E98">
            <v>17.218299733528891</v>
          </cell>
        </row>
        <row r="99">
          <cell r="D99">
            <v>16.951000974239999</v>
          </cell>
          <cell r="E99">
            <v>17.193971901541055</v>
          </cell>
        </row>
        <row r="100">
          <cell r="B100">
            <v>13.808259691999998</v>
          </cell>
          <cell r="C100">
            <v>17.326186787199997</v>
          </cell>
          <cell r="D100">
            <v>17.340861071199999</v>
          </cell>
          <cell r="E100">
            <v>17.191569857600001</v>
          </cell>
        </row>
        <row r="101">
          <cell r="B101">
            <v>14.065171983679999</v>
          </cell>
          <cell r="C101">
            <v>17.164783408659048</v>
          </cell>
          <cell r="D101">
            <v>17.730721168159999</v>
          </cell>
          <cell r="E101">
            <v>17.207961346270476</v>
          </cell>
        </row>
        <row r="102">
          <cell r="B102">
            <v>14.322084275359998</v>
          </cell>
          <cell r="C102">
            <v>17.029730895970911</v>
          </cell>
          <cell r="D102">
            <v>18.120581265119998</v>
          </cell>
          <cell r="E102">
            <v>17.240583613105454</v>
          </cell>
        </row>
        <row r="103">
          <cell r="B103">
            <v>14.578996567039997</v>
          </cell>
          <cell r="C103">
            <v>16.917592179676522</v>
          </cell>
          <cell r="D103">
            <v>18.510441362080002</v>
          </cell>
          <cell r="E103">
            <v>17.287319600083478</v>
          </cell>
        </row>
        <row r="104">
          <cell r="B104">
            <v>14.83590885872</v>
          </cell>
          <cell r="C104">
            <v>16.825503035226664</v>
          </cell>
          <cell r="D104">
            <v>18.900301459039998</v>
          </cell>
          <cell r="E104">
            <v>17.346405092186668</v>
          </cell>
        </row>
        <row r="105">
          <cell r="B105">
            <v>15.092821150399999</v>
          </cell>
          <cell r="C105">
            <v>16.751057513999996</v>
          </cell>
          <cell r="D105">
            <v>19.290161556000001</v>
          </cell>
          <cell r="E105">
            <v>17.416358148800001</v>
          </cell>
        </row>
        <row r="106">
          <cell r="B106">
            <v>15.349733442079998</v>
          </cell>
          <cell r="C106">
            <v>16.692219813316918</v>
          </cell>
          <cell r="D106">
            <v>19.680021652960001</v>
          </cell>
          <cell r="E106">
            <v>17.495924820172306</v>
          </cell>
        </row>
        <row r="107">
          <cell r="B107">
            <v>15.606645733759999</v>
          </cell>
          <cell r="C107">
            <v>16.647255730894816</v>
          </cell>
          <cell r="D107">
            <v>20.069881749919997</v>
          </cell>
          <cell r="E107">
            <v>17.584036926885926</v>
          </cell>
        </row>
        <row r="108">
          <cell r="B108">
            <v>15.863558025439998</v>
          </cell>
          <cell r="C108">
            <v>16.614678807634284</v>
          </cell>
          <cell r="D108">
            <v>20.45974184688</v>
          </cell>
          <cell r="E108">
            <v>17.679778886582856</v>
          </cell>
        </row>
        <row r="109">
          <cell r="B109">
            <v>16.120470317119999</v>
          </cell>
          <cell r="C109">
            <v>16.59320761327724</v>
          </cell>
          <cell r="D109">
            <v>20.84960194384</v>
          </cell>
          <cell r="E109">
            <v>17.782361404126895</v>
          </cell>
        </row>
        <row r="110">
          <cell r="B110">
            <v>16.377382608799998</v>
          </cell>
          <cell r="C110">
            <v>16.581731574933332</v>
          </cell>
          <cell r="D110">
            <v>21.239462040799999</v>
          </cell>
          <cell r="E110">
            <v>17.891100423733334</v>
          </cell>
        </row>
        <row r="111">
          <cell r="B111">
            <v>16.634294900479997</v>
          </cell>
          <cell r="C111">
            <v>16.579283419439999</v>
          </cell>
        </row>
        <row r="112">
          <cell r="B112">
            <v>16.891207192159996</v>
          </cell>
          <cell r="C112">
            <v>16.585016782779999</v>
          </cell>
        </row>
        <row r="113">
          <cell r="B113">
            <v>17.148119483839999</v>
          </cell>
          <cell r="C113">
            <v>16.598187890513938</v>
          </cell>
        </row>
        <row r="114">
          <cell r="B114">
            <v>17.405031775519998</v>
          </cell>
          <cell r="C114">
            <v>16.618140471077645</v>
          </cell>
        </row>
        <row r="115">
          <cell r="B115">
            <v>17.661944067199997</v>
          </cell>
          <cell r="C115">
            <v>16.644293255371426</v>
          </cell>
        </row>
        <row r="116">
          <cell r="B116">
            <v>17.918856358879996</v>
          </cell>
          <cell r="C116">
            <v>16.676129559751107</v>
          </cell>
        </row>
        <row r="117">
          <cell r="B117">
            <v>18.175768650559998</v>
          </cell>
          <cell r="C117">
            <v>16.713188558263784</v>
          </cell>
        </row>
        <row r="118">
          <cell r="B118">
            <v>18.432680942239998</v>
          </cell>
          <cell r="C118">
            <v>16.75505793295158</v>
          </cell>
        </row>
        <row r="119">
          <cell r="B119">
            <v>18.689593233919997</v>
          </cell>
          <cell r="C119">
            <v>16.80136765487795</v>
          </cell>
        </row>
        <row r="120">
          <cell r="B120">
            <v>18.946505525599999</v>
          </cell>
          <cell r="C120">
            <v>16.851784697999996</v>
          </cell>
        </row>
        <row r="121">
          <cell r="B121">
            <v>19.203417817279998</v>
          </cell>
          <cell r="C121">
            <v>16.906008526620486</v>
          </cell>
        </row>
        <row r="122">
          <cell r="B122">
            <v>19.460330108960001</v>
          </cell>
          <cell r="C122">
            <v>16.963767227489523</v>
          </cell>
        </row>
        <row r="123">
          <cell r="B123">
            <v>19.71724240064</v>
          </cell>
          <cell r="C123">
            <v>17.024814181613024</v>
          </cell>
        </row>
        <row r="124">
          <cell r="B124">
            <v>19.974154692319999</v>
          </cell>
          <cell r="C124">
            <v>17.088925189905453</v>
          </cell>
        </row>
        <row r="125">
          <cell r="B125">
            <v>20.231066984000002</v>
          </cell>
          <cell r="C125">
            <v>17.155895982088886</v>
          </cell>
        </row>
        <row r="126">
          <cell r="B126">
            <v>20.487979275679994</v>
          </cell>
          <cell r="C126">
            <v>17.225540050518259</v>
          </cell>
        </row>
        <row r="127">
          <cell r="B127">
            <v>20.744891567359996</v>
          </cell>
          <cell r="C127">
            <v>17.297686760539573</v>
          </cell>
        </row>
        <row r="128">
          <cell r="B128">
            <v>21.001803859040002</v>
          </cell>
          <cell r="C128">
            <v>17.372179697053333</v>
          </cell>
        </row>
        <row r="129">
          <cell r="B129">
            <v>21.258716150719994</v>
          </cell>
          <cell r="C129">
            <v>17.448875213539587</v>
          </cell>
        </row>
        <row r="130">
          <cell r="B130">
            <v>21.515628442399997</v>
          </cell>
          <cell r="C130">
            <v>17.527641155199998</v>
          </cell>
        </row>
      </sheetData>
      <sheetData sheetId="8" refreshError="1">
        <row r="88">
          <cell r="D88">
            <v>10.89150688704</v>
          </cell>
          <cell r="E88">
            <v>25.568168502719999</v>
          </cell>
        </row>
        <row r="89">
          <cell r="D89">
            <v>11.135890293120001</v>
          </cell>
          <cell r="E89">
            <v>23.951005179093336</v>
          </cell>
        </row>
        <row r="90">
          <cell r="B90">
            <v>11.682603967871998</v>
          </cell>
          <cell r="C90">
            <v>25.950679633535998</v>
          </cell>
          <cell r="D90">
            <v>11.3802736992</v>
          </cell>
          <cell r="E90">
            <v>22.681712860799998</v>
          </cell>
        </row>
        <row r="91">
          <cell r="B91">
            <v>11.7660115675392</v>
          </cell>
          <cell r="C91">
            <v>24.657373100278686</v>
          </cell>
          <cell r="D91">
            <v>11.624657105279999</v>
          </cell>
          <cell r="E91">
            <v>21.665417637294542</v>
          </cell>
        </row>
        <row r="92">
          <cell r="B92">
            <v>11.849419167206399</v>
          </cell>
          <cell r="C92">
            <v>23.586568289203196</v>
          </cell>
          <cell r="D92">
            <v>11.869040511360001</v>
          </cell>
          <cell r="E92">
            <v>20.838870234879998</v>
          </cell>
        </row>
        <row r="93">
          <cell r="B93">
            <v>11.932826766873598</v>
          </cell>
          <cell r="C93">
            <v>22.686918649036798</v>
          </cell>
          <cell r="D93">
            <v>12.11342391744</v>
          </cell>
          <cell r="E93">
            <v>20.158282694843077</v>
          </cell>
        </row>
        <row r="94">
          <cell r="B94">
            <v>12.016234366540798</v>
          </cell>
          <cell r="C94">
            <v>21.921748071727542</v>
          </cell>
          <cell r="D94">
            <v>12.357807323519998</v>
          </cell>
          <cell r="E94">
            <v>19.592377903817145</v>
          </cell>
        </row>
        <row r="95">
          <cell r="B95">
            <v>12.099641966208001</v>
          </cell>
          <cell r="C95">
            <v>21.264160744703997</v>
          </cell>
          <cell r="D95">
            <v>12.6021907296</v>
          </cell>
          <cell r="E95">
            <v>19.118219312000001</v>
          </cell>
        </row>
        <row r="96">
          <cell r="B96">
            <v>12.183049565875198</v>
          </cell>
          <cell r="C96">
            <v>20.693984808537596</v>
          </cell>
          <cell r="D96">
            <v>12.846574135680001</v>
          </cell>
          <cell r="E96">
            <v>18.718604507039998</v>
          </cell>
        </row>
        <row r="97">
          <cell r="B97">
            <v>12.266457165542398</v>
          </cell>
          <cell r="C97">
            <v>20.195794723665319</v>
          </cell>
          <cell r="D97">
            <v>13.09095754176</v>
          </cell>
          <cell r="E97">
            <v>18.380378703021176</v>
          </cell>
        </row>
        <row r="98">
          <cell r="B98">
            <v>12.349864765209599</v>
          </cell>
          <cell r="C98">
            <v>19.757592848204794</v>
          </cell>
          <cell r="D98">
            <v>13.335340947839999</v>
          </cell>
          <cell r="E98">
            <v>18.093310399786667</v>
          </cell>
        </row>
        <row r="99">
          <cell r="B99">
            <v>12.433272364876798</v>
          </cell>
          <cell r="C99">
            <v>19.369907359617343</v>
          </cell>
          <cell r="D99">
            <v>13.57972435392</v>
          </cell>
          <cell r="E99">
            <v>17.849322097212632</v>
          </cell>
        </row>
        <row r="100">
          <cell r="B100">
            <v>12.516679964544</v>
          </cell>
          <cell r="C100">
            <v>19.025160799871998</v>
          </cell>
          <cell r="D100">
            <v>13.82410776</v>
          </cell>
          <cell r="E100">
            <v>17.641951795199997</v>
          </cell>
        </row>
        <row r="101">
          <cell r="B101">
            <v>12.600087564211199</v>
          </cell>
          <cell r="C101">
            <v>18.717219036277026</v>
          </cell>
          <cell r="D101">
            <v>14.068491166080001</v>
          </cell>
          <cell r="E101">
            <v>17.465968350811426</v>
          </cell>
        </row>
        <row r="102">
          <cell r="B102">
            <v>12.683495163878398</v>
          </cell>
          <cell r="C102">
            <v>18.441063232993745</v>
          </cell>
          <cell r="D102">
            <v>14.312874572159998</v>
          </cell>
          <cell r="E102">
            <v>17.317091738007267</v>
          </cell>
        </row>
        <row r="103">
          <cell r="B103">
            <v>12.766902763545598</v>
          </cell>
          <cell r="C103">
            <v>18.192547395198886</v>
          </cell>
          <cell r="D103">
            <v>14.557257978240001</v>
          </cell>
          <cell r="E103">
            <v>17.191786283102608</v>
          </cell>
        </row>
        <row r="104">
          <cell r="B104">
            <v>12.850310363212799</v>
          </cell>
          <cell r="C104">
            <v>17.968216527206398</v>
          </cell>
          <cell r="D104">
            <v>14.801641384319998</v>
          </cell>
          <cell r="E104">
            <v>17.087105591359997</v>
          </cell>
        </row>
        <row r="105">
          <cell r="B105">
            <v>12.933717962879998</v>
          </cell>
          <cell r="C105">
            <v>17.765168432639999</v>
          </cell>
          <cell r="D105">
            <v>15.046024790399999</v>
          </cell>
          <cell r="E105">
            <v>17.000574691200001</v>
          </cell>
        </row>
        <row r="106">
          <cell r="B106">
            <v>13.017125562547198</v>
          </cell>
          <cell r="C106">
            <v>17.580947406873598</v>
          </cell>
          <cell r="D106">
            <v>15.29040819648</v>
          </cell>
          <cell r="E106">
            <v>16.930099375901538</v>
          </cell>
        </row>
        <row r="107">
          <cell r="B107">
            <v>13.100533162214399</v>
          </cell>
          <cell r="C107">
            <v>17.413461553373864</v>
          </cell>
          <cell r="D107">
            <v>15.534791602559999</v>
          </cell>
          <cell r="E107">
            <v>16.873895691591109</v>
          </cell>
        </row>
        <row r="108">
          <cell r="B108">
            <v>13.183940761881599</v>
          </cell>
          <cell r="C108">
            <v>17.260917817969368</v>
          </cell>
          <cell r="D108">
            <v>15.779175008640001</v>
          </cell>
          <cell r="E108">
            <v>16.830434534948569</v>
          </cell>
        </row>
        <row r="109">
          <cell r="B109">
            <v>13.267348361548798</v>
          </cell>
          <cell r="C109">
            <v>17.121770464305431</v>
          </cell>
          <cell r="D109">
            <v>16.023558414720004</v>
          </cell>
          <cell r="E109">
            <v>16.798397713456549</v>
          </cell>
        </row>
        <row r="110">
          <cell r="B110">
            <v>13.350755961215999</v>
          </cell>
          <cell r="C110">
            <v>16.994679854207995</v>
          </cell>
          <cell r="D110">
            <v>16.267941820800001</v>
          </cell>
          <cell r="E110">
            <v>16.776642793600001</v>
          </cell>
        </row>
        <row r="111">
          <cell r="B111">
            <v>13.434163560883198</v>
          </cell>
          <cell r="C111">
            <v>16.878479206041597</v>
          </cell>
        </row>
        <row r="112">
          <cell r="B112">
            <v>13.5175711605504</v>
          </cell>
          <cell r="C112">
            <v>16.772147585875196</v>
          </cell>
        </row>
        <row r="113">
          <cell r="B113">
            <v>13.600978760217599</v>
          </cell>
          <cell r="C113">
            <v>16.674787809345162</v>
          </cell>
        </row>
        <row r="114">
          <cell r="B114">
            <v>13.684386359884797</v>
          </cell>
          <cell r="C114">
            <v>16.585608243189455</v>
          </cell>
        </row>
        <row r="115">
          <cell r="B115">
            <v>13.767793959551998</v>
          </cell>
          <cell r="C115">
            <v>16.503907726518854</v>
          </cell>
        </row>
        <row r="116">
          <cell r="B116">
            <v>13.8512015592192</v>
          </cell>
          <cell r="C116">
            <v>16.429063005209596</v>
          </cell>
        </row>
        <row r="117">
          <cell r="B117">
            <v>13.934609158886399</v>
          </cell>
          <cell r="C117">
            <v>16.360518203962116</v>
          </cell>
        </row>
        <row r="118">
          <cell r="B118">
            <v>14.0180167585536</v>
          </cell>
          <cell r="C118">
            <v>16.297775960666268</v>
          </cell>
        </row>
        <row r="119">
          <cell r="B119">
            <v>14.101424358220799</v>
          </cell>
          <cell r="C119">
            <v>16.240389924710396</v>
          </cell>
        </row>
        <row r="120">
          <cell r="B120">
            <v>16.122657369599999</v>
          </cell>
          <cell r="C120">
            <v>16.789206374399999</v>
          </cell>
        </row>
        <row r="121">
          <cell r="B121">
            <v>16.508979548159999</v>
          </cell>
          <cell r="C121">
            <v>16.777660327680003</v>
          </cell>
        </row>
        <row r="122">
          <cell r="B122">
            <v>16.89530172672</v>
          </cell>
          <cell r="C122">
            <v>16.775862239817144</v>
          </cell>
        </row>
        <row r="123">
          <cell r="B123">
            <v>17.281623905280004</v>
          </cell>
          <cell r="C123">
            <v>16.783132020658606</v>
          </cell>
        </row>
        <row r="124">
          <cell r="B124">
            <v>17.66794608384</v>
          </cell>
          <cell r="C124">
            <v>16.79885140642909</v>
          </cell>
        </row>
        <row r="125">
          <cell r="B125">
            <v>18.054268262400001</v>
          </cell>
          <cell r="C125">
            <v>16.822457090133334</v>
          </cell>
        </row>
        <row r="126">
          <cell r="B126">
            <v>18.440590440960001</v>
          </cell>
          <cell r="C126">
            <v>16.853434747993045</v>
          </cell>
        </row>
        <row r="127">
          <cell r="B127">
            <v>18.826912619520002</v>
          </cell>
          <cell r="C127">
            <v>16.89131382846638</v>
          </cell>
        </row>
        <row r="128">
          <cell r="B128">
            <v>19.213234798079998</v>
          </cell>
          <cell r="C128">
            <v>16.935662992639998</v>
          </cell>
        </row>
        <row r="129">
          <cell r="B129">
            <v>19.599556976639999</v>
          </cell>
          <cell r="C129">
            <v>16.986086112940406</v>
          </cell>
        </row>
        <row r="130">
          <cell r="B130">
            <v>19.985879155199999</v>
          </cell>
          <cell r="C130">
            <v>17.042218752</v>
          </cell>
        </row>
      </sheetData>
      <sheetData sheetId="9" refreshError="1">
        <row r="86">
          <cell r="B86">
            <v>14.2936554173952</v>
          </cell>
          <cell r="C86">
            <v>42.024148111897595</v>
          </cell>
          <cell r="D86">
            <v>12.098936467200001</v>
          </cell>
          <cell r="E86">
            <v>32.547108316799999</v>
          </cell>
        </row>
        <row r="87">
          <cell r="B87">
            <v>14.556302705894399</v>
          </cell>
          <cell r="C87">
            <v>38.081409676147196</v>
          </cell>
          <cell r="D87">
            <v>13.261619184000001</v>
          </cell>
          <cell r="E87">
            <v>29.708989675200002</v>
          </cell>
        </row>
        <row r="88">
          <cell r="B88">
            <v>14.818949994393602</v>
          </cell>
          <cell r="C88">
            <v>35.157186760396797</v>
          </cell>
          <cell r="D88">
            <v>14.424301900800003</v>
          </cell>
          <cell r="E88">
            <v>27.7257360336</v>
          </cell>
        </row>
        <row r="89">
          <cell r="B89">
            <v>15.081597282892799</v>
          </cell>
          <cell r="C89">
            <v>32.911974191313071</v>
          </cell>
          <cell r="D89">
            <v>15.586984617600002</v>
          </cell>
          <cell r="E89">
            <v>26.312392392</v>
          </cell>
        </row>
        <row r="90">
          <cell r="B90">
            <v>15.344244571392</v>
          </cell>
          <cell r="C90">
            <v>31.142068864896004</v>
          </cell>
          <cell r="D90">
            <v>16.749667334400002</v>
          </cell>
          <cell r="E90">
            <v>25.297985750399999</v>
          </cell>
        </row>
        <row r="91">
          <cell r="B91">
            <v>15.606891859891201</v>
          </cell>
          <cell r="C91">
            <v>29.717841533145599</v>
          </cell>
          <cell r="D91">
            <v>17.912350051200001</v>
          </cell>
          <cell r="E91">
            <v>24.573715108800002</v>
          </cell>
        </row>
        <row r="92">
          <cell r="B92">
            <v>15.869539148390402</v>
          </cell>
          <cell r="C92">
            <v>28.552872697395198</v>
          </cell>
          <cell r="D92">
            <v>19.075032767999996</v>
          </cell>
          <cell r="E92">
            <v>24.067046467200001</v>
          </cell>
        </row>
        <row r="93">
          <cell r="B93">
            <v>16.132186436889601</v>
          </cell>
          <cell r="C93">
            <v>27.587333473952491</v>
          </cell>
          <cell r="D93">
            <v>20.237715484800002</v>
          </cell>
          <cell r="E93">
            <v>23.727763979446156</v>
          </cell>
        </row>
        <row r="94">
          <cell r="B94">
            <v>16.3948337253888</v>
          </cell>
          <cell r="C94">
            <v>26.778488945894399</v>
          </cell>
          <cell r="D94">
            <v>21.400398201600002</v>
          </cell>
          <cell r="E94">
            <v>23.519999184</v>
          </cell>
        </row>
        <row r="95">
          <cell r="B95">
            <v>16.657481013888003</v>
          </cell>
          <cell r="C95">
            <v>26.095000174144001</v>
          </cell>
          <cell r="D95">
            <v>22.563080918400001</v>
          </cell>
          <cell r="E95">
            <v>23.417448542399999</v>
          </cell>
        </row>
        <row r="96">
          <cell r="B96">
            <v>16.920128302387202</v>
          </cell>
          <cell r="C96">
            <v>25.5133629543936</v>
          </cell>
          <cell r="D96">
            <v>23.7257636352</v>
          </cell>
          <cell r="E96">
            <v>23.400384400800004</v>
          </cell>
        </row>
        <row r="97">
          <cell r="B97">
            <v>17.182775590886401</v>
          </cell>
          <cell r="C97">
            <v>25.015603483349079</v>
          </cell>
          <cell r="D97">
            <v>24.888446351999999</v>
          </cell>
          <cell r="E97">
            <v>23.453720906258827</v>
          </cell>
        </row>
        <row r="98">
          <cell r="B98">
            <v>17.4454228793856</v>
          </cell>
          <cell r="C98">
            <v>24.587742136226137</v>
          </cell>
          <cell r="D98">
            <v>26.051129068800002</v>
          </cell>
          <cell r="E98">
            <v>23.565724617599997</v>
          </cell>
        </row>
        <row r="99">
          <cell r="B99">
            <v>17.708070167884802</v>
          </cell>
          <cell r="C99">
            <v>24.218742367142401</v>
          </cell>
        </row>
        <row r="100">
          <cell r="B100">
            <v>17.970717456384001</v>
          </cell>
          <cell r="C100">
            <v>23.899774939391996</v>
          </cell>
        </row>
        <row r="101">
          <cell r="B101">
            <v>18.233364744883197</v>
          </cell>
          <cell r="C101">
            <v>23.623692375641596</v>
          </cell>
        </row>
        <row r="102">
          <cell r="B102">
            <v>18.496012033382403</v>
          </cell>
          <cell r="C102">
            <v>23.384646739891199</v>
          </cell>
        </row>
        <row r="103">
          <cell r="B103">
            <v>18.758659321881602</v>
          </cell>
          <cell r="C103">
            <v>23.177807128488627</v>
          </cell>
        </row>
        <row r="104">
          <cell r="B104">
            <v>19.021306610380801</v>
          </cell>
          <cell r="C104">
            <v>22.999147788390403</v>
          </cell>
        </row>
        <row r="105">
          <cell r="B105">
            <v>19.28395389888</v>
          </cell>
          <cell r="C105">
            <v>22.845287087040003</v>
          </cell>
        </row>
        <row r="106">
          <cell r="B106">
            <v>19.546601187379203</v>
          </cell>
          <cell r="C106">
            <v>22.713363643043447</v>
          </cell>
        </row>
        <row r="107">
          <cell r="B107">
            <v>19.809248475878398</v>
          </cell>
          <cell r="C107">
            <v>22.600939983361425</v>
          </cell>
        </row>
        <row r="108">
          <cell r="B108">
            <v>20.071895764377601</v>
          </cell>
          <cell r="C108">
            <v>22.505926845388803</v>
          </cell>
        </row>
        <row r="109">
          <cell r="B109">
            <v>25.084671131520004</v>
          </cell>
          <cell r="C109">
            <v>22.085034379001375</v>
          </cell>
        </row>
        <row r="110">
          <cell r="B110">
            <v>26.338579238400005</v>
          </cell>
          <cell r="C110">
            <v>22.2059207392</v>
          </cell>
        </row>
        <row r="111">
          <cell r="B111">
            <v>27.592487345280002</v>
          </cell>
          <cell r="C111">
            <v>22.359456627994838</v>
          </cell>
        </row>
        <row r="112">
          <cell r="B112">
            <v>28.846395452160003</v>
          </cell>
          <cell r="C112">
            <v>22.54258115208</v>
          </cell>
        </row>
      </sheetData>
      <sheetData sheetId="10" refreshError="1">
        <row r="86">
          <cell r="B86">
            <v>12.852652706944001</v>
          </cell>
          <cell r="C86">
            <v>36.094385043338669</v>
          </cell>
          <cell r="D86">
            <v>15.06698241248</v>
          </cell>
          <cell r="E86">
            <v>28.788060382506668</v>
          </cell>
        </row>
        <row r="87">
          <cell r="B87">
            <v>13.142640630368001</v>
          </cell>
          <cell r="C87">
            <v>32.794850989812566</v>
          </cell>
          <cell r="D87">
            <v>15.35972715136</v>
          </cell>
          <cell r="E87">
            <v>26.848816725279999</v>
          </cell>
        </row>
        <row r="88">
          <cell r="B88">
            <v>13.432628553792</v>
          </cell>
          <cell r="C88">
            <v>30.356448940096005</v>
          </cell>
          <cell r="D88">
            <v>15.652471890240001</v>
          </cell>
          <cell r="E88">
            <v>25.430977074719998</v>
          </cell>
        </row>
        <row r="89">
          <cell r="B89">
            <v>13.722616477216</v>
          </cell>
          <cell r="C89">
            <v>28.492134892919111</v>
          </cell>
          <cell r="D89">
            <v>15.945216629119999</v>
          </cell>
          <cell r="E89">
            <v>24.360740095271108</v>
          </cell>
        </row>
        <row r="90">
          <cell r="B90">
            <v>14.012604400640003</v>
          </cell>
          <cell r="C90">
            <v>27.029682447520003</v>
          </cell>
          <cell r="D90">
            <v>16.237961368000001</v>
          </cell>
          <cell r="E90">
            <v>23.533824985599999</v>
          </cell>
        </row>
        <row r="91">
          <cell r="B91">
            <v>14.302592324063999</v>
          </cell>
          <cell r="C91">
            <v>25.859492985231999</v>
          </cell>
          <cell r="D91">
            <v>16.53070610688</v>
          </cell>
          <cell r="E91">
            <v>22.883871235767273</v>
          </cell>
        </row>
        <row r="92">
          <cell r="B92">
            <v>14.592580247488002</v>
          </cell>
          <cell r="C92">
            <v>24.908500760277331</v>
          </cell>
          <cell r="D92">
            <v>16.82345084576</v>
          </cell>
          <cell r="E92">
            <v>22.366638505813331</v>
          </cell>
        </row>
        <row r="93">
          <cell r="B93">
            <v>14.882568170912002</v>
          </cell>
          <cell r="C93">
            <v>24.126121794809844</v>
          </cell>
          <cell r="D93">
            <v>17.116195584639996</v>
          </cell>
          <cell r="E93">
            <v>21.951498868073845</v>
          </cell>
        </row>
        <row r="94">
          <cell r="B94">
            <v>15.172556094336</v>
          </cell>
          <cell r="C94">
            <v>23.476224676082289</v>
          </cell>
          <cell r="D94">
            <v>17.40894032352</v>
          </cell>
          <cell r="E94">
            <v>21.616575231359999</v>
          </cell>
        </row>
        <row r="95">
          <cell r="B95">
            <v>15.462544017760001</v>
          </cell>
          <cell r="C95">
            <v>22.932313034746663</v>
          </cell>
          <cell r="D95">
            <v>17.701685062399999</v>
          </cell>
          <cell r="E95">
            <v>21.345824395466664</v>
          </cell>
        </row>
        <row r="96">
          <cell r="B96">
            <v>15.752531941184001</v>
          </cell>
          <cell r="C96">
            <v>22.474514593791998</v>
          </cell>
          <cell r="D96">
            <v>17.994429801279999</v>
          </cell>
          <cell r="E96">
            <v>21.127213960240002</v>
          </cell>
        </row>
        <row r="97">
          <cell r="B97">
            <v>16.042519864608</v>
          </cell>
          <cell r="C97">
            <v>22.087632906092239</v>
          </cell>
          <cell r="D97">
            <v>18.287174540160002</v>
          </cell>
          <cell r="E97">
            <v>20.951542678503529</v>
          </cell>
        </row>
        <row r="98">
          <cell r="B98">
            <v>16.332507788032</v>
          </cell>
          <cell r="C98">
            <v>21.759848512771555</v>
          </cell>
          <cell r="D98">
            <v>18.579919279040002</v>
          </cell>
          <cell r="E98">
            <v>20.811654024675555</v>
          </cell>
        </row>
        <row r="99">
          <cell r="B99">
            <v>16.622495711456001</v>
          </cell>
          <cell r="C99">
            <v>21.481830262085893</v>
          </cell>
        </row>
        <row r="100">
          <cell r="B100">
            <v>16.912483634880001</v>
          </cell>
          <cell r="C100">
            <v>21.246113232640003</v>
          </cell>
        </row>
        <row r="101">
          <cell r="B101">
            <v>17.202471558304001</v>
          </cell>
          <cell r="C101">
            <v>21.046654392828188</v>
          </cell>
        </row>
        <row r="102">
          <cell r="B102">
            <v>17.492459481728002</v>
          </cell>
          <cell r="C102">
            <v>20.878509444064004</v>
          </cell>
        </row>
        <row r="103">
          <cell r="B103">
            <v>17.782447405151999</v>
          </cell>
          <cell r="C103">
            <v>20.737593965776</v>
          </cell>
        </row>
        <row r="104">
          <cell r="B104">
            <v>18.072435328576002</v>
          </cell>
          <cell r="C104">
            <v>20.620504274154666</v>
          </cell>
        </row>
        <row r="105">
          <cell r="B105">
            <v>18.362423252000003</v>
          </cell>
          <cell r="C105">
            <v>20.5243812748</v>
          </cell>
        </row>
        <row r="106">
          <cell r="B106">
            <v>18.652411175424</v>
          </cell>
          <cell r="C106">
            <v>20.446805733988921</v>
          </cell>
        </row>
        <row r="107">
          <cell r="B107">
            <v>18.942399098848</v>
          </cell>
          <cell r="C107">
            <v>20.385716822994372</v>
          </cell>
        </row>
        <row r="108">
          <cell r="B108">
            <v>19.232387022272</v>
          </cell>
          <cell r="C108">
            <v>20.33934811719314</v>
          </cell>
        </row>
        <row r="109">
          <cell r="B109">
            <v>19.522374945696001</v>
          </cell>
          <cell r="C109">
            <v>20.306176836737652</v>
          </cell>
        </row>
        <row r="110">
          <cell r="B110">
            <v>19.812362869120001</v>
          </cell>
          <cell r="C110">
            <v>20.284883239093332</v>
          </cell>
        </row>
        <row r="111">
          <cell r="B111">
            <v>20.102350792544001</v>
          </cell>
          <cell r="C111">
            <v>20.274317871084904</v>
          </cell>
        </row>
        <row r="112">
          <cell r="B112">
            <v>20.392338715967998</v>
          </cell>
          <cell r="C112">
            <v>20.273474961184</v>
          </cell>
        </row>
        <row r="113">
          <cell r="B113">
            <v>28.368055485120003</v>
          </cell>
          <cell r="C113">
            <v>20.994096297953941</v>
          </cell>
        </row>
        <row r="114">
          <cell r="B114">
            <v>30.039614709760002</v>
          </cell>
          <cell r="C114">
            <v>21.235559203821179</v>
          </cell>
        </row>
        <row r="115">
          <cell r="B115">
            <v>31.711173934400005</v>
          </cell>
          <cell r="C115">
            <v>21.510983064342863</v>
          </cell>
        </row>
        <row r="116">
          <cell r="B116">
            <v>33.382733159040001</v>
          </cell>
          <cell r="C116">
            <v>21.817537799964448</v>
          </cell>
        </row>
      </sheetData>
      <sheetData sheetId="11" refreshError="1">
        <row r="230">
          <cell r="B230">
            <v>10.504353343619998</v>
          </cell>
          <cell r="C230">
            <v>16.229724111709995</v>
          </cell>
        </row>
        <row r="231">
          <cell r="B231">
            <v>10.508964495298798</v>
          </cell>
          <cell r="C231">
            <v>16.191823017721585</v>
          </cell>
        </row>
        <row r="232">
          <cell r="B232">
            <v>10.513575646977598</v>
          </cell>
          <cell r="C232">
            <v>16.15445095886248</v>
          </cell>
        </row>
        <row r="233">
          <cell r="B233">
            <v>10.518186798656398</v>
          </cell>
          <cell r="C233">
            <v>16.117597561894865</v>
          </cell>
        </row>
        <row r="234">
          <cell r="B234">
            <v>10.522797950335198</v>
          </cell>
          <cell r="C234">
            <v>16.081252723015648</v>
          </cell>
        </row>
        <row r="235">
          <cell r="B235">
            <v>10.527409102013998</v>
          </cell>
          <cell r="C235">
            <v>16.045406599165062</v>
          </cell>
        </row>
        <row r="236">
          <cell r="B236">
            <v>10.532020253692798</v>
          </cell>
          <cell r="C236">
            <v>16.010049599669475</v>
          </cell>
        </row>
        <row r="237">
          <cell r="B237">
            <v>10.536631405371597</v>
          </cell>
          <cell r="C237">
            <v>15.975172378203631</v>
          </cell>
        </row>
        <row r="238">
          <cell r="B238">
            <v>10.541242557050397</v>
          </cell>
          <cell r="C238">
            <v>15.940765825058106</v>
          </cell>
        </row>
        <row r="239">
          <cell r="B239">
            <v>10.545853708729197</v>
          </cell>
          <cell r="C239">
            <v>15.90682105969856</v>
          </cell>
        </row>
        <row r="240">
          <cell r="B240">
            <v>10.550464860407997</v>
          </cell>
          <cell r="C240">
            <v>15.873329423603996</v>
          </cell>
        </row>
        <row r="241">
          <cell r="B241">
            <v>10.555076012086797</v>
          </cell>
          <cell r="C241">
            <v>15.840282473371966</v>
          </cell>
        </row>
        <row r="242">
          <cell r="B242">
            <v>10.559687163765597</v>
          </cell>
          <cell r="C242">
            <v>15.807671974079094</v>
          </cell>
        </row>
        <row r="243">
          <cell r="B243">
            <v>10.564298315444397</v>
          </cell>
          <cell r="C243">
            <v>15.775489892885998</v>
          </cell>
        </row>
        <row r="244">
          <cell r="B244">
            <v>10.568909467123197</v>
          </cell>
          <cell r="C244">
            <v>15.74372839287623</v>
          </cell>
        </row>
        <row r="245">
          <cell r="B245">
            <v>10.573520618801997</v>
          </cell>
          <cell r="C245">
            <v>15.712379827119179</v>
          </cell>
        </row>
        <row r="246">
          <cell r="B246">
            <v>10.578131770480798</v>
          </cell>
          <cell r="C246">
            <v>15.681436732947624</v>
          </cell>
        </row>
        <row r="247">
          <cell r="B247">
            <v>10.582742922159596</v>
          </cell>
          <cell r="C247">
            <v>15.650891826440876</v>
          </cell>
        </row>
        <row r="248">
          <cell r="B248">
            <v>10.587354073838396</v>
          </cell>
          <cell r="C248">
            <v>15.620737997104911</v>
          </cell>
        </row>
        <row r="249">
          <cell r="B249">
            <v>10.5919652255172</v>
          </cell>
          <cell r="C249">
            <v>15.590968302741434</v>
          </cell>
        </row>
        <row r="250">
          <cell r="B250">
            <v>10.596576377195998</v>
          </cell>
          <cell r="C250">
            <v>15.561575964497997</v>
          </cell>
        </row>
        <row r="251">
          <cell r="B251">
            <v>10.601187528874798</v>
          </cell>
          <cell r="C251">
            <v>15.532554362091783</v>
          </cell>
        </row>
        <row r="252">
          <cell r="B252">
            <v>10.605798680553599</v>
          </cell>
          <cell r="C252">
            <v>15.503897029200054</v>
          </cell>
        </row>
        <row r="253">
          <cell r="B253">
            <v>10.610409832232397</v>
          </cell>
          <cell r="C253">
            <v>15.475597649010416</v>
          </cell>
        </row>
        <row r="254">
          <cell r="B254">
            <v>10.615020983911199</v>
          </cell>
          <cell r="C254">
            <v>15.447650049924562</v>
          </cell>
        </row>
        <row r="255">
          <cell r="B255">
            <v>10.619632135589997</v>
          </cell>
          <cell r="C255">
            <v>15.420048201409283</v>
          </cell>
        </row>
        <row r="256">
          <cell r="B256">
            <v>10.624243287268797</v>
          </cell>
          <cell r="C256">
            <v>15.392786209988941</v>
          </cell>
        </row>
        <row r="257">
          <cell r="B257">
            <v>10.628854438947599</v>
          </cell>
          <cell r="C257">
            <v>15.365858315373796</v>
          </cell>
        </row>
        <row r="258">
          <cell r="B258">
            <v>10.633465590626399</v>
          </cell>
          <cell r="C258">
            <v>15.339258886718817</v>
          </cell>
        </row>
        <row r="259">
          <cell r="B259">
            <v>10.638076742305197</v>
          </cell>
          <cell r="C259">
            <v>15.312982419007904</v>
          </cell>
        </row>
        <row r="260">
          <cell r="B260">
            <v>10.642687893983998</v>
          </cell>
          <cell r="C260">
            <v>15.287023529558663</v>
          </cell>
        </row>
        <row r="261">
          <cell r="B261">
            <v>10.647299045662797</v>
          </cell>
          <cell r="C261">
            <v>15.261376954643</v>
          </cell>
        </row>
        <row r="262">
          <cell r="B262">
            <v>10.651910197341598</v>
          </cell>
          <cell r="C262">
            <v>15.236037546219148</v>
          </cell>
        </row>
        <row r="263">
          <cell r="B263">
            <v>10.656521349020398</v>
          </cell>
          <cell r="C263">
            <v>15.211000268770851</v>
          </cell>
        </row>
        <row r="264">
          <cell r="B264">
            <v>10.661132500699196</v>
          </cell>
          <cell r="C264">
            <v>15.186260196249597</v>
          </cell>
        </row>
        <row r="265">
          <cell r="B265">
            <v>10.665743652377998</v>
          </cell>
          <cell r="C265">
            <v>15.161812509116023</v>
          </cell>
        </row>
        <row r="266">
          <cell r="B266">
            <v>10.670354804056798</v>
          </cell>
          <cell r="C266">
            <v>15.137652491476786</v>
          </cell>
        </row>
        <row r="267">
          <cell r="B267">
            <v>10.674965955735596</v>
          </cell>
          <cell r="C267">
            <v>15.113775528313251</v>
          </cell>
        </row>
        <row r="268">
          <cell r="B268">
            <v>10.679577107414397</v>
          </cell>
          <cell r="C268">
            <v>15.090177102798686</v>
          </cell>
        </row>
        <row r="269">
          <cell r="B269">
            <v>10.684188259093197</v>
          </cell>
          <cell r="C269">
            <v>15.066852793700566</v>
          </cell>
        </row>
        <row r="270">
          <cell r="B270">
            <v>10.688799410771997</v>
          </cell>
          <cell r="C270">
            <v>15.043798272864946</v>
          </cell>
        </row>
        <row r="271">
          <cell r="B271">
            <v>10.693410562450797</v>
          </cell>
          <cell r="C271">
            <v>15.021009302779849</v>
          </cell>
        </row>
        <row r="272">
          <cell r="B272">
            <v>10.698021714129599</v>
          </cell>
          <cell r="C272">
            <v>14.998481734214799</v>
          </cell>
        </row>
        <row r="273">
          <cell r="B273">
            <v>10.702632865808399</v>
          </cell>
          <cell r="C273">
            <v>14.97621150393373</v>
          </cell>
        </row>
        <row r="274">
          <cell r="B274">
            <v>10.707244017487199</v>
          </cell>
          <cell r="C274">
            <v>14.954194632478648</v>
          </cell>
        </row>
        <row r="275">
          <cell r="B275">
            <v>10.711855169165998</v>
          </cell>
          <cell r="C275">
            <v>14.932427222021458</v>
          </cell>
        </row>
        <row r="276">
          <cell r="B276">
            <v>10.716466320844798</v>
          </cell>
          <cell r="C276">
            <v>14.910905454281577</v>
          </cell>
        </row>
        <row r="277">
          <cell r="B277">
            <v>10.721077472523598</v>
          </cell>
          <cell r="C277">
            <v>14.889625588506977</v>
          </cell>
        </row>
        <row r="278">
          <cell r="B278">
            <v>10.725688624202398</v>
          </cell>
          <cell r="C278">
            <v>14.868583959516346</v>
          </cell>
        </row>
        <row r="279">
          <cell r="B279">
            <v>10.730299775881198</v>
          </cell>
          <cell r="C279">
            <v>14.847776975800395</v>
          </cell>
        </row>
        <row r="280">
          <cell r="B280">
            <v>10.734910927559998</v>
          </cell>
          <cell r="C280">
            <v>14.827201117679998</v>
          </cell>
        </row>
        <row r="281">
          <cell r="B281">
            <v>10.739522079238798</v>
          </cell>
          <cell r="C281">
            <v>14.806852935519396</v>
          </cell>
        </row>
        <row r="282">
          <cell r="B282">
            <v>10.744133230917598</v>
          </cell>
          <cell r="C282">
            <v>14.786729047992459</v>
          </cell>
        </row>
        <row r="283">
          <cell r="B283">
            <v>10.748744382596398</v>
          </cell>
          <cell r="C283">
            <v>14.766826140400168</v>
          </cell>
        </row>
        <row r="284">
          <cell r="B284">
            <v>10.753355534275197</v>
          </cell>
          <cell r="C284">
            <v>14.747140963037598</v>
          </cell>
        </row>
        <row r="285">
          <cell r="B285">
            <v>10.757966685953997</v>
          </cell>
          <cell r="C285">
            <v>14.727670329608705</v>
          </cell>
        </row>
        <row r="286">
          <cell r="B286">
            <v>10.762577837632797</v>
          </cell>
          <cell r="C286">
            <v>14.708411115687271</v>
          </cell>
        </row>
        <row r="287">
          <cell r="B287">
            <v>10.767188989311599</v>
          </cell>
          <cell r="C287">
            <v>14.689360257222464</v>
          </cell>
        </row>
        <row r="288">
          <cell r="B288">
            <v>10.771800140990397</v>
          </cell>
          <cell r="C288">
            <v>14.670514749087506</v>
          </cell>
        </row>
        <row r="289">
          <cell r="B289">
            <v>10.776411292669197</v>
          </cell>
          <cell r="C289">
            <v>14.651871643670006</v>
          </cell>
        </row>
        <row r="290">
          <cell r="B290">
            <v>10.781022444347997</v>
          </cell>
          <cell r="C290">
            <v>14.633428049502569</v>
          </cell>
        </row>
        <row r="291">
          <cell r="B291">
            <v>10.785633596026797</v>
          </cell>
          <cell r="C291">
            <v>14.615181129932354</v>
          </cell>
        </row>
        <row r="292">
          <cell r="B292">
            <v>10.790244747705596</v>
          </cell>
          <cell r="C292">
            <v>14.597128101828268</v>
          </cell>
        </row>
        <row r="293">
          <cell r="B293">
            <v>10.794855899384396</v>
          </cell>
          <cell r="C293">
            <v>14.579266234324592</v>
          </cell>
        </row>
        <row r="294">
          <cell r="B294">
            <v>10.799467051063196</v>
          </cell>
          <cell r="C294">
            <v>14.561592847599821</v>
          </cell>
        </row>
        <row r="295">
          <cell r="B295">
            <v>10.804078202741998</v>
          </cell>
          <cell r="C295">
            <v>14.544105311689602</v>
          </cell>
        </row>
        <row r="296">
          <cell r="B296">
            <v>10.808689354420798</v>
          </cell>
          <cell r="C296">
            <v>14.526801045332618</v>
          </cell>
        </row>
        <row r="297">
          <cell r="B297">
            <v>10.813300506099598</v>
          </cell>
          <cell r="C297">
            <v>14.509677514848415</v>
          </cell>
        </row>
        <row r="298">
          <cell r="B298">
            <v>10.817911657778399</v>
          </cell>
          <cell r="C298">
            <v>14.492732233046077</v>
          </cell>
        </row>
        <row r="299">
          <cell r="B299">
            <v>10.822522809457197</v>
          </cell>
          <cell r="C299">
            <v>14.475962758162842</v>
          </cell>
        </row>
        <row r="300">
          <cell r="B300">
            <v>10.827133961135997</v>
          </cell>
          <cell r="C300">
            <v>14.459366692831633</v>
          </cell>
        </row>
        <row r="301">
          <cell r="B301">
            <v>10.831745112814799</v>
          </cell>
          <cell r="C301">
            <v>14.442941683076628</v>
          </cell>
        </row>
        <row r="302">
          <cell r="B302">
            <v>10.836356264493597</v>
          </cell>
          <cell r="C302">
            <v>14.426685417335984</v>
          </cell>
        </row>
        <row r="303">
          <cell r="B303">
            <v>10.840967416172399</v>
          </cell>
          <cell r="C303">
            <v>14.41059562551086</v>
          </cell>
        </row>
        <row r="304">
          <cell r="B304">
            <v>10.845578567851199</v>
          </cell>
          <cell r="C304">
            <v>14.39467007803988</v>
          </cell>
        </row>
        <row r="305">
          <cell r="B305">
            <v>10.850189719529997</v>
          </cell>
          <cell r="C305">
            <v>14.378906584998331</v>
          </cell>
        </row>
        <row r="306">
          <cell r="B306">
            <v>10.854800871208798</v>
          </cell>
          <cell r="C306">
            <v>14.363302995221211</v>
          </cell>
        </row>
        <row r="307">
          <cell r="B307">
            <v>10.859412022887597</v>
          </cell>
          <cell r="C307">
            <v>14.347857195449523</v>
          </cell>
        </row>
        <row r="308">
          <cell r="B308">
            <v>10.864023174566396</v>
          </cell>
          <cell r="C308">
            <v>14.332567109498989</v>
          </cell>
        </row>
        <row r="309">
          <cell r="B309">
            <v>10.868634326245198</v>
          </cell>
          <cell r="C309">
            <v>14.317430697450545</v>
          </cell>
        </row>
        <row r="310">
          <cell r="B310">
            <v>10.873245477923998</v>
          </cell>
          <cell r="C310">
            <v>14.302445954861996</v>
          </cell>
        </row>
        <row r="311">
          <cell r="B311">
            <v>10.877856629602798</v>
          </cell>
          <cell r="C311">
            <v>14.287610912000098</v>
          </cell>
        </row>
        <row r="312">
          <cell r="B312">
            <v>10.882467781281598</v>
          </cell>
          <cell r="C312">
            <v>14.272923633092521</v>
          </cell>
        </row>
        <row r="313">
          <cell r="B313">
            <v>10.887078932960396</v>
          </cell>
          <cell r="C313">
            <v>14.258382215599083</v>
          </cell>
        </row>
        <row r="314">
          <cell r="B314">
            <v>10.891690084639198</v>
          </cell>
          <cell r="C314">
            <v>14.243984789501649</v>
          </cell>
        </row>
        <row r="315">
          <cell r="B315">
            <v>10.896301236317997</v>
          </cell>
          <cell r="C315">
            <v>14.229729516612187</v>
          </cell>
        </row>
        <row r="316">
          <cell r="B316">
            <v>10.900912387996796</v>
          </cell>
          <cell r="C316">
            <v>14.215614589898399</v>
          </cell>
        </row>
        <row r="317">
          <cell r="B317">
            <v>10.905523539675597</v>
          </cell>
          <cell r="C317">
            <v>14.201638232826406</v>
          </cell>
        </row>
        <row r="318">
          <cell r="B318">
            <v>10.910134691354397</v>
          </cell>
          <cell r="C318">
            <v>14.187798698720053</v>
          </cell>
        </row>
        <row r="319">
          <cell r="B319">
            <v>10.914745843033199</v>
          </cell>
          <cell r="C319">
            <v>14.174094270136262</v>
          </cell>
        </row>
        <row r="320">
          <cell r="B320">
            <v>10.919356994711999</v>
          </cell>
          <cell r="C320">
            <v>14.160523258255996</v>
          </cell>
        </row>
        <row r="321">
          <cell r="B321">
            <v>10.923968146390798</v>
          </cell>
          <cell r="C321">
            <v>14.147084002290416</v>
          </cell>
        </row>
        <row r="322">
          <cell r="B322">
            <v>10.928579298069598</v>
          </cell>
          <cell r="C322">
            <v>14.133774868901741</v>
          </cell>
        </row>
        <row r="323">
          <cell r="B323">
            <v>10.933190449748398</v>
          </cell>
          <cell r="C323">
            <v>14.120594251638394</v>
          </cell>
        </row>
        <row r="324">
          <cell r="B324">
            <v>10.937801601427198</v>
          </cell>
          <cell r="C324">
            <v>14.107540570384089</v>
          </cell>
        </row>
        <row r="325">
          <cell r="B325">
            <v>10.942412753105998</v>
          </cell>
          <cell r="C325">
            <v>14.094612270820344</v>
          </cell>
        </row>
        <row r="326">
          <cell r="B326">
            <v>10.947023904784798</v>
          </cell>
          <cell r="C326">
            <v>14.08180782390215</v>
          </cell>
        </row>
        <row r="327">
          <cell r="B327">
            <v>10.951635056463598</v>
          </cell>
          <cell r="C327">
            <v>14.069125725346373</v>
          </cell>
        </row>
        <row r="328">
          <cell r="B328">
            <v>10.956246208142398</v>
          </cell>
          <cell r="C328">
            <v>14.056564495132488</v>
          </cell>
        </row>
        <row r="329">
          <cell r="B329">
            <v>10.960857359821198</v>
          </cell>
          <cell r="C329">
            <v>14.044122677015416</v>
          </cell>
        </row>
        <row r="330">
          <cell r="B330">
            <v>10.965468511499997</v>
          </cell>
          <cell r="C330">
            <v>14.031798838049996</v>
          </cell>
        </row>
        <row r="331">
          <cell r="B331">
            <v>10.970079663178797</v>
          </cell>
          <cell r="C331">
            <v>14.019591568126847</v>
          </cell>
        </row>
        <row r="332">
          <cell r="B332">
            <v>10.974690814857597</v>
          </cell>
          <cell r="C332">
            <v>14.007499479519275</v>
          </cell>
        </row>
        <row r="333">
          <cell r="B333">
            <v>10.979301966536397</v>
          </cell>
          <cell r="C333">
            <v>13.995521206440923</v>
          </cell>
        </row>
        <row r="334">
          <cell r="B334">
            <v>10.983913118215197</v>
          </cell>
          <cell r="C334">
            <v>13.983655404613895</v>
          </cell>
        </row>
        <row r="335">
          <cell r="B335">
            <v>10.988524269893997</v>
          </cell>
          <cell r="C335">
            <v>13.971900750846997</v>
          </cell>
        </row>
        <row r="336">
          <cell r="B336">
            <v>10.993135421572797</v>
          </cell>
          <cell r="C336">
            <v>13.960255942623899</v>
          </cell>
        </row>
        <row r="337">
          <cell r="B337">
            <v>10.997746573251597</v>
          </cell>
          <cell r="C337">
            <v>13.948719697700893</v>
          </cell>
        </row>
        <row r="338">
          <cell r="B338">
            <v>11.002357724930397</v>
          </cell>
          <cell r="C338">
            <v>13.937290753714032</v>
          </cell>
        </row>
        <row r="339">
          <cell r="B339">
            <v>11.006968876609198</v>
          </cell>
          <cell r="C339">
            <v>13.925967867795331</v>
          </cell>
        </row>
        <row r="340">
          <cell r="B340">
            <v>11.011580028287996</v>
          </cell>
          <cell r="C340">
            <v>13.914749816197844</v>
          </cell>
        </row>
        <row r="341">
          <cell r="B341">
            <v>11.016191179966796</v>
          </cell>
          <cell r="C341">
            <v>13.903635393929374</v>
          </cell>
        </row>
        <row r="342">
          <cell r="B342">
            <v>11.020802331645596</v>
          </cell>
          <cell r="C342">
            <v>13.892623414394551</v>
          </cell>
        </row>
        <row r="343">
          <cell r="B343">
            <v>11.025413483324398</v>
          </cell>
          <cell r="C343">
            <v>13.88171270904509</v>
          </cell>
        </row>
        <row r="344">
          <cell r="B344">
            <v>11.030024635003199</v>
          </cell>
          <cell r="C344">
            <v>13.870902127037962</v>
          </cell>
        </row>
        <row r="345">
          <cell r="B345">
            <v>11.034635786681998</v>
          </cell>
          <cell r="C345">
            <v>13.860190534901372</v>
          </cell>
        </row>
        <row r="346">
          <cell r="B346">
            <v>11.039246938360797</v>
          </cell>
          <cell r="C346">
            <v>13.849576816208216</v>
          </cell>
        </row>
        <row r="347">
          <cell r="B347">
            <v>11.043858090039599</v>
          </cell>
          <cell r="C347">
            <v>13.839059871256875</v>
          </cell>
        </row>
        <row r="348">
          <cell r="B348">
            <v>11.048469241718397</v>
          </cell>
          <cell r="C348">
            <v>13.828638616759196</v>
          </cell>
        </row>
        <row r="349">
          <cell r="B349">
            <v>11.053080393397197</v>
          </cell>
          <cell r="C349">
            <v>13.818311985535399</v>
          </cell>
        </row>
        <row r="350">
          <cell r="B350">
            <v>11.057691545075999</v>
          </cell>
          <cell r="C350">
            <v>13.808078926215774</v>
          </cell>
        </row>
        <row r="351">
          <cell r="B351">
            <v>11.062302696754797</v>
          </cell>
          <cell r="C351">
            <v>13.797938402948983</v>
          </cell>
        </row>
        <row r="352">
          <cell r="B352">
            <v>11.066913848433598</v>
          </cell>
          <cell r="C352">
            <v>13.787889395116798</v>
          </cell>
        </row>
        <row r="353">
          <cell r="B353">
            <v>11.071525000112398</v>
          </cell>
          <cell r="C353">
            <v>13.777930897055098</v>
          </cell>
        </row>
        <row r="354">
          <cell r="B354">
            <v>11.076136151791196</v>
          </cell>
          <cell r="C354">
            <v>13.768061917781001</v>
          </cell>
        </row>
        <row r="355">
          <cell r="B355">
            <v>11.080747303469998</v>
          </cell>
          <cell r="C355">
            <v>13.758281480725906</v>
          </cell>
        </row>
        <row r="356">
          <cell r="B356">
            <v>11.085358455148798</v>
          </cell>
          <cell r="C356">
            <v>13.748588623474397</v>
          </cell>
        </row>
        <row r="357">
          <cell r="B357">
            <v>11.089969606827598</v>
          </cell>
          <cell r="C357">
            <v>13.738982397508744</v>
          </cell>
        </row>
        <row r="358">
          <cell r="B358">
            <v>11.094580758506396</v>
          </cell>
          <cell r="C358">
            <v>13.729461867958952</v>
          </cell>
        </row>
        <row r="359">
          <cell r="B359">
            <v>11.099191910185196</v>
          </cell>
          <cell r="C359">
            <v>13.720026113358188</v>
          </cell>
        </row>
        <row r="360">
          <cell r="B360">
            <v>11.103803061863998</v>
          </cell>
          <cell r="C360">
            <v>13.710674225403427</v>
          </cell>
        </row>
        <row r="361">
          <cell r="B361">
            <v>11.108414213542797</v>
          </cell>
          <cell r="C361">
            <v>13.701405308721217</v>
          </cell>
        </row>
        <row r="362">
          <cell r="B362">
            <v>11.113025365221597</v>
          </cell>
          <cell r="C362">
            <v>13.692218480638456</v>
          </cell>
        </row>
        <row r="363">
          <cell r="B363">
            <v>11.117636516900397</v>
          </cell>
          <cell r="C363">
            <v>13.68311287095797</v>
          </cell>
        </row>
        <row r="364">
          <cell r="B364">
            <v>11.122247668579195</v>
          </cell>
          <cell r="C364">
            <v>13.674087621738893</v>
          </cell>
        </row>
        <row r="365">
          <cell r="B365">
            <v>11.126858820257995</v>
          </cell>
          <cell r="C365">
            <v>13.66514188708163</v>
          </cell>
        </row>
        <row r="366">
          <cell r="B366">
            <v>11.131469971936799</v>
          </cell>
          <cell r="C366">
            <v>13.656274832917347</v>
          </cell>
        </row>
        <row r="367">
          <cell r="B367">
            <v>11.136081123615599</v>
          </cell>
          <cell r="C367">
            <v>13.647485636801871</v>
          </cell>
        </row>
        <row r="368">
          <cell r="B368">
            <v>11.140692275294398</v>
          </cell>
          <cell r="C368">
            <v>13.638773487713863</v>
          </cell>
        </row>
        <row r="369">
          <cell r="B369">
            <v>11.1453034269732</v>
          </cell>
          <cell r="C369">
            <v>13.630137585857186</v>
          </cell>
        </row>
        <row r="370">
          <cell r="B370">
            <v>11.149914578651996</v>
          </cell>
          <cell r="C370">
            <v>13.621577142467375</v>
          </cell>
        </row>
        <row r="371">
          <cell r="B371">
            <v>11.154525730330798</v>
          </cell>
          <cell r="C371">
            <v>13.613091379622098</v>
          </cell>
        </row>
        <row r="372">
          <cell r="B372">
            <v>11.159136882009598</v>
          </cell>
          <cell r="C372">
            <v>13.604679530055483</v>
          </cell>
        </row>
        <row r="373">
          <cell r="B373">
            <v>11.163748033688398</v>
          </cell>
          <cell r="C373">
            <v>13.596340836976278</v>
          </cell>
        </row>
        <row r="374">
          <cell r="B374">
            <v>11.168359185367198</v>
          </cell>
          <cell r="C374">
            <v>13.588074553889717</v>
          </cell>
        </row>
        <row r="375">
          <cell r="B375">
            <v>11.172970337045996</v>
          </cell>
          <cell r="C375">
            <v>13.579879944422997</v>
          </cell>
        </row>
        <row r="376">
          <cell r="B376">
            <v>11.177581488724798</v>
          </cell>
          <cell r="C376">
            <v>13.57175628215429</v>
          </cell>
        </row>
        <row r="377">
          <cell r="B377">
            <v>11.182192640403597</v>
          </cell>
          <cell r="C377">
            <v>13.56370285044523</v>
          </cell>
        </row>
        <row r="378">
          <cell r="B378">
            <v>11.186803792082397</v>
          </cell>
          <cell r="C378">
            <v>13.555718942276766</v>
          </cell>
        </row>
        <row r="379">
          <cell r="B379">
            <v>11.191414943761197</v>
          </cell>
          <cell r="C379">
            <v>13.54780386008829</v>
          </cell>
        </row>
        <row r="380">
          <cell r="B380">
            <v>11.196026095439999</v>
          </cell>
          <cell r="C380">
            <v>13.539956915619996</v>
          </cell>
        </row>
        <row r="381">
          <cell r="B381">
            <v>11.200637247118799</v>
          </cell>
          <cell r="C381">
            <v>13.532177429758399</v>
          </cell>
        </row>
        <row r="382">
          <cell r="B382">
            <v>11.205248398797597</v>
          </cell>
          <cell r="C382">
            <v>13.524464732384891</v>
          </cell>
        </row>
        <row r="383">
          <cell r="B383">
            <v>11.209859550476397</v>
          </cell>
          <cell r="C383">
            <v>13.516818162227308</v>
          </cell>
        </row>
        <row r="384">
          <cell r="B384">
            <v>11.214470702155197</v>
          </cell>
          <cell r="C384">
            <v>13.509237066714437</v>
          </cell>
        </row>
        <row r="385">
          <cell r="B385">
            <v>11.219081853833998</v>
          </cell>
          <cell r="C385">
            <v>13.501720801833391</v>
          </cell>
        </row>
        <row r="386">
          <cell r="B386">
            <v>11.223693005512798</v>
          </cell>
          <cell r="C386">
            <v>13.494268731989729</v>
          </cell>
        </row>
        <row r="387">
          <cell r="B387">
            <v>11.228304157191596</v>
          </cell>
          <cell r="C387">
            <v>13.486880229870387</v>
          </cell>
        </row>
        <row r="388">
          <cell r="B388">
            <v>11.232915308870396</v>
          </cell>
          <cell r="C388">
            <v>13.479554676309224</v>
          </cell>
        </row>
        <row r="389">
          <cell r="B389">
            <v>11.237526460549198</v>
          </cell>
          <cell r="C389">
            <v>13.47229146015518</v>
          </cell>
        </row>
        <row r="390">
          <cell r="B390">
            <v>11.242137612227998</v>
          </cell>
          <cell r="C390">
            <v>13.465089978143029</v>
          </cell>
        </row>
        <row r="391">
          <cell r="B391">
            <v>11.246748763906799</v>
          </cell>
          <cell r="C391">
            <v>13.45794963476658</v>
          </cell>
        </row>
        <row r="392">
          <cell r="B392">
            <v>11.251359915585599</v>
          </cell>
          <cell r="C392">
            <v>13.450869842154335</v>
          </cell>
        </row>
        <row r="393">
          <cell r="B393">
            <v>11.255971067264397</v>
          </cell>
          <cell r="C393">
            <v>13.443850019947531</v>
          </cell>
        </row>
        <row r="394">
          <cell r="B394">
            <v>11.260582218943197</v>
          </cell>
          <cell r="C394">
            <v>13.436889595180514</v>
          </cell>
        </row>
        <row r="395">
          <cell r="B395">
            <v>11.265193370621997</v>
          </cell>
          <cell r="C395">
            <v>13.429988002163379</v>
          </cell>
        </row>
        <row r="396">
          <cell r="B396">
            <v>11.269804522300799</v>
          </cell>
          <cell r="C396">
            <v>13.42314468236685</v>
          </cell>
        </row>
        <row r="397">
          <cell r="B397">
            <v>11.274415673979599</v>
          </cell>
          <cell r="C397">
            <v>13.416359084309354</v>
          </cell>
        </row>
        <row r="398">
          <cell r="B398">
            <v>11.279026825658399</v>
          </cell>
          <cell r="C398">
            <v>13.409630663446178</v>
          </cell>
        </row>
        <row r="399">
          <cell r="B399">
            <v>11.283637977337197</v>
          </cell>
          <cell r="C399">
            <v>13.40295888206076</v>
          </cell>
        </row>
        <row r="400">
          <cell r="B400">
            <v>11.288249129015997</v>
          </cell>
          <cell r="C400">
            <v>13.396343209157996</v>
          </cell>
        </row>
        <row r="401">
          <cell r="B401">
            <v>11.292860280694798</v>
          </cell>
          <cell r="C401">
            <v>13.389783120359548</v>
          </cell>
        </row>
        <row r="402">
          <cell r="B402">
            <v>11.297471432373598</v>
          </cell>
          <cell r="C402">
            <v>13.383278097801083</v>
          </cell>
        </row>
        <row r="403">
          <cell r="B403">
            <v>11.302082584052398</v>
          </cell>
          <cell r="C403">
            <v>13.37682763003146</v>
          </cell>
        </row>
        <row r="404">
          <cell r="B404">
            <v>11.306693735731196</v>
          </cell>
          <cell r="C404">
            <v>13.370431211913745</v>
          </cell>
        </row>
        <row r="405">
          <cell r="B405">
            <v>11.311304887409996</v>
          </cell>
          <cell r="C405">
            <v>13.364088344528074</v>
          </cell>
        </row>
        <row r="406">
          <cell r="B406">
            <v>11.315916039088796</v>
          </cell>
          <cell r="C406">
            <v>13.3577985350763</v>
          </cell>
        </row>
        <row r="407">
          <cell r="B407">
            <v>11.320527190767598</v>
          </cell>
          <cell r="C407">
            <v>13.351561296788384</v>
          </cell>
        </row>
        <row r="408">
          <cell r="B408">
            <v>11.325138342446397</v>
          </cell>
          <cell r="C408">
            <v>13.345376148830516</v>
          </cell>
        </row>
        <row r="409">
          <cell r="B409">
            <v>11.329749494125197</v>
          </cell>
          <cell r="C409">
            <v>13.339242616214877</v>
          </cell>
        </row>
        <row r="410">
          <cell r="B410">
            <v>11.334360645803999</v>
          </cell>
          <cell r="C410">
            <v>13.333160229711087</v>
          </cell>
        </row>
        <row r="411">
          <cell r="B411">
            <v>11.338971797482795</v>
          </cell>
          <cell r="C411">
            <v>13.327128525759223</v>
          </cell>
        </row>
        <row r="412">
          <cell r="B412">
            <v>11.343582949161597</v>
          </cell>
          <cell r="C412">
            <v>13.321147046384411</v>
          </cell>
        </row>
        <row r="413">
          <cell r="B413">
            <v>11.348194100840399</v>
          </cell>
          <cell r="C413">
            <v>13.31521533911299</v>
          </cell>
        </row>
        <row r="414">
          <cell r="B414">
            <v>11.352805252519198</v>
          </cell>
          <cell r="C414">
            <v>13.309332956890135</v>
          </cell>
        </row>
        <row r="415">
          <cell r="B415">
            <v>11.357416404197998</v>
          </cell>
          <cell r="C415">
            <v>13.303499457998997</v>
          </cell>
        </row>
        <row r="416">
          <cell r="B416">
            <v>11.362027555876796</v>
          </cell>
          <cell r="C416">
            <v>13.297714405981253</v>
          </cell>
        </row>
        <row r="417">
          <cell r="B417">
            <v>11.366638707555598</v>
          </cell>
          <cell r="C417">
            <v>13.291977369559104</v>
          </cell>
        </row>
        <row r="418">
          <cell r="B418">
            <v>11.371249859234398</v>
          </cell>
          <cell r="C418">
            <v>13.286287922558618</v>
          </cell>
        </row>
        <row r="419">
          <cell r="B419">
            <v>11.375861010913198</v>
          </cell>
          <cell r="C419">
            <v>13.280645643834472</v>
          </cell>
        </row>
        <row r="420">
          <cell r="B420">
            <v>11.380472162591998</v>
          </cell>
          <cell r="C420">
            <v>13.275050117195997</v>
          </cell>
        </row>
        <row r="421">
          <cell r="B421">
            <v>11.385083314270796</v>
          </cell>
          <cell r="C421">
            <v>13.269500931334516</v>
          </cell>
        </row>
        <row r="422">
          <cell r="B422">
            <v>11.389694465949596</v>
          </cell>
          <cell r="C422">
            <v>13.263997679751991</v>
          </cell>
        </row>
        <row r="423">
          <cell r="B423">
            <v>11.394305617628397</v>
          </cell>
          <cell r="C423">
            <v>13.258539960690875</v>
          </cell>
        </row>
        <row r="424">
          <cell r="B424">
            <v>11.398916769307197</v>
          </cell>
          <cell r="C424">
            <v>13.253127377065224</v>
          </cell>
        </row>
        <row r="425">
          <cell r="B425">
            <v>11.403527920985997</v>
          </cell>
          <cell r="C425">
            <v>13.247759536392996</v>
          </cell>
        </row>
        <row r="426">
          <cell r="B426">
            <v>11.408139072664799</v>
          </cell>
          <cell r="C426">
            <v>13.242436050729507</v>
          </cell>
        </row>
        <row r="427">
          <cell r="B427">
            <v>11.412750224343599</v>
          </cell>
          <cell r="C427">
            <v>13.237156536602058</v>
          </cell>
        </row>
        <row r="428">
          <cell r="B428">
            <v>11.417361376022397</v>
          </cell>
          <cell r="C428">
            <v>13.231920614945681</v>
          </cell>
        </row>
        <row r="429">
          <cell r="B429">
            <v>11.421972527701197</v>
          </cell>
          <cell r="C429">
            <v>13.226727911039998</v>
          </cell>
        </row>
        <row r="430">
          <cell r="B430">
            <v>11.426583679379997</v>
          </cell>
          <cell r="C430">
            <v>13.221578054447141</v>
          </cell>
        </row>
        <row r="431">
          <cell r="B431">
            <v>11.431194831058797</v>
          </cell>
          <cell r="C431">
            <v>13.216470678950763</v>
          </cell>
        </row>
        <row r="432">
          <cell r="B432">
            <v>11.435805982737598</v>
          </cell>
          <cell r="C432">
            <v>13.211405422496069</v>
          </cell>
        </row>
        <row r="433">
          <cell r="B433">
            <v>11.440417134416396</v>
          </cell>
          <cell r="C433">
            <v>13.206381927130861</v>
          </cell>
        </row>
        <row r="434">
          <cell r="B434">
            <v>11.445028286095196</v>
          </cell>
          <cell r="C434">
            <v>13.201399838947596</v>
          </cell>
        </row>
        <row r="435">
          <cell r="B435">
            <v>11.449639437773996</v>
          </cell>
          <cell r="C435">
            <v>13.196458808026433</v>
          </cell>
        </row>
        <row r="436">
          <cell r="B436">
            <v>11.454250589452798</v>
          </cell>
          <cell r="C436">
            <v>13.191558488379208</v>
          </cell>
        </row>
        <row r="437">
          <cell r="B437">
            <v>11.458861741131599</v>
          </cell>
          <cell r="C437">
            <v>13.186698537894369</v>
          </cell>
        </row>
        <row r="438">
          <cell r="B438">
            <v>11.463472892810399</v>
          </cell>
          <cell r="C438">
            <v>13.18187861828285</v>
          </cell>
        </row>
        <row r="439">
          <cell r="B439">
            <v>11.468084044489199</v>
          </cell>
          <cell r="C439">
            <v>13.177098395024823</v>
          </cell>
        </row>
        <row r="440">
          <cell r="B440">
            <v>11.472695196167997</v>
          </cell>
          <cell r="C440">
            <v>13.172357537317332</v>
          </cell>
        </row>
        <row r="441">
          <cell r="B441">
            <v>11.477306347846797</v>
          </cell>
          <cell r="C441">
            <v>13.167655718022845</v>
          </cell>
        </row>
        <row r="442">
          <cell r="B442">
            <v>11.481917499525599</v>
          </cell>
          <cell r="C442">
            <v>13.1629926136186</v>
          </cell>
        </row>
        <row r="443">
          <cell r="B443">
            <v>11.486528651204399</v>
          </cell>
          <cell r="C443">
            <v>13.158367904146827</v>
          </cell>
        </row>
        <row r="444">
          <cell r="B444">
            <v>11.491139802883199</v>
          </cell>
          <cell r="C444">
            <v>13.153781273165773</v>
          </cell>
        </row>
        <row r="445">
          <cell r="B445">
            <v>11.495750954561997</v>
          </cell>
          <cell r="C445">
            <v>13.149232407701545</v>
          </cell>
        </row>
        <row r="446">
          <cell r="B446">
            <v>11.500362106240797</v>
          </cell>
          <cell r="C446">
            <v>13.144720998200725</v>
          </cell>
        </row>
        <row r="447">
          <cell r="B447">
            <v>11.504973257919596</v>
          </cell>
          <cell r="C447">
            <v>13.140246738483777</v>
          </cell>
        </row>
        <row r="448">
          <cell r="B448">
            <v>11.509584409598398</v>
          </cell>
          <cell r="C448">
            <v>13.135809325699197</v>
          </cell>
        </row>
        <row r="449">
          <cell r="B449">
            <v>11.514195561277198</v>
          </cell>
          <cell r="C449">
            <v>13.131408460278434</v>
          </cell>
        </row>
        <row r="450">
          <cell r="B450">
            <v>11.518806712955996</v>
          </cell>
          <cell r="C450">
            <v>13.12704384589151</v>
          </cell>
        </row>
        <row r="451">
          <cell r="B451">
            <v>11.523417864634796</v>
          </cell>
          <cell r="C451">
            <v>13.122715189403381</v>
          </cell>
        </row>
        <row r="452">
          <cell r="B452">
            <v>11.528029016313596</v>
          </cell>
          <cell r="C452">
            <v>13.118422200830992</v>
          </cell>
        </row>
        <row r="453">
          <cell r="B453">
            <v>11.532640167992398</v>
          </cell>
          <cell r="C453">
            <v>13.114164593301021</v>
          </cell>
        </row>
        <row r="454">
          <cell r="B454">
            <v>11.537251319671197</v>
          </cell>
          <cell r="C454">
            <v>13.109942083008324</v>
          </cell>
        </row>
        <row r="455">
          <cell r="B455">
            <v>11.541862471349997</v>
          </cell>
          <cell r="C455">
            <v>13.105754389174997</v>
          </cell>
        </row>
        <row r="456">
          <cell r="B456">
            <v>11.546473623028797</v>
          </cell>
          <cell r="C456">
            <v>13.101601234010143</v>
          </cell>
        </row>
        <row r="457">
          <cell r="B457">
            <v>11.551084774707595</v>
          </cell>
          <cell r="C457">
            <v>13.097482342670244</v>
          </cell>
        </row>
        <row r="458">
          <cell r="B458">
            <v>11.555695926386397</v>
          </cell>
          <cell r="C458">
            <v>13.09339744322018</v>
          </cell>
        </row>
        <row r="459">
          <cell r="B459">
            <v>11.560307078065199</v>
          </cell>
          <cell r="C459">
            <v>13.089346266594866</v>
          </cell>
        </row>
        <row r="460">
          <cell r="B460">
            <v>11.564918229743999</v>
          </cell>
          <cell r="C460">
            <v>13.08532854656147</v>
          </cell>
        </row>
        <row r="461">
          <cell r="B461">
            <v>11.569529381422798</v>
          </cell>
          <cell r="C461">
            <v>13.081344019682264</v>
          </cell>
        </row>
        <row r="462">
          <cell r="B462">
            <v>11.574140533101597</v>
          </cell>
          <cell r="C462">
            <v>13.077392425278022</v>
          </cell>
        </row>
        <row r="463">
          <cell r="B463">
            <v>11.578751684780396</v>
          </cell>
          <cell r="C463">
            <v>13.073473505392025</v>
          </cell>
        </row>
        <row r="464">
          <cell r="B464">
            <v>11.583362836459198</v>
          </cell>
          <cell r="C464">
            <v>13.069587004754597</v>
          </cell>
        </row>
        <row r="465">
          <cell r="B465">
            <v>11.587973988137998</v>
          </cell>
          <cell r="C465">
            <v>13.065732670748217</v>
          </cell>
        </row>
        <row r="466">
          <cell r="B466">
            <v>11.592585139816798</v>
          </cell>
          <cell r="C466">
            <v>13.061910253373163</v>
          </cell>
        </row>
        <row r="467">
          <cell r="B467">
            <v>11.597196291495599</v>
          </cell>
          <cell r="C467">
            <v>13.058119505213689</v>
          </cell>
        </row>
        <row r="468">
          <cell r="B468">
            <v>11.601807443174396</v>
          </cell>
          <cell r="C468">
            <v>13.054360181404723</v>
          </cell>
        </row>
        <row r="469">
          <cell r="B469">
            <v>11.606418594853197</v>
          </cell>
          <cell r="C469">
            <v>13.050632039599092</v>
          </cell>
        </row>
        <row r="470">
          <cell r="B470">
            <v>11.611029746531997</v>
          </cell>
          <cell r="C470">
            <v>13.046934839935229</v>
          </cell>
        </row>
        <row r="471">
          <cell r="B471">
            <v>11.615640898210797</v>
          </cell>
          <cell r="C471">
            <v>13.043268345005398</v>
          </cell>
        </row>
        <row r="472">
          <cell r="B472">
            <v>11.620252049889597</v>
          </cell>
          <cell r="C472">
            <v>13.039632319824388</v>
          </cell>
        </row>
        <row r="473">
          <cell r="B473">
            <v>11.624863201568399</v>
          </cell>
          <cell r="C473">
            <v>13.036026531798703</v>
          </cell>
        </row>
        <row r="474">
          <cell r="B474">
            <v>11.629474353247197</v>
          </cell>
          <cell r="C474">
            <v>13.032450750696187</v>
          </cell>
        </row>
        <row r="475">
          <cell r="B475">
            <v>11.634085504925997</v>
          </cell>
          <cell r="C475">
            <v>13.028904748616162</v>
          </cell>
        </row>
        <row r="476">
          <cell r="B476">
            <v>11.638696656604797</v>
          </cell>
          <cell r="C476">
            <v>13.025388299959973</v>
          </cell>
        </row>
        <row r="477">
          <cell r="B477">
            <v>11.643307808283597</v>
          </cell>
          <cell r="C477">
            <v>13.021901181401999</v>
          </cell>
        </row>
        <row r="478">
          <cell r="B478">
            <v>11.647918959962398</v>
          </cell>
          <cell r="C478">
            <v>13.018443171861097</v>
          </cell>
        </row>
        <row r="479">
          <cell r="B479">
            <v>11.652530111641195</v>
          </cell>
          <cell r="C479">
            <v>13.015014052472475</v>
          </cell>
        </row>
        <row r="480">
          <cell r="B480">
            <v>11.657141263319996</v>
          </cell>
          <cell r="C480">
            <v>13.011613606559997</v>
          </cell>
        </row>
        <row r="481">
          <cell r="B481">
            <v>11.661752414998796</v>
          </cell>
          <cell r="C481">
            <v>13.008241619608874</v>
          </cell>
        </row>
        <row r="482">
          <cell r="B482">
            <v>11.666363566677596</v>
          </cell>
          <cell r="C482">
            <v>13.004897879238797</v>
          </cell>
        </row>
        <row r="483">
          <cell r="B483">
            <v>11.670974718356399</v>
          </cell>
          <cell r="C483">
            <v>13.001582175177454</v>
          </cell>
        </row>
        <row r="484">
          <cell r="B484">
            <v>11.675585870035199</v>
          </cell>
          <cell r="C484">
            <v>12.998294299234429</v>
          </cell>
        </row>
        <row r="485">
          <cell r="B485">
            <v>11.680197021713999</v>
          </cell>
          <cell r="C485">
            <v>12.995034045275515</v>
          </cell>
        </row>
        <row r="486">
          <cell r="B486">
            <v>11.684808173392797</v>
          </cell>
          <cell r="C486">
            <v>12.991801209197382</v>
          </cell>
        </row>
        <row r="487">
          <cell r="B487">
            <v>11.689419325071597</v>
          </cell>
          <cell r="C487">
            <v>12.988595588902628</v>
          </cell>
        </row>
        <row r="488">
          <cell r="B488">
            <v>11.694030476750397</v>
          </cell>
          <cell r="C488">
            <v>12.985416984275197</v>
          </cell>
        </row>
        <row r="489">
          <cell r="B489">
            <v>11.698641628429199</v>
          </cell>
          <cell r="C489">
            <v>12.982265197156162</v>
          </cell>
        </row>
        <row r="490">
          <cell r="B490">
            <v>11.703252780107999</v>
          </cell>
          <cell r="C490">
            <v>12.979140031319849</v>
          </cell>
        </row>
        <row r="491">
          <cell r="B491">
            <v>11.707863931786797</v>
          </cell>
          <cell r="C491">
            <v>12.976041292450331</v>
          </cell>
        </row>
        <row r="492">
          <cell r="B492">
            <v>11.712475083465597</v>
          </cell>
          <cell r="C492">
            <v>12.972968788118234</v>
          </cell>
        </row>
        <row r="493">
          <cell r="B493">
            <v>11.717086235144397</v>
          </cell>
          <cell r="C493">
            <v>12.969922327757914</v>
          </cell>
        </row>
        <row r="494">
          <cell r="B494">
            <v>11.721697386823198</v>
          </cell>
          <cell r="C494">
            <v>12.966901722644929</v>
          </cell>
        </row>
        <row r="495">
          <cell r="B495">
            <v>11.726308538501998</v>
          </cell>
          <cell r="C495">
            <v>12.96390678587389</v>
          </cell>
        </row>
        <row r="496">
          <cell r="B496">
            <v>11.730919690180798</v>
          </cell>
          <cell r="C496">
            <v>12.960937332336552</v>
          </cell>
        </row>
        <row r="497">
          <cell r="B497">
            <v>11.735530841859596</v>
          </cell>
          <cell r="C497">
            <v>12.957993178700301</v>
          </cell>
        </row>
        <row r="498">
          <cell r="B498">
            <v>11.740141993538396</v>
          </cell>
          <cell r="C498">
            <v>12.9550741433869</v>
          </cell>
        </row>
        <row r="499">
          <cell r="B499">
            <v>11.744753145217198</v>
          </cell>
          <cell r="C499">
            <v>12.952180046551558</v>
          </cell>
        </row>
        <row r="500">
          <cell r="B500">
            <v>11.749364296895997</v>
          </cell>
          <cell r="C500">
            <v>12.949310710062283</v>
          </cell>
        </row>
        <row r="501">
          <cell r="B501">
            <v>11.753975448574797</v>
          </cell>
          <cell r="C501">
            <v>12.946465957479559</v>
          </cell>
        </row>
        <row r="502">
          <cell r="B502">
            <v>11.758586600253597</v>
          </cell>
          <cell r="C502">
            <v>12.943645614036276</v>
          </cell>
        </row>
        <row r="503">
          <cell r="B503">
            <v>11.763197751932395</v>
          </cell>
          <cell r="C503">
            <v>12.940849506617971</v>
          </cell>
        </row>
        <row r="504">
          <cell r="B504">
            <v>11.767808903611195</v>
          </cell>
          <cell r="C504">
            <v>12.938077463743335</v>
          </cell>
        </row>
        <row r="505">
          <cell r="B505">
            <v>11.772420055289997</v>
          </cell>
          <cell r="C505">
            <v>12.935329315544998</v>
          </cell>
        </row>
        <row r="506">
          <cell r="B506">
            <v>11.777031206968799</v>
          </cell>
          <cell r="C506">
            <v>12.932604893750593</v>
          </cell>
        </row>
        <row r="507">
          <cell r="B507">
            <v>11.781642358647598</v>
          </cell>
          <cell r="C507">
            <v>12.929904031664078</v>
          </cell>
        </row>
        <row r="508">
          <cell r="B508">
            <v>11.786253510326397</v>
          </cell>
          <cell r="C508">
            <v>12.927226564147311</v>
          </cell>
        </row>
        <row r="509">
          <cell r="B509">
            <v>11.790864662005196</v>
          </cell>
          <cell r="C509">
            <v>12.924572327601897</v>
          </cell>
        </row>
        <row r="510">
          <cell r="B510">
            <v>11.795475813683998</v>
          </cell>
          <cell r="C510">
            <v>12.921941159951299</v>
          </cell>
        </row>
        <row r="511">
          <cell r="B511">
            <v>11.800086965362798</v>
          </cell>
          <cell r="C511">
            <v>12.919332900623163</v>
          </cell>
        </row>
        <row r="512">
          <cell r="B512">
            <v>11.804698117041598</v>
          </cell>
          <cell r="C512">
            <v>12.916747390531906</v>
          </cell>
        </row>
        <row r="513">
          <cell r="B513">
            <v>11.809309268720398</v>
          </cell>
          <cell r="C513">
            <v>12.914184472061581</v>
          </cell>
        </row>
        <row r="514">
          <cell r="B514">
            <v>11.813920420399199</v>
          </cell>
          <cell r="C514">
            <v>12.911643989048907</v>
          </cell>
        </row>
        <row r="515">
          <cell r="B515">
            <v>11.818531572077998</v>
          </cell>
          <cell r="C515">
            <v>12.909125786766586</v>
          </cell>
        </row>
        <row r="516">
          <cell r="B516">
            <v>11.823142723756797</v>
          </cell>
          <cell r="C516">
            <v>12.906629711906838</v>
          </cell>
        </row>
        <row r="517">
          <cell r="B517">
            <v>11.827753875435597</v>
          </cell>
          <cell r="C517">
            <v>12.904155612565166</v>
          </cell>
        </row>
        <row r="518">
          <cell r="B518">
            <v>11.832365027114397</v>
          </cell>
          <cell r="C518">
            <v>12.901703338224321</v>
          </cell>
        </row>
        <row r="519">
          <cell r="B519">
            <v>11.836976178793199</v>
          </cell>
          <cell r="C519">
            <v>12.899272739738509</v>
          </cell>
        </row>
        <row r="520">
          <cell r="B520">
            <v>11.841587330471995</v>
          </cell>
          <cell r="C520">
            <v>12.896863669317815</v>
          </cell>
        </row>
        <row r="521">
          <cell r="B521">
            <v>11.846198482150797</v>
          </cell>
          <cell r="C521">
            <v>12.89447598051281</v>
          </cell>
        </row>
        <row r="522">
          <cell r="B522">
            <v>11.850809633829597</v>
          </cell>
          <cell r="C522">
            <v>12.892109528199413</v>
          </cell>
        </row>
        <row r="523">
          <cell r="B523">
            <v>11.855420785508397</v>
          </cell>
          <cell r="C523">
            <v>12.889764168563905</v>
          </cell>
        </row>
        <row r="524">
          <cell r="B524">
            <v>11.860031937187198</v>
          </cell>
          <cell r="C524">
            <v>12.887439759088196</v>
          </cell>
        </row>
        <row r="525">
          <cell r="B525">
            <v>11.864643088865998</v>
          </cell>
          <cell r="C525">
            <v>12.885136158535245</v>
          </cell>
        </row>
        <row r="526">
          <cell r="B526">
            <v>11.869254240544796</v>
          </cell>
          <cell r="C526">
            <v>12.882853226934728</v>
          </cell>
        </row>
        <row r="527">
          <cell r="B527">
            <v>11.873865392223596</v>
          </cell>
          <cell r="C527">
            <v>12.880590825568845</v>
          </cell>
        </row>
        <row r="528">
          <cell r="B528">
            <v>11.878476543902396</v>
          </cell>
          <cell r="C528">
            <v>12.878348816958338</v>
          </cell>
        </row>
        <row r="529">
          <cell r="B529">
            <v>11.883087695581196</v>
          </cell>
          <cell r="C529">
            <v>12.876127064848724</v>
          </cell>
        </row>
        <row r="530">
          <cell r="B530">
            <v>11.887698847259999</v>
          </cell>
          <cell r="C530">
            <v>12.873925434196664</v>
          </cell>
        </row>
        <row r="531">
          <cell r="B531">
            <v>11.892309998938799</v>
          </cell>
          <cell r="C531">
            <v>12.871743791156536</v>
          </cell>
        </row>
        <row r="532">
          <cell r="B532">
            <v>11.896921150617597</v>
          </cell>
          <cell r="C532">
            <v>12.869582003067205</v>
          </cell>
        </row>
        <row r="533">
          <cell r="B533">
            <v>11.901532302296397</v>
          </cell>
          <cell r="C533">
            <v>12.867439938438926</v>
          </cell>
        </row>
        <row r="534">
          <cell r="B534">
            <v>11.906143453975197</v>
          </cell>
          <cell r="C534">
            <v>12.865317466940459</v>
          </cell>
        </row>
        <row r="535">
          <cell r="B535">
            <v>11.910754605653999</v>
          </cell>
          <cell r="C535">
            <v>12.863214459386338</v>
          </cell>
        </row>
        <row r="536">
          <cell r="B536">
            <v>11.915365757332799</v>
          </cell>
          <cell r="C536">
            <v>12.861130787724292</v>
          </cell>
        </row>
        <row r="537">
          <cell r="B537">
            <v>11.919976909011597</v>
          </cell>
          <cell r="C537">
            <v>12.859066325022866</v>
          </cell>
        </row>
        <row r="538">
          <cell r="B538">
            <v>11.924588060690397</v>
          </cell>
          <cell r="C538">
            <v>12.857020945459169</v>
          </cell>
        </row>
        <row r="539">
          <cell r="B539">
            <v>11.929199212369197</v>
          </cell>
          <cell r="C539">
            <v>12.854994524306818</v>
          </cell>
        </row>
        <row r="540">
          <cell r="B540">
            <v>11.933810364047998</v>
          </cell>
          <cell r="C540">
            <v>12.852986937923996</v>
          </cell>
        </row>
        <row r="541">
          <cell r="B541">
            <v>11.938421515726798</v>
          </cell>
          <cell r="C541">
            <v>12.850998063741702</v>
          </cell>
        </row>
        <row r="542">
          <cell r="B542">
            <v>11.943032667405598</v>
          </cell>
          <cell r="C542">
            <v>12.849027780252147</v>
          </cell>
        </row>
        <row r="543">
          <cell r="B543">
            <v>11.947643819084398</v>
          </cell>
          <cell r="C543">
            <v>12.847075966997274</v>
          </cell>
        </row>
        <row r="544">
          <cell r="B544">
            <v>11.952254970763196</v>
          </cell>
          <cell r="C544">
            <v>12.84514250455746</v>
          </cell>
        </row>
        <row r="545">
          <cell r="B545">
            <v>11.956866122441996</v>
          </cell>
          <cell r="C545">
            <v>12.84322727454035</v>
          </cell>
        </row>
        <row r="546">
          <cell r="B546">
            <v>11.961477274120798</v>
          </cell>
          <cell r="C546">
            <v>12.841330159569839</v>
          </cell>
        </row>
        <row r="547">
          <cell r="B547">
            <v>11.966088425799597</v>
          </cell>
          <cell r="C547">
            <v>12.839451043275172</v>
          </cell>
        </row>
        <row r="548">
          <cell r="B548">
            <v>11.970699577478397</v>
          </cell>
          <cell r="C548">
            <v>12.837589810280223</v>
          </cell>
        </row>
        <row r="549">
          <cell r="B549">
            <v>11.975310729157195</v>
          </cell>
          <cell r="C549">
            <v>12.835746346192881</v>
          </cell>
        </row>
        <row r="550">
          <cell r="B550">
            <v>11.979921880835995</v>
          </cell>
          <cell r="C550">
            <v>12.833920537594594</v>
          </cell>
        </row>
        <row r="551">
          <cell r="B551">
            <v>11.984533032514797</v>
          </cell>
          <cell r="C551">
            <v>12.832112272030008</v>
          </cell>
        </row>
        <row r="552">
          <cell r="B552">
            <v>11.989144184193597</v>
          </cell>
          <cell r="C552">
            <v>12.830321437996799</v>
          </cell>
        </row>
        <row r="553">
          <cell r="B553">
            <v>11.993755335872399</v>
          </cell>
          <cell r="C553">
            <v>12.828547924935563</v>
          </cell>
        </row>
        <row r="554">
          <cell r="B554">
            <v>11.998366487551198</v>
          </cell>
          <cell r="C554">
            <v>12.826791623219902</v>
          </cell>
        </row>
        <row r="555">
          <cell r="B555">
            <v>12.002977639229996</v>
          </cell>
          <cell r="C555">
            <v>12.825052424146577</v>
          </cell>
        </row>
        <row r="556">
          <cell r="B556">
            <v>12.007588790908798</v>
          </cell>
          <cell r="C556">
            <v>12.823330219925824</v>
          </cell>
        </row>
        <row r="557">
          <cell r="B557">
            <v>12.012199942587598</v>
          </cell>
          <cell r="C557">
            <v>12.821624903671784</v>
          </cell>
        </row>
        <row r="558">
          <cell r="B558">
            <v>12.016811094266398</v>
          </cell>
          <cell r="C558">
            <v>12.819936369393032</v>
          </cell>
        </row>
        <row r="559">
          <cell r="B559">
            <v>12.021422245945198</v>
          </cell>
          <cell r="C559">
            <v>12.818264511983244</v>
          </cell>
        </row>
        <row r="560">
          <cell r="B560">
            <v>12.026033397623999</v>
          </cell>
          <cell r="C560">
            <v>12.816609227211996</v>
          </cell>
        </row>
        <row r="561">
          <cell r="B561">
            <v>12.030644549302796</v>
          </cell>
          <cell r="C561">
            <v>12.81497041171564</v>
          </cell>
        </row>
        <row r="562">
          <cell r="B562">
            <v>12.035255700981597</v>
          </cell>
          <cell r="C562">
            <v>12.81334796298831</v>
          </cell>
        </row>
        <row r="563">
          <cell r="B563">
            <v>12.039866852660397</v>
          </cell>
          <cell r="C563">
            <v>12.811741779373055</v>
          </cell>
        </row>
        <row r="564">
          <cell r="B564">
            <v>12.044478004339197</v>
          </cell>
          <cell r="C564">
            <v>12.810151760053071</v>
          </cell>
        </row>
        <row r="565">
          <cell r="B565">
            <v>12.049089156017999</v>
          </cell>
          <cell r="C565">
            <v>12.808577805043019</v>
          </cell>
        </row>
        <row r="566">
          <cell r="B566">
            <v>12.053700307696795</v>
          </cell>
          <cell r="C566">
            <v>12.807019815180494</v>
          </cell>
        </row>
        <row r="567">
          <cell r="B567">
            <v>12.058311459375597</v>
          </cell>
          <cell r="C567">
            <v>12.805477692117572</v>
          </cell>
        </row>
        <row r="568">
          <cell r="B568">
            <v>12.062922611054397</v>
          </cell>
          <cell r="C568">
            <v>12.803951338312446</v>
          </cell>
        </row>
        <row r="569">
          <cell r="B569">
            <v>12.067533762733197</v>
          </cell>
          <cell r="C569">
            <v>12.802440657021197</v>
          </cell>
        </row>
        <row r="570">
          <cell r="B570">
            <v>12.072144914411997</v>
          </cell>
          <cell r="C570">
            <v>12.800945552289672</v>
          </cell>
        </row>
        <row r="571">
          <cell r="B571">
            <v>12.076756066090798</v>
          </cell>
          <cell r="C571">
            <v>12.799465928945397</v>
          </cell>
        </row>
        <row r="572">
          <cell r="B572">
            <v>12.081367217769598</v>
          </cell>
          <cell r="C572">
            <v>12.798001692589677</v>
          </cell>
        </row>
        <row r="573">
          <cell r="B573">
            <v>12.085978369448396</v>
          </cell>
          <cell r="C573">
            <v>12.796552749589715</v>
          </cell>
        </row>
        <row r="574">
          <cell r="B574">
            <v>12.090589521127196</v>
          </cell>
          <cell r="C574">
            <v>12.795119007070886</v>
          </cell>
        </row>
        <row r="575">
          <cell r="B575">
            <v>12.095200672805996</v>
          </cell>
          <cell r="C575">
            <v>12.793700372909058</v>
          </cell>
        </row>
        <row r="576">
          <cell r="B576">
            <v>12.099811824484799</v>
          </cell>
          <cell r="C576">
            <v>12.792296755723044</v>
          </cell>
        </row>
        <row r="577">
          <cell r="B577">
            <v>12.104422976163599</v>
          </cell>
          <cell r="C577">
            <v>12.790908064867107</v>
          </cell>
        </row>
        <row r="578">
          <cell r="B578">
            <v>12.109034127842397</v>
          </cell>
          <cell r="C578">
            <v>12.789534210423607</v>
          </cell>
        </row>
        <row r="579">
          <cell r="B579">
            <v>12.113645279521197</v>
          </cell>
          <cell r="C579">
            <v>12.788175103195664</v>
          </cell>
        </row>
        <row r="580">
          <cell r="B580">
            <v>12.118256431199997</v>
          </cell>
          <cell r="C580">
            <v>12.786830654699997</v>
          </cell>
        </row>
        <row r="581">
          <cell r="B581">
            <v>12.122867582878799</v>
          </cell>
          <cell r="C581">
            <v>12.785500777159758</v>
          </cell>
        </row>
        <row r="582">
          <cell r="B582">
            <v>12.127478734557599</v>
          </cell>
          <cell r="C582">
            <v>12.784185383497521</v>
          </cell>
        </row>
        <row r="583">
          <cell r="B583">
            <v>12.132089886236397</v>
          </cell>
          <cell r="C583">
            <v>12.782884387328336</v>
          </cell>
        </row>
        <row r="584">
          <cell r="B584">
            <v>12.136701037915197</v>
          </cell>
          <cell r="C584">
            <v>12.781597702952835</v>
          </cell>
        </row>
        <row r="585">
          <cell r="B585">
            <v>12.141312189593997</v>
          </cell>
          <cell r="C585">
            <v>12.780325245350461</v>
          </cell>
        </row>
        <row r="586">
          <cell r="B586">
            <v>12.145923341272796</v>
          </cell>
          <cell r="C586">
            <v>12.77906693017276</v>
          </cell>
        </row>
        <row r="587">
          <cell r="B587">
            <v>12.150534492951598</v>
          </cell>
          <cell r="C587">
            <v>12.777822673736745</v>
          </cell>
        </row>
        <row r="588">
          <cell r="B588">
            <v>12.155145644630398</v>
          </cell>
          <cell r="C588">
            <v>12.776592393018346</v>
          </cell>
        </row>
        <row r="589">
          <cell r="B589">
            <v>12.159756796309198</v>
          </cell>
          <cell r="C589">
            <v>12.775376005645954</v>
          </cell>
        </row>
        <row r="590">
          <cell r="B590">
            <v>12.164367947987996</v>
          </cell>
          <cell r="C590">
            <v>12.774173429893997</v>
          </cell>
        </row>
        <row r="591">
          <cell r="B591">
            <v>12.168979099666796</v>
          </cell>
          <cell r="C591">
            <v>12.772984584676646</v>
          </cell>
        </row>
        <row r="592">
          <cell r="B592">
            <v>12.173590251345598</v>
          </cell>
          <cell r="C592">
            <v>12.771809389541547</v>
          </cell>
        </row>
        <row r="593">
          <cell r="B593">
            <v>12.178201403024397</v>
          </cell>
          <cell r="C593">
            <v>12.770647764663659</v>
          </cell>
        </row>
        <row r="594">
          <cell r="B594">
            <v>12.182812554703197</v>
          </cell>
          <cell r="C594">
            <v>12.769499630839146</v>
          </cell>
        </row>
        <row r="595">
          <cell r="B595">
            <v>12.187423706381995</v>
          </cell>
          <cell r="C595">
            <v>12.768364909479343</v>
          </cell>
        </row>
        <row r="596">
          <cell r="B596">
            <v>12.192034858060795</v>
          </cell>
          <cell r="C596">
            <v>12.767243522604815</v>
          </cell>
        </row>
        <row r="597">
          <cell r="B597">
            <v>12.196646009739597</v>
          </cell>
          <cell r="C597">
            <v>12.766135392839427</v>
          </cell>
        </row>
        <row r="598">
          <cell r="B598">
            <v>12.201257161418397</v>
          </cell>
          <cell r="C598">
            <v>12.765040443404562</v>
          </cell>
        </row>
        <row r="599">
          <cell r="B599">
            <v>12.205868313097197</v>
          </cell>
          <cell r="C599">
            <v>12.763958598113339</v>
          </cell>
        </row>
        <row r="600">
          <cell r="B600">
            <v>12.210479464775998</v>
          </cell>
          <cell r="C600">
            <v>12.762889781364921</v>
          </cell>
        </row>
        <row r="601">
          <cell r="B601">
            <v>12.2150906164548</v>
          </cell>
          <cell r="C601">
            <v>12.761833918138914</v>
          </cell>
        </row>
        <row r="602">
          <cell r="B602">
            <v>12.219701768133596</v>
          </cell>
          <cell r="C602">
            <v>12.760790933989787</v>
          </cell>
        </row>
        <row r="603">
          <cell r="B603">
            <v>12.224312919812398</v>
          </cell>
          <cell r="C603">
            <v>12.759760755041377</v>
          </cell>
        </row>
        <row r="604">
          <cell r="B604">
            <v>12.228924071491198</v>
          </cell>
          <cell r="C604">
            <v>12.758743307981476</v>
          </cell>
        </row>
        <row r="605">
          <cell r="B605">
            <v>12.233535223169998</v>
          </cell>
          <cell r="C605">
            <v>12.757738520056428</v>
          </cell>
        </row>
        <row r="606">
          <cell r="B606">
            <v>12.2381463748488</v>
          </cell>
          <cell r="C606">
            <v>12.75674631906584</v>
          </cell>
        </row>
        <row r="607">
          <cell r="B607">
            <v>12.242757526527596</v>
          </cell>
          <cell r="C607">
            <v>12.755766633357347</v>
          </cell>
        </row>
        <row r="608">
          <cell r="B608">
            <v>12.247368678206398</v>
          </cell>
          <cell r="C608">
            <v>12.754799391821381</v>
          </cell>
        </row>
        <row r="609">
          <cell r="B609">
            <v>12.251979829885197</v>
          </cell>
          <cell r="C609">
            <v>12.753844523886075</v>
          </cell>
        </row>
        <row r="610">
          <cell r="B610">
            <v>12.256590981563997</v>
          </cell>
          <cell r="C610">
            <v>12.752901959512187</v>
          </cell>
        </row>
        <row r="611">
          <cell r="B611">
            <v>12.261202133242797</v>
          </cell>
          <cell r="C611">
            <v>12.751971629188063</v>
          </cell>
        </row>
        <row r="612">
          <cell r="B612">
            <v>12.265813284921595</v>
          </cell>
          <cell r="C612">
            <v>12.751053463924707</v>
          </cell>
        </row>
        <row r="613">
          <cell r="B613">
            <v>12.270424436600397</v>
          </cell>
          <cell r="C613">
            <v>12.750147395250851</v>
          </cell>
        </row>
        <row r="614">
          <cell r="B614">
            <v>12.275035588279197</v>
          </cell>
          <cell r="C614">
            <v>12.749253355208134</v>
          </cell>
        </row>
        <row r="615">
          <cell r="B615">
            <v>12.279646739957997</v>
          </cell>
          <cell r="C615">
            <v>12.748371276346289</v>
          </cell>
        </row>
        <row r="616">
          <cell r="B616">
            <v>12.284257891636797</v>
          </cell>
          <cell r="C616">
            <v>12.747501091718398</v>
          </cell>
        </row>
        <row r="617">
          <cell r="B617">
            <v>12.288869043315598</v>
          </cell>
          <cell r="C617">
            <v>12.746642734876232</v>
          </cell>
        </row>
        <row r="618">
          <cell r="B618">
            <v>12.293480194994398</v>
          </cell>
          <cell r="C618">
            <v>12.745796139865599</v>
          </cell>
        </row>
        <row r="619">
          <cell r="B619">
            <v>12.298091346673196</v>
          </cell>
          <cell r="C619">
            <v>12.744961241221754</v>
          </cell>
        </row>
        <row r="620">
          <cell r="B620">
            <v>12.302702498351996</v>
          </cell>
          <cell r="C620">
            <v>12.744137973964884</v>
          </cell>
        </row>
        <row r="621">
          <cell r="B621">
            <v>12.307313650030796</v>
          </cell>
          <cell r="C621">
            <v>12.743326273595621</v>
          </cell>
        </row>
        <row r="622">
          <cell r="B622">
            <v>12.311924801709598</v>
          </cell>
          <cell r="C622">
            <v>12.742526076090591</v>
          </cell>
        </row>
        <row r="623">
          <cell r="B623">
            <v>12.316535953388399</v>
          </cell>
          <cell r="C623">
            <v>12.741737317898066</v>
          </cell>
        </row>
        <row r="624">
          <cell r="B624">
            <v>12.321147105067197</v>
          </cell>
          <cell r="C624">
            <v>12.740959935933597</v>
          </cell>
        </row>
        <row r="625">
          <cell r="B625">
            <v>12.325758256745997</v>
          </cell>
          <cell r="C625">
            <v>12.740193867575748</v>
          </cell>
        </row>
        <row r="626">
          <cell r="B626">
            <v>12.330369408424797</v>
          </cell>
          <cell r="C626">
            <v>12.739439050661845</v>
          </cell>
        </row>
        <row r="627">
          <cell r="B627">
            <v>12.334980560103597</v>
          </cell>
          <cell r="C627">
            <v>12.73869542348379</v>
          </cell>
        </row>
        <row r="628">
          <cell r="B628">
            <v>12.339591711782399</v>
          </cell>
          <cell r="C628">
            <v>12.737962924783901</v>
          </cell>
        </row>
        <row r="629">
          <cell r="B629">
            <v>12.344202863461199</v>
          </cell>
          <cell r="C629">
            <v>12.737241493750815</v>
          </cell>
        </row>
        <row r="630">
          <cell r="B630">
            <v>12.348814015139997</v>
          </cell>
          <cell r="C630">
            <v>12.736531070015451</v>
          </cell>
        </row>
        <row r="631">
          <cell r="B631">
            <v>12.353425166818797</v>
          </cell>
          <cell r="C631">
            <v>12.735831593646967</v>
          </cell>
        </row>
        <row r="632">
          <cell r="B632">
            <v>12.358036318497597</v>
          </cell>
          <cell r="C632">
            <v>12.735143005148794</v>
          </cell>
        </row>
        <row r="633">
          <cell r="B633">
            <v>12.362647470176398</v>
          </cell>
          <cell r="C633">
            <v>12.734465245454743</v>
          </cell>
        </row>
        <row r="634">
          <cell r="B634">
            <v>12.367258621855198</v>
          </cell>
          <cell r="C634">
            <v>12.733798255925072</v>
          </cell>
        </row>
        <row r="635">
          <cell r="B635">
            <v>12.371869773533998</v>
          </cell>
          <cell r="C635">
            <v>12.733141978342671</v>
          </cell>
        </row>
        <row r="636">
          <cell r="B636">
            <v>12.376480925212796</v>
          </cell>
          <cell r="C636">
            <v>12.732496354909275</v>
          </cell>
        </row>
        <row r="637">
          <cell r="B637">
            <v>12.381092076891596</v>
          </cell>
          <cell r="C637">
            <v>12.731861328241669</v>
          </cell>
        </row>
        <row r="638">
          <cell r="B638">
            <v>12.385703228570398</v>
          </cell>
          <cell r="C638">
            <v>12.731236841367995</v>
          </cell>
        </row>
        <row r="639">
          <cell r="B639">
            <v>12.390314380249198</v>
          </cell>
          <cell r="C639">
            <v>12.730622837724059</v>
          </cell>
        </row>
        <row r="640">
          <cell r="B640">
            <v>12.394925531927997</v>
          </cell>
          <cell r="C640">
            <v>12.730019261149712</v>
          </cell>
        </row>
        <row r="641">
          <cell r="B641">
            <v>12.399536683606796</v>
          </cell>
          <cell r="C641">
            <v>12.729426055885213</v>
          </cell>
        </row>
        <row r="642">
          <cell r="B642">
            <v>12.404147835285595</v>
          </cell>
          <cell r="C642">
            <v>12.72884316656771</v>
          </cell>
        </row>
        <row r="643">
          <cell r="B643">
            <v>12.408758986964395</v>
          </cell>
          <cell r="C643">
            <v>12.728270538227669</v>
          </cell>
        </row>
        <row r="644">
          <cell r="B644">
            <v>12.413370138643197</v>
          </cell>
          <cell r="C644">
            <v>12.727708116285427</v>
          </cell>
        </row>
        <row r="645">
          <cell r="B645">
            <v>12.417981290321997</v>
          </cell>
          <cell r="C645">
            <v>12.727155846547721</v>
          </cell>
        </row>
        <row r="646">
          <cell r="B646">
            <v>12.422592442000798</v>
          </cell>
          <cell r="C646">
            <v>12.726613675204286</v>
          </cell>
        </row>
        <row r="647">
          <cell r="B647">
            <v>12.4272035936796</v>
          </cell>
          <cell r="C647">
            <v>12.726081548824453</v>
          </cell>
        </row>
        <row r="648">
          <cell r="B648">
            <v>12.431814745358396</v>
          </cell>
          <cell r="C648">
            <v>12.725559414353846</v>
          </cell>
        </row>
        <row r="649">
          <cell r="B649">
            <v>12.436425897037198</v>
          </cell>
          <cell r="C649">
            <v>12.725047219111037</v>
          </cell>
        </row>
        <row r="650">
          <cell r="B650">
            <v>12.441037048715998</v>
          </cell>
          <cell r="C650">
            <v>12.724544910784315</v>
          </cell>
        </row>
        <row r="651">
          <cell r="B651">
            <v>12.445648200394798</v>
          </cell>
          <cell r="C651">
            <v>12.724052437428396</v>
          </cell>
        </row>
        <row r="652">
          <cell r="B652">
            <v>12.450259352073598</v>
          </cell>
          <cell r="C652">
            <v>12.723569747461273</v>
          </cell>
        </row>
        <row r="653">
          <cell r="B653">
            <v>12.454870503752396</v>
          </cell>
          <cell r="C653">
            <v>12.723096789661016</v>
          </cell>
        </row>
        <row r="654">
          <cell r="B654">
            <v>12.459481655431198</v>
          </cell>
          <cell r="C654">
            <v>12.722633513162634</v>
          </cell>
        </row>
        <row r="655">
          <cell r="B655">
            <v>12.464092807109997</v>
          </cell>
          <cell r="C655">
            <v>12.722179867454997</v>
          </cell>
        </row>
        <row r="656">
          <cell r="B656">
            <v>12.468703958788797</v>
          </cell>
          <cell r="C656">
            <v>12.721735802377729</v>
          </cell>
        </row>
        <row r="657">
          <cell r="B657">
            <v>12.473315110467597</v>
          </cell>
          <cell r="C657">
            <v>12.721301268118197</v>
          </cell>
        </row>
        <row r="658">
          <cell r="B658">
            <v>12.477926262146399</v>
          </cell>
          <cell r="C658">
            <v>12.720876215208488</v>
          </cell>
        </row>
        <row r="659">
          <cell r="B659">
            <v>12.482537413825195</v>
          </cell>
          <cell r="C659">
            <v>12.720460594522441</v>
          </cell>
        </row>
        <row r="660">
          <cell r="B660">
            <v>12.487148565503997</v>
          </cell>
          <cell r="C660">
            <v>12.720054357272687</v>
          </cell>
        </row>
        <row r="661">
          <cell r="B661">
            <v>12.491759717182797</v>
          </cell>
          <cell r="C661">
            <v>12.71965745500775</v>
          </cell>
        </row>
        <row r="662">
          <cell r="B662">
            <v>12.496370868861597</v>
          </cell>
          <cell r="C662">
            <v>12.719269839609145</v>
          </cell>
        </row>
        <row r="663">
          <cell r="B663">
            <v>12.500982020540398</v>
          </cell>
          <cell r="C663">
            <v>12.71889146328855</v>
          </cell>
        </row>
        <row r="664">
          <cell r="B664">
            <v>12.505593172219198</v>
          </cell>
          <cell r="C664">
            <v>12.718522278584938</v>
          </cell>
        </row>
        <row r="665">
          <cell r="B665">
            <v>12.510204323897996</v>
          </cell>
          <cell r="C665">
            <v>12.718162238361815</v>
          </cell>
        </row>
        <row r="666">
          <cell r="B666">
            <v>12.514815475576796</v>
          </cell>
          <cell r="C666">
            <v>12.71781129580444</v>
          </cell>
        </row>
        <row r="667">
          <cell r="B667">
            <v>12.519426627255596</v>
          </cell>
          <cell r="C667">
            <v>12.717469404417065</v>
          </cell>
        </row>
        <row r="668">
          <cell r="B668">
            <v>12.524037778934396</v>
          </cell>
          <cell r="C668">
            <v>12.717136518020258</v>
          </cell>
        </row>
        <row r="669">
          <cell r="B669">
            <v>12.528648930613198</v>
          </cell>
          <cell r="C669">
            <v>12.716812590748193</v>
          </cell>
        </row>
        <row r="670">
          <cell r="B670">
            <v>12.533260082291998</v>
          </cell>
          <cell r="C670">
            <v>12.716497577045997</v>
          </cell>
        </row>
        <row r="671">
          <cell r="B671">
            <v>12.537871233970797</v>
          </cell>
          <cell r="C671">
            <v>12.71619143166712</v>
          </cell>
        </row>
        <row r="672">
          <cell r="B672">
            <v>12.542482385649597</v>
          </cell>
          <cell r="C672">
            <v>12.715894109670746</v>
          </cell>
        </row>
        <row r="673">
          <cell r="B673">
            <v>12.547093537328397</v>
          </cell>
          <cell r="C673">
            <v>12.715605566419171</v>
          </cell>
        </row>
        <row r="674">
          <cell r="B674">
            <v>12.551704689007199</v>
          </cell>
          <cell r="C674">
            <v>12.715325757575314</v>
          </cell>
        </row>
        <row r="675">
          <cell r="B675">
            <v>12.556315840685999</v>
          </cell>
          <cell r="C675">
            <v>12.715054639100142</v>
          </cell>
        </row>
        <row r="676">
          <cell r="B676">
            <v>12.560926992364799</v>
          </cell>
          <cell r="C676">
            <v>12.714792167250183</v>
          </cell>
        </row>
        <row r="677">
          <cell r="B677">
            <v>12.565538144043597</v>
          </cell>
          <cell r="C677">
            <v>12.714538298575061</v>
          </cell>
        </row>
        <row r="678">
          <cell r="B678">
            <v>12.570149295722397</v>
          </cell>
          <cell r="C678">
            <v>12.714292989915041</v>
          </cell>
        </row>
        <row r="679">
          <cell r="B679">
            <v>12.574760447401198</v>
          </cell>
          <cell r="C679">
            <v>12.714056198398595</v>
          </cell>
        </row>
        <row r="680">
          <cell r="B680">
            <v>12.579371599079998</v>
          </cell>
          <cell r="C680">
            <v>12.713827881439997</v>
          </cell>
        </row>
        <row r="681">
          <cell r="B681">
            <v>12.583982750758798</v>
          </cell>
          <cell r="C681">
            <v>12.71360799673697</v>
          </cell>
        </row>
        <row r="682">
          <cell r="B682">
            <v>12.588593902437596</v>
          </cell>
          <cell r="C682">
            <v>12.713396502268301</v>
          </cell>
        </row>
        <row r="683">
          <cell r="B683">
            <v>12.593205054116396</v>
          </cell>
          <cell r="C683">
            <v>12.713193356291528</v>
          </cell>
        </row>
        <row r="684">
          <cell r="B684">
            <v>12.597816205795196</v>
          </cell>
          <cell r="C684">
            <v>12.712998517340642</v>
          </cell>
        </row>
        <row r="685">
          <cell r="B685">
            <v>12.602427357473998</v>
          </cell>
          <cell r="C685">
            <v>12.712811944223775</v>
          </cell>
        </row>
        <row r="686">
          <cell r="B686">
            <v>12.607038509152797</v>
          </cell>
          <cell r="C686">
            <v>12.712633596020952</v>
          </cell>
        </row>
        <row r="687">
          <cell r="B687">
            <v>12.611649660831596</v>
          </cell>
          <cell r="C687">
            <v>12.712463432081861</v>
          </cell>
        </row>
        <row r="688">
          <cell r="B688">
            <v>12.616260812510397</v>
          </cell>
          <cell r="C688">
            <v>12.712301412023621</v>
          </cell>
        </row>
        <row r="689">
          <cell r="B689">
            <v>12.620871964189195</v>
          </cell>
          <cell r="C689">
            <v>12.71214749572859</v>
          </cell>
        </row>
        <row r="690">
          <cell r="B690">
            <v>12.625483115867997</v>
          </cell>
          <cell r="C690">
            <v>12.712001643342193</v>
          </cell>
        </row>
        <row r="691">
          <cell r="B691">
            <v>12.630094267546797</v>
          </cell>
          <cell r="C691">
            <v>12.711863815270778</v>
          </cell>
        </row>
        <row r="692">
          <cell r="B692">
            <v>12.634705419225597</v>
          </cell>
          <cell r="C692">
            <v>12.711733972179463</v>
          </cell>
        </row>
        <row r="693">
          <cell r="B693">
            <v>12.639316570904398</v>
          </cell>
          <cell r="C693">
            <v>12.711612074990045</v>
          </cell>
        </row>
        <row r="694">
          <cell r="B694">
            <v>12.643927722583197</v>
          </cell>
          <cell r="C694">
            <v>12.711498084878896</v>
          </cell>
        </row>
        <row r="695">
          <cell r="B695">
            <v>12.648538874261998</v>
          </cell>
          <cell r="C695">
            <v>12.711391963274901</v>
          </cell>
        </row>
        <row r="696">
          <cell r="B696">
            <v>12.653150025940798</v>
          </cell>
          <cell r="C696">
            <v>12.711293671857412</v>
          </cell>
        </row>
        <row r="697">
          <cell r="B697">
            <v>12.657761177619598</v>
          </cell>
          <cell r="C697">
            <v>12.711203172554205</v>
          </cell>
        </row>
        <row r="698">
          <cell r="B698">
            <v>12.662372329298398</v>
          </cell>
          <cell r="C698">
            <v>12.711120427539491</v>
          </cell>
        </row>
        <row r="699">
          <cell r="B699">
            <v>12.666983480977196</v>
          </cell>
          <cell r="C699">
            <v>12.711045399231892</v>
          </cell>
        </row>
        <row r="700">
          <cell r="B700">
            <v>12.671594632655996</v>
          </cell>
          <cell r="C700">
            <v>12.710978050292512</v>
          </cell>
        </row>
        <row r="701">
          <cell r="B701">
            <v>12.676205784334797</v>
          </cell>
          <cell r="C701">
            <v>12.710918343622955</v>
          </cell>
        </row>
        <row r="702">
          <cell r="B702">
            <v>12.680816936013597</v>
          </cell>
          <cell r="C702">
            <v>12.710866242363389</v>
          </cell>
        </row>
        <row r="703">
          <cell r="B703">
            <v>12.685428087692397</v>
          </cell>
          <cell r="C703">
            <v>12.710821709890658</v>
          </cell>
        </row>
        <row r="704">
          <cell r="B704">
            <v>12.690039239371199</v>
          </cell>
          <cell r="C704">
            <v>12.710784709816368</v>
          </cell>
        </row>
        <row r="705">
          <cell r="B705">
            <v>12.694650391049999</v>
          </cell>
          <cell r="C705">
            <v>12.710755205984995</v>
          </cell>
        </row>
        <row r="706">
          <cell r="B706">
            <v>12.699261542728797</v>
          </cell>
          <cell r="C706">
            <v>12.710733162472064</v>
          </cell>
        </row>
        <row r="707">
          <cell r="B707">
            <v>12.703872694407597</v>
          </cell>
          <cell r="C707">
            <v>12.710718543582267</v>
          </cell>
        </row>
        <row r="708">
          <cell r="B708">
            <v>12.708483846086397</v>
          </cell>
          <cell r="C708">
            <v>12.710711313847654</v>
          </cell>
        </row>
        <row r="709">
          <cell r="B709">
            <v>12.713094997765197</v>
          </cell>
          <cell r="C709">
            <v>12.710711438025841</v>
          </cell>
        </row>
        <row r="710">
          <cell r="B710">
            <v>12.717706149443998</v>
          </cell>
          <cell r="C710">
            <v>12.710718881098186</v>
          </cell>
        </row>
        <row r="711">
          <cell r="B711">
            <v>12.722317301122796</v>
          </cell>
          <cell r="C711">
            <v>12.710733608268056</v>
          </cell>
        </row>
        <row r="712">
          <cell r="B712">
            <v>12.726928452801596</v>
          </cell>
          <cell r="C712">
            <v>12.710755584959026</v>
          </cell>
        </row>
        <row r="713">
          <cell r="B713">
            <v>12.731539604480396</v>
          </cell>
          <cell r="C713">
            <v>12.710784776813185</v>
          </cell>
        </row>
        <row r="714">
          <cell r="B714">
            <v>12.736150756159196</v>
          </cell>
          <cell r="C714">
            <v>12.710821149689378</v>
          </cell>
        </row>
        <row r="715">
          <cell r="B715">
            <v>12.740761907837998</v>
          </cell>
          <cell r="C715">
            <v>12.710864669661515</v>
          </cell>
        </row>
        <row r="716">
          <cell r="B716">
            <v>12.745373059516794</v>
          </cell>
          <cell r="C716">
            <v>12.71091530301689</v>
          </cell>
        </row>
        <row r="717">
          <cell r="B717">
            <v>12.749984211195599</v>
          </cell>
          <cell r="C717">
            <v>12.710973016254469</v>
          </cell>
        </row>
        <row r="718">
          <cell r="B718">
            <v>12.754595362874397</v>
          </cell>
          <cell r="C718">
            <v>12.711037776083277</v>
          </cell>
        </row>
        <row r="719">
          <cell r="B719">
            <v>12.759206514553197</v>
          </cell>
          <cell r="C719">
            <v>12.711109549420728</v>
          </cell>
        </row>
        <row r="720">
          <cell r="B720">
            <v>12.763817666231999</v>
          </cell>
          <cell r="C720">
            <v>12.711188303390996</v>
          </cell>
        </row>
        <row r="721">
          <cell r="B721">
            <v>12.768428817910799</v>
          </cell>
          <cell r="C721">
            <v>12.711274005323416</v>
          </cell>
        </row>
        <row r="722">
          <cell r="B722">
            <v>12.773039969589599</v>
          </cell>
          <cell r="C722">
            <v>12.711366622750871</v>
          </cell>
        </row>
        <row r="723">
          <cell r="B723">
            <v>12.777651121268397</v>
          </cell>
          <cell r="C723">
            <v>12.711466123408226</v>
          </cell>
        </row>
        <row r="724">
          <cell r="B724">
            <v>12.782262272947197</v>
          </cell>
          <cell r="C724">
            <v>12.71157247523074</v>
          </cell>
        </row>
        <row r="725">
          <cell r="B725">
            <v>12.786873424625997</v>
          </cell>
          <cell r="C725">
            <v>12.711685646352533</v>
          </cell>
        </row>
        <row r="726">
          <cell r="B726">
            <v>12.791484576304798</v>
          </cell>
          <cell r="C726">
            <v>12.711805605105029</v>
          </cell>
        </row>
        <row r="727">
          <cell r="B727">
            <v>12.796095727983598</v>
          </cell>
          <cell r="C727">
            <v>12.711932320015448</v>
          </cell>
        </row>
        <row r="728">
          <cell r="B728">
            <v>12.800706879662396</v>
          </cell>
          <cell r="C728">
            <v>12.712065759805272</v>
          </cell>
        </row>
        <row r="729">
          <cell r="B729">
            <v>12.805318031341196</v>
          </cell>
          <cell r="C729">
            <v>12.712205893388775</v>
          </cell>
        </row>
        <row r="730">
          <cell r="B730">
            <v>12.809929183019996</v>
          </cell>
          <cell r="C730">
            <v>12.712352689871535</v>
          </cell>
        </row>
        <row r="731">
          <cell r="B731">
            <v>12.814540334698798</v>
          </cell>
          <cell r="C731">
            <v>12.712506118548937</v>
          </cell>
        </row>
        <row r="732">
          <cell r="B732">
            <v>12.819151486377597</v>
          </cell>
          <cell r="C732">
            <v>12.712666148904749</v>
          </cell>
        </row>
        <row r="733">
          <cell r="B733">
            <v>12.823762638056397</v>
          </cell>
          <cell r="C733">
            <v>12.712832750609671</v>
          </cell>
        </row>
        <row r="734">
          <cell r="B734">
            <v>12.828373789735197</v>
          </cell>
          <cell r="C734">
            <v>12.713005893519894</v>
          </cell>
        </row>
        <row r="735">
          <cell r="B735">
            <v>12.832984941413995</v>
          </cell>
          <cell r="C735">
            <v>12.713185547675698</v>
          </cell>
        </row>
        <row r="736">
          <cell r="B736">
            <v>12.837596093092797</v>
          </cell>
          <cell r="C736">
            <v>12.713371683300059</v>
          </cell>
        </row>
        <row r="737">
          <cell r="B737">
            <v>12.842207244771597</v>
          </cell>
          <cell r="C737">
            <v>12.71356427079721</v>
          </cell>
        </row>
        <row r="738">
          <cell r="B738">
            <v>12.846818396450397</v>
          </cell>
          <cell r="C738">
            <v>12.713763280751335</v>
          </cell>
        </row>
        <row r="739">
          <cell r="B739">
            <v>12.851429548129197</v>
          </cell>
          <cell r="C739">
            <v>12.713968683925147</v>
          </cell>
        </row>
        <row r="740">
          <cell r="B740">
            <v>12.856040699807997</v>
          </cell>
          <cell r="C740">
            <v>12.714180451258542</v>
          </cell>
        </row>
        <row r="741">
          <cell r="B741">
            <v>12.860651851486796</v>
          </cell>
          <cell r="C741">
            <v>12.7143985538673</v>
          </cell>
        </row>
        <row r="742">
          <cell r="B742">
            <v>12.865263003165598</v>
          </cell>
          <cell r="C742">
            <v>12.714622963041711</v>
          </cell>
        </row>
        <row r="743">
          <cell r="B743">
            <v>12.869874154844398</v>
          </cell>
          <cell r="C743">
            <v>12.714853650245274</v>
          </cell>
        </row>
        <row r="744">
          <cell r="B744">
            <v>12.874485306523198</v>
          </cell>
          <cell r="C744">
            <v>12.715090587113401</v>
          </cell>
        </row>
        <row r="745">
          <cell r="B745">
            <v>12.879096458201996</v>
          </cell>
          <cell r="C745">
            <v>12.715333745452122</v>
          </cell>
        </row>
        <row r="746">
          <cell r="B746">
            <v>12.883707609880799</v>
          </cell>
          <cell r="C746">
            <v>12.715583097236795</v>
          </cell>
        </row>
        <row r="747">
          <cell r="B747">
            <v>12.888318761559598</v>
          </cell>
          <cell r="C747">
            <v>12.71583861461083</v>
          </cell>
        </row>
        <row r="748">
          <cell r="B748">
            <v>12.892929913238397</v>
          </cell>
          <cell r="C748">
            <v>12.716100269884468</v>
          </cell>
        </row>
        <row r="749">
          <cell r="B749">
            <v>12.897541064917197</v>
          </cell>
          <cell r="C749">
            <v>12.716368035533485</v>
          </cell>
        </row>
        <row r="750">
          <cell r="B750">
            <v>12.902152216595997</v>
          </cell>
          <cell r="C750">
            <v>12.716641884197994</v>
          </cell>
        </row>
        <row r="751">
          <cell r="B751">
            <v>12.906763368274799</v>
          </cell>
          <cell r="C751">
            <v>12.716921788681214</v>
          </cell>
        </row>
        <row r="752">
          <cell r="B752">
            <v>12.911374519953597</v>
          </cell>
          <cell r="C752">
            <v>12.717207721948228</v>
          </cell>
        </row>
        <row r="753">
          <cell r="B753">
            <v>12.915985671632397</v>
          </cell>
          <cell r="C753">
            <v>12.717499657124815</v>
          </cell>
        </row>
        <row r="754">
          <cell r="B754">
            <v>12.920596823311197</v>
          </cell>
          <cell r="C754">
            <v>12.717797567496252</v>
          </cell>
        </row>
        <row r="755">
          <cell r="B755">
            <v>12.925207974989997</v>
          </cell>
          <cell r="C755">
            <v>12.718101426506106</v>
          </cell>
        </row>
      </sheetData>
      <sheetData sheetId="12" refreshError="1">
        <row r="145">
          <cell r="B145">
            <v>12.510079197084</v>
          </cell>
          <cell r="C145">
            <v>14.634942306070153</v>
          </cell>
        </row>
        <row r="146">
          <cell r="B146">
            <v>12.5295340136904</v>
          </cell>
          <cell r="C146">
            <v>14.602894795453745</v>
          </cell>
        </row>
        <row r="147">
          <cell r="B147">
            <v>12.548988830296798</v>
          </cell>
          <cell r="C147">
            <v>14.572094297342398</v>
          </cell>
        </row>
        <row r="148">
          <cell r="B148">
            <v>12.5684436469032</v>
          </cell>
          <cell r="C148">
            <v>14.542485796478541</v>
          </cell>
        </row>
        <row r="149">
          <cell r="B149">
            <v>12.587898463509598</v>
          </cell>
          <cell r="C149">
            <v>14.514017466894884</v>
          </cell>
        </row>
        <row r="150">
          <cell r="B150">
            <v>12.607353280116</v>
          </cell>
          <cell r="C150">
            <v>14.486640444108</v>
          </cell>
        </row>
        <row r="151">
          <cell r="B151">
            <v>12.626808096722399</v>
          </cell>
          <cell r="C151">
            <v>14.460308616563086</v>
          </cell>
        </row>
        <row r="152">
          <cell r="B152">
            <v>12.646262913328799</v>
          </cell>
          <cell r="C152">
            <v>14.434978434458401</v>
          </cell>
        </row>
        <row r="153">
          <cell r="B153">
            <v>12.665717729935199</v>
          </cell>
          <cell r="C153">
            <v>14.410608734282695</v>
          </cell>
        </row>
        <row r="154">
          <cell r="B154">
            <v>12.685172546541599</v>
          </cell>
          <cell r="C154">
            <v>14.387160577579392</v>
          </cell>
        </row>
        <row r="155">
          <cell r="B155">
            <v>12.704627363147999</v>
          </cell>
          <cell r="C155">
            <v>14.364597102609599</v>
          </cell>
        </row>
        <row r="156">
          <cell r="B156">
            <v>12.724082179754399</v>
          </cell>
          <cell r="C156">
            <v>14.342883387725934</v>
          </cell>
        </row>
        <row r="157">
          <cell r="B157">
            <v>12.743536996360799</v>
          </cell>
          <cell r="C157">
            <v>14.321986325392581</v>
          </cell>
        </row>
        <row r="158">
          <cell r="B158">
            <v>12.762991812967201</v>
          </cell>
          <cell r="C158">
            <v>14.301874505896061</v>
          </cell>
        </row>
        <row r="159">
          <cell r="B159">
            <v>12.782446629573599</v>
          </cell>
          <cell r="C159">
            <v>14.282518109888143</v>
          </cell>
        </row>
        <row r="160">
          <cell r="B160">
            <v>12.80190144618</v>
          </cell>
          <cell r="C160">
            <v>14.263888808988</v>
          </cell>
        </row>
        <row r="161">
          <cell r="B161">
            <v>12.821356262786399</v>
          </cell>
          <cell r="C161">
            <v>14.245959673747199</v>
          </cell>
        </row>
        <row r="162">
          <cell r="B162">
            <v>12.8408110793928</v>
          </cell>
          <cell r="C162">
            <v>14.228705088348935</v>
          </cell>
        </row>
        <row r="163">
          <cell r="B163">
            <v>12.8602658959992</v>
          </cell>
          <cell r="C163">
            <v>14.212100671473596</v>
          </cell>
        </row>
        <row r="164">
          <cell r="B164">
            <v>12.8797207126056</v>
          </cell>
          <cell r="C164">
            <v>14.196123202816798</v>
          </cell>
        </row>
        <row r="165">
          <cell r="B165">
            <v>12.899175529212</v>
          </cell>
          <cell r="C165">
            <v>14.180750554794349</v>
          </cell>
        </row>
        <row r="166">
          <cell r="B166">
            <v>12.9186303458184</v>
          </cell>
          <cell r="C166">
            <v>14.165961629012036</v>
          </cell>
        </row>
        <row r="167">
          <cell r="B167">
            <v>12.9380851624248</v>
          </cell>
          <cell r="C167">
            <v>14.151736297116745</v>
          </cell>
        </row>
        <row r="168">
          <cell r="B168">
            <v>12.957539979031198</v>
          </cell>
          <cell r="C168">
            <v>14.138055345680506</v>
          </cell>
        </row>
        <row r="169">
          <cell r="B169">
            <v>12.976994795637601</v>
          </cell>
          <cell r="C169">
            <v>14.124900424800215</v>
          </cell>
        </row>
        <row r="170">
          <cell r="B170">
            <v>12.996449612244</v>
          </cell>
          <cell r="C170">
            <v>14.112254000123997</v>
          </cell>
        </row>
        <row r="171">
          <cell r="B171">
            <v>13.015904428850401</v>
          </cell>
          <cell r="C171">
            <v>14.100099308040738</v>
          </cell>
        </row>
        <row r="172">
          <cell r="B172">
            <v>13.035359245456799</v>
          </cell>
          <cell r="C172">
            <v>14.088420313791964</v>
          </cell>
        </row>
        <row r="173">
          <cell r="B173">
            <v>13.054814062063201</v>
          </cell>
          <cell r="C173">
            <v>14.077201672286245</v>
          </cell>
        </row>
        <row r="174">
          <cell r="B174">
            <v>13.074268878669599</v>
          </cell>
          <cell r="C174">
            <v>14.066428691414757</v>
          </cell>
        </row>
        <row r="175">
          <cell r="B175">
            <v>13.093723695275997</v>
          </cell>
          <cell r="C175">
            <v>14.05608729768379</v>
          </cell>
        </row>
        <row r="176">
          <cell r="B176">
            <v>13.113178511882401</v>
          </cell>
          <cell r="C176">
            <v>14.046164003995196</v>
          </cell>
        </row>
        <row r="177">
          <cell r="B177">
            <v>13.132633328488799</v>
          </cell>
          <cell r="C177">
            <v>14.036645879419842</v>
          </cell>
        </row>
        <row r="178">
          <cell r="B178">
            <v>13.152088145095201</v>
          </cell>
          <cell r="C178">
            <v>14.0275205208216</v>
          </cell>
        </row>
        <row r="179">
          <cell r="B179">
            <v>13.171542961701599</v>
          </cell>
          <cell r="C179">
            <v>14.018776026201161</v>
          </cell>
        </row>
        <row r="180">
          <cell r="B180">
            <v>13.190997778308001</v>
          </cell>
          <cell r="C180">
            <v>14.010400969639198</v>
          </cell>
        </row>
        <row r="181">
          <cell r="B181">
            <v>13.210452594914399</v>
          </cell>
          <cell r="C181">
            <v>14.002384377728029</v>
          </cell>
        </row>
        <row r="182">
          <cell r="B182">
            <v>13.229907411520799</v>
          </cell>
          <cell r="C182">
            <v>13.994715707389693</v>
          </cell>
        </row>
        <row r="183">
          <cell r="B183">
            <v>13.2493622281272</v>
          </cell>
          <cell r="C183">
            <v>13.98738482498614</v>
          </cell>
        </row>
        <row r="184">
          <cell r="B184">
            <v>13.268817044733598</v>
          </cell>
          <cell r="C184">
            <v>13.980381986634645</v>
          </cell>
        </row>
        <row r="185">
          <cell r="B185">
            <v>13.28827186134</v>
          </cell>
          <cell r="C185">
            <v>13.973697819647997</v>
          </cell>
        </row>
        <row r="186">
          <cell r="B186">
            <v>13.307726677946398</v>
          </cell>
          <cell r="C186">
            <v>13.967323305025312</v>
          </cell>
        </row>
        <row r="187">
          <cell r="B187">
            <v>13.3271814945528</v>
          </cell>
          <cell r="C187">
            <v>13.961249760924604</v>
          </cell>
        </row>
        <row r="188">
          <cell r="B188">
            <v>13.346636311159198</v>
          </cell>
          <cell r="C188">
            <v>13.955468827053599</v>
          </cell>
        </row>
        <row r="189">
          <cell r="B189">
            <v>13.366091127765598</v>
          </cell>
          <cell r="C189">
            <v>13.949972449919736</v>
          </cell>
        </row>
        <row r="190">
          <cell r="B190">
            <v>13.385545944372</v>
          </cell>
          <cell r="C190">
            <v>13.944752868884729</v>
          </cell>
        </row>
        <row r="191">
          <cell r="B191">
            <v>13.405000760978398</v>
          </cell>
          <cell r="C191">
            <v>13.939802602972929</v>
          </cell>
        </row>
        <row r="192">
          <cell r="B192">
            <v>13.4244555775848</v>
          </cell>
          <cell r="C192">
            <v>13.935114438386398</v>
          </cell>
        </row>
        <row r="193">
          <cell r="B193">
            <v>13.443910394191198</v>
          </cell>
          <cell r="C193">
            <v>13.930681416682873</v>
          </cell>
        </row>
        <row r="194">
          <cell r="B194">
            <v>13.463365210797599</v>
          </cell>
          <cell r="C194">
            <v>13.926496823575954</v>
          </cell>
        </row>
        <row r="195">
          <cell r="B195">
            <v>13.482820027403999</v>
          </cell>
          <cell r="C195">
            <v>13.92255417831965</v>
          </cell>
        </row>
        <row r="196">
          <cell r="B196">
            <v>13.502274844010399</v>
          </cell>
          <cell r="C196">
            <v>13.918847223641956</v>
          </cell>
        </row>
        <row r="197">
          <cell r="B197">
            <v>13.521729660616799</v>
          </cell>
          <cell r="C197">
            <v>13.915369916194708</v>
          </cell>
        </row>
        <row r="198">
          <cell r="B198">
            <v>13.541184477223199</v>
          </cell>
          <cell r="C198">
            <v>13.912116417488988</v>
          </cell>
        </row>
        <row r="199">
          <cell r="B199">
            <v>13.560639293829599</v>
          </cell>
          <cell r="C199">
            <v>13.909081085287621</v>
          </cell>
        </row>
        <row r="200">
          <cell r="B200">
            <v>13.580094110435999</v>
          </cell>
          <cell r="C200">
            <v>13.906258465427998</v>
          </cell>
        </row>
        <row r="201">
          <cell r="B201">
            <v>13.599548927042401</v>
          </cell>
          <cell r="C201">
            <v>13.903643284050405</v>
          </cell>
        </row>
        <row r="202">
          <cell r="B202">
            <v>13.619003743648801</v>
          </cell>
          <cell r="C202">
            <v>13.901230440208561</v>
          </cell>
        </row>
        <row r="203">
          <cell r="B203">
            <v>13.6384585602552</v>
          </cell>
          <cell r="C203">
            <v>13.899014998840622</v>
          </cell>
        </row>
        <row r="204">
          <cell r="B204">
            <v>13.657913376861599</v>
          </cell>
          <cell r="C204">
            <v>13.896992184080281</v>
          </cell>
        </row>
        <row r="205">
          <cell r="B205">
            <v>13.677368193468</v>
          </cell>
          <cell r="C205">
            <v>13.895157372888958</v>
          </cell>
        </row>
        <row r="206">
          <cell r="B206">
            <v>13.696823010074398</v>
          </cell>
          <cell r="C206">
            <v>13.893506088991201</v>
          </cell>
        </row>
        <row r="207">
          <cell r="B207">
            <v>13.716277826680798</v>
          </cell>
          <cell r="C207">
            <v>13.892033997096604</v>
          </cell>
        </row>
        <row r="208">
          <cell r="B208">
            <v>13.7357326432872</v>
          </cell>
          <cell r="C208">
            <v>13.8907368973926</v>
          </cell>
        </row>
        <row r="209">
          <cell r="B209">
            <v>13.7551874598936</v>
          </cell>
          <cell r="C209">
            <v>13.889610720293357</v>
          </cell>
        </row>
        <row r="210">
          <cell r="B210">
            <v>13.7746422765</v>
          </cell>
          <cell r="C210">
            <v>13.888651521431076</v>
          </cell>
        </row>
        <row r="211">
          <cell r="B211">
            <v>13.7940970931064</v>
          </cell>
          <cell r="C211">
            <v>13.887855476876664</v>
          </cell>
        </row>
        <row r="212">
          <cell r="B212">
            <v>13.8135519097128</v>
          </cell>
          <cell r="C212">
            <v>13.887218878577672</v>
          </cell>
        </row>
        <row r="213">
          <cell r="B213">
            <v>13.8330067263192</v>
          </cell>
          <cell r="C213">
            <v>13.886738130002021</v>
          </cell>
        </row>
        <row r="214">
          <cell r="B214">
            <v>13.8524615429256</v>
          </cell>
          <cell r="C214">
            <v>13.886409741976797</v>
          </cell>
        </row>
        <row r="215">
          <cell r="B215">
            <v>13.871916359532001</v>
          </cell>
          <cell r="C215">
            <v>13.886230328711999</v>
          </cell>
        </row>
        <row r="216">
          <cell r="B216">
            <v>13.891371176138399</v>
          </cell>
          <cell r="C216">
            <v>13.886196603999668</v>
          </cell>
        </row>
        <row r="217">
          <cell r="B217">
            <v>13.910825992744801</v>
          </cell>
          <cell r="C217">
            <v>13.886305377579536</v>
          </cell>
        </row>
        <row r="218">
          <cell r="B218">
            <v>13.930280809351199</v>
          </cell>
          <cell r="C218">
            <v>13.886553551662644</v>
          </cell>
        </row>
        <row r="219">
          <cell r="B219">
            <v>13.949735625957601</v>
          </cell>
          <cell r="C219">
            <v>13.88693811760503</v>
          </cell>
        </row>
        <row r="220">
          <cell r="B220">
            <v>13.969190442563999</v>
          </cell>
          <cell r="C220">
            <v>13.887456152723999</v>
          </cell>
        </row>
        <row r="221">
          <cell r="B221">
            <v>13.988645259170399</v>
          </cell>
          <cell r="C221">
            <v>13.888104817249838</v>
          </cell>
        </row>
        <row r="222">
          <cell r="B222">
            <v>14.008100075776801</v>
          </cell>
          <cell r="C222">
            <v>13.888881351406344</v>
          </cell>
        </row>
        <row r="223">
          <cell r="B223">
            <v>14.027554892383199</v>
          </cell>
          <cell r="C223">
            <v>13.88978307261385</v>
          </cell>
        </row>
        <row r="224">
          <cell r="B224">
            <v>14.0470097089896</v>
          </cell>
          <cell r="C224">
            <v>13.8908073728088</v>
          </cell>
        </row>
        <row r="225">
          <cell r="B225">
            <v>14.066464525595999</v>
          </cell>
          <cell r="C225">
            <v>13.891951715874205</v>
          </cell>
        </row>
        <row r="226">
          <cell r="B226">
            <v>14.0859193422024</v>
          </cell>
          <cell r="C226">
            <v>13.893213635175746</v>
          </cell>
        </row>
        <row r="227">
          <cell r="B227">
            <v>14.1053741588088</v>
          </cell>
          <cell r="C227">
            <v>13.894590731198397</v>
          </cell>
        </row>
        <row r="228">
          <cell r="B228">
            <v>14.124828975415198</v>
          </cell>
          <cell r="C228">
            <v>13.896080669278895</v>
          </cell>
        </row>
        <row r="229">
          <cell r="B229">
            <v>14.1442837920216</v>
          </cell>
          <cell r="C229">
            <v>13.897681177429497</v>
          </cell>
        </row>
        <row r="230">
          <cell r="B230">
            <v>14.163738608627998</v>
          </cell>
          <cell r="C230">
            <v>13.899390044248801</v>
          </cell>
        </row>
        <row r="231">
          <cell r="B231">
            <v>14.1831934252344</v>
          </cell>
          <cell r="C231">
            <v>13.901205116915568</v>
          </cell>
        </row>
      </sheetData>
      <sheetData sheetId="13" refreshError="1">
        <row r="145">
          <cell r="B145">
            <v>12.661895733815999</v>
          </cell>
          <cell r="C145">
            <v>15.507303629554151</v>
          </cell>
        </row>
        <row r="146">
          <cell r="B146">
            <v>12.676902353942401</v>
          </cell>
          <cell r="C146">
            <v>15.464305075225745</v>
          </cell>
        </row>
        <row r="147">
          <cell r="B147">
            <v>12.691908974068799</v>
          </cell>
          <cell r="C147">
            <v>15.422814039237386</v>
          </cell>
        </row>
        <row r="148">
          <cell r="B148">
            <v>12.7069155941952</v>
          </cell>
          <cell r="C148">
            <v>15.382764013427009</v>
          </cell>
        </row>
        <row r="149">
          <cell r="B149">
            <v>12.721922214321602</v>
          </cell>
          <cell r="C149">
            <v>15.344092345178192</v>
          </cell>
        </row>
        <row r="150">
          <cell r="B150">
            <v>12.736928834447998</v>
          </cell>
          <cell r="C150">
            <v>15.306739962024</v>
          </cell>
        </row>
        <row r="151">
          <cell r="B151">
            <v>12.751935454574399</v>
          </cell>
          <cell r="C151">
            <v>15.270651119523816</v>
          </cell>
        </row>
        <row r="152">
          <cell r="B152">
            <v>12.766942074700799</v>
          </cell>
          <cell r="C152">
            <v>15.235773170150399</v>
          </cell>
        </row>
        <row r="153">
          <cell r="B153">
            <v>12.781948694827202</v>
          </cell>
          <cell r="C153">
            <v>15.202056351172503</v>
          </cell>
        </row>
        <row r="154">
          <cell r="B154">
            <v>12.7969553149536</v>
          </cell>
          <cell r="C154">
            <v>15.169453589736261</v>
          </cell>
        </row>
        <row r="155">
          <cell r="B155">
            <v>12.811961935079999</v>
          </cell>
          <cell r="C155">
            <v>15.13792032354</v>
          </cell>
        </row>
        <row r="156">
          <cell r="B156">
            <v>12.826968555206401</v>
          </cell>
          <cell r="C156">
            <v>15.107414335666357</v>
          </cell>
        </row>
        <row r="157">
          <cell r="B157">
            <v>12.841975175332797</v>
          </cell>
          <cell r="C157">
            <v>15.077895602284583</v>
          </cell>
        </row>
        <row r="158">
          <cell r="B158">
            <v>12.856981795459198</v>
          </cell>
          <cell r="C158">
            <v>15.04932615206806</v>
          </cell>
        </row>
        <row r="159">
          <cell r="B159">
            <v>12.8719884155856</v>
          </cell>
          <cell r="C159">
            <v>15.021669936288999</v>
          </cell>
        </row>
        <row r="160">
          <cell r="B160">
            <v>12.886995035712001</v>
          </cell>
          <cell r="C160">
            <v>14.994892708656</v>
          </cell>
        </row>
        <row r="161">
          <cell r="B161">
            <v>12.902001655838399</v>
          </cell>
          <cell r="C161">
            <v>14.968961914052535</v>
          </cell>
        </row>
        <row r="162">
          <cell r="B162">
            <v>12.917008275964799</v>
          </cell>
          <cell r="C162">
            <v>14.943846585416544</v>
          </cell>
        </row>
        <row r="163">
          <cell r="B163">
            <v>12.932014896091198</v>
          </cell>
          <cell r="C163">
            <v>14.919517248074515</v>
          </cell>
        </row>
        <row r="164">
          <cell r="B164">
            <v>12.947021516217601</v>
          </cell>
          <cell r="C164">
            <v>14.895945830908799</v>
          </cell>
        </row>
        <row r="165">
          <cell r="B165">
            <v>12.962028136343999</v>
          </cell>
          <cell r="C165">
            <v>14.873105583795528</v>
          </cell>
        </row>
        <row r="166">
          <cell r="B166">
            <v>12.977034756470399</v>
          </cell>
          <cell r="C166">
            <v>14.850971000802641</v>
          </cell>
        </row>
        <row r="167">
          <cell r="B167">
            <v>12.9920413765968</v>
          </cell>
          <cell r="C167">
            <v>14.829517748684605</v>
          </cell>
        </row>
        <row r="168">
          <cell r="B168">
            <v>13.0070479967232</v>
          </cell>
          <cell r="C168">
            <v>14.80872260025251</v>
          </cell>
        </row>
        <row r="169">
          <cell r="B169">
            <v>13.022054616849598</v>
          </cell>
          <cell r="C169">
            <v>14.788563372236036</v>
          </cell>
        </row>
        <row r="170">
          <cell r="B170">
            <v>13.037061236975999</v>
          </cell>
          <cell r="C170">
            <v>14.769018867287999</v>
          </cell>
        </row>
        <row r="171">
          <cell r="B171">
            <v>13.052067857102401</v>
          </cell>
          <cell r="C171">
            <v>14.750068819812737</v>
          </cell>
        </row>
        <row r="172">
          <cell r="B172">
            <v>13.067074477228799</v>
          </cell>
          <cell r="C172">
            <v>14.73169384532744</v>
          </cell>
        </row>
        <row r="173">
          <cell r="B173">
            <v>13.082081097355198</v>
          </cell>
          <cell r="C173">
            <v>14.713875393090502</v>
          </cell>
        </row>
        <row r="174">
          <cell r="B174">
            <v>13.0970877174816</v>
          </cell>
          <cell r="C174">
            <v>14.696595701753564</v>
          </cell>
        </row>
        <row r="175">
          <cell r="B175">
            <v>13.112094337608001</v>
          </cell>
          <cell r="C175">
            <v>14.679837757814527</v>
          </cell>
        </row>
        <row r="176">
          <cell r="B176">
            <v>13.127100957734399</v>
          </cell>
          <cell r="C176">
            <v>14.663585256667197</v>
          </cell>
        </row>
        <row r="177">
          <cell r="B177">
            <v>13.142107577860799</v>
          </cell>
          <cell r="C177">
            <v>14.647822566060297</v>
          </cell>
        </row>
        <row r="178">
          <cell r="B178">
            <v>13.1571141979872</v>
          </cell>
          <cell r="C178">
            <v>14.632534691793598</v>
          </cell>
        </row>
        <row r="179">
          <cell r="B179">
            <v>13.172120818113598</v>
          </cell>
          <cell r="C179">
            <v>14.617707245493163</v>
          </cell>
        </row>
        <row r="180">
          <cell r="B180">
            <v>13.187127438239997</v>
          </cell>
          <cell r="C180">
            <v>14.60332641432</v>
          </cell>
        </row>
        <row r="181">
          <cell r="B181">
            <v>13.202134058366401</v>
          </cell>
          <cell r="C181">
            <v>14.589378932478247</v>
          </cell>
        </row>
        <row r="182">
          <cell r="B182">
            <v>13.2171406784928</v>
          </cell>
          <cell r="C182">
            <v>14.57585205439934</v>
          </cell>
        </row>
        <row r="183">
          <cell r="B183">
            <v>13.232147298619198</v>
          </cell>
          <cell r="C183">
            <v>14.56273352948824</v>
          </cell>
        </row>
        <row r="184">
          <cell r="B184">
            <v>13.247153918745598</v>
          </cell>
          <cell r="C184">
            <v>14.550011578326645</v>
          </cell>
        </row>
        <row r="185">
          <cell r="B185">
            <v>13.262160538871999</v>
          </cell>
          <cell r="C185">
            <v>14.537674870236</v>
          </cell>
        </row>
        <row r="186">
          <cell r="B186">
            <v>13.277167158998401</v>
          </cell>
          <cell r="C186">
            <v>14.525712502110519</v>
          </cell>
        </row>
        <row r="187">
          <cell r="B187">
            <v>13.292173779124798</v>
          </cell>
          <cell r="C187">
            <v>14.514113978437164</v>
          </cell>
        </row>
        <row r="188">
          <cell r="B188">
            <v>13.3071803992512</v>
          </cell>
          <cell r="C188">
            <v>14.502869192425599</v>
          </cell>
        </row>
        <row r="189">
          <cell r="B189">
            <v>13.3221870193776</v>
          </cell>
          <cell r="C189">
            <v>14.49196840817687</v>
          </cell>
        </row>
        <row r="190">
          <cell r="B190">
            <v>13.337193639504001</v>
          </cell>
          <cell r="C190">
            <v>14.481402243824729</v>
          </cell>
        </row>
        <row r="191">
          <cell r="B191">
            <v>13.352200259630399</v>
          </cell>
          <cell r="C191">
            <v>14.471161655588173</v>
          </cell>
        </row>
        <row r="192">
          <cell r="B192">
            <v>13.3672068797568</v>
          </cell>
          <cell r="C192">
            <v>14.461237922678398</v>
          </cell>
        </row>
        <row r="193">
          <cell r="B193">
            <v>13.3822134998832</v>
          </cell>
          <cell r="C193">
            <v>14.451622633007087</v>
          </cell>
        </row>
        <row r="194">
          <cell r="B194">
            <v>13.397220120009598</v>
          </cell>
          <cell r="C194">
            <v>14.442307669646903</v>
          </cell>
        </row>
        <row r="195">
          <cell r="B195">
            <v>13.412226740135999</v>
          </cell>
          <cell r="C195">
            <v>14.433285197998433</v>
          </cell>
        </row>
        <row r="196">
          <cell r="B196">
            <v>13.427233360262399</v>
          </cell>
          <cell r="C196">
            <v>14.424547653620854</v>
          </cell>
        </row>
        <row r="197">
          <cell r="B197">
            <v>13.442239980388802</v>
          </cell>
          <cell r="C197">
            <v>14.416087730686709</v>
          </cell>
        </row>
        <row r="198">
          <cell r="B198">
            <v>13.457246600515198</v>
          </cell>
          <cell r="C198">
            <v>14.407898371023702</v>
          </cell>
        </row>
        <row r="199">
          <cell r="B199">
            <v>13.472253220641599</v>
          </cell>
          <cell r="C199">
            <v>14.399972753709037</v>
          </cell>
        </row>
        <row r="200">
          <cell r="B200">
            <v>13.487259840767999</v>
          </cell>
          <cell r="C200">
            <v>14.392304285183998</v>
          </cell>
        </row>
        <row r="201">
          <cell r="B201">
            <v>13.502266460894397</v>
          </cell>
          <cell r="C201">
            <v>14.38488658985877</v>
          </cell>
        </row>
        <row r="202">
          <cell r="B202">
            <v>13.5172730810208</v>
          </cell>
          <cell r="C202">
            <v>14.377713501179253</v>
          </cell>
        </row>
        <row r="203">
          <cell r="B203">
            <v>13.5322797011472</v>
          </cell>
          <cell r="C203">
            <v>14.370779053129697</v>
          </cell>
        </row>
        <row r="204">
          <cell r="B204">
            <v>13.547286321273601</v>
          </cell>
          <cell r="C204">
            <v>14.364077472146478</v>
          </cell>
        </row>
        <row r="205">
          <cell r="B205">
            <v>13.562292941400001</v>
          </cell>
          <cell r="C205">
            <v>14.357603169419997</v>
          </cell>
        </row>
        <row r="206">
          <cell r="B206">
            <v>13.577299561526399</v>
          </cell>
          <cell r="C206">
            <v>14.351350733563198</v>
          </cell>
        </row>
        <row r="207">
          <cell r="B207">
            <v>13.592306181652798</v>
          </cell>
          <cell r="C207">
            <v>14.345314923626399</v>
          </cell>
        </row>
        <row r="208">
          <cell r="B208">
            <v>13.607312801779202</v>
          </cell>
          <cell r="C208">
            <v>14.339490662439598</v>
          </cell>
        </row>
        <row r="209">
          <cell r="B209">
            <v>13.622319421905599</v>
          </cell>
          <cell r="C209">
            <v>14.333873030264426</v>
          </cell>
        </row>
        <row r="210">
          <cell r="B210">
            <v>13.637326042031999</v>
          </cell>
          <cell r="C210">
            <v>14.328457258739073</v>
          </cell>
        </row>
        <row r="211">
          <cell r="B211">
            <v>13.6523326621584</v>
          </cell>
          <cell r="C211">
            <v>14.323238725100575</v>
          </cell>
        </row>
        <row r="212">
          <cell r="B212">
            <v>13.6673392822848</v>
          </cell>
          <cell r="C212">
            <v>14.31821294666967</v>
          </cell>
        </row>
        <row r="213">
          <cell r="B213">
            <v>13.6823459024112</v>
          </cell>
          <cell r="C213">
            <v>14.313375575584544</v>
          </cell>
        </row>
        <row r="214">
          <cell r="B214">
            <v>13.697352522537599</v>
          </cell>
          <cell r="C214">
            <v>14.308722393770294</v>
          </cell>
        </row>
        <row r="215">
          <cell r="B215">
            <v>13.712359142664001</v>
          </cell>
          <cell r="C215">
            <v>14.304249308132</v>
          </cell>
        </row>
        <row r="216">
          <cell r="B216">
            <v>13.727365762790399</v>
          </cell>
          <cell r="C216">
            <v>14.299952345959907</v>
          </cell>
        </row>
        <row r="217">
          <cell r="B217">
            <v>13.742372382916798</v>
          </cell>
          <cell r="C217">
            <v>14.295827650535774</v>
          </cell>
        </row>
        <row r="218">
          <cell r="B218">
            <v>13.757379003043201</v>
          </cell>
          <cell r="C218">
            <v>14.291871476930295</v>
          </cell>
        </row>
        <row r="219">
          <cell r="B219">
            <v>13.772385623169601</v>
          </cell>
          <cell r="C219">
            <v>14.288080187981919</v>
          </cell>
        </row>
        <row r="220">
          <cell r="B220">
            <v>13.787392243295999</v>
          </cell>
          <cell r="C220">
            <v>14.284450250447998</v>
          </cell>
        </row>
        <row r="221">
          <cell r="B221">
            <v>13.802398863422399</v>
          </cell>
          <cell r="C221">
            <v>14.280978231319709</v>
          </cell>
        </row>
        <row r="222">
          <cell r="B222">
            <v>13.8174054835488</v>
          </cell>
          <cell r="C222">
            <v>14.277660794292705</v>
          </cell>
        </row>
        <row r="223">
          <cell r="B223">
            <v>13.832412103675198</v>
          </cell>
          <cell r="C223">
            <v>14.274494696385851</v>
          </cell>
        </row>
        <row r="224">
          <cell r="B224">
            <v>13.847418723801599</v>
          </cell>
          <cell r="C224">
            <v>14.2714767847008</v>
          </cell>
        </row>
        <row r="225">
          <cell r="B225">
            <v>13.862425343928001</v>
          </cell>
          <cell r="C225">
            <v>14.268603993315722</v>
          </cell>
        </row>
        <row r="226">
          <cell r="B226">
            <v>13.8774319640544</v>
          </cell>
          <cell r="C226">
            <v>14.265873340306651</v>
          </cell>
        </row>
        <row r="227">
          <cell r="B227">
            <v>13.8924385841808</v>
          </cell>
          <cell r="C227">
            <v>14.2632819248904</v>
          </cell>
        </row>
        <row r="228">
          <cell r="B228">
            <v>13.907445204307198</v>
          </cell>
          <cell r="C228">
            <v>14.260826924683329</v>
          </cell>
        </row>
        <row r="229">
          <cell r="B229">
            <v>13.922451824433601</v>
          </cell>
          <cell r="C229">
            <v>14.25850559307049</v>
          </cell>
        </row>
        <row r="230">
          <cell r="B230">
            <v>13.937458444560001</v>
          </cell>
          <cell r="C230">
            <v>14.256315256679997</v>
          </cell>
        </row>
        <row r="231">
          <cell r="B231">
            <v>13.952465064686399</v>
          </cell>
          <cell r="C231">
            <v>14.25425331295777</v>
          </cell>
        </row>
        <row r="232">
          <cell r="B232">
            <v>13.9674716848128</v>
          </cell>
        </row>
      </sheetData>
      <sheetData sheetId="14" refreshError="1"/>
      <sheetData sheetId="15" refreshError="1">
        <row r="8">
          <cell r="A8">
            <v>5</v>
          </cell>
          <cell r="AJ8">
            <v>10.936253750400001</v>
          </cell>
          <cell r="AK8">
            <v>36.753010958399997</v>
          </cell>
          <cell r="AL8">
            <v>15.361293475200002</v>
          </cell>
          <cell r="AM8">
            <v>32.815651792800004</v>
          </cell>
        </row>
        <row r="9">
          <cell r="A9">
            <v>6</v>
          </cell>
          <cell r="N9">
            <v>14.293655417395202</v>
          </cell>
          <cell r="O9">
            <v>42.024148111897603</v>
          </cell>
          <cell r="P9">
            <v>13.363354139007999</v>
          </cell>
          <cell r="Q9">
            <v>37.528599018570667</v>
          </cell>
          <cell r="AJ9">
            <v>12.0989364672</v>
          </cell>
          <cell r="AK9">
            <v>32.547108316799999</v>
          </cell>
          <cell r="AL9">
            <v>15.665670455359999</v>
          </cell>
          <cell r="AM9">
            <v>29.931956821546667</v>
          </cell>
        </row>
        <row r="10">
          <cell r="A10">
            <v>7</v>
          </cell>
          <cell r="N10">
            <v>14.556302705894398</v>
          </cell>
          <cell r="O10">
            <v>38.081409676147203</v>
          </cell>
          <cell r="P10">
            <v>13.664864761376</v>
          </cell>
          <cell r="Q10">
            <v>34.097957651659428</v>
          </cell>
          <cell r="AD10">
            <v>13.03665</v>
          </cell>
          <cell r="AE10">
            <v>20.940523371428572</v>
          </cell>
          <cell r="AH10">
            <v>10.647123480960001</v>
          </cell>
          <cell r="AI10">
            <v>27.682290405394287</v>
          </cell>
          <cell r="AJ10">
            <v>13.261619184000001</v>
          </cell>
          <cell r="AK10">
            <v>29.708989675200005</v>
          </cell>
          <cell r="AL10">
            <v>15.97004743552</v>
          </cell>
          <cell r="AM10">
            <v>27.915657124960003</v>
          </cell>
        </row>
        <row r="11">
          <cell r="A11">
            <v>8</v>
          </cell>
          <cell r="N11">
            <v>14.8189499943936</v>
          </cell>
          <cell r="O11">
            <v>35.157186760396804</v>
          </cell>
          <cell r="P11">
            <v>13.966375383743999</v>
          </cell>
          <cell r="Q11">
            <v>31.562665454272004</v>
          </cell>
          <cell r="AD11">
            <v>13.1039172</v>
          </cell>
          <cell r="AE11">
            <v>19.956743400000001</v>
          </cell>
          <cell r="AH11">
            <v>10.89150688704</v>
          </cell>
          <cell r="AI11">
            <v>25.568168502719999</v>
          </cell>
          <cell r="AJ11">
            <v>14.424301900800002</v>
          </cell>
          <cell r="AK11">
            <v>27.725736033600004</v>
          </cell>
          <cell r="AL11">
            <v>16.274424415680002</v>
          </cell>
          <cell r="AM11">
            <v>26.441479475039998</v>
          </cell>
        </row>
        <row r="12">
          <cell r="A12">
            <v>9</v>
          </cell>
          <cell r="N12">
            <v>15.081597282892799</v>
          </cell>
          <cell r="O12">
            <v>32.911974191313071</v>
          </cell>
          <cell r="P12">
            <v>14.267886006112001</v>
          </cell>
          <cell r="Q12">
            <v>29.624272703233785</v>
          </cell>
          <cell r="AD12">
            <v>13.171184400000001</v>
          </cell>
          <cell r="AE12">
            <v>19.199055333333334</v>
          </cell>
          <cell r="AH12">
            <v>11.135890293119999</v>
          </cell>
          <cell r="AI12">
            <v>23.951005179093336</v>
          </cell>
          <cell r="AJ12">
            <v>15.586984617600002</v>
          </cell>
          <cell r="AK12">
            <v>26.312392392</v>
          </cell>
          <cell r="AL12">
            <v>16.578801395839999</v>
          </cell>
          <cell r="AM12">
            <v>25.328716522897775</v>
          </cell>
        </row>
        <row r="13">
          <cell r="A13">
            <v>10</v>
          </cell>
          <cell r="L13">
            <v>11.682603967871998</v>
          </cell>
          <cell r="M13">
            <v>25.950679633535998</v>
          </cell>
          <cell r="N13">
            <v>15.344244571392002</v>
          </cell>
          <cell r="O13">
            <v>31.142068864896004</v>
          </cell>
          <cell r="P13">
            <v>14.56939662848</v>
          </cell>
          <cell r="Q13">
            <v>28.103709564640003</v>
          </cell>
          <cell r="AD13">
            <v>13.238451600000001</v>
          </cell>
          <cell r="AE13">
            <v>18.599631599999999</v>
          </cell>
          <cell r="AH13">
            <v>11.3802736992</v>
          </cell>
          <cell r="AI13">
            <v>22.681712860800001</v>
          </cell>
          <cell r="AJ13">
            <v>16.749667334400005</v>
          </cell>
          <cell r="AK13">
            <v>25.297985750399999</v>
          </cell>
          <cell r="AL13">
            <v>16.883178376</v>
          </cell>
          <cell r="AM13">
            <v>24.468943859199996</v>
          </cell>
        </row>
        <row r="14">
          <cell r="A14">
            <v>11</v>
          </cell>
          <cell r="L14">
            <v>11.7660115675392</v>
          </cell>
          <cell r="M14">
            <v>24.65737310027869</v>
          </cell>
          <cell r="N14">
            <v>15.606891859891201</v>
          </cell>
          <cell r="O14">
            <v>29.717841533145602</v>
          </cell>
          <cell r="P14">
            <v>14.870907250847999</v>
          </cell>
          <cell r="Q14">
            <v>26.887022507824</v>
          </cell>
          <cell r="AD14">
            <v>13.305718800000001</v>
          </cell>
          <cell r="AE14">
            <v>18.115309199999999</v>
          </cell>
          <cell r="AH14">
            <v>11.624657105279999</v>
          </cell>
          <cell r="AI14">
            <v>21.665417637294546</v>
          </cell>
          <cell r="AJ14">
            <v>17.912350051200001</v>
          </cell>
          <cell r="AK14">
            <v>24.573715108800005</v>
          </cell>
          <cell r="AL14">
            <v>17.187555356160001</v>
          </cell>
          <cell r="AM14">
            <v>23.793164132552729</v>
          </cell>
        </row>
        <row r="15">
          <cell r="A15">
            <v>12</v>
          </cell>
          <cell r="L15">
            <v>11.849419167206397</v>
          </cell>
          <cell r="M15">
            <v>23.586568289203196</v>
          </cell>
          <cell r="N15">
            <v>15.869539148390402</v>
          </cell>
          <cell r="O15">
            <v>28.552872697395202</v>
          </cell>
          <cell r="P15">
            <v>15.172417873216</v>
          </cell>
          <cell r="Q15">
            <v>25.89824251234133</v>
          </cell>
          <cell r="AD15">
            <v>13.372986000000001</v>
          </cell>
          <cell r="AE15">
            <v>17.717312800000002</v>
          </cell>
          <cell r="AH15">
            <v>11.869040511360001</v>
          </cell>
          <cell r="AI15">
            <v>20.838870234880002</v>
          </cell>
          <cell r="AJ15">
            <v>19.075032768</v>
          </cell>
          <cell r="AK15">
            <v>24.067046467200001</v>
          </cell>
          <cell r="AL15">
            <v>17.491932336320001</v>
          </cell>
          <cell r="AM15">
            <v>23.255379108693333</v>
          </cell>
        </row>
        <row r="16">
          <cell r="A16">
            <v>13</v>
          </cell>
          <cell r="L16">
            <v>11.9328267668736</v>
          </cell>
          <cell r="M16">
            <v>22.686918649036798</v>
          </cell>
          <cell r="N16">
            <v>16.132186436889601</v>
          </cell>
          <cell r="O16">
            <v>27.587333473952491</v>
          </cell>
          <cell r="P16">
            <v>15.473928495584001</v>
          </cell>
          <cell r="Q16">
            <v>25.084775640961233</v>
          </cell>
          <cell r="AD16">
            <v>13.440253200000001</v>
          </cell>
          <cell r="AE16">
            <v>17.385721015384615</v>
          </cell>
          <cell r="AH16">
            <v>12.11342391744</v>
          </cell>
          <cell r="AI16">
            <v>20.158282694843077</v>
          </cell>
          <cell r="AJ16">
            <v>20.237715484799999</v>
          </cell>
          <cell r="AK16">
            <v>23.727763979446156</v>
          </cell>
          <cell r="AL16">
            <v>17.796309316479999</v>
          </cell>
          <cell r="AM16">
            <v>22.82374385620923</v>
          </cell>
        </row>
        <row r="17">
          <cell r="A17">
            <v>14</v>
          </cell>
          <cell r="L17">
            <v>12.016234366540798</v>
          </cell>
          <cell r="M17">
            <v>21.921748071727542</v>
          </cell>
          <cell r="N17">
            <v>16.3948337253888</v>
          </cell>
          <cell r="O17">
            <v>26.778488945894399</v>
          </cell>
          <cell r="P17">
            <v>15.775439117951999</v>
          </cell>
          <cell r="Q17">
            <v>24.409054795661717</v>
          </cell>
          <cell r="AD17">
            <v>13.507520400000001</v>
          </cell>
          <cell r="AE17">
            <v>17.106304285714284</v>
          </cell>
          <cell r="AH17">
            <v>12.357807323519999</v>
          </cell>
          <cell r="AI17">
            <v>19.592377903817145</v>
          </cell>
          <cell r="AJ17">
            <v>21.400398201599998</v>
          </cell>
          <cell r="AK17">
            <v>23.519999184</v>
          </cell>
          <cell r="AL17">
            <v>18.100686296639999</v>
          </cell>
          <cell r="AM17">
            <v>22.475511995520002</v>
          </cell>
        </row>
        <row r="18">
          <cell r="A18">
            <v>15</v>
          </cell>
          <cell r="L18">
            <v>12.099641966207999</v>
          </cell>
          <cell r="M18">
            <v>21.264160744703997</v>
          </cell>
          <cell r="N18">
            <v>16.657481013887999</v>
          </cell>
          <cell r="O18">
            <v>26.095000174144001</v>
          </cell>
          <cell r="P18">
            <v>16.07694974032</v>
          </cell>
          <cell r="Q18">
            <v>23.843530771226668</v>
          </cell>
          <cell r="AD18">
            <v>13.574787600000001</v>
          </cell>
          <cell r="AE18">
            <v>16.8686276</v>
          </cell>
          <cell r="AH18">
            <v>12.6021907296</v>
          </cell>
          <cell r="AI18">
            <v>19.118219312000001</v>
          </cell>
          <cell r="AJ18">
            <v>22.563080918400001</v>
          </cell>
          <cell r="AK18">
            <v>23.417448542399999</v>
          </cell>
          <cell r="AL18">
            <v>18.4050632768</v>
          </cell>
          <cell r="AM18">
            <v>22.194002848266667</v>
          </cell>
        </row>
        <row r="19">
          <cell r="A19">
            <v>16</v>
          </cell>
          <cell r="L19">
            <v>12.1830495658752</v>
          </cell>
          <cell r="M19">
            <v>20.693984808537596</v>
          </cell>
          <cell r="N19">
            <v>16.920128302387198</v>
          </cell>
          <cell r="O19">
            <v>25.5133629543936</v>
          </cell>
          <cell r="P19">
            <v>16.378460362687999</v>
          </cell>
          <cell r="Q19">
            <v>23.367541663743999</v>
          </cell>
          <cell r="AD19">
            <v>13.6420548</v>
          </cell>
          <cell r="AE19">
            <v>16.664864699999999</v>
          </cell>
          <cell r="AH19">
            <v>12.846574135679999</v>
          </cell>
          <cell r="AI19">
            <v>18.718604507040002</v>
          </cell>
          <cell r="AJ19">
            <v>23.7257636352</v>
          </cell>
          <cell r="AK19">
            <v>23.400384400800004</v>
          </cell>
          <cell r="AL19">
            <v>18.709440256960001</v>
          </cell>
          <cell r="AM19">
            <v>21.966705905680001</v>
          </cell>
        </row>
        <row r="20">
          <cell r="A20">
            <v>17</v>
          </cell>
          <cell r="L20">
            <v>12.266457165542398</v>
          </cell>
          <cell r="M20">
            <v>20.195794723665315</v>
          </cell>
          <cell r="N20">
            <v>17.182775590886401</v>
          </cell>
          <cell r="O20">
            <v>25.015603483349079</v>
          </cell>
          <cell r="P20">
            <v>16.679970985056002</v>
          </cell>
          <cell r="Q20">
            <v>22.965287193751532</v>
          </cell>
          <cell r="AD20">
            <v>13.709322</v>
          </cell>
          <cell r="AE20">
            <v>16.489030799999998</v>
          </cell>
          <cell r="AH20">
            <v>13.09095754176</v>
          </cell>
          <cell r="AI20">
            <v>18.380378703021179</v>
          </cell>
          <cell r="AL20">
            <v>19.013817237120001</v>
          </cell>
          <cell r="AM20">
            <v>21.784054308112943</v>
          </cell>
        </row>
        <row r="21">
          <cell r="A21">
            <v>18</v>
          </cell>
          <cell r="L21">
            <v>12.349864765209599</v>
          </cell>
          <cell r="M21">
            <v>19.757592848204798</v>
          </cell>
          <cell r="N21">
            <v>17.4454228793856</v>
          </cell>
          <cell r="O21">
            <v>24.587742136226137</v>
          </cell>
          <cell r="P21">
            <v>16.981481607424001</v>
          </cell>
          <cell r="Q21">
            <v>22.624478255000888</v>
          </cell>
          <cell r="AD21">
            <v>13.7765892</v>
          </cell>
          <cell r="AE21">
            <v>16.336471066666668</v>
          </cell>
          <cell r="AH21">
            <v>13.335340947839999</v>
          </cell>
          <cell r="AI21">
            <v>18.093310399786667</v>
          </cell>
          <cell r="AL21">
            <v>19.318194217280002</v>
          </cell>
          <cell r="AM21">
            <v>21.638607164728889</v>
          </cell>
        </row>
        <row r="22">
          <cell r="A22">
            <v>19</v>
          </cell>
          <cell r="L22">
            <v>12.4332723648768</v>
          </cell>
          <cell r="M22">
            <v>19.369907359617343</v>
          </cell>
          <cell r="N22">
            <v>17.708070167884802</v>
          </cell>
          <cell r="O22">
            <v>24.218742367142404</v>
          </cell>
          <cell r="P22">
            <v>17.282992229792004</v>
          </cell>
          <cell r="Q22">
            <v>22.335412921506524</v>
          </cell>
          <cell r="AD22">
            <v>13.8438564</v>
          </cell>
          <cell r="AE22">
            <v>16.203510631578951</v>
          </cell>
          <cell r="AH22">
            <v>13.579724353920001</v>
          </cell>
          <cell r="AI22">
            <v>17.849322097212632</v>
          </cell>
        </row>
        <row r="23">
          <cell r="A23">
            <v>20</v>
          </cell>
          <cell r="F23">
            <v>13.937668800000001</v>
          </cell>
          <cell r="G23">
            <v>16.300059600000001</v>
          </cell>
          <cell r="L23">
            <v>12.516679964544</v>
          </cell>
          <cell r="M23">
            <v>19.025160799871998</v>
          </cell>
          <cell r="N23">
            <v>17.970717456384001</v>
          </cell>
          <cell r="O23">
            <v>23.899774939392</v>
          </cell>
          <cell r="P23">
            <v>17.58450285216</v>
          </cell>
          <cell r="Q23">
            <v>22.090329652480001</v>
          </cell>
          <cell r="AD23">
            <v>13.9111236</v>
          </cell>
          <cell r="AE23">
            <v>16.087209600000001</v>
          </cell>
          <cell r="AH23">
            <v>13.82410776</v>
          </cell>
          <cell r="AI23">
            <v>17.641951795199997</v>
          </cell>
        </row>
        <row r="24">
          <cell r="A24">
            <v>21</v>
          </cell>
          <cell r="F24">
            <v>13.988958719999999</v>
          </cell>
          <cell r="G24">
            <v>16.188785988571425</v>
          </cell>
          <cell r="L24">
            <v>12.600087564211197</v>
          </cell>
          <cell r="M24">
            <v>18.717219036277029</v>
          </cell>
          <cell r="N24">
            <v>18.2333647448832</v>
          </cell>
          <cell r="O24">
            <v>23.6236923756416</v>
          </cell>
          <cell r="P24">
            <v>17.886013474528003</v>
          </cell>
          <cell r="Q24">
            <v>21.882945295854476</v>
          </cell>
          <cell r="AD24">
            <v>13.9783908</v>
          </cell>
          <cell r="AE24">
            <v>15.985188057142855</v>
          </cell>
          <cell r="AH24">
            <v>14.068491166080001</v>
          </cell>
          <cell r="AI24">
            <v>17.465968350811426</v>
          </cell>
        </row>
        <row r="25">
          <cell r="A25">
            <v>22</v>
          </cell>
          <cell r="F25">
            <v>14.040248640000002</v>
          </cell>
          <cell r="G25">
            <v>16.089959519999997</v>
          </cell>
          <cell r="L25">
            <v>12.683495163878399</v>
          </cell>
          <cell r="M25">
            <v>18.441063232993745</v>
          </cell>
          <cell r="N25">
            <v>18.496012033382403</v>
          </cell>
          <cell r="O25">
            <v>23.384646739891199</v>
          </cell>
          <cell r="P25">
            <v>18.187524096896002</v>
          </cell>
          <cell r="Q25">
            <v>21.708119090848001</v>
          </cell>
          <cell r="AD25">
            <v>14.045658</v>
          </cell>
          <cell r="AE25">
            <v>15.8954988</v>
          </cell>
          <cell r="AH25">
            <v>14.31287457216</v>
          </cell>
          <cell r="AI25">
            <v>17.317091738007271</v>
          </cell>
        </row>
        <row r="26">
          <cell r="A26">
            <v>23</v>
          </cell>
          <cell r="F26">
            <v>14.091538560000002</v>
          </cell>
          <cell r="G26">
            <v>16.001956653913044</v>
          </cell>
          <cell r="L26">
            <v>12.766902763545598</v>
          </cell>
          <cell r="M26">
            <v>18.192547395198886</v>
          </cell>
          <cell r="N26">
            <v>18.758659321881598</v>
          </cell>
          <cell r="O26">
            <v>23.177807128488627</v>
          </cell>
          <cell r="P26">
            <v>18.489034719264001</v>
          </cell>
          <cell r="Q26">
            <v>21.561604322032</v>
          </cell>
          <cell r="AD26">
            <v>14.112925199999999</v>
          </cell>
          <cell r="AE26">
            <v>15.816533269565216</v>
          </cell>
          <cell r="AH26">
            <v>14.557257978239999</v>
          </cell>
          <cell r="AI26">
            <v>17.191786283102608</v>
          </cell>
        </row>
        <row r="27">
          <cell r="A27">
            <v>24</v>
          </cell>
          <cell r="F27">
            <v>14.14282848</v>
          </cell>
          <cell r="G27">
            <v>15.923424439999998</v>
          </cell>
          <cell r="L27">
            <v>12.850310363212797</v>
          </cell>
          <cell r="M27">
            <v>17.968216527206398</v>
          </cell>
          <cell r="N27">
            <v>19.021306610380798</v>
          </cell>
          <cell r="O27">
            <v>22.999147788390406</v>
          </cell>
          <cell r="P27">
            <v>18.790545341632001</v>
          </cell>
          <cell r="Q27">
            <v>21.439862059882667</v>
          </cell>
          <cell r="AD27">
            <v>14.180192399999999</v>
          </cell>
          <cell r="AE27">
            <v>15.746951000000001</v>
          </cell>
          <cell r="AH27">
            <v>14.801641384319998</v>
          </cell>
          <cell r="AI27">
            <v>17.087105591359997</v>
          </cell>
        </row>
        <row r="28">
          <cell r="A28">
            <v>25</v>
          </cell>
          <cell r="F28">
            <v>14.194118399999999</v>
          </cell>
          <cell r="G28">
            <v>15.8532264</v>
          </cell>
          <cell r="L28">
            <v>12.933717962879998</v>
          </cell>
          <cell r="M28">
            <v>17.765168432639999</v>
          </cell>
          <cell r="N28">
            <v>19.28395389888</v>
          </cell>
          <cell r="O28">
            <v>22.845287087040003</v>
          </cell>
          <cell r="P28">
            <v>19.092055964000004</v>
          </cell>
          <cell r="Q28">
            <v>21.339919603600002</v>
          </cell>
          <cell r="AD28">
            <v>14.247459600000001</v>
          </cell>
          <cell r="AE28">
            <v>15.685626000000003</v>
          </cell>
          <cell r="AH28">
            <v>15.046024790399999</v>
          </cell>
          <cell r="AI28">
            <v>17.000574691200001</v>
          </cell>
        </row>
        <row r="29">
          <cell r="A29">
            <v>26</v>
          </cell>
          <cell r="F29">
            <v>14.245408320000001</v>
          </cell>
          <cell r="G29">
            <v>15.79040089846154</v>
          </cell>
          <cell r="L29">
            <v>13.017125562547198</v>
          </cell>
          <cell r="M29">
            <v>17.580947406873598</v>
          </cell>
          <cell r="N29">
            <v>19.546601187379203</v>
          </cell>
          <cell r="O29">
            <v>22.713363643043447</v>
          </cell>
          <cell r="P29">
            <v>19.393566586367999</v>
          </cell>
          <cell r="Q29">
            <v>21.259261590968613</v>
          </cell>
          <cell r="AD29">
            <v>14.314726800000001</v>
          </cell>
          <cell r="AE29">
            <v>15.63160550769231</v>
          </cell>
        </row>
        <row r="30">
          <cell r="A30">
            <v>27</v>
          </cell>
          <cell r="F30">
            <v>14.296698240000001</v>
          </cell>
          <cell r="G30">
            <v>15.734128764444446</v>
          </cell>
          <cell r="L30">
            <v>13.100533162214401</v>
          </cell>
          <cell r="M30">
            <v>17.413461553373864</v>
          </cell>
          <cell r="N30">
            <v>19.809248475878402</v>
          </cell>
          <cell r="O30">
            <v>22.600939983361425</v>
          </cell>
          <cell r="P30">
            <v>19.695077208736002</v>
          </cell>
          <cell r="Q30">
            <v>21.195745306027263</v>
          </cell>
          <cell r="AD30">
            <v>14.381994000000001</v>
          </cell>
          <cell r="AE30">
            <v>15.584077911111114</v>
          </cell>
        </row>
        <row r="31">
          <cell r="A31">
            <v>28</v>
          </cell>
          <cell r="F31">
            <v>14.34798816</v>
          </cell>
          <cell r="G31">
            <v>15.68370785142857</v>
          </cell>
          <cell r="L31">
            <v>13.183940761881599</v>
          </cell>
          <cell r="M31">
            <v>17.260917817969368</v>
          </cell>
          <cell r="N31">
            <v>20.071895764377601</v>
          </cell>
          <cell r="O31">
            <v>22.505926845388803</v>
          </cell>
          <cell r="P31">
            <v>19.996587831104002</v>
          </cell>
          <cell r="Q31">
            <v>21.147534135094855</v>
          </cell>
          <cell r="AD31">
            <v>14.4492612</v>
          </cell>
          <cell r="AE31">
            <v>15.542347542857142</v>
          </cell>
        </row>
        <row r="32">
          <cell r="A32">
            <v>29</v>
          </cell>
          <cell r="F32">
            <v>14.39927808</v>
          </cell>
          <cell r="G32">
            <v>15.638532860689656</v>
          </cell>
          <cell r="L32">
            <v>13.267348361548798</v>
          </cell>
          <cell r="M32">
            <v>17.121770464305435</v>
          </cell>
          <cell r="N32">
            <v>25.084671131520004</v>
          </cell>
          <cell r="O32">
            <v>22.426523140672884</v>
          </cell>
          <cell r="P32">
            <v>20.298098453472001</v>
          </cell>
          <cell r="Q32">
            <v>21.11304479051531</v>
          </cell>
          <cell r="AD32">
            <v>14.5165284</v>
          </cell>
          <cell r="AE32">
            <v>15.505814689655173</v>
          </cell>
        </row>
        <row r="33">
          <cell r="A33">
            <v>30</v>
          </cell>
          <cell r="F33">
            <v>14.450568000000001</v>
          </cell>
          <cell r="G33">
            <v>15.598079200000001</v>
          </cell>
          <cell r="L33">
            <v>13.350755961215999</v>
          </cell>
          <cell r="M33">
            <v>16.994679854207995</v>
          </cell>
          <cell r="N33">
            <v>26.338579238400005</v>
          </cell>
          <cell r="O33">
            <v>22.361167925888005</v>
          </cell>
          <cell r="P33">
            <v>20.59960907584</v>
          </cell>
          <cell r="Q33">
            <v>21.090905089653333</v>
          </cell>
          <cell r="AD33">
            <v>14.5837956</v>
          </cell>
          <cell r="AE33">
            <v>15.473959600000001</v>
          </cell>
        </row>
        <row r="34">
          <cell r="A34">
            <v>31</v>
          </cell>
          <cell r="F34">
            <v>14.501857920000003</v>
          </cell>
          <cell r="G34">
            <v>15.561889966451611</v>
          </cell>
          <cell r="L34">
            <v>13.434163560883199</v>
          </cell>
          <cell r="M34">
            <v>16.878479206041597</v>
          </cell>
          <cell r="N34">
            <v>27.592487345280006</v>
          </cell>
          <cell r="O34">
            <v>22.308501669750505</v>
          </cell>
          <cell r="P34">
            <v>20.901119698208003</v>
          </cell>
          <cell r="Q34">
            <v>21.079919905697551</v>
          </cell>
        </row>
        <row r="35">
          <cell r="A35">
            <v>32</v>
          </cell>
          <cell r="F35">
            <v>14.553147840000001</v>
          </cell>
          <cell r="G35">
            <v>15.52956537</v>
          </cell>
          <cell r="L35">
            <v>13.517571160550398</v>
          </cell>
          <cell r="M35">
            <v>16.772147585875196</v>
          </cell>
          <cell r="N35">
            <v>28.846395452160007</v>
          </cell>
          <cell r="O35">
            <v>22.267334782387202</v>
          </cell>
          <cell r="P35">
            <v>21.202630320576002</v>
          </cell>
          <cell r="Q35">
            <v>21.079043502688002</v>
          </cell>
        </row>
        <row r="36">
          <cell r="A36">
            <v>33</v>
          </cell>
          <cell r="F36">
            <v>14.60443776</v>
          </cell>
          <cell r="G36">
            <v>15.50075408</v>
          </cell>
          <cell r="L36">
            <v>13.600978760217599</v>
          </cell>
          <cell r="M36">
            <v>16.674787809345162</v>
          </cell>
          <cell r="N36">
            <v>30.10030355904</v>
          </cell>
          <cell r="O36">
            <v>22.236621866636799</v>
          </cell>
          <cell r="P36">
            <v>29.495262987840007</v>
          </cell>
          <cell r="Q36">
            <v>21.087356900538666</v>
          </cell>
        </row>
        <row r="37">
          <cell r="A37">
            <v>34</v>
          </cell>
          <cell r="F37">
            <v>14.65572768</v>
          </cell>
          <cell r="G37">
            <v>15.475146098823533</v>
          </cell>
          <cell r="L37">
            <v>13.684386359884797</v>
          </cell>
          <cell r="M37">
            <v>16.585608243189455</v>
          </cell>
          <cell r="P37">
            <v>31.233241784320004</v>
          </cell>
          <cell r="Q37">
            <v>21.104049234467766</v>
          </cell>
        </row>
        <row r="38">
          <cell r="A38">
            <v>35</v>
          </cell>
          <cell r="D38">
            <v>19.63580208099</v>
          </cell>
          <cell r="E38">
            <v>24.003558817352143</v>
          </cell>
          <cell r="F38">
            <v>14.707017600000002</v>
          </cell>
          <cell r="G38">
            <v>15.452466857142859</v>
          </cell>
          <cell r="H38">
            <v>17.101838438999998</v>
          </cell>
          <cell r="I38">
            <v>23.778442999499998</v>
          </cell>
          <cell r="L38">
            <v>13.767793959551998</v>
          </cell>
          <cell r="M38">
            <v>16.503907726518854</v>
          </cell>
          <cell r="P38">
            <v>32.971220580800008</v>
          </cell>
          <cell r="Q38">
            <v>21.128402309954286</v>
          </cell>
        </row>
        <row r="39">
          <cell r="A39">
            <v>36</v>
          </cell>
          <cell r="D39">
            <v>19.746735330503999</v>
          </cell>
          <cell r="E39">
            <v>23.883772980918664</v>
          </cell>
          <cell r="F39">
            <v>14.758307520000001</v>
          </cell>
          <cell r="G39">
            <v>15.432472293333335</v>
          </cell>
          <cell r="H39">
            <v>17.1457360984</v>
          </cell>
          <cell r="I39">
            <v>23.59359145142222</v>
          </cell>
          <cell r="L39">
            <v>13.8512015592192</v>
          </cell>
          <cell r="M39">
            <v>16.429063005209599</v>
          </cell>
          <cell r="P39">
            <v>34.709199377280008</v>
          </cell>
          <cell r="Q39">
            <v>21.159777731868445</v>
          </cell>
        </row>
        <row r="40">
          <cell r="A40">
            <v>37</v>
          </cell>
          <cell r="D40">
            <v>19.857668580018</v>
          </cell>
          <cell r="E40">
            <v>23.773460250495486</v>
          </cell>
          <cell r="F40">
            <v>14.809597439999999</v>
          </cell>
          <cell r="G40">
            <v>15.414944730810811</v>
          </cell>
          <cell r="H40">
            <v>17.189633757799999</v>
          </cell>
          <cell r="I40">
            <v>23.419918302143241</v>
          </cell>
          <cell r="L40">
            <v>13.934609158886399</v>
          </cell>
          <cell r="M40">
            <v>16.360518203962116</v>
          </cell>
          <cell r="P40">
            <v>36.447178173760001</v>
          </cell>
          <cell r="Q40">
            <v>21.197606120770164</v>
          </cell>
        </row>
        <row r="41">
          <cell r="A41">
            <v>38</v>
          </cell>
          <cell r="D41">
            <v>19.968601829532002</v>
          </cell>
          <cell r="E41">
            <v>23.671872749292316</v>
          </cell>
          <cell r="F41">
            <v>14.860887360000001</v>
          </cell>
          <cell r="G41">
            <v>15.399689406315792</v>
          </cell>
          <cell r="H41">
            <v>17.233531417199998</v>
          </cell>
          <cell r="I41">
            <v>23.256541046494736</v>
          </cell>
          <cell r="L41">
            <v>14.0180167585536</v>
          </cell>
          <cell r="M41">
            <v>16.297775960666272</v>
          </cell>
          <cell r="P41">
            <v>38.185156970240008</v>
          </cell>
          <cell r="Q41">
            <v>21.241378031897266</v>
          </cell>
        </row>
        <row r="42">
          <cell r="A42">
            <v>39</v>
          </cell>
          <cell r="D42">
            <v>20.079535079046</v>
          </cell>
          <cell r="E42">
            <v>23.578339305830688</v>
          </cell>
          <cell r="F42">
            <v>14.912177280000002</v>
          </cell>
          <cell r="G42">
            <v>15.386531532307691</v>
          </cell>
          <cell r="H42">
            <v>17.277429076600001</v>
          </cell>
          <cell r="I42">
            <v>23.102667692658972</v>
          </cell>
          <cell r="L42">
            <v>14.101424358220799</v>
          </cell>
          <cell r="M42">
            <v>16.240389924710396</v>
          </cell>
        </row>
        <row r="43">
          <cell r="A43">
            <v>40</v>
          </cell>
          <cell r="D43">
            <v>20.190468328560002</v>
          </cell>
          <cell r="E43">
            <v>23.492255865779999</v>
          </cell>
          <cell r="F43">
            <v>14.9634672</v>
          </cell>
          <cell r="G43">
            <v>15.375313800000001</v>
          </cell>
          <cell r="H43">
            <v>17.321326736</v>
          </cell>
          <cell r="I43">
            <v>22.957585447999996</v>
          </cell>
          <cell r="L43">
            <v>14.184831957887999</v>
          </cell>
          <cell r="M43">
            <v>16.187958380544</v>
          </cell>
        </row>
        <row r="44">
          <cell r="A44">
            <v>41</v>
          </cell>
          <cell r="D44">
            <v>20.301401578074</v>
          </cell>
          <cell r="E44">
            <v>23.413077306939442</v>
          </cell>
          <cell r="F44">
            <v>15.014757119999999</v>
          </cell>
          <cell r="G44">
            <v>15.365894247804878</v>
          </cell>
          <cell r="H44">
            <v>17.365224395399999</v>
          </cell>
          <cell r="I44">
            <v>22.82065106062683</v>
          </cell>
          <cell r="L44">
            <v>14.268239557555198</v>
          </cell>
          <cell r="M44">
            <v>16.1401188043776</v>
          </cell>
        </row>
        <row r="45">
          <cell r="A45">
            <v>42</v>
          </cell>
          <cell r="D45">
            <v>20.412334827588001</v>
          </cell>
          <cell r="E45">
            <v>23.340310423508289</v>
          </cell>
          <cell r="F45">
            <v>15.066047040000001</v>
          </cell>
          <cell r="G45">
            <v>15.358144434285716</v>
          </cell>
          <cell r="H45">
            <v>17.409122054800001</v>
          </cell>
          <cell r="I45">
            <v>22.691282540733329</v>
          </cell>
          <cell r="L45">
            <v>14.351647157222398</v>
          </cell>
          <cell r="M45">
            <v>16.096543198496914</v>
          </cell>
        </row>
        <row r="46">
          <cell r="A46">
            <v>43</v>
          </cell>
          <cell r="D46">
            <v>20.523268077101999</v>
          </cell>
          <cell r="E46">
            <v>23.273507889295185</v>
          </cell>
          <cell r="F46">
            <v>15.117336960000001</v>
          </cell>
          <cell r="G46">
            <v>15.351947866046512</v>
          </cell>
          <cell r="H46">
            <v>17.4530197142</v>
          </cell>
          <cell r="I46">
            <v>22.568952037099997</v>
          </cell>
          <cell r="L46">
            <v>14.435054756889597</v>
          </cell>
          <cell r="M46">
            <v>16.056934076602939</v>
          </cell>
        </row>
        <row r="47">
          <cell r="A47">
            <v>44</v>
          </cell>
          <cell r="D47">
            <v>20.634201326616001</v>
          </cell>
          <cell r="E47">
            <v>23.212263044126185</v>
          </cell>
          <cell r="F47">
            <v>15.168626880000001</v>
          </cell>
          <cell r="G47">
            <v>15.34719864</v>
          </cell>
          <cell r="H47">
            <v>17.496917373599999</v>
          </cell>
          <cell r="I47">
            <v>22.453179684981819</v>
          </cell>
          <cell r="L47">
            <v>14.5184623565568</v>
          </cell>
          <cell r="M47">
            <v>16.021020996605671</v>
          </cell>
        </row>
        <row r="48">
          <cell r="A48">
            <v>45</v>
          </cell>
          <cell r="D48">
            <v>20.745134576129999</v>
          </cell>
          <cell r="E48">
            <v>23.156205375398333</v>
          </cell>
          <cell r="F48">
            <v>15.2199168</v>
          </cell>
          <cell r="G48">
            <v>15.343800266666669</v>
          </cell>
          <cell r="H48">
            <v>17.540815032999998</v>
          </cell>
          <cell r="I48">
            <v>22.343528274277777</v>
          </cell>
          <cell r="L48">
            <v>14.601869956224</v>
          </cell>
          <cell r="M48">
            <v>15.988557555711999</v>
          </cell>
        </row>
        <row r="49">
          <cell r="A49">
            <v>46</v>
          </cell>
          <cell r="D49">
            <v>20.856067825644004</v>
          </cell>
          <cell r="E49">
            <v>23.104996588995913</v>
          </cell>
          <cell r="F49">
            <v>15.27120672</v>
          </cell>
          <cell r="G49">
            <v>15.34166464695652</v>
          </cell>
          <cell r="H49">
            <v>17.5847126924</v>
          </cell>
          <cell r="I49">
            <v>22.23959861315652</v>
          </cell>
          <cell r="L49">
            <v>14.685277555891199</v>
          </cell>
          <cell r="M49">
            <v>15.959318777458641</v>
          </cell>
        </row>
        <row r="50">
          <cell r="A50">
            <v>47</v>
          </cell>
          <cell r="D50">
            <v>20.967001075158002</v>
          </cell>
          <cell r="E50">
            <v>23.058327181791768</v>
          </cell>
          <cell r="F50">
            <v>15.322496640000002</v>
          </cell>
          <cell r="G50">
            <v>15.340711179574466</v>
          </cell>
          <cell r="H50">
            <v>17.628610351799999</v>
          </cell>
          <cell r="I50">
            <v>22.141025483559577</v>
          </cell>
          <cell r="L50">
            <v>14.7686851555584</v>
          </cell>
          <cell r="M50">
            <v>15.93309883231537</v>
          </cell>
        </row>
        <row r="51">
          <cell r="A51">
            <v>48</v>
          </cell>
          <cell r="D51">
            <v>21.077934324672</v>
          </cell>
          <cell r="E51">
            <v>23.015913442585997</v>
          </cell>
          <cell r="F51">
            <v>15.373786560000001</v>
          </cell>
          <cell r="G51">
            <v>15.340865980000002</v>
          </cell>
          <cell r="H51">
            <v>17.672508011199998</v>
          </cell>
          <cell r="I51">
            <v>22.047474102266666</v>
          </cell>
          <cell r="L51">
            <v>14.852092755225598</v>
          </cell>
          <cell r="M51">
            <v>15.9097090432128</v>
          </cell>
        </row>
        <row r="52">
          <cell r="A52">
            <v>49</v>
          </cell>
          <cell r="D52">
            <v>21.188867574185998</v>
          </cell>
          <cell r="E52">
            <v>22.977494820276675</v>
          </cell>
          <cell r="F52">
            <v>15.42507648</v>
          </cell>
          <cell r="G52">
            <v>15.342061195102044</v>
          </cell>
          <cell r="H52">
            <v>17.716405670600004</v>
          </cell>
          <cell r="I52">
            <v>21.958637015299999</v>
          </cell>
          <cell r="L52">
            <v>14.935500354892799</v>
          </cell>
          <cell r="M52">
            <v>15.888976135291301</v>
          </cell>
        </row>
        <row r="53">
          <cell r="A53">
            <v>50</v>
          </cell>
          <cell r="D53">
            <v>21.2998008237</v>
          </cell>
          <cell r="E53">
            <v>22.94283160785</v>
          </cell>
          <cell r="F53">
            <v>15.476366400000002</v>
          </cell>
          <cell r="G53">
            <v>15.344234399999999</v>
          </cell>
          <cell r="H53">
            <v>17.760303329999999</v>
          </cell>
          <cell r="I53">
            <v>21.874231364999996</v>
          </cell>
          <cell r="L53">
            <v>15.018907954559999</v>
          </cell>
          <cell r="M53">
            <v>15.870740695679999</v>
          </cell>
        </row>
        <row r="54">
          <cell r="A54">
            <v>51</v>
          </cell>
          <cell r="D54">
            <v>21.410734073213998</v>
          </cell>
          <cell r="E54">
            <v>22.911702898842297</v>
          </cell>
          <cell r="F54">
            <v>15.527656320000002</v>
          </cell>
          <cell r="G54">
            <v>15.347328065882355</v>
          </cell>
          <cell r="H54">
            <v>17.804200989399998</v>
          </cell>
          <cell r="I54">
            <v>21.793996478621569</v>
          </cell>
        </row>
        <row r="55">
          <cell r="A55">
            <v>52</v>
          </cell>
          <cell r="D55">
            <v>21.521667322728</v>
          </cell>
          <cell r="E55">
            <v>22.883904779594769</v>
          </cell>
          <cell r="F55">
            <v>15.578946240000001</v>
          </cell>
          <cell r="G55">
            <v>15.35128908923077</v>
          </cell>
          <cell r="H55">
            <v>17.848098648800001</v>
          </cell>
          <cell r="I55">
            <v>21.717691735169232</v>
          </cell>
        </row>
        <row r="56">
          <cell r="A56">
            <v>53</v>
          </cell>
          <cell r="D56">
            <v>21.632600572242001</v>
          </cell>
          <cell r="E56">
            <v>22.859248726158736</v>
          </cell>
          <cell r="F56">
            <v>15.630236159999999</v>
          </cell>
          <cell r="G56">
            <v>15.356068374339625</v>
          </cell>
          <cell r="H56">
            <v>17.8919963082</v>
          </cell>
          <cell r="I56">
            <v>21.645094673722642</v>
          </cell>
        </row>
        <row r="57">
          <cell r="A57">
            <v>54</v>
          </cell>
          <cell r="D57">
            <v>21.743533821755999</v>
          </cell>
          <cell r="E57">
            <v>22.837560179322441</v>
          </cell>
          <cell r="F57">
            <v>15.681526080000001</v>
          </cell>
          <cell r="G57">
            <v>15.361620462222223</v>
          </cell>
          <cell r="H57">
            <v>17.935893967600002</v>
          </cell>
          <cell r="I57">
            <v>21.575999311948149</v>
          </cell>
        </row>
        <row r="58">
          <cell r="A58">
            <v>55</v>
          </cell>
          <cell r="D58">
            <v>21.854467071269998</v>
          </cell>
          <cell r="E58">
            <v>22.818677275089541</v>
          </cell>
          <cell r="F58">
            <v>15.732816000000001</v>
          </cell>
          <cell r="G58">
            <v>15.367903200000002</v>
          </cell>
          <cell r="H58">
            <v>17.979791626999997</v>
          </cell>
          <cell r="I58">
            <v>21.510214648045451</v>
          </cell>
        </row>
        <row r="59">
          <cell r="A59">
            <v>56</v>
          </cell>
          <cell r="D59">
            <v>21.965400320783999</v>
          </cell>
          <cell r="E59">
            <v>22.802449711177712</v>
          </cell>
          <cell r="H59">
            <v>18.0236892864</v>
          </cell>
          <cell r="I59">
            <v>21.447563323200001</v>
          </cell>
        </row>
        <row r="60">
          <cell r="A60">
            <v>57</v>
          </cell>
          <cell r="D60">
            <v>22.076333570298001</v>
          </cell>
          <cell r="E60">
            <v>22.788737732833209</v>
          </cell>
          <cell r="H60">
            <v>18.067586945799999</v>
          </cell>
          <cell r="I60">
            <v>21.387880424829824</v>
          </cell>
        </row>
        <row r="61">
          <cell r="A61">
            <v>58</v>
          </cell>
          <cell r="D61">
            <v>22.187266819811999</v>
          </cell>
          <cell r="E61">
            <v>22.77741122356117</v>
          </cell>
          <cell r="H61">
            <v>18.111484605199998</v>
          </cell>
          <cell r="I61">
            <v>21.331012413634479</v>
          </cell>
        </row>
        <row r="62">
          <cell r="A62">
            <v>59</v>
          </cell>
          <cell r="D62">
            <v>22.298200069325997</v>
          </cell>
          <cell r="E62">
            <v>22.768348888324013</v>
          </cell>
          <cell r="H62">
            <v>18.1553822646</v>
          </cell>
          <cell r="I62">
            <v>21.276816159757622</v>
          </cell>
        </row>
        <row r="63">
          <cell r="A63">
            <v>60</v>
          </cell>
          <cell r="D63">
            <v>22.409133318839999</v>
          </cell>
          <cell r="E63">
            <v>22.761437518420003</v>
          </cell>
          <cell r="H63">
            <v>18.199279923999999</v>
          </cell>
          <cell r="I63">
            <v>21.225158075333333</v>
          </cell>
        </row>
        <row r="64">
          <cell r="A64">
            <v>61</v>
          </cell>
          <cell r="D64">
            <v>22.520066568354</v>
          </cell>
          <cell r="E64">
            <v>22.756571328668802</v>
          </cell>
          <cell r="H64">
            <v>18.243177583399998</v>
          </cell>
          <cell r="I64">
            <v>21.175913332355734</v>
          </cell>
        </row>
        <row r="65">
          <cell r="A65">
            <v>62</v>
          </cell>
          <cell r="D65">
            <v>22.630999817867998</v>
          </cell>
          <cell r="E65">
            <v>22.753651358740449</v>
          </cell>
          <cell r="H65">
            <v>18.287075242799997</v>
          </cell>
          <cell r="I65">
            <v>21.128965156238706</v>
          </cell>
        </row>
        <row r="66">
          <cell r="A66">
            <v>63</v>
          </cell>
          <cell r="D66">
            <v>22.741933067382</v>
          </cell>
          <cell r="E66">
            <v>22.752584931500522</v>
          </cell>
          <cell r="H66">
            <v>18.330972902199999</v>
          </cell>
          <cell r="I66">
            <v>21.084204186655555</v>
          </cell>
        </row>
        <row r="67">
          <cell r="A67">
            <v>64</v>
          </cell>
          <cell r="D67">
            <v>22.852866316895998</v>
          </cell>
          <cell r="E67">
            <v>22.753285162135498</v>
          </cell>
          <cell r="H67">
            <v>18.374870561599998</v>
          </cell>
          <cell r="I67">
            <v>21.0415278983</v>
          </cell>
        </row>
        <row r="68">
          <cell r="A68">
            <v>65</v>
          </cell>
          <cell r="D68">
            <v>22.96379956641</v>
          </cell>
          <cell r="E68">
            <v>22.755670512589614</v>
          </cell>
          <cell r="H68">
            <v>18.418768220999997</v>
          </cell>
          <cell r="I68">
            <v>21.000840075115381</v>
          </cell>
        </row>
        <row r="69">
          <cell r="A69">
            <v>66</v>
          </cell>
          <cell r="D69">
            <v>23.074732815923998</v>
          </cell>
          <cell r="E69">
            <v>22.759664386507453</v>
          </cell>
          <cell r="H69">
            <v>18.462665880400003</v>
          </cell>
          <cell r="I69">
            <v>20.962050332321212</v>
          </cell>
        </row>
        <row r="70">
          <cell r="A70">
            <v>67</v>
          </cell>
          <cell r="D70">
            <v>23.185666065438003</v>
          </cell>
          <cell r="E70">
            <v>22.765194760450342</v>
          </cell>
          <cell r="H70">
            <v>18.506563539799998</v>
          </cell>
          <cell r="I70">
            <v>20.925073681243287</v>
          </cell>
        </row>
        <row r="71">
          <cell r="A71">
            <v>68</v>
          </cell>
          <cell r="D71">
            <v>23.296599314952001</v>
          </cell>
          <cell r="E71">
            <v>22.772193847652467</v>
          </cell>
          <cell r="H71">
            <v>18.550461199199997</v>
          </cell>
          <cell r="I71">
            <v>20.889830132541174</v>
          </cell>
        </row>
        <row r="72">
          <cell r="A72">
            <v>69</v>
          </cell>
          <cell r="D72">
            <v>23.407532564466003</v>
          </cell>
          <cell r="E72">
            <v>22.780597791015609</v>
          </cell>
          <cell r="H72">
            <v>18.5943588586</v>
          </cell>
          <cell r="I72">
            <v>20.856244333937681</v>
          </cell>
        </row>
        <row r="73">
          <cell r="A73">
            <v>70</v>
          </cell>
          <cell r="D73">
            <v>23.518465813980001</v>
          </cell>
          <cell r="E73">
            <v>22.790346382418566</v>
          </cell>
          <cell r="H73">
            <v>18.638256517999999</v>
          </cell>
          <cell r="I73">
            <v>20.824245239000003</v>
          </cell>
        </row>
        <row r="74">
          <cell r="A74">
            <v>71</v>
          </cell>
          <cell r="D74">
            <v>23.629399063494002</v>
          </cell>
          <cell r="E74">
            <v>22.801382805747</v>
          </cell>
          <cell r="H74">
            <v>18.682154177400001</v>
          </cell>
          <cell r="I74">
            <v>20.793765803911267</v>
          </cell>
        </row>
        <row r="75">
          <cell r="A75">
            <v>72</v>
          </cell>
          <cell r="D75">
            <v>23.740332313008004</v>
          </cell>
          <cell r="E75">
            <v>22.813653401337334</v>
          </cell>
          <cell r="H75">
            <v>18.7260518368</v>
          </cell>
          <cell r="I75">
            <v>20.764742709511111</v>
          </cell>
        </row>
        <row r="76">
          <cell r="A76">
            <v>73</v>
          </cell>
          <cell r="D76">
            <v>23.851265562522002</v>
          </cell>
          <cell r="E76">
            <v>22.827107449781543</v>
          </cell>
          <cell r="H76">
            <v>18.769949496199999</v>
          </cell>
          <cell r="I76">
            <v>20.737116106182189</v>
          </cell>
        </row>
        <row r="77">
          <cell r="A77">
            <v>74</v>
          </cell>
          <cell r="D77">
            <v>23.962198812035997</v>
          </cell>
          <cell r="E77">
            <v>22.841696973261243</v>
          </cell>
          <cell r="H77">
            <v>18.813847155599998</v>
          </cell>
          <cell r="I77">
            <v>20.710829379421622</v>
          </cell>
        </row>
        <row r="78">
          <cell r="A78">
            <v>75</v>
          </cell>
          <cell r="D78">
            <v>24.073132061549998</v>
          </cell>
          <cell r="E78">
            <v>22.857376552774994</v>
          </cell>
          <cell r="H78">
            <v>18.857744814999997</v>
          </cell>
          <cell r="I78">
            <v>20.685828934166668</v>
          </cell>
        </row>
        <row r="79">
          <cell r="A79">
            <v>76</v>
          </cell>
          <cell r="D79">
            <v>24.184065311064</v>
          </cell>
          <cell r="E79">
            <v>22.874103159795155</v>
          </cell>
          <cell r="H79">
            <v>18.901642474400003</v>
          </cell>
          <cell r="I79">
            <v>20.662063996147371</v>
          </cell>
        </row>
        <row r="80">
          <cell r="A80">
            <v>77</v>
          </cell>
          <cell r="D80">
            <v>24.294998560577998</v>
          </cell>
          <cell r="E80">
            <v>22.891836001042243</v>
          </cell>
          <cell r="H80">
            <v>18.945540133799998</v>
          </cell>
          <cell r="I80">
            <v>20.639486428718179</v>
          </cell>
        </row>
        <row r="81">
          <cell r="A81">
            <v>78</v>
          </cell>
          <cell r="D81">
            <v>24.405931810092</v>
          </cell>
          <cell r="E81">
            <v>22.910536375199847</v>
          </cell>
          <cell r="H81">
            <v>18.9894377932</v>
          </cell>
          <cell r="I81">
            <v>20.618050563779487</v>
          </cell>
        </row>
        <row r="82">
          <cell r="A82">
            <v>79</v>
          </cell>
          <cell r="D82">
            <v>24.516865059605998</v>
          </cell>
          <cell r="E82">
            <v>22.930167540511857</v>
          </cell>
          <cell r="H82">
            <v>19.033335452599999</v>
          </cell>
          <cell r="I82">
            <v>20.597713045540505</v>
          </cell>
        </row>
        <row r="83">
          <cell r="A83">
            <v>80</v>
          </cell>
          <cell r="D83">
            <v>24.627798309119999</v>
          </cell>
          <cell r="E83">
            <v>22.950694592309993</v>
          </cell>
          <cell r="H83">
            <v>19.077233111999998</v>
          </cell>
          <cell r="I83">
            <v>20.578432685999996</v>
          </cell>
          <cell r="T83">
            <v>18.985132756920002</v>
          </cell>
          <cell r="U83">
            <v>21.153250070472005</v>
          </cell>
          <cell r="V83">
            <v>19.111325971328004</v>
          </cell>
          <cell r="W83">
            <v>22.237323880864004</v>
          </cell>
        </row>
        <row r="84">
          <cell r="A84">
            <v>81</v>
          </cell>
          <cell r="H84">
            <v>19.121130771400001</v>
          </cell>
          <cell r="I84">
            <v>20.560170331132099</v>
          </cell>
          <cell r="T84">
            <v>19.013984117601602</v>
          </cell>
          <cell r="U84">
            <v>21.126661284876803</v>
          </cell>
          <cell r="V84">
            <v>19.133580686889601</v>
          </cell>
          <cell r="W84">
            <v>22.198868688867023</v>
          </cell>
        </row>
        <row r="85">
          <cell r="A85">
            <v>82</v>
          </cell>
          <cell r="H85">
            <v>19.165028430799996</v>
          </cell>
          <cell r="I85">
            <v>20.542888736863414</v>
          </cell>
          <cell r="T85">
            <v>19.042835478283202</v>
          </cell>
          <cell r="U85">
            <v>21.101072852109308</v>
          </cell>
          <cell r="V85">
            <v>19.155835402451203</v>
          </cell>
          <cell r="W85">
            <v>22.161622827352431</v>
          </cell>
        </row>
        <row r="86">
          <cell r="A86">
            <v>83</v>
          </cell>
          <cell r="H86">
            <v>19.208926090200002</v>
          </cell>
          <cell r="I86">
            <v>20.526552454015661</v>
          </cell>
          <cell r="T86">
            <v>19.071686838964801</v>
          </cell>
          <cell r="U86">
            <v>21.076448614838402</v>
          </cell>
          <cell r="V86">
            <v>19.178090118012801</v>
          </cell>
          <cell r="W86">
            <v>22.125542585579897</v>
          </cell>
        </row>
        <row r="87">
          <cell r="A87">
            <v>84</v>
          </cell>
          <cell r="H87">
            <v>19.252823749599997</v>
          </cell>
          <cell r="I87">
            <v>20.511127721466664</v>
          </cell>
          <cell r="T87">
            <v>19.100538199646405</v>
          </cell>
          <cell r="U87">
            <v>21.052754137510629</v>
          </cell>
          <cell r="V87">
            <v>19.200344833574402</v>
          </cell>
          <cell r="W87">
            <v>22.090586334272913</v>
          </cell>
        </row>
        <row r="88">
          <cell r="A88">
            <v>85</v>
          </cell>
          <cell r="H88">
            <v>19.296721408999996</v>
          </cell>
          <cell r="I88">
            <v>20.496582366852937</v>
          </cell>
          <cell r="T88">
            <v>19.129389560328001</v>
          </cell>
          <cell r="U88">
            <v>21.029956605069174</v>
          </cell>
          <cell r="V88">
            <v>19.222599549136</v>
          </cell>
          <cell r="W88">
            <v>22.056714403179765</v>
          </cell>
        </row>
        <row r="89">
          <cell r="A89">
            <v>86</v>
          </cell>
          <cell r="H89">
            <v>19.340619068400002</v>
          </cell>
          <cell r="I89">
            <v>20.482885714199995</v>
          </cell>
          <cell r="T89">
            <v>19.158240921009604</v>
          </cell>
          <cell r="U89">
            <v>21.008024728738938</v>
          </cell>
          <cell r="V89">
            <v>19.244854264697601</v>
          </cell>
          <cell r="W89">
            <v>22.023888967176706</v>
          </cell>
        </row>
        <row r="90">
          <cell r="A90">
            <v>87</v>
          </cell>
          <cell r="H90">
            <v>19.384516727799998</v>
          </cell>
          <cell r="I90">
            <v>20.470008497922986</v>
          </cell>
          <cell r="T90">
            <v>19.187092281691204</v>
          </cell>
          <cell r="U90">
            <v>20.986928658309189</v>
          </cell>
          <cell r="V90">
            <v>19.267108980259199</v>
          </cell>
          <cell r="W90">
            <v>21.992073940226156</v>
          </cell>
        </row>
        <row r="91">
          <cell r="A91">
            <v>88</v>
          </cell>
          <cell r="H91">
            <v>19.4284143872</v>
          </cell>
          <cell r="I91">
            <v>20.457922782690908</v>
          </cell>
          <cell r="T91">
            <v>19.2159436423728</v>
          </cell>
          <cell r="U91">
            <v>20.966639900396945</v>
          </cell>
          <cell r="V91">
            <v>19.289363695820803</v>
          </cell>
          <cell r="W91">
            <v>21.961234876564948</v>
          </cell>
        </row>
        <row r="92">
          <cell r="A92">
            <v>89</v>
          </cell>
          <cell r="H92">
            <v>19.472312046599999</v>
          </cell>
          <cell r="I92">
            <v>20.446601888693259</v>
          </cell>
          <cell r="T92">
            <v>19.244795003054403</v>
          </cell>
          <cell r="U92">
            <v>20.947131242220728</v>
          </cell>
          <cell r="V92">
            <v>19.311618411382401</v>
          </cell>
          <cell r="W92">
            <v>21.931338878554122</v>
          </cell>
        </row>
        <row r="93">
          <cell r="A93">
            <v>90</v>
          </cell>
          <cell r="H93">
            <v>19.516209706000001</v>
          </cell>
          <cell r="I93">
            <v>20.436020321888886</v>
          </cell>
          <cell r="T93">
            <v>19.273646363736002</v>
          </cell>
          <cell r="U93">
            <v>20.928376680456001</v>
          </cell>
          <cell r="V93">
            <v>19.333873126944003</v>
          </cell>
          <cell r="W93">
            <v>21.902354510672001</v>
          </cell>
        </row>
        <row r="94">
          <cell r="A94">
            <v>91</v>
          </cell>
          <cell r="H94">
            <v>19.560107365399997</v>
          </cell>
          <cell r="I94">
            <v>20.426153708853846</v>
          </cell>
          <cell r="T94">
            <v>19.302497724417606</v>
          </cell>
          <cell r="U94">
            <v>20.910351354781508</v>
          </cell>
          <cell r="V94">
            <v>19.356127842505604</v>
          </cell>
          <cell r="W94">
            <v>21.874251719178073</v>
          </cell>
        </row>
        <row r="95">
          <cell r="A95">
            <v>92</v>
          </cell>
          <cell r="H95">
            <v>19.604005024799999</v>
          </cell>
          <cell r="I95">
            <v>20.41697873587826</v>
          </cell>
          <cell r="T95">
            <v>19.331349085099198</v>
          </cell>
          <cell r="U95">
            <v>20.893031485759511</v>
          </cell>
          <cell r="V95">
            <v>19.378382558067198</v>
          </cell>
          <cell r="W95">
            <v>21.847001757016209</v>
          </cell>
        </row>
        <row r="96">
          <cell r="A96">
            <v>93</v>
          </cell>
          <cell r="H96">
            <v>19.647902684200002</v>
          </cell>
          <cell r="I96">
            <v>20.408473091992473</v>
          </cell>
          <cell r="T96">
            <v>19.360200445780801</v>
          </cell>
          <cell r="U96">
            <v>20.876394316723822</v>
          </cell>
          <cell r="V96">
            <v>19.400637273628799</v>
          </cell>
          <cell r="W96">
            <v>21.820577113562788</v>
          </cell>
        </row>
        <row r="97">
          <cell r="A97">
            <v>94</v>
          </cell>
          <cell r="H97">
            <v>19.691800343599997</v>
          </cell>
          <cell r="I97">
            <v>20.400615415629787</v>
          </cell>
          <cell r="T97">
            <v>19.389051806462401</v>
          </cell>
          <cell r="U97">
            <v>20.86041805937699</v>
          </cell>
          <cell r="V97">
            <v>19.422891989190401</v>
          </cell>
          <cell r="W97">
            <v>21.794951448859031</v>
          </cell>
        </row>
        <row r="98">
          <cell r="A98">
            <v>95</v>
          </cell>
          <cell r="H98">
            <v>19.735698003</v>
          </cell>
          <cell r="I98">
            <v>20.393385244657896</v>
          </cell>
          <cell r="T98">
            <v>19.417903167143997</v>
          </cell>
          <cell r="U98">
            <v>20.845081842823582</v>
          </cell>
          <cell r="V98">
            <v>19.445146704752005</v>
          </cell>
          <cell r="W98">
            <v>21.770099531997054</v>
          </cell>
        </row>
        <row r="99">
          <cell r="A99">
            <v>96</v>
          </cell>
          <cell r="H99">
            <v>19.779595662399998</v>
          </cell>
          <cell r="I99">
            <v>20.386762969533333</v>
          </cell>
          <cell r="T99">
            <v>19.4467545278256</v>
          </cell>
          <cell r="U99">
            <v>20.830365665788801</v>
          </cell>
          <cell r="V99">
            <v>19.4674014203136</v>
          </cell>
          <cell r="W99">
            <v>21.745997183356803</v>
          </cell>
        </row>
        <row r="100">
          <cell r="A100">
            <v>97</v>
          </cell>
          <cell r="H100">
            <v>19.823493321799997</v>
          </cell>
          <cell r="I100">
            <v>20.380729789353605</v>
          </cell>
          <cell r="T100">
            <v>19.4756058885072</v>
          </cell>
          <cell r="U100">
            <v>20.816250351792693</v>
          </cell>
          <cell r="V100">
            <v>19.489656135875201</v>
          </cell>
          <cell r="W100">
            <v>21.722621220415949</v>
          </cell>
        </row>
        <row r="101">
          <cell r="A101">
            <v>98</v>
          </cell>
          <cell r="H101">
            <v>19.8673909812</v>
          </cell>
          <cell r="I101">
            <v>20.3752676706</v>
          </cell>
          <cell r="T101">
            <v>19.5044572491888</v>
          </cell>
          <cell r="U101">
            <v>20.802717507068767</v>
          </cell>
          <cell r="V101">
            <v>19.511910851436802</v>
          </cell>
          <cell r="W101">
            <v>21.699949406877582</v>
          </cell>
        </row>
        <row r="102">
          <cell r="A102">
            <v>99</v>
          </cell>
          <cell r="H102">
            <v>19.911288640599999</v>
          </cell>
          <cell r="I102">
            <v>20.370359308380806</v>
          </cell>
          <cell r="T102">
            <v>19.533308609870399</v>
          </cell>
          <cell r="U102">
            <v>20.789749481033017</v>
          </cell>
          <cell r="V102">
            <v>19.5341655669984</v>
          </cell>
          <cell r="W102">
            <v>21.677960404881016</v>
          </cell>
        </row>
        <row r="103">
          <cell r="A103">
            <v>100</v>
          </cell>
          <cell r="H103">
            <v>19.955186300000001</v>
          </cell>
          <cell r="I103">
            <v>20.365988090000002</v>
          </cell>
          <cell r="T103">
            <v>19.562159970552003</v>
          </cell>
          <cell r="U103">
            <v>20.7773293291248</v>
          </cell>
          <cell r="V103">
            <v>19.556420282559998</v>
          </cell>
          <cell r="W103">
            <v>21.656633730080003</v>
          </cell>
        </row>
        <row r="104">
          <cell r="A104">
            <v>101</v>
          </cell>
          <cell r="H104">
            <v>19.999083959399997</v>
          </cell>
          <cell r="I104">
            <v>20.3621380606901</v>
          </cell>
          <cell r="T104">
            <v>19.591011331233602</v>
          </cell>
          <cell r="U104">
            <v>20.765440777855176</v>
          </cell>
          <cell r="V104">
            <v>19.578674998121599</v>
          </cell>
          <cell r="W104">
            <v>21.635949709389514</v>
          </cell>
        </row>
        <row r="105">
          <cell r="A105">
            <v>102</v>
          </cell>
          <cell r="H105">
            <v>20.042981618799995</v>
          </cell>
          <cell r="I105">
            <v>20.358793891360783</v>
          </cell>
          <cell r="T105">
            <v>19.619862691915198</v>
          </cell>
          <cell r="U105">
            <v>20.754068191911248</v>
          </cell>
          <cell r="V105">
            <v>19.600929713683204</v>
          </cell>
          <cell r="W105">
            <v>21.615889441218073</v>
          </cell>
        </row>
        <row r="106">
          <cell r="A106">
            <v>103</v>
          </cell>
          <cell r="H106">
            <v>20.086879278200001</v>
          </cell>
          <cell r="I106">
            <v>20.355940848226215</v>
          </cell>
          <cell r="T106">
            <v>19.648714052596802</v>
          </cell>
          <cell r="U106">
            <v>20.74319654317673</v>
          </cell>
          <cell r="V106">
            <v>19.623184429244802</v>
          </cell>
          <cell r="W106">
            <v>21.596434758016578</v>
          </cell>
        </row>
        <row r="107">
          <cell r="A107">
            <v>104</v>
          </cell>
          <cell r="H107">
            <v>20.130776937599997</v>
          </cell>
          <cell r="I107">
            <v>20.353564764184611</v>
          </cell>
          <cell r="T107">
            <v>19.677565413278401</v>
          </cell>
          <cell r="U107">
            <v>20.732811381539818</v>
          </cell>
          <cell r="V107">
            <v>19.645439144806403</v>
          </cell>
          <cell r="W107">
            <v>21.577568190987815</v>
          </cell>
        </row>
        <row r="108">
          <cell r="A108">
            <v>105</v>
          </cell>
          <cell r="T108">
            <v>19.706416773960001</v>
          </cell>
          <cell r="U108">
            <v>20.722898807369145</v>
          </cell>
          <cell r="V108">
            <v>19.667693860368001</v>
          </cell>
          <cell r="W108">
            <v>21.559272936812572</v>
          </cell>
        </row>
        <row r="109">
          <cell r="A109">
            <v>106</v>
          </cell>
          <cell r="T109">
            <v>19.735268134641601</v>
          </cell>
          <cell r="U109">
            <v>20.713445445547745</v>
          </cell>
          <cell r="V109">
            <v>19.689948575929602</v>
          </cell>
          <cell r="W109">
            <v>21.541532826259139</v>
          </cell>
        </row>
        <row r="110">
          <cell r="A110">
            <v>107</v>
          </cell>
          <cell r="T110">
            <v>19.764119495323204</v>
          </cell>
          <cell r="U110">
            <v>20.704438420963022</v>
          </cell>
          <cell r="V110">
            <v>19.7122032914912</v>
          </cell>
          <cell r="W110">
            <v>21.524332294553076</v>
          </cell>
        </row>
        <row r="111">
          <cell r="A111">
            <v>108</v>
          </cell>
          <cell r="T111">
            <v>19.7929708560048</v>
          </cell>
          <cell r="U111">
            <v>20.695865335358398</v>
          </cell>
          <cell r="V111">
            <v>19.734458007052801</v>
          </cell>
          <cell r="W111">
            <v>21.507656353393063</v>
          </cell>
        </row>
        <row r="112">
          <cell r="A112">
            <v>109</v>
          </cell>
          <cell r="T112">
            <v>19.8218222166864</v>
          </cell>
          <cell r="U112">
            <v>20.687714245459201</v>
          </cell>
          <cell r="V112">
            <v>19.756712722614399</v>
          </cell>
          <cell r="W112">
            <v>21.491490564507195</v>
          </cell>
        </row>
        <row r="113">
          <cell r="A113">
            <v>110</v>
          </cell>
          <cell r="T113">
            <v>19.850673577368003</v>
          </cell>
          <cell r="U113">
            <v>20.679973642291642</v>
          </cell>
          <cell r="V113">
            <v>19.778967438176004</v>
          </cell>
          <cell r="W113">
            <v>21.475821014651636</v>
          </cell>
        </row>
        <row r="114">
          <cell r="A114">
            <v>111</v>
          </cell>
          <cell r="T114">
            <v>19.879524938049602</v>
          </cell>
          <cell r="U114">
            <v>20.672632431619718</v>
          </cell>
          <cell r="V114">
            <v>19.801222153737601</v>
          </cell>
          <cell r="W114">
            <v>21.460634291960694</v>
          </cell>
        </row>
        <row r="115">
          <cell r="A115">
            <v>112</v>
          </cell>
          <cell r="T115">
            <v>19.908376298731202</v>
          </cell>
          <cell r="U115">
            <v>20.665679915430172</v>
          </cell>
          <cell r="V115">
            <v>19.823476869299203</v>
          </cell>
          <cell r="W115">
            <v>21.445917463563887</v>
          </cell>
        </row>
        <row r="116">
          <cell r="A116">
            <v>113</v>
          </cell>
          <cell r="T116">
            <v>19.937227659412802</v>
          </cell>
          <cell r="U116">
            <v>20.659105774400455</v>
          </cell>
          <cell r="V116">
            <v>19.8457315848608</v>
          </cell>
          <cell r="W116">
            <v>21.431658054391463</v>
          </cell>
        </row>
        <row r="117">
          <cell r="A117">
            <v>114</v>
          </cell>
          <cell r="T117">
            <v>19.966079020094405</v>
          </cell>
          <cell r="U117">
            <v>20.652900051289514</v>
          </cell>
          <cell r="V117">
            <v>19.867986300422398</v>
          </cell>
          <cell r="W117">
            <v>21.417844027095409</v>
          </cell>
        </row>
        <row r="118">
          <cell r="A118">
            <v>115</v>
          </cell>
          <cell r="T118">
            <v>19.994930380776001</v>
          </cell>
          <cell r="U118">
            <v>20.647053135195133</v>
          </cell>
          <cell r="V118">
            <v>19.890241015984</v>
          </cell>
          <cell r="W118">
            <v>21.404463763018086</v>
          </cell>
        </row>
        <row r="119">
          <cell r="A119">
            <v>116</v>
          </cell>
          <cell r="T119">
            <v>20.023781741457601</v>
          </cell>
          <cell r="U119">
            <v>20.641555746625489</v>
          </cell>
          <cell r="V119">
            <v>19.912495731545601</v>
          </cell>
          <cell r="W119">
            <v>21.391506044145217</v>
          </cell>
        </row>
        <row r="120">
          <cell r="A120">
            <v>117</v>
          </cell>
          <cell r="T120">
            <v>20.052633102139204</v>
          </cell>
          <cell r="U120">
            <v>20.636398923336372</v>
          </cell>
          <cell r="V120">
            <v>19.934750447107206</v>
          </cell>
          <cell r="W120">
            <v>21.378960035984374</v>
          </cell>
        </row>
        <row r="121">
          <cell r="A121">
            <v>118</v>
          </cell>
          <cell r="T121">
            <v>20.081484462820796</v>
          </cell>
          <cell r="U121">
            <v>20.631574006888439</v>
          </cell>
          <cell r="V121">
            <v>19.9570051626688</v>
          </cell>
          <cell r="W121">
            <v>21.36681527131406</v>
          </cell>
        </row>
        <row r="122">
          <cell r="A122">
            <v>119</v>
          </cell>
          <cell r="T122">
            <v>20.1103358235024</v>
          </cell>
          <cell r="U122">
            <v>20.627072629882324</v>
          </cell>
          <cell r="V122">
            <v>19.979259878230401</v>
          </cell>
          <cell r="W122">
            <v>21.355061634752179</v>
          </cell>
        </row>
        <row r="123">
          <cell r="A123">
            <v>120</v>
          </cell>
          <cell r="T123">
            <v>20.139187184183999</v>
          </cell>
          <cell r="U123">
            <v>20.622886703831998</v>
          </cell>
          <cell r="V123">
            <v>20.001514593792002</v>
          </cell>
          <cell r="W123">
            <v>21.343689348096003</v>
          </cell>
        </row>
        <row r="124">
          <cell r="A124">
            <v>121</v>
          </cell>
          <cell r="T124">
            <v>20.168038544865603</v>
          </cell>
          <cell r="U124">
            <v>20.619008407639377</v>
          </cell>
          <cell r="V124">
            <v>20.0237693093536</v>
          </cell>
          <cell r="W124">
            <v>21.332688956389198</v>
          </cell>
        </row>
        <row r="125">
          <cell r="A125">
            <v>122</v>
          </cell>
          <cell r="T125">
            <v>20.196889905547199</v>
          </cell>
          <cell r="U125">
            <v>20.615430176635829</v>
          </cell>
          <cell r="V125">
            <v>20.046024024915198</v>
          </cell>
          <cell r="W125">
            <v>21.322051314673995</v>
          </cell>
        </row>
        <row r="126">
          <cell r="A126">
            <v>123</v>
          </cell>
          <cell r="T126">
            <v>20.225741266228802</v>
          </cell>
          <cell r="U126">
            <v>20.612144692158207</v>
          </cell>
          <cell r="V126">
            <v>20.068278740476799</v>
          </cell>
          <cell r="W126">
            <v>21.31176757538962</v>
          </cell>
        </row>
        <row r="127">
          <cell r="A127">
            <v>124</v>
          </cell>
          <cell r="T127">
            <v>20.254592626910402</v>
          </cell>
          <cell r="U127">
            <v>20.609144871629265</v>
          </cell>
          <cell r="V127">
            <v>20.090533456038401</v>
          </cell>
          <cell r="W127">
            <v>21.30182917638049</v>
          </cell>
        </row>
        <row r="128">
          <cell r="A128">
            <v>125</v>
          </cell>
          <cell r="T128">
            <v>20.283443987592001</v>
          </cell>
          <cell r="U128">
            <v>20.606423859114237</v>
          </cell>
          <cell r="V128">
            <v>20.112788171600005</v>
          </cell>
          <cell r="W128">
            <v>21.292227829479998</v>
          </cell>
        </row>
        <row r="129">
          <cell r="A129">
            <v>126</v>
          </cell>
          <cell r="T129">
            <v>20.312295348273601</v>
          </cell>
          <cell r="U129">
            <v>20.603975016327087</v>
          </cell>
          <cell r="V129">
            <v>20.135042887161603</v>
          </cell>
          <cell r="W129">
            <v>21.282955509637944</v>
          </cell>
        </row>
        <row r="130">
          <cell r="A130">
            <v>127</v>
          </cell>
          <cell r="T130">
            <v>20.3411467089552</v>
          </cell>
          <cell r="U130">
            <v>20.601791914061636</v>
          </cell>
          <cell r="V130">
            <v>20.157297602723201</v>
          </cell>
          <cell r="W130">
            <v>21.274004444561601</v>
          </cell>
        </row>
        <row r="131">
          <cell r="A131">
            <v>128</v>
          </cell>
          <cell r="T131">
            <v>20.3699980696368</v>
          </cell>
          <cell r="U131">
            <v>20.599868324024399</v>
          </cell>
          <cell r="V131">
            <v>20.179552318284802</v>
          </cell>
          <cell r="W131">
            <v>21.265367104842401</v>
          </cell>
        </row>
        <row r="132">
          <cell r="A132">
            <v>129</v>
          </cell>
          <cell r="T132">
            <v>20.3988494303184</v>
          </cell>
          <cell r="U132">
            <v>20.598198211047293</v>
          </cell>
          <cell r="V132">
            <v>20.2018070338464</v>
          </cell>
          <cell r="W132">
            <v>21.257036194541804</v>
          </cell>
        </row>
        <row r="133">
          <cell r="A133">
            <v>130</v>
          </cell>
          <cell r="T133">
            <v>20.427700791000003</v>
          </cell>
          <cell r="U133">
            <v>20.596775725659693</v>
          </cell>
          <cell r="V133">
            <v>20.224061749408001</v>
          </cell>
          <cell r="W133">
            <v>21.249004642211691</v>
          </cell>
        </row>
        <row r="134">
          <cell r="A134">
            <v>131</v>
          </cell>
          <cell r="T134">
            <v>20.456552151681599</v>
          </cell>
          <cell r="U134">
            <v>20.595595197000769</v>
          </cell>
          <cell r="V134">
            <v>20.246316464969599</v>
          </cell>
          <cell r="W134">
            <v>21.241265592326027</v>
          </cell>
        </row>
        <row r="135">
          <cell r="A135">
            <v>132</v>
          </cell>
          <cell r="T135">
            <v>20.485403512363202</v>
          </cell>
          <cell r="U135">
            <v>20.594651126053964</v>
          </cell>
          <cell r="V135">
            <v>20.268571180531204</v>
          </cell>
          <cell r="W135">
            <v>21.233812397101964</v>
          </cell>
        </row>
        <row r="136">
          <cell r="A136">
            <v>133</v>
          </cell>
          <cell r="T136">
            <v>20.514254873044802</v>
          </cell>
          <cell r="U136">
            <v>20.593938179186672</v>
          </cell>
          <cell r="V136">
            <v>20.290825896092802</v>
          </cell>
          <cell r="W136">
            <v>21.226638608690006</v>
          </cell>
        </row>
        <row r="137">
          <cell r="A137">
            <v>134</v>
          </cell>
          <cell r="T137">
            <v>20.543106233726402</v>
          </cell>
          <cell r="U137">
            <v>20.593451181979201</v>
          </cell>
          <cell r="V137">
            <v>20.313080611654403</v>
          </cell>
          <cell r="W137">
            <v>21.219737971713773</v>
          </cell>
        </row>
        <row r="138">
          <cell r="A138">
            <v>135</v>
          </cell>
          <cell r="T138">
            <v>20.571957594408001</v>
          </cell>
          <cell r="U138">
            <v>20.593185113328001</v>
          </cell>
          <cell r="V138">
            <v>20.335335327216001</v>
          </cell>
          <cell r="W138">
            <v>21.213104416141338</v>
          </cell>
        </row>
        <row r="139">
          <cell r="A139">
            <v>136</v>
          </cell>
          <cell r="T139">
            <v>20.600808955089601</v>
          </cell>
          <cell r="U139">
            <v>20.593135099809036</v>
          </cell>
          <cell r="V139">
            <v>20.357590042777598</v>
          </cell>
          <cell r="W139">
            <v>21.206732050471157</v>
          </cell>
        </row>
        <row r="140">
          <cell r="A140">
            <v>137</v>
          </cell>
          <cell r="T140">
            <v>20.629660315771204</v>
          </cell>
          <cell r="U140">
            <v>20.593296410288023</v>
          </cell>
          <cell r="V140">
            <v>20.3798447583392</v>
          </cell>
          <cell r="W140">
            <v>21.200615155216319</v>
          </cell>
        </row>
        <row r="141">
          <cell r="A141">
            <v>138</v>
          </cell>
          <cell r="T141">
            <v>20.6585116764528</v>
          </cell>
          <cell r="U141">
            <v>20.593664450765008</v>
          </cell>
          <cell r="V141">
            <v>20.402099473900801</v>
          </cell>
          <cell r="W141">
            <v>21.194748176672142</v>
          </cell>
        </row>
        <row r="142">
          <cell r="A142">
            <v>139</v>
          </cell>
          <cell r="T142">
            <v>20.687363037134403</v>
          </cell>
          <cell r="U142">
            <v>20.594234759441473</v>
          </cell>
          <cell r="V142">
            <v>20.424354189462406</v>
          </cell>
          <cell r="W142">
            <v>21.189125720952781</v>
          </cell>
        </row>
        <row r="143">
          <cell r="A143">
            <v>140</v>
          </cell>
          <cell r="T143">
            <v>20.716214397816003</v>
          </cell>
          <cell r="U143">
            <v>20.595003001998858</v>
          </cell>
          <cell r="V143">
            <v>20.446608905024</v>
          </cell>
          <cell r="W143">
            <v>21.18374254828343</v>
          </cell>
        </row>
        <row r="144">
          <cell r="A144">
            <v>141</v>
          </cell>
          <cell r="T144">
            <v>20.745065758497599</v>
          </cell>
          <cell r="U144">
            <v>20.595964967077993</v>
          </cell>
          <cell r="V144">
            <v>20.468863620585601</v>
          </cell>
          <cell r="W144">
            <v>21.178593567535351</v>
          </cell>
        </row>
        <row r="145">
          <cell r="A145">
            <v>142</v>
          </cell>
          <cell r="T145">
            <v>20.773917119179202</v>
          </cell>
          <cell r="U145">
            <v>20.597116561949548</v>
          </cell>
          <cell r="V145">
            <v>20.491118336147203</v>
          </cell>
          <cell r="W145">
            <v>21.173673830991905</v>
          </cell>
        </row>
        <row r="146">
          <cell r="A146">
            <v>143</v>
          </cell>
          <cell r="T146">
            <v>20.802768479860802</v>
          </cell>
          <cell r="U146">
            <v>20.598453808366123</v>
          </cell>
          <cell r="V146">
            <v>20.5133730517088</v>
          </cell>
          <cell r="W146">
            <v>21.168978529334119</v>
          </cell>
        </row>
        <row r="147">
          <cell r="A147">
            <v>144</v>
          </cell>
          <cell r="T147">
            <v>20.831619840542405</v>
          </cell>
          <cell r="U147">
            <v>20.599972838587203</v>
          </cell>
          <cell r="V147">
            <v>20.535627767270398</v>
          </cell>
          <cell r="W147">
            <v>21.164502986835203</v>
          </cell>
        </row>
        <row r="148">
          <cell r="A148">
            <v>145</v>
          </cell>
          <cell r="T148">
            <v>20.860471201223998</v>
          </cell>
          <cell r="U148">
            <v>20.601669891568552</v>
          </cell>
          <cell r="V148">
            <v>20.557882482831999</v>
          </cell>
          <cell r="W148">
            <v>21.16024265675393</v>
          </cell>
        </row>
        <row r="149">
          <cell r="A149">
            <v>146</v>
          </cell>
          <cell r="T149">
            <v>20.889322561905601</v>
          </cell>
          <cell r="U149">
            <v>20.603541309308255</v>
          </cell>
          <cell r="V149">
            <v>20.580137198393601</v>
          </cell>
          <cell r="W149">
            <v>21.156193116917347</v>
          </cell>
        </row>
        <row r="150">
          <cell r="A150">
            <v>147</v>
          </cell>
          <cell r="T150">
            <v>20.918173922587201</v>
          </cell>
          <cell r="U150">
            <v>20.605583533341843</v>
          </cell>
          <cell r="V150">
            <v>20.602391913955206</v>
          </cell>
          <cell r="W150">
            <v>21.152350065483724</v>
          </cell>
        </row>
        <row r="151">
          <cell r="A151">
            <v>148</v>
          </cell>
          <cell r="T151">
            <v>20.947025283268797</v>
          </cell>
          <cell r="U151">
            <v>20.607793101379588</v>
          </cell>
          <cell r="V151">
            <v>20.6246466295168</v>
          </cell>
          <cell r="W151">
            <v>21.148709316877319</v>
          </cell>
        </row>
        <row r="152">
          <cell r="A152">
            <v>149</v>
          </cell>
          <cell r="T152">
            <v>20.9758766439504</v>
          </cell>
          <cell r="U152">
            <v>20.610166644079122</v>
          </cell>
          <cell r="V152">
            <v>20.646901345078401</v>
          </cell>
          <cell r="W152">
            <v>21.145266797886851</v>
          </cell>
        </row>
        <row r="153">
          <cell r="A153">
            <v>150</v>
          </cell>
          <cell r="R153">
            <v>10.862110305322998</v>
          </cell>
          <cell r="S153">
            <v>16.78247558507983</v>
          </cell>
          <cell r="T153">
            <v>21.004728004632</v>
          </cell>
          <cell r="U153">
            <v>20.612700881947202</v>
          </cell>
          <cell r="V153">
            <v>20.669156060640002</v>
          </cell>
          <cell r="W153">
            <v>21.142018543919995</v>
          </cell>
          <cell r="X153" t="e">
            <v>#REF!</v>
          </cell>
          <cell r="Y153" t="e">
            <v>#REF!</v>
          </cell>
          <cell r="Z153" t="e">
            <v>#REF!</v>
          </cell>
          <cell r="AA153" t="e">
            <v>#REF!</v>
          </cell>
          <cell r="AB153" t="e">
            <v>#REF!</v>
          </cell>
          <cell r="AC153" t="e">
            <v>#REF!</v>
          </cell>
        </row>
        <row r="154">
          <cell r="A154">
            <v>151</v>
          </cell>
          <cell r="R154">
            <v>10.866878503472019</v>
          </cell>
          <cell r="S154">
            <v>16.743283656730942</v>
          </cell>
          <cell r="X154" t="e">
            <v>#REF!</v>
          </cell>
          <cell r="Y154" t="e">
            <v>#REF!</v>
          </cell>
          <cell r="Z154" t="e">
            <v>#REF!</v>
          </cell>
          <cell r="AA154" t="e">
            <v>#REF!</v>
          </cell>
          <cell r="AB154" t="e">
            <v>#REF!</v>
          </cell>
          <cell r="AC154" t="e">
            <v>#REF!</v>
          </cell>
        </row>
        <row r="155">
          <cell r="A155">
            <v>152</v>
          </cell>
          <cell r="R155">
            <v>10.871646701621039</v>
          </cell>
          <cell r="S155">
            <v>16.704638781374467</v>
          </cell>
          <cell r="X155" t="e">
            <v>#REF!</v>
          </cell>
          <cell r="Y155" t="e">
            <v>#REF!</v>
          </cell>
          <cell r="Z155" t="e">
            <v>#REF!</v>
          </cell>
          <cell r="AA155" t="e">
            <v>#REF!</v>
          </cell>
          <cell r="AB155" t="e">
            <v>#REF!</v>
          </cell>
          <cell r="AC155" t="e">
            <v>#REF!</v>
          </cell>
        </row>
        <row r="156">
          <cell r="A156">
            <v>153</v>
          </cell>
          <cell r="R156">
            <v>10.876414899770058</v>
          </cell>
          <cell r="S156">
            <v>16.666530232481144</v>
          </cell>
          <cell r="X156" t="e">
            <v>#REF!</v>
          </cell>
          <cell r="Y156" t="e">
            <v>#REF!</v>
          </cell>
          <cell r="Z156" t="e">
            <v>#REF!</v>
          </cell>
          <cell r="AA156" t="e">
            <v>#REF!</v>
          </cell>
          <cell r="AB156" t="e">
            <v>#REF!</v>
          </cell>
          <cell r="AC156" t="e">
            <v>#REF!</v>
          </cell>
        </row>
        <row r="157">
          <cell r="A157">
            <v>154</v>
          </cell>
          <cell r="R157">
            <v>10.881183097919079</v>
          </cell>
          <cell r="S157">
            <v>16.628947562132851</v>
          </cell>
          <cell r="X157" t="e">
            <v>#REF!</v>
          </cell>
          <cell r="Y157" t="e">
            <v>#REF!</v>
          </cell>
          <cell r="Z157" t="e">
            <v>#REF!</v>
          </cell>
          <cell r="AA157" t="e">
            <v>#REF!</v>
          </cell>
          <cell r="AB157" t="e">
            <v>#REF!</v>
          </cell>
          <cell r="AC157" t="e">
            <v>#REF!</v>
          </cell>
        </row>
        <row r="158">
          <cell r="A158">
            <v>155</v>
          </cell>
          <cell r="R158">
            <v>10.885951296068098</v>
          </cell>
          <cell r="S158">
            <v>16.591880592035178</v>
          </cell>
          <cell r="X158" t="e">
            <v>#REF!</v>
          </cell>
          <cell r="Y158" t="e">
            <v>#REF!</v>
          </cell>
          <cell r="Z158" t="e">
            <v>#REF!</v>
          </cell>
          <cell r="AA158" t="e">
            <v>#REF!</v>
          </cell>
          <cell r="AB158" t="e">
            <v>#REF!</v>
          </cell>
          <cell r="AC158" t="e">
            <v>#REF!</v>
          </cell>
        </row>
        <row r="159">
          <cell r="A159">
            <v>156</v>
          </cell>
          <cell r="R159">
            <v>10.890719494217119</v>
          </cell>
          <cell r="S159">
            <v>16.555319404875611</v>
          </cell>
          <cell r="X159" t="e">
            <v>#REF!</v>
          </cell>
          <cell r="Y159" t="e">
            <v>#REF!</v>
          </cell>
          <cell r="Z159" t="e">
            <v>#REF!</v>
          </cell>
          <cell r="AA159" t="e">
            <v>#REF!</v>
          </cell>
          <cell r="AB159" t="e">
            <v>#REF!</v>
          </cell>
          <cell r="AC159" t="e">
            <v>#REF!</v>
          </cell>
        </row>
        <row r="160">
          <cell r="A160">
            <v>157</v>
          </cell>
          <cell r="R160">
            <v>10.895487692366139</v>
          </cell>
          <cell r="S160">
            <v>16.519254336012018</v>
          </cell>
          <cell r="X160" t="e">
            <v>#REF!</v>
          </cell>
          <cell r="Y160" t="e">
            <v>#REF!</v>
          </cell>
          <cell r="Z160" t="e">
            <v>#REF!</v>
          </cell>
          <cell r="AA160" t="e">
            <v>#REF!</v>
          </cell>
          <cell r="AB160" t="e">
            <v>#REF!</v>
          </cell>
          <cell r="AC160" t="e">
            <v>#REF!</v>
          </cell>
        </row>
        <row r="161">
          <cell r="A161">
            <v>158</v>
          </cell>
          <cell r="R161">
            <v>10.900255890515158</v>
          </cell>
          <cell r="S161">
            <v>16.483675965476756</v>
          </cell>
          <cell r="X161" t="e">
            <v>#REF!</v>
          </cell>
          <cell r="Y161" t="e">
            <v>#REF!</v>
          </cell>
          <cell r="Z161" t="e">
            <v>#REF!</v>
          </cell>
          <cell r="AA161" t="e">
            <v>#REF!</v>
          </cell>
          <cell r="AB161" t="e">
            <v>#REF!</v>
          </cell>
          <cell r="AC161" t="e">
            <v>#REF!</v>
          </cell>
        </row>
        <row r="162">
          <cell r="A162">
            <v>159</v>
          </cell>
          <cell r="R162">
            <v>10.905024088664179</v>
          </cell>
          <cell r="S162">
            <v>16.448575110282498</v>
          </cell>
          <cell r="X162" t="e">
            <v>#REF!</v>
          </cell>
          <cell r="Y162" t="e">
            <v>#REF!</v>
          </cell>
          <cell r="Z162" t="e">
            <v>#REF!</v>
          </cell>
          <cell r="AA162" t="e">
            <v>#REF!</v>
          </cell>
          <cell r="AB162" t="e">
            <v>#REF!</v>
          </cell>
          <cell r="AC162" t="e">
            <v>#REF!</v>
          </cell>
        </row>
        <row r="163">
          <cell r="A163">
            <v>160</v>
          </cell>
          <cell r="R163">
            <v>10.9097922868132</v>
          </cell>
          <cell r="S163">
            <v>16.413942817016597</v>
          </cell>
          <cell r="X163" t="e">
            <v>#REF!</v>
          </cell>
          <cell r="Y163" t="e">
            <v>#REF!</v>
          </cell>
          <cell r="Z163" t="e">
            <v>#REF!</v>
          </cell>
          <cell r="AA163" t="e">
            <v>#REF!</v>
          </cell>
          <cell r="AB163" t="e">
            <v>#REF!</v>
          </cell>
          <cell r="AC163" t="e">
            <v>#REF!</v>
          </cell>
        </row>
        <row r="164">
          <cell r="A164">
            <v>161</v>
          </cell>
          <cell r="R164">
            <v>10.914560484962218</v>
          </cell>
          <cell r="S164">
            <v>16.37977035471145</v>
          </cell>
          <cell r="X164" t="e">
            <v>#REF!</v>
          </cell>
          <cell r="Y164" t="e">
            <v>#REF!</v>
          </cell>
          <cell r="Z164" t="e">
            <v>#REF!</v>
          </cell>
          <cell r="AA164" t="e">
            <v>#REF!</v>
          </cell>
          <cell r="AB164" t="e">
            <v>#REF!</v>
          </cell>
          <cell r="AC164" t="e">
            <v>#REF!</v>
          </cell>
        </row>
        <row r="165">
          <cell r="A165">
            <v>162</v>
          </cell>
          <cell r="R165">
            <v>10.919328683111239</v>
          </cell>
          <cell r="S165">
            <v>16.34604920797889</v>
          </cell>
          <cell r="X165" t="e">
            <v>#REF!</v>
          </cell>
          <cell r="Y165" t="e">
            <v>#REF!</v>
          </cell>
          <cell r="Z165" t="e">
            <v>#REF!</v>
          </cell>
          <cell r="AA165" t="e">
            <v>#REF!</v>
          </cell>
          <cell r="AB165" t="e">
            <v>#REF!</v>
          </cell>
          <cell r="AC165" t="e">
            <v>#REF!</v>
          </cell>
        </row>
        <row r="166">
          <cell r="A166">
            <v>163</v>
          </cell>
          <cell r="R166">
            <v>10.924096881260258</v>
          </cell>
          <cell r="S166">
            <v>16.312771070397336</v>
          </cell>
          <cell r="X166" t="e">
            <v>#REF!</v>
          </cell>
          <cell r="Y166" t="e">
            <v>#REF!</v>
          </cell>
          <cell r="Z166" t="e">
            <v>#REF!</v>
          </cell>
          <cell r="AA166" t="e">
            <v>#REF!</v>
          </cell>
          <cell r="AB166" t="e">
            <v>#REF!</v>
          </cell>
          <cell r="AC166" t="e">
            <v>#REF!</v>
          </cell>
        </row>
        <row r="167">
          <cell r="A167">
            <v>164</v>
          </cell>
          <cell r="R167">
            <v>10.928865079409277</v>
          </cell>
          <cell r="S167">
            <v>16.279927838140861</v>
          </cell>
          <cell r="X167" t="e">
            <v>#REF!</v>
          </cell>
          <cell r="Y167" t="e">
            <v>#REF!</v>
          </cell>
          <cell r="Z167" t="e">
            <v>#REF!</v>
          </cell>
          <cell r="AA167" t="e">
            <v>#REF!</v>
          </cell>
          <cell r="AB167" t="e">
            <v>#REF!</v>
          </cell>
          <cell r="AC167" t="e">
            <v>#REF!</v>
          </cell>
        </row>
        <row r="168">
          <cell r="A168">
            <v>165</v>
          </cell>
          <cell r="R168">
            <v>10.933633277558299</v>
          </cell>
          <cell r="S168">
            <v>16.247511603839907</v>
          </cell>
          <cell r="X168" t="e">
            <v>#REF!</v>
          </cell>
          <cell r="Y168" t="e">
            <v>#REF!</v>
          </cell>
          <cell r="Z168" t="e">
            <v>#REF!</v>
          </cell>
          <cell r="AA168" t="e">
            <v>#REF!</v>
          </cell>
          <cell r="AB168" t="e">
            <v>#REF!</v>
          </cell>
          <cell r="AC168" t="e">
            <v>#REF!</v>
          </cell>
        </row>
        <row r="169">
          <cell r="A169">
            <v>166</v>
          </cell>
          <cell r="R169">
            <v>10.93840147570732</v>
          </cell>
          <cell r="S169">
            <v>16.215514650663959</v>
          </cell>
          <cell r="X169" t="e">
            <v>#REF!</v>
          </cell>
          <cell r="Y169" t="e">
            <v>#REF!</v>
          </cell>
          <cell r="Z169" t="e">
            <v>#REF!</v>
          </cell>
          <cell r="AA169" t="e">
            <v>#REF!</v>
          </cell>
          <cell r="AB169" t="e">
            <v>#REF!</v>
          </cell>
          <cell r="AC169" t="e">
            <v>#REF!</v>
          </cell>
        </row>
        <row r="170">
          <cell r="A170">
            <v>167</v>
          </cell>
          <cell r="R170">
            <v>10.943169673856339</v>
          </cell>
          <cell r="S170">
            <v>16.183929446616759</v>
          </cell>
          <cell r="X170" t="e">
            <v>#REF!</v>
          </cell>
          <cell r="Y170" t="e">
            <v>#REF!</v>
          </cell>
          <cell r="Z170" t="e">
            <v>#REF!</v>
          </cell>
          <cell r="AA170" t="e">
            <v>#REF!</v>
          </cell>
          <cell r="AB170" t="e">
            <v>#REF!</v>
          </cell>
          <cell r="AC170" t="e">
            <v>#REF!</v>
          </cell>
        </row>
        <row r="171">
          <cell r="A171">
            <v>168</v>
          </cell>
          <cell r="R171">
            <v>10.947937872005358</v>
          </cell>
          <cell r="S171">
            <v>16.152748639035298</v>
          </cell>
          <cell r="X171" t="e">
            <v>#REF!</v>
          </cell>
          <cell r="Y171" t="e">
            <v>#REF!</v>
          </cell>
          <cell r="Z171" t="e">
            <v>#REF!</v>
          </cell>
          <cell r="AA171" t="e">
            <v>#REF!</v>
          </cell>
          <cell r="AB171" t="e">
            <v>#REF!</v>
          </cell>
          <cell r="AC171" t="e">
            <v>#REF!</v>
          </cell>
        </row>
        <row r="172">
          <cell r="A172">
            <v>169</v>
          </cell>
          <cell r="R172">
            <v>10.952706070154379</v>
          </cell>
          <cell r="S172">
            <v>16.121965049284082</v>
          </cell>
          <cell r="X172" t="e">
            <v>#REF!</v>
          </cell>
          <cell r="Y172" t="e">
            <v>#REF!</v>
          </cell>
          <cell r="Z172" t="e">
            <v>#REF!</v>
          </cell>
          <cell r="AA172" t="e">
            <v>#REF!</v>
          </cell>
          <cell r="AB172" t="e">
            <v>#REF!</v>
          </cell>
          <cell r="AC172" t="e">
            <v>#REF!</v>
          </cell>
        </row>
        <row r="173">
          <cell r="A173">
            <v>170</v>
          </cell>
          <cell r="R173">
            <v>10.957474268303399</v>
          </cell>
          <cell r="S173">
            <v>16.091571667636696</v>
          </cell>
          <cell r="X173" t="e">
            <v>#REF!</v>
          </cell>
          <cell r="Y173" t="e">
            <v>#REF!</v>
          </cell>
          <cell r="Z173" t="e">
            <v>#REF!</v>
          </cell>
          <cell r="AA173" t="e">
            <v>#REF!</v>
          </cell>
          <cell r="AB173" t="e">
            <v>#REF!</v>
          </cell>
          <cell r="AC173" t="e">
            <v>#REF!</v>
          </cell>
        </row>
        <row r="174">
          <cell r="A174">
            <v>171</v>
          </cell>
          <cell r="R174">
            <v>10.96224246645242</v>
          </cell>
          <cell r="S174">
            <v>16.061561648336941</v>
          </cell>
          <cell r="X174" t="e">
            <v>#REF!</v>
          </cell>
          <cell r="Y174" t="e">
            <v>#REF!</v>
          </cell>
          <cell r="Z174" t="e">
            <v>#REF!</v>
          </cell>
          <cell r="AA174" t="e">
            <v>#REF!</v>
          </cell>
          <cell r="AB174" t="e">
            <v>#REF!</v>
          </cell>
          <cell r="AC174" t="e">
            <v>#REF!</v>
          </cell>
        </row>
        <row r="175">
          <cell r="A175">
            <v>172</v>
          </cell>
          <cell r="R175">
            <v>10.967010664601439</v>
          </cell>
          <cell r="S175">
            <v>16.031928304832228</v>
          </cell>
          <cell r="X175" t="e">
            <v>#REF!</v>
          </cell>
          <cell r="Y175" t="e">
            <v>#REF!</v>
          </cell>
          <cell r="Z175" t="e">
            <v>#REF!</v>
          </cell>
          <cell r="AA175" t="e">
            <v>#REF!</v>
          </cell>
          <cell r="AB175" t="e">
            <v>#REF!</v>
          </cell>
          <cell r="AC175" t="e">
            <v>#REF!</v>
          </cell>
        </row>
        <row r="176">
          <cell r="A176">
            <v>173</v>
          </cell>
          <cell r="R176">
            <v>10.971778862750458</v>
          </cell>
          <cell r="S176">
            <v>16.002665105172369</v>
          </cell>
          <cell r="X176" t="e">
            <v>#REF!</v>
          </cell>
          <cell r="Y176" t="e">
            <v>#REF!</v>
          </cell>
          <cell r="Z176" t="e">
            <v>#REF!</v>
          </cell>
          <cell r="AA176" t="e">
            <v>#REF!</v>
          </cell>
          <cell r="AB176" t="e">
            <v>#REF!</v>
          </cell>
          <cell r="AC176" t="e">
            <v>#REF!</v>
          </cell>
        </row>
        <row r="177">
          <cell r="A177">
            <v>174</v>
          </cell>
          <cell r="R177">
            <v>10.976547060899479</v>
          </cell>
          <cell r="S177">
            <v>15.973765667566921</v>
          </cell>
          <cell r="X177" t="e">
            <v>#REF!</v>
          </cell>
          <cell r="Y177" t="e">
            <v>#REF!</v>
          </cell>
          <cell r="Z177" t="e">
            <v>#REF!</v>
          </cell>
          <cell r="AA177" t="e">
            <v>#REF!</v>
          </cell>
          <cell r="AB177" t="e">
            <v>#REF!</v>
          </cell>
          <cell r="AC177" t="e">
            <v>#REF!</v>
          </cell>
        </row>
        <row r="178">
          <cell r="A178">
            <v>175</v>
          </cell>
          <cell r="R178">
            <v>10.981315259048499</v>
          </cell>
          <cell r="S178">
            <v>15.945223756094963</v>
          </cell>
          <cell r="X178" t="e">
            <v>#REF!</v>
          </cell>
          <cell r="Y178" t="e">
            <v>#REF!</v>
          </cell>
          <cell r="Z178" t="e">
            <v>#REF!</v>
          </cell>
          <cell r="AA178" t="e">
            <v>#REF!</v>
          </cell>
          <cell r="AB178" t="e">
            <v>#REF!</v>
          </cell>
          <cell r="AC178" t="e">
            <v>#REF!</v>
          </cell>
        </row>
        <row r="179">
          <cell r="A179">
            <v>176</v>
          </cell>
          <cell r="R179">
            <v>10.986083457197518</v>
          </cell>
          <cell r="S179">
            <v>15.91703327656103</v>
          </cell>
          <cell r="X179" t="e">
            <v>#REF!</v>
          </cell>
          <cell r="Y179" t="e">
            <v>#REF!</v>
          </cell>
          <cell r="Z179" t="e">
            <v>#REF!</v>
          </cell>
          <cell r="AA179" t="e">
            <v>#REF!</v>
          </cell>
          <cell r="AB179" t="e">
            <v>#REF!</v>
          </cell>
          <cell r="AC179" t="e">
            <v>#REF!</v>
          </cell>
        </row>
        <row r="180">
          <cell r="A180">
            <v>177</v>
          </cell>
          <cell r="R180">
            <v>10.990851655346539</v>
          </cell>
          <cell r="S180">
            <v>15.889188272491602</v>
          </cell>
          <cell r="X180" t="e">
            <v>#REF!</v>
          </cell>
          <cell r="Y180" t="e">
            <v>#REF!</v>
          </cell>
          <cell r="Z180" t="e">
            <v>#REF!</v>
          </cell>
          <cell r="AA180" t="e">
            <v>#REF!</v>
          </cell>
          <cell r="AB180" t="e">
            <v>#REF!</v>
          </cell>
          <cell r="AC180" t="e">
            <v>#REF!</v>
          </cell>
        </row>
        <row r="181">
          <cell r="A181">
            <v>178</v>
          </cell>
          <cell r="R181">
            <v>10.99561985349556</v>
          </cell>
          <cell r="S181">
            <v>15.861682921266487</v>
          </cell>
          <cell r="X181" t="e">
            <v>#REF!</v>
          </cell>
          <cell r="Y181" t="e">
            <v>#REF!</v>
          </cell>
          <cell r="Z181" t="e">
            <v>#REF!</v>
          </cell>
          <cell r="AA181" t="e">
            <v>#REF!</v>
          </cell>
          <cell r="AB181" t="e">
            <v>#REF!</v>
          </cell>
          <cell r="AC181" t="e">
            <v>#REF!</v>
          </cell>
        </row>
        <row r="182">
          <cell r="A182">
            <v>179</v>
          </cell>
          <cell r="R182">
            <v>11.000388051644579</v>
          </cell>
          <cell r="S182">
            <v>15.834511530379913</v>
          </cell>
          <cell r="X182" t="e">
            <v>#REF!</v>
          </cell>
          <cell r="Y182" t="e">
            <v>#REF!</v>
          </cell>
          <cell r="Z182" t="e">
            <v>#REF!</v>
          </cell>
          <cell r="AA182" t="e">
            <v>#REF!</v>
          </cell>
          <cell r="AB182" t="e">
            <v>#REF!</v>
          </cell>
          <cell r="AC182" t="e">
            <v>#REF!</v>
          </cell>
        </row>
        <row r="183">
          <cell r="A183">
            <v>180</v>
          </cell>
          <cell r="R183">
            <v>11.005156249793599</v>
          </cell>
          <cell r="S183">
            <v>15.807668533826243</v>
          </cell>
          <cell r="X183" t="e">
            <v>#REF!</v>
          </cell>
          <cell r="Y183" t="e">
            <v>#REF!</v>
          </cell>
          <cell r="Z183" t="e">
            <v>#REF!</v>
          </cell>
          <cell r="AA183" t="e">
            <v>#REF!</v>
          </cell>
          <cell r="AB183" t="e">
            <v>#REF!</v>
          </cell>
          <cell r="AC183" t="e">
            <v>#REF!</v>
          </cell>
        </row>
        <row r="184">
          <cell r="A184">
            <v>181</v>
          </cell>
          <cell r="R184">
            <v>11.009924447942618</v>
          </cell>
          <cell r="S184">
            <v>15.781148488605481</v>
          </cell>
          <cell r="X184" t="e">
            <v>#REF!</v>
          </cell>
          <cell r="Y184" t="e">
            <v>#REF!</v>
          </cell>
          <cell r="Z184" t="e">
            <v>#REF!</v>
          </cell>
          <cell r="AA184" t="e">
            <v>#REF!</v>
          </cell>
          <cell r="AB184" t="e">
            <v>#REF!</v>
          </cell>
          <cell r="AC184" t="e">
            <v>#REF!</v>
          </cell>
        </row>
        <row r="185">
          <cell r="A185">
            <v>182</v>
          </cell>
          <cell r="R185">
            <v>11.014692646091639</v>
          </cell>
          <cell r="S185">
            <v>15.754946071344007</v>
          </cell>
          <cell r="X185" t="e">
            <v>#REF!</v>
          </cell>
          <cell r="Y185" t="e">
            <v>#REF!</v>
          </cell>
          <cell r="Z185" t="e">
            <v>#REF!</v>
          </cell>
          <cell r="AA185" t="e">
            <v>#REF!</v>
          </cell>
          <cell r="AB185" t="e">
            <v>#REF!</v>
          </cell>
          <cell r="AC185" t="e">
            <v>#REF!</v>
          </cell>
        </row>
        <row r="186">
          <cell r="A186">
            <v>183</v>
          </cell>
          <cell r="R186">
            <v>11.01946084424066</v>
          </cell>
          <cell r="S186">
            <v>15.729056075026092</v>
          </cell>
          <cell r="X186" t="e">
            <v>#REF!</v>
          </cell>
          <cell r="Y186" t="e">
            <v>#REF!</v>
          </cell>
          <cell r="Z186" t="e">
            <v>#REF!</v>
          </cell>
          <cell r="AA186" t="e">
            <v>#REF!</v>
          </cell>
          <cell r="AB186" t="e">
            <v>#REF!</v>
          </cell>
          <cell r="AC186" t="e">
            <v>#REF!</v>
          </cell>
        </row>
        <row r="187">
          <cell r="A187">
            <v>184</v>
          </cell>
          <cell r="R187">
            <v>11.024229042389679</v>
          </cell>
          <cell r="S187">
            <v>15.703473405832014</v>
          </cell>
          <cell r="X187" t="e">
            <v>#REF!</v>
          </cell>
          <cell r="Y187" t="e">
            <v>#REF!</v>
          </cell>
          <cell r="Z187" t="e">
            <v>#REF!</v>
          </cell>
          <cell r="AA187" t="e">
            <v>#REF!</v>
          </cell>
          <cell r="AB187" t="e">
            <v>#REF!</v>
          </cell>
          <cell r="AC187" t="e">
            <v>#REF!</v>
          </cell>
        </row>
        <row r="188">
          <cell r="A188">
            <v>185</v>
          </cell>
          <cell r="R188">
            <v>11.028997240538699</v>
          </cell>
          <cell r="S188">
            <v>15.678193080078673</v>
          </cell>
          <cell r="X188" t="e">
            <v>#REF!</v>
          </cell>
          <cell r="Y188" t="e">
            <v>#REF!</v>
          </cell>
          <cell r="Z188" t="e">
            <v>#REF!</v>
          </cell>
          <cell r="AA188" t="e">
            <v>#REF!</v>
          </cell>
          <cell r="AB188" t="e">
            <v>#REF!</v>
          </cell>
          <cell r="AC188" t="e">
            <v>#REF!</v>
          </cell>
        </row>
        <row r="189">
          <cell r="A189">
            <v>186</v>
          </cell>
          <cell r="R189">
            <v>11.033765438687718</v>
          </cell>
          <cell r="S189">
            <v>15.653210221258968</v>
          </cell>
          <cell r="X189" t="e">
            <v>#REF!</v>
          </cell>
          <cell r="Y189" t="e">
            <v>#REF!</v>
          </cell>
          <cell r="Z189" t="e">
            <v>#REF!</v>
          </cell>
          <cell r="AA189" t="e">
            <v>#REF!</v>
          </cell>
          <cell r="AB189" t="e">
            <v>#REF!</v>
          </cell>
          <cell r="AC189" t="e">
            <v>#REF!</v>
          </cell>
        </row>
        <row r="190">
          <cell r="A190">
            <v>187</v>
          </cell>
          <cell r="R190">
            <v>11.038533636836737</v>
          </cell>
          <cell r="S190">
            <v>15.628520057176095</v>
          </cell>
          <cell r="X190" t="e">
            <v>#REF!</v>
          </cell>
          <cell r="Y190" t="e">
            <v>#REF!</v>
          </cell>
          <cell r="Z190" t="e">
            <v>#REF!</v>
          </cell>
          <cell r="AA190" t="e">
            <v>#REF!</v>
          </cell>
          <cell r="AB190" t="e">
            <v>#REF!</v>
          </cell>
          <cell r="AC190" t="e">
            <v>#REF!</v>
          </cell>
        </row>
        <row r="191">
          <cell r="A191">
            <v>188</v>
          </cell>
          <cell r="R191">
            <v>11.043301834985758</v>
          </cell>
          <cell r="S191">
            <v>15.604117917169368</v>
          </cell>
          <cell r="X191" t="e">
            <v>#REF!</v>
          </cell>
          <cell r="Y191" t="e">
            <v>#REF!</v>
          </cell>
          <cell r="Z191" t="e">
            <v>#REF!</v>
          </cell>
          <cell r="AA191" t="e">
            <v>#REF!</v>
          </cell>
          <cell r="AB191" t="e">
            <v>#REF!</v>
          </cell>
          <cell r="AC191" t="e">
            <v>#REF!</v>
          </cell>
        </row>
        <row r="192">
          <cell r="A192">
            <v>189</v>
          </cell>
          <cell r="R192">
            <v>11.048070033134779</v>
          </cell>
          <cell r="S192">
            <v>15.579999229428051</v>
          </cell>
          <cell r="X192" t="e">
            <v>#REF!</v>
          </cell>
          <cell r="Y192" t="e">
            <v>#REF!</v>
          </cell>
          <cell r="Z192" t="e">
            <v>#REF!</v>
          </cell>
          <cell r="AA192" t="e">
            <v>#REF!</v>
          </cell>
          <cell r="AB192" t="e">
            <v>#REF!</v>
          </cell>
          <cell r="AC192" t="e">
            <v>#REF!</v>
          </cell>
        </row>
        <row r="193">
          <cell r="A193">
            <v>190</v>
          </cell>
          <cell r="R193">
            <v>11.052838231283799</v>
          </cell>
          <cell r="S193">
            <v>15.556159518390057</v>
          </cell>
          <cell r="X193" t="e">
            <v>#REF!</v>
          </cell>
          <cell r="Y193" t="e">
            <v>#REF!</v>
          </cell>
          <cell r="Z193" t="e">
            <v>#REF!</v>
          </cell>
          <cell r="AA193" t="e">
            <v>#REF!</v>
          </cell>
          <cell r="AB193" t="e">
            <v>#REF!</v>
          </cell>
          <cell r="AC193" t="e">
            <v>#REF!</v>
          </cell>
        </row>
        <row r="194">
          <cell r="A194">
            <v>191</v>
          </cell>
          <cell r="R194">
            <v>11.057606429432818</v>
          </cell>
          <cell r="S194">
            <v>15.532594402222353</v>
          </cell>
          <cell r="X194" t="e">
            <v>#REF!</v>
          </cell>
          <cell r="Y194" t="e">
            <v>#REF!</v>
          </cell>
          <cell r="Z194" t="e">
            <v>#REF!</v>
          </cell>
          <cell r="AA194" t="e">
            <v>#REF!</v>
          </cell>
          <cell r="AB194" t="e">
            <v>#REF!</v>
          </cell>
          <cell r="AC194" t="e">
            <v>#REF!</v>
          </cell>
        </row>
        <row r="195">
          <cell r="A195">
            <v>192</v>
          </cell>
          <cell r="R195">
            <v>11.062374627581839</v>
          </cell>
          <cell r="S195">
            <v>15.509299590380087</v>
          </cell>
          <cell r="X195" t="e">
            <v>#REF!</v>
          </cell>
          <cell r="Y195" t="e">
            <v>#REF!</v>
          </cell>
          <cell r="Z195" t="e">
            <v>#REF!</v>
          </cell>
          <cell r="AA195" t="e">
            <v>#REF!</v>
          </cell>
          <cell r="AB195" t="e">
            <v>#REF!</v>
          </cell>
          <cell r="AC195" t="e">
            <v>#REF!</v>
          </cell>
        </row>
        <row r="196">
          <cell r="A196">
            <v>193</v>
          </cell>
          <cell r="R196">
            <v>11.067142825730858</v>
          </cell>
          <cell r="S196">
            <v>15.486270881241621</v>
          </cell>
          <cell r="X196" t="e">
            <v>#REF!</v>
          </cell>
          <cell r="Y196" t="e">
            <v>#REF!</v>
          </cell>
          <cell r="Z196" t="e">
            <v>#REF!</v>
          </cell>
          <cell r="AA196" t="e">
            <v>#REF!</v>
          </cell>
          <cell r="AB196" t="e">
            <v>#REF!</v>
          </cell>
          <cell r="AC196" t="e">
            <v>#REF!</v>
          </cell>
        </row>
        <row r="197">
          <cell r="A197">
            <v>194</v>
          </cell>
          <cell r="R197">
            <v>11.071911023879879</v>
          </cell>
          <cell r="S197">
            <v>15.463504159816692</v>
          </cell>
          <cell r="X197" t="e">
            <v>#REF!</v>
          </cell>
          <cell r="Y197" t="e">
            <v>#REF!</v>
          </cell>
          <cell r="Z197" t="e">
            <v>#REF!</v>
          </cell>
          <cell r="AA197" t="e">
            <v>#REF!</v>
          </cell>
          <cell r="AB197" t="e">
            <v>#REF!</v>
          </cell>
          <cell r="AC197" t="e">
            <v>#REF!</v>
          </cell>
        </row>
        <row r="198">
          <cell r="A198">
            <v>195</v>
          </cell>
          <cell r="R198">
            <v>11.076679222028899</v>
          </cell>
          <cell r="S198">
            <v>15.440995395525091</v>
          </cell>
          <cell r="X198" t="e">
            <v>#REF!</v>
          </cell>
          <cell r="Y198" t="e">
            <v>#REF!</v>
          </cell>
          <cell r="Z198" t="e">
            <v>#REF!</v>
          </cell>
          <cell r="AA198" t="e">
            <v>#REF!</v>
          </cell>
          <cell r="AB198" t="e">
            <v>#REF!</v>
          </cell>
          <cell r="AC198" t="e">
            <v>#REF!</v>
          </cell>
        </row>
        <row r="199">
          <cell r="A199">
            <v>196</v>
          </cell>
          <cell r="R199">
            <v>11.081447420177918</v>
          </cell>
          <cell r="S199">
            <v>15.418740640043346</v>
          </cell>
          <cell r="X199" t="e">
            <v>#REF!</v>
          </cell>
          <cell r="Y199" t="e">
            <v>#REF!</v>
          </cell>
          <cell r="Z199" t="e">
            <v>#REF!</v>
          </cell>
          <cell r="AA199" t="e">
            <v>#REF!</v>
          </cell>
          <cell r="AB199" t="e">
            <v>#REF!</v>
          </cell>
          <cell r="AC199" t="e">
            <v>#REF!</v>
          </cell>
        </row>
        <row r="200">
          <cell r="A200">
            <v>197</v>
          </cell>
          <cell r="R200">
            <v>11.086215618326939</v>
          </cell>
          <cell r="S200">
            <v>15.396736025216997</v>
          </cell>
          <cell r="X200" t="e">
            <v>#REF!</v>
          </cell>
          <cell r="Y200" t="e">
            <v>#REF!</v>
          </cell>
          <cell r="Z200" t="e">
            <v>#REF!</v>
          </cell>
          <cell r="AA200" t="e">
            <v>#REF!</v>
          </cell>
          <cell r="AB200" t="e">
            <v>#REF!</v>
          </cell>
          <cell r="AC200" t="e">
            <v>#REF!</v>
          </cell>
        </row>
        <row r="201">
          <cell r="A201">
            <v>198</v>
          </cell>
          <cell r="R201">
            <v>11.090983816475958</v>
          </cell>
          <cell r="S201">
            <v>15.37497776103611</v>
          </cell>
          <cell r="X201" t="e">
            <v>#REF!</v>
          </cell>
          <cell r="Y201" t="e">
            <v>#REF!</v>
          </cell>
          <cell r="Z201" t="e">
            <v>#REF!</v>
          </cell>
          <cell r="AA201" t="e">
            <v>#REF!</v>
          </cell>
          <cell r="AB201" t="e">
            <v>#REF!</v>
          </cell>
          <cell r="AC201" t="e">
            <v>#REF!</v>
          </cell>
        </row>
        <row r="202">
          <cell r="A202">
            <v>199</v>
          </cell>
          <cell r="R202">
            <v>11.095752014624978</v>
          </cell>
          <cell r="S202">
            <v>15.353462133671858</v>
          </cell>
          <cell r="X202" t="e">
            <v>#REF!</v>
          </cell>
          <cell r="Y202" t="e">
            <v>#REF!</v>
          </cell>
          <cell r="Z202" t="e">
            <v>#REF!</v>
          </cell>
          <cell r="AA202" t="e">
            <v>#REF!</v>
          </cell>
          <cell r="AB202" t="e">
            <v>#REF!</v>
          </cell>
          <cell r="AC202" t="e">
            <v>#REF!</v>
          </cell>
        </row>
        <row r="203">
          <cell r="A203">
            <v>200</v>
          </cell>
          <cell r="R203">
            <v>11.100520212773999</v>
          </cell>
          <cell r="S203">
            <v>15.332185503571997</v>
          </cell>
          <cell r="X203" t="e">
            <v>#REF!</v>
          </cell>
          <cell r="Y203" t="e">
            <v>#REF!</v>
          </cell>
          <cell r="Z203" t="e">
            <v>#REF!</v>
          </cell>
          <cell r="AA203" t="e">
            <v>#REF!</v>
          </cell>
          <cell r="AB203" t="e">
            <v>#REF!</v>
          </cell>
          <cell r="AC203" t="e">
            <v>#REF!</v>
          </cell>
        </row>
        <row r="204">
          <cell r="A204">
            <v>201</v>
          </cell>
          <cell r="R204">
            <v>11.10528841092302</v>
          </cell>
          <cell r="S204">
            <v>15.311144303613176</v>
          </cell>
          <cell r="X204" t="e">
            <v>#REF!</v>
          </cell>
          <cell r="Y204" t="e">
            <v>#REF!</v>
          </cell>
          <cell r="Z204" t="e">
            <v>#REF!</v>
          </cell>
          <cell r="AA204" t="e">
            <v>#REF!</v>
          </cell>
          <cell r="AB204" t="e">
            <v>#REF!</v>
          </cell>
          <cell r="AC204" t="e">
            <v>#REF!</v>
          </cell>
        </row>
        <row r="205">
          <cell r="A205">
            <v>202</v>
          </cell>
          <cell r="R205">
            <v>11.110056609072039</v>
          </cell>
          <cell r="S205">
            <v>15.290335037308147</v>
          </cell>
          <cell r="X205" t="e">
            <v>#REF!</v>
          </cell>
          <cell r="Y205" t="e">
            <v>#REF!</v>
          </cell>
          <cell r="Z205" t="e">
            <v>#REF!</v>
          </cell>
          <cell r="AA205" t="e">
            <v>#REF!</v>
          </cell>
          <cell r="AB205" t="e">
            <v>#REF!</v>
          </cell>
          <cell r="AC205" t="e">
            <v>#REF!</v>
          </cell>
        </row>
        <row r="206">
          <cell r="A206">
            <v>203</v>
          </cell>
          <cell r="R206">
            <v>11.114824807221058</v>
          </cell>
          <cell r="S206">
            <v>15.269754277065973</v>
          </cell>
          <cell r="X206" t="e">
            <v>#REF!</v>
          </cell>
          <cell r="Y206" t="e">
            <v>#REF!</v>
          </cell>
          <cell r="Z206" t="e">
            <v>#REF!</v>
          </cell>
          <cell r="AA206" t="e">
            <v>#REF!</v>
          </cell>
          <cell r="AB206" t="e">
            <v>#REF!</v>
          </cell>
          <cell r="AC206" t="e">
            <v>#REF!</v>
          </cell>
        </row>
        <row r="207">
          <cell r="A207">
            <v>204</v>
          </cell>
          <cell r="R207">
            <v>11.119593005370078</v>
          </cell>
          <cell r="S207">
            <v>15.249398662503372</v>
          </cell>
          <cell r="X207" t="e">
            <v>#REF!</v>
          </cell>
          <cell r="Y207" t="e">
            <v>#REF!</v>
          </cell>
          <cell r="Z207" t="e">
            <v>#REF!</v>
          </cell>
          <cell r="AA207" t="e">
            <v>#REF!</v>
          </cell>
          <cell r="AB207" t="e">
            <v>#REF!</v>
          </cell>
          <cell r="AC207" t="e">
            <v>#REF!</v>
          </cell>
        </row>
        <row r="208">
          <cell r="A208">
            <v>205</v>
          </cell>
          <cell r="R208">
            <v>11.124361203519099</v>
          </cell>
          <cell r="S208">
            <v>15.229264898805525</v>
          </cell>
          <cell r="X208" t="e">
            <v>#REF!</v>
          </cell>
          <cell r="Y208" t="e">
            <v>#REF!</v>
          </cell>
          <cell r="Z208" t="e">
            <v>#REF!</v>
          </cell>
          <cell r="AA208" t="e">
            <v>#REF!</v>
          </cell>
          <cell r="AB208" t="e">
            <v>#REF!</v>
          </cell>
          <cell r="AC208" t="e">
            <v>#REF!</v>
          </cell>
        </row>
        <row r="209">
          <cell r="A209">
            <v>206</v>
          </cell>
          <cell r="R209">
            <v>11.12912940166812</v>
          </cell>
          <cell r="S209">
            <v>15.209349755134596</v>
          </cell>
          <cell r="X209" t="e">
            <v>#REF!</v>
          </cell>
          <cell r="Y209" t="e">
            <v>#REF!</v>
          </cell>
          <cell r="Z209" t="e">
            <v>#REF!</v>
          </cell>
          <cell r="AA209" t="e">
            <v>#REF!</v>
          </cell>
          <cell r="AB209" t="e">
            <v>#REF!</v>
          </cell>
          <cell r="AC209" t="e">
            <v>#REF!</v>
          </cell>
        </row>
        <row r="210">
          <cell r="A210">
            <v>207</v>
          </cell>
          <cell r="R210">
            <v>11.133897599817139</v>
          </cell>
          <cell r="S210">
            <v>15.189650063084393</v>
          </cell>
          <cell r="X210" t="e">
            <v>#REF!</v>
          </cell>
          <cell r="Y210" t="e">
            <v>#REF!</v>
          </cell>
          <cell r="Z210" t="e">
            <v>#REF!</v>
          </cell>
          <cell r="AA210" t="e">
            <v>#REF!</v>
          </cell>
          <cell r="AB210" t="e">
            <v>#REF!</v>
          </cell>
          <cell r="AC210" t="e">
            <v>#REF!</v>
          </cell>
        </row>
        <row r="211">
          <cell r="A211">
            <v>208</v>
          </cell>
          <cell r="R211">
            <v>11.138665797966159</v>
          </cell>
          <cell r="S211">
            <v>15.170162715179618</v>
          </cell>
          <cell r="X211" t="e">
            <v>#REF!</v>
          </cell>
          <cell r="Y211" t="e">
            <v>#REF!</v>
          </cell>
          <cell r="Z211" t="e">
            <v>#REF!</v>
          </cell>
          <cell r="AA211" t="e">
            <v>#REF!</v>
          </cell>
          <cell r="AB211" t="e">
            <v>#REF!</v>
          </cell>
          <cell r="AC211" t="e">
            <v>#REF!</v>
          </cell>
        </row>
        <row r="212">
          <cell r="A212">
            <v>209</v>
          </cell>
          <cell r="R212">
            <v>11.14343399611518</v>
          </cell>
          <cell r="S212">
            <v>15.150884663418186</v>
          </cell>
          <cell r="X212" t="e">
            <v>#REF!</v>
          </cell>
          <cell r="Y212" t="e">
            <v>#REF!</v>
          </cell>
          <cell r="Z212" t="e">
            <v>#REF!</v>
          </cell>
          <cell r="AA212" t="e">
            <v>#REF!</v>
          </cell>
          <cell r="AB212" t="e">
            <v>#REF!</v>
          </cell>
          <cell r="AC212" t="e">
            <v>#REF!</v>
          </cell>
        </row>
        <row r="213">
          <cell r="A213">
            <v>210</v>
          </cell>
          <cell r="R213">
            <v>11.148202194264199</v>
          </cell>
          <cell r="S213">
            <v>15.131812917855195</v>
          </cell>
          <cell r="X213" t="e">
            <v>#REF!</v>
          </cell>
          <cell r="Y213" t="e">
            <v>#REF!</v>
          </cell>
          <cell r="Z213" t="e">
            <v>#REF!</v>
          </cell>
          <cell r="AA213" t="e">
            <v>#REF!</v>
          </cell>
          <cell r="AB213" t="e">
            <v>#REF!</v>
          </cell>
          <cell r="AC213" t="e">
            <v>#REF!</v>
          </cell>
        </row>
        <row r="214">
          <cell r="A214">
            <v>211</v>
          </cell>
          <cell r="R214">
            <v>11.152970392413218</v>
          </cell>
          <cell r="S214">
            <v>15.112944545227156</v>
          </cell>
          <cell r="X214" t="e">
            <v>#REF!</v>
          </cell>
          <cell r="Y214" t="e">
            <v>#REF!</v>
          </cell>
          <cell r="Z214" t="e">
            <v>#REF!</v>
          </cell>
          <cell r="AA214" t="e">
            <v>#REF!</v>
          </cell>
          <cell r="AB214" t="e">
            <v>#REF!</v>
          </cell>
          <cell r="AC214" t="e">
            <v>#REF!</v>
          </cell>
        </row>
        <row r="215">
          <cell r="A215">
            <v>212</v>
          </cell>
          <cell r="R215">
            <v>11.157738590562239</v>
          </cell>
          <cell r="S215">
            <v>15.094276667615178</v>
          </cell>
          <cell r="X215" t="e">
            <v>#REF!</v>
          </cell>
          <cell r="Y215" t="e">
            <v>#REF!</v>
          </cell>
          <cell r="Z215" t="e">
            <v>#REF!</v>
          </cell>
          <cell r="AA215" t="e">
            <v>#REF!</v>
          </cell>
          <cell r="AB215" t="e">
            <v>#REF!</v>
          </cell>
          <cell r="AC215" t="e">
            <v>#REF!</v>
          </cell>
        </row>
        <row r="216">
          <cell r="A216">
            <v>213</v>
          </cell>
          <cell r="R216">
            <v>11.162506788711259</v>
          </cell>
          <cell r="S216">
            <v>15.075806461145795</v>
          </cell>
          <cell r="X216" t="e">
            <v>#REF!</v>
          </cell>
          <cell r="Y216" t="e">
            <v>#REF!</v>
          </cell>
          <cell r="Z216" t="e">
            <v>#REF!</v>
          </cell>
          <cell r="AA216" t="e">
            <v>#REF!</v>
          </cell>
          <cell r="AB216" t="e">
            <v>#REF!</v>
          </cell>
          <cell r="AC216" t="e">
            <v>#REF!</v>
          </cell>
        </row>
        <row r="217">
          <cell r="A217">
            <v>214</v>
          </cell>
          <cell r="R217">
            <v>11.167274986860278</v>
          </cell>
          <cell r="S217">
            <v>15.057531154728224</v>
          </cell>
          <cell r="X217" t="e">
            <v>#REF!</v>
          </cell>
          <cell r="Y217" t="e">
            <v>#REF!</v>
          </cell>
          <cell r="Z217" t="e">
            <v>#REF!</v>
          </cell>
          <cell r="AA217" t="e">
            <v>#REF!</v>
          </cell>
          <cell r="AB217" t="e">
            <v>#REF!</v>
          </cell>
          <cell r="AC217" t="e">
            <v>#REF!</v>
          </cell>
        </row>
        <row r="218">
          <cell r="A218">
            <v>215</v>
          </cell>
          <cell r="R218">
            <v>11.172043185009299</v>
          </cell>
          <cell r="S218">
            <v>15.039448028826857</v>
          </cell>
          <cell r="X218" t="e">
            <v>#REF!</v>
          </cell>
          <cell r="Y218" t="e">
            <v>#REF!</v>
          </cell>
          <cell r="Z218" t="e">
            <v>#REF!</v>
          </cell>
          <cell r="AA218" t="e">
            <v>#REF!</v>
          </cell>
          <cell r="AB218" t="e">
            <v>#REF!</v>
          </cell>
          <cell r="AC218" t="e">
            <v>#REF!</v>
          </cell>
        </row>
        <row r="219">
          <cell r="A219">
            <v>216</v>
          </cell>
          <cell r="R219">
            <v>11.176811383158318</v>
          </cell>
          <cell r="S219">
            <v>15.021554414267863</v>
          </cell>
          <cell r="X219" t="e">
            <v>#REF!</v>
          </cell>
          <cell r="Y219" t="e">
            <v>#REF!</v>
          </cell>
          <cell r="Z219" t="e">
            <v>#REF!</v>
          </cell>
          <cell r="AA219" t="e">
            <v>#REF!</v>
          </cell>
          <cell r="AB219" t="e">
            <v>#REF!</v>
          </cell>
          <cell r="AC219" t="e">
            <v>#REF!</v>
          </cell>
        </row>
        <row r="220">
          <cell r="A220">
            <v>217</v>
          </cell>
          <cell r="R220">
            <v>11.181579581307338</v>
          </cell>
          <cell r="S220">
            <v>15.003847691078763</v>
          </cell>
          <cell r="X220" t="e">
            <v>#REF!</v>
          </cell>
          <cell r="Y220" t="e">
            <v>#REF!</v>
          </cell>
          <cell r="Z220" t="e">
            <v>#REF!</v>
          </cell>
          <cell r="AA220" t="e">
            <v>#REF!</v>
          </cell>
          <cell r="AB220" t="e">
            <v>#REF!</v>
          </cell>
          <cell r="AC220" t="e">
            <v>#REF!</v>
          </cell>
        </row>
        <row r="221">
          <cell r="A221">
            <v>218</v>
          </cell>
          <cell r="R221">
            <v>11.186347779456359</v>
          </cell>
          <cell r="S221">
            <v>14.986325287359966</v>
          </cell>
          <cell r="X221" t="e">
            <v>#REF!</v>
          </cell>
          <cell r="Y221" t="e">
            <v>#REF!</v>
          </cell>
          <cell r="Z221" t="e">
            <v>#REF!</v>
          </cell>
          <cell r="AA221" t="e">
            <v>#REF!</v>
          </cell>
          <cell r="AB221" t="e">
            <v>#REF!</v>
          </cell>
          <cell r="AC221" t="e">
            <v>#REF!</v>
          </cell>
        </row>
        <row r="222">
          <cell r="A222">
            <v>219</v>
          </cell>
          <cell r="R222">
            <v>11.191115977605378</v>
          </cell>
          <cell r="S222">
            <v>14.968984678187232</v>
          </cell>
          <cell r="X222" t="e">
            <v>#REF!</v>
          </cell>
          <cell r="Y222" t="e">
            <v>#REF!</v>
          </cell>
          <cell r="Z222" t="e">
            <v>#REF!</v>
          </cell>
          <cell r="AA222" t="e">
            <v>#REF!</v>
          </cell>
          <cell r="AB222" t="e">
            <v>#REF!</v>
          </cell>
          <cell r="AC222" t="e">
            <v>#REF!</v>
          </cell>
        </row>
        <row r="223">
          <cell r="A223">
            <v>220</v>
          </cell>
          <cell r="R223">
            <v>11.195884175754399</v>
          </cell>
          <cell r="S223">
            <v>14.951823384544017</v>
          </cell>
          <cell r="X223" t="e">
            <v>#REF!</v>
          </cell>
          <cell r="Y223" t="e">
            <v>#REF!</v>
          </cell>
          <cell r="Z223" t="e">
            <v>#REF!</v>
          </cell>
          <cell r="AA223" t="e">
            <v>#REF!</v>
          </cell>
          <cell r="AB223" t="e">
            <v>#REF!</v>
          </cell>
          <cell r="AC223" t="e">
            <v>#REF!</v>
          </cell>
        </row>
        <row r="224">
          <cell r="A224">
            <v>221</v>
          </cell>
          <cell r="R224">
            <v>11.200652373903418</v>
          </cell>
          <cell r="S224">
            <v>14.934838972282861</v>
          </cell>
          <cell r="X224" t="e">
            <v>#REF!</v>
          </cell>
          <cell r="Y224" t="e">
            <v>#REF!</v>
          </cell>
          <cell r="Z224" t="e">
            <v>#REF!</v>
          </cell>
          <cell r="AA224" t="e">
            <v>#REF!</v>
          </cell>
          <cell r="AB224" t="e">
            <v>#REF!</v>
          </cell>
          <cell r="AC224" t="e">
            <v>#REF!</v>
          </cell>
        </row>
        <row r="225">
          <cell r="A225">
            <v>222</v>
          </cell>
          <cell r="R225">
            <v>11.205420572052438</v>
          </cell>
          <cell r="S225">
            <v>14.918029051114821</v>
          </cell>
          <cell r="X225" t="e">
            <v>#REF!</v>
          </cell>
          <cell r="Y225" t="e">
            <v>#REF!</v>
          </cell>
          <cell r="Z225" t="e">
            <v>#REF!</v>
          </cell>
          <cell r="AA225" t="e">
            <v>#REF!</v>
          </cell>
          <cell r="AB225" t="e">
            <v>#REF!</v>
          </cell>
          <cell r="AC225" t="e">
            <v>#REF!</v>
          </cell>
        </row>
        <row r="226">
          <cell r="A226">
            <v>223</v>
          </cell>
          <cell r="R226">
            <v>11.210188770201459</v>
          </cell>
          <cell r="S226">
            <v>14.901391273626086</v>
          </cell>
          <cell r="X226" t="e">
            <v>#REF!</v>
          </cell>
          <cell r="Y226" t="e">
            <v>#REF!</v>
          </cell>
          <cell r="Z226" t="e">
            <v>#REF!</v>
          </cell>
          <cell r="AA226" t="e">
            <v>#REF!</v>
          </cell>
          <cell r="AB226" t="e">
            <v>#REF!</v>
          </cell>
          <cell r="AC226" t="e">
            <v>#REF!</v>
          </cell>
        </row>
        <row r="227">
          <cell r="A227">
            <v>224</v>
          </cell>
          <cell r="R227">
            <v>11.21495696835048</v>
          </cell>
          <cell r="S227">
            <v>14.88492333432095</v>
          </cell>
          <cell r="X227" t="e">
            <v>#REF!</v>
          </cell>
          <cell r="Y227" t="e">
            <v>#REF!</v>
          </cell>
          <cell r="Z227" t="e">
            <v>#REF!</v>
          </cell>
          <cell r="AA227" t="e">
            <v>#REF!</v>
          </cell>
          <cell r="AB227" t="e">
            <v>#REF!</v>
          </cell>
          <cell r="AC227" t="e">
            <v>#REF!</v>
          </cell>
        </row>
        <row r="228">
          <cell r="A228">
            <v>225</v>
          </cell>
          <cell r="R228">
            <v>11.219725166499499</v>
          </cell>
          <cell r="S228">
            <v>14.868622968690303</v>
          </cell>
          <cell r="X228" t="e">
            <v>#REF!</v>
          </cell>
          <cell r="Y228" t="e">
            <v>#REF!</v>
          </cell>
          <cell r="Z228" t="e">
            <v>#REF!</v>
          </cell>
          <cell r="AA228" t="e">
            <v>#REF!</v>
          </cell>
          <cell r="AB228" t="e">
            <v>#REF!</v>
          </cell>
          <cell r="AC228" t="e">
            <v>#REF!</v>
          </cell>
        </row>
        <row r="229">
          <cell r="A229">
            <v>226</v>
          </cell>
          <cell r="R229">
            <v>11.224493364648518</v>
          </cell>
          <cell r="S229">
            <v>14.852487952304832</v>
          </cell>
          <cell r="X229" t="e">
            <v>#REF!</v>
          </cell>
          <cell r="Y229" t="e">
            <v>#REF!</v>
          </cell>
          <cell r="Z229" t="e">
            <v>#REF!</v>
          </cell>
          <cell r="AA229" t="e">
            <v>#REF!</v>
          </cell>
          <cell r="AB229" t="e">
            <v>#REF!</v>
          </cell>
          <cell r="AC229" t="e">
            <v>#REF!</v>
          </cell>
        </row>
        <row r="230">
          <cell r="A230">
            <v>227</v>
          </cell>
          <cell r="R230">
            <v>11.229261562797538</v>
          </cell>
          <cell r="S230">
            <v>14.836516099932227</v>
          </cell>
          <cell r="X230" t="e">
            <v>#REF!</v>
          </cell>
          <cell r="Y230" t="e">
            <v>#REF!</v>
          </cell>
          <cell r="Z230" t="e">
            <v>#REF!</v>
          </cell>
          <cell r="AA230" t="e">
            <v>#REF!</v>
          </cell>
          <cell r="AB230" t="e">
            <v>#REF!</v>
          </cell>
          <cell r="AC230" t="e">
            <v>#REF!</v>
          </cell>
        </row>
        <row r="231">
          <cell r="A231">
            <v>228</v>
          </cell>
          <cell r="R231">
            <v>11.234029760946559</v>
          </cell>
          <cell r="S231">
            <v>14.820705264677578</v>
          </cell>
          <cell r="X231" t="e">
            <v>#REF!</v>
          </cell>
          <cell r="Y231" t="e">
            <v>#REF!</v>
          </cell>
          <cell r="Z231" t="e">
            <v>#REF!</v>
          </cell>
          <cell r="AA231" t="e">
            <v>#REF!</v>
          </cell>
          <cell r="AB231" t="e">
            <v>#REF!</v>
          </cell>
          <cell r="AC231" t="e">
            <v>#REF!</v>
          </cell>
        </row>
        <row r="232">
          <cell r="A232">
            <v>229</v>
          </cell>
          <cell r="R232">
            <v>11.23879795909558</v>
          </cell>
          <cell r="S232">
            <v>14.805053337146328</v>
          </cell>
          <cell r="X232" t="e">
            <v>#REF!</v>
          </cell>
          <cell r="Y232" t="e">
            <v>#REF!</v>
          </cell>
          <cell r="Z232" t="e">
            <v>#REF!</v>
          </cell>
          <cell r="AA232" t="e">
            <v>#REF!</v>
          </cell>
          <cell r="AB232" t="e">
            <v>#REF!</v>
          </cell>
          <cell r="AC232" t="e">
            <v>#REF!</v>
          </cell>
        </row>
        <row r="233">
          <cell r="A233">
            <v>230</v>
          </cell>
          <cell r="R233">
            <v>11.243566157244599</v>
          </cell>
          <cell r="S233">
            <v>14.78955824462904</v>
          </cell>
          <cell r="X233" t="e">
            <v>#REF!</v>
          </cell>
          <cell r="Y233" t="e">
            <v>#REF!</v>
          </cell>
          <cell r="Z233" t="e">
            <v>#REF!</v>
          </cell>
          <cell r="AA233" t="e">
            <v>#REF!</v>
          </cell>
          <cell r="AB233" t="e">
            <v>#REF!</v>
          </cell>
          <cell r="AC233" t="e">
            <v>#REF!</v>
          </cell>
        </row>
        <row r="234">
          <cell r="A234">
            <v>231</v>
          </cell>
          <cell r="R234">
            <v>11.248334355393618</v>
          </cell>
          <cell r="S234">
            <v>14.774217950307351</v>
          </cell>
          <cell r="X234" t="e">
            <v>#REF!</v>
          </cell>
          <cell r="Y234" t="e">
            <v>#REF!</v>
          </cell>
          <cell r="Z234" t="e">
            <v>#REF!</v>
          </cell>
          <cell r="AA234" t="e">
            <v>#REF!</v>
          </cell>
          <cell r="AB234" t="e">
            <v>#REF!</v>
          </cell>
          <cell r="AC234" t="e">
            <v>#REF!</v>
          </cell>
        </row>
        <row r="235">
          <cell r="A235">
            <v>232</v>
          </cell>
          <cell r="R235">
            <v>11.253102553542639</v>
          </cell>
          <cell r="S235">
            <v>14.759030452480456</v>
          </cell>
          <cell r="X235" t="e">
            <v>#REF!</v>
          </cell>
          <cell r="Y235" t="e">
            <v>#REF!</v>
          </cell>
          <cell r="Z235" t="e">
            <v>#REF!</v>
          </cell>
          <cell r="AA235" t="e">
            <v>#REF!</v>
          </cell>
          <cell r="AB235" t="e">
            <v>#REF!</v>
          </cell>
          <cell r="AC235" t="e">
            <v>#REF!</v>
          </cell>
        </row>
        <row r="236">
          <cell r="A236">
            <v>233</v>
          </cell>
          <cell r="R236">
            <v>11.257870751691659</v>
          </cell>
          <cell r="S236">
            <v>14.743993783811517</v>
          </cell>
          <cell r="X236" t="e">
            <v>#REF!</v>
          </cell>
          <cell r="Y236" t="e">
            <v>#REF!</v>
          </cell>
          <cell r="Z236" t="e">
            <v>#REF!</v>
          </cell>
          <cell r="AA236" t="e">
            <v>#REF!</v>
          </cell>
          <cell r="AB236" t="e">
            <v>#REF!</v>
          </cell>
          <cell r="AC236" t="e">
            <v>#REF!</v>
          </cell>
        </row>
        <row r="237">
          <cell r="A237">
            <v>234</v>
          </cell>
          <cell r="R237">
            <v>11.26263894984068</v>
          </cell>
          <cell r="S237">
            <v>14.729106010593375</v>
          </cell>
          <cell r="X237" t="e">
            <v>#REF!</v>
          </cell>
          <cell r="Y237" t="e">
            <v>#REF!</v>
          </cell>
          <cell r="Z237" t="e">
            <v>#REF!</v>
          </cell>
          <cell r="AA237" t="e">
            <v>#REF!</v>
          </cell>
          <cell r="AB237" t="e">
            <v>#REF!</v>
          </cell>
          <cell r="AC237" t="e">
            <v>#REF!</v>
          </cell>
        </row>
        <row r="238">
          <cell r="A238">
            <v>235</v>
          </cell>
          <cell r="R238">
            <v>11.267407147989699</v>
          </cell>
          <cell r="S238">
            <v>14.714365232033041</v>
          </cell>
          <cell r="X238" t="e">
            <v>#REF!</v>
          </cell>
          <cell r="Y238" t="e">
            <v>#REF!</v>
          </cell>
          <cell r="Z238" t="e">
            <v>#REF!</v>
          </cell>
          <cell r="AA238" t="e">
            <v>#REF!</v>
          </cell>
          <cell r="AB238" t="e">
            <v>#REF!</v>
          </cell>
          <cell r="AC238" t="e">
            <v>#REF!</v>
          </cell>
        </row>
        <row r="239">
          <cell r="A239">
            <v>236</v>
          </cell>
          <cell r="R239">
            <v>11.272175346138718</v>
          </cell>
          <cell r="S239">
            <v>14.699769579554362</v>
          </cell>
          <cell r="X239" t="e">
            <v>#REF!</v>
          </cell>
          <cell r="Y239" t="e">
            <v>#REF!</v>
          </cell>
          <cell r="Z239" t="e">
            <v>#REF!</v>
          </cell>
          <cell r="AA239" t="e">
            <v>#REF!</v>
          </cell>
          <cell r="AB239" t="e">
            <v>#REF!</v>
          </cell>
          <cell r="AC239" t="e">
            <v>#REF!</v>
          </cell>
        </row>
        <row r="240">
          <cell r="A240">
            <v>237</v>
          </cell>
          <cell r="R240">
            <v>11.276943544287738</v>
          </cell>
          <cell r="S240">
            <v>14.685317216118323</v>
          </cell>
          <cell r="X240" t="e">
            <v>#REF!</v>
          </cell>
          <cell r="Y240" t="e">
            <v>#REF!</v>
          </cell>
          <cell r="Z240" t="e">
            <v>#REF!</v>
          </cell>
          <cell r="AA240" t="e">
            <v>#REF!</v>
          </cell>
          <cell r="AB240" t="e">
            <v>#REF!</v>
          </cell>
          <cell r="AC240" t="e">
            <v>#REF!</v>
          </cell>
        </row>
        <row r="241">
          <cell r="A241">
            <v>238</v>
          </cell>
          <cell r="R241">
            <v>11.281711742436759</v>
          </cell>
          <cell r="S241">
            <v>14.671006335560522</v>
          </cell>
          <cell r="X241" t="e">
            <v>#REF!</v>
          </cell>
          <cell r="Y241" t="e">
            <v>#REF!</v>
          </cell>
          <cell r="Z241" t="e">
            <v>#REF!</v>
          </cell>
          <cell r="AA241" t="e">
            <v>#REF!</v>
          </cell>
          <cell r="AB241" t="e">
            <v>#REF!</v>
          </cell>
          <cell r="AC241" t="e">
            <v>#REF!</v>
          </cell>
        </row>
        <row r="242">
          <cell r="A242">
            <v>239</v>
          </cell>
          <cell r="R242">
            <v>11.286479940585778</v>
          </cell>
          <cell r="S242">
            <v>14.656835161945251</v>
          </cell>
          <cell r="X242" t="e">
            <v>#REF!</v>
          </cell>
          <cell r="Y242" t="e">
            <v>#REF!</v>
          </cell>
          <cell r="Z242" t="e">
            <v>#REF!</v>
          </cell>
          <cell r="AA242" t="e">
            <v>#REF!</v>
          </cell>
          <cell r="AB242" t="e">
            <v>#REF!</v>
          </cell>
          <cell r="AC242" t="e">
            <v>#REF!</v>
          </cell>
        </row>
        <row r="243">
          <cell r="A243">
            <v>240</v>
          </cell>
          <cell r="R243">
            <v>11.291248138734797</v>
          </cell>
          <cell r="S243">
            <v>14.64280194893573</v>
          </cell>
          <cell r="X243" t="e">
            <v>#REF!</v>
          </cell>
          <cell r="Y243" t="e">
            <v>#REF!</v>
          </cell>
          <cell r="Z243" t="e">
            <v>#REF!</v>
          </cell>
          <cell r="AA243" t="e">
            <v>#REF!</v>
          </cell>
          <cell r="AB243" t="e">
            <v>#REF!</v>
          </cell>
          <cell r="AC243" t="e">
            <v>#REF!</v>
          </cell>
        </row>
        <row r="244">
          <cell r="A244">
            <v>241</v>
          </cell>
          <cell r="R244">
            <v>11.296016336883818</v>
          </cell>
          <cell r="S244">
            <v>14.628904979180021</v>
          </cell>
          <cell r="X244" t="e">
            <v>#REF!</v>
          </cell>
          <cell r="Y244" t="e">
            <v>#REF!</v>
          </cell>
          <cell r="Z244" t="e">
            <v>#REF!</v>
          </cell>
          <cell r="AA244" t="e">
            <v>#REF!</v>
          </cell>
          <cell r="AB244" t="e">
            <v>#REF!</v>
          </cell>
          <cell r="AC244" t="e">
            <v>#REF!</v>
          </cell>
        </row>
        <row r="245">
          <cell r="A245">
            <v>242</v>
          </cell>
          <cell r="R245">
            <v>11.300784535032838</v>
          </cell>
          <cell r="S245">
            <v>14.615142563712164</v>
          </cell>
          <cell r="X245" t="e">
            <v>#REF!</v>
          </cell>
          <cell r="Y245" t="e">
            <v>#REF!</v>
          </cell>
          <cell r="Z245" t="e">
            <v>#REF!</v>
          </cell>
          <cell r="AA245" t="e">
            <v>#REF!</v>
          </cell>
          <cell r="AB245" t="e">
            <v>#REF!</v>
          </cell>
          <cell r="AC245" t="e">
            <v>#REF!</v>
          </cell>
        </row>
        <row r="246">
          <cell r="A246">
            <v>243</v>
          </cell>
          <cell r="R246">
            <v>11.305552733181859</v>
          </cell>
          <cell r="S246">
            <v>14.601513041368111</v>
          </cell>
          <cell r="X246" t="e">
            <v>#REF!</v>
          </cell>
          <cell r="Y246" t="e">
            <v>#REF!</v>
          </cell>
          <cell r="Z246" t="e">
            <v>#REF!</v>
          </cell>
          <cell r="AA246" t="e">
            <v>#REF!</v>
          </cell>
          <cell r="AB246" t="e">
            <v>#REF!</v>
          </cell>
          <cell r="AC246" t="e">
            <v>#REF!</v>
          </cell>
        </row>
        <row r="247">
          <cell r="A247">
            <v>244</v>
          </cell>
          <cell r="R247">
            <v>11.310320931330878</v>
          </cell>
          <cell r="S247">
            <v>14.588014778216012</v>
          </cell>
          <cell r="X247" t="e">
            <v>#REF!</v>
          </cell>
          <cell r="Y247" t="e">
            <v>#REF!</v>
          </cell>
          <cell r="Z247" t="e">
            <v>#REF!</v>
          </cell>
          <cell r="AA247" t="e">
            <v>#REF!</v>
          </cell>
          <cell r="AB247" t="e">
            <v>#REF!</v>
          </cell>
          <cell r="AC247" t="e">
            <v>#REF!</v>
          </cell>
        </row>
        <row r="248">
          <cell r="A248">
            <v>245</v>
          </cell>
          <cell r="R248">
            <v>11.315089129479897</v>
          </cell>
          <cell r="S248">
            <v>14.574646167000457</v>
          </cell>
          <cell r="X248" t="e">
            <v>#REF!</v>
          </cell>
          <cell r="Y248" t="e">
            <v>#REF!</v>
          </cell>
          <cell r="Z248" t="e">
            <v>#REF!</v>
          </cell>
          <cell r="AA248" t="e">
            <v>#REF!</v>
          </cell>
          <cell r="AB248" t="e">
            <v>#REF!</v>
          </cell>
          <cell r="AC248" t="e">
            <v>#REF!</v>
          </cell>
        </row>
        <row r="249">
          <cell r="A249">
            <v>246</v>
          </cell>
          <cell r="R249">
            <v>11.319857327628918</v>
          </cell>
          <cell r="S249">
            <v>14.561405626600269</v>
          </cell>
          <cell r="X249" t="e">
            <v>#REF!</v>
          </cell>
          <cell r="Y249" t="e">
            <v>#REF!</v>
          </cell>
          <cell r="Z249" t="e">
            <v>#REF!</v>
          </cell>
          <cell r="AA249" t="e">
            <v>#REF!</v>
          </cell>
          <cell r="AB249" t="e">
            <v>#REF!</v>
          </cell>
          <cell r="AC249" t="e">
            <v>#REF!</v>
          </cell>
        </row>
        <row r="250">
          <cell r="A250">
            <v>247</v>
          </cell>
          <cell r="R250">
            <v>11.32462552577794</v>
          </cell>
          <cell r="S250">
            <v>14.548291601499477</v>
          </cell>
          <cell r="X250" t="e">
            <v>#REF!</v>
          </cell>
          <cell r="Y250" t="e">
            <v>#REF!</v>
          </cell>
          <cell r="Z250" t="e">
            <v>#REF!</v>
          </cell>
          <cell r="AA250" t="e">
            <v>#REF!</v>
          </cell>
          <cell r="AB250" t="e">
            <v>#REF!</v>
          </cell>
          <cell r="AC250" t="e">
            <v>#REF!</v>
          </cell>
        </row>
        <row r="251">
          <cell r="A251">
            <v>248</v>
          </cell>
          <cell r="R251">
            <v>11.329393723926959</v>
          </cell>
          <cell r="S251">
            <v>14.53530256127106</v>
          </cell>
          <cell r="X251" t="e">
            <v>#REF!</v>
          </cell>
          <cell r="Y251" t="e">
            <v>#REF!</v>
          </cell>
          <cell r="Z251" t="e">
            <v>#REF!</v>
          </cell>
          <cell r="AA251" t="e">
            <v>#REF!</v>
          </cell>
          <cell r="AB251" t="e">
            <v>#REF!</v>
          </cell>
          <cell r="AC251" t="e">
            <v>#REF!</v>
          </cell>
        </row>
        <row r="252">
          <cell r="A252">
            <v>249</v>
          </cell>
          <cell r="R252">
            <v>11.334161922075978</v>
          </cell>
          <cell r="S252">
            <v>14.522437000073189</v>
          </cell>
          <cell r="X252" t="e">
            <v>#REF!</v>
          </cell>
          <cell r="Y252" t="e">
            <v>#REF!</v>
          </cell>
          <cell r="Z252" t="e">
            <v>#REF!</v>
          </cell>
          <cell r="AA252" t="e">
            <v>#REF!</v>
          </cell>
          <cell r="AB252" t="e">
            <v>#REF!</v>
          </cell>
          <cell r="AC252" t="e">
            <v>#REF!</v>
          </cell>
        </row>
        <row r="253">
          <cell r="A253">
            <v>250</v>
          </cell>
          <cell r="R253">
            <v>11.338930120224999</v>
          </cell>
          <cell r="S253">
            <v>14.509693436157496</v>
          </cell>
          <cell r="X253" t="e">
            <v>#REF!</v>
          </cell>
          <cell r="Y253" t="e">
            <v>#REF!</v>
          </cell>
          <cell r="Z253" t="e">
            <v>#REF!</v>
          </cell>
          <cell r="AA253" t="e">
            <v>#REF!</v>
          </cell>
          <cell r="AB253" t="e">
            <v>#REF!</v>
          </cell>
          <cell r="AC253" t="e">
            <v>#REF!</v>
          </cell>
        </row>
        <row r="254">
          <cell r="A254">
            <v>251</v>
          </cell>
          <cell r="R254">
            <v>11.343698318374019</v>
          </cell>
          <cell r="S254">
            <v>14.49707041138914</v>
          </cell>
          <cell r="X254" t="e">
            <v>#REF!</v>
          </cell>
          <cell r="Y254" t="e">
            <v>#REF!</v>
          </cell>
          <cell r="Z254" t="e">
            <v>#REF!</v>
          </cell>
          <cell r="AA254" t="e">
            <v>#REF!</v>
          </cell>
          <cell r="AB254" t="e">
            <v>#REF!</v>
          </cell>
          <cell r="AC254" t="e">
            <v>#REF!</v>
          </cell>
        </row>
        <row r="255">
          <cell r="A255">
            <v>252</v>
          </cell>
          <cell r="R255">
            <v>11.34846651652304</v>
          </cell>
          <cell r="S255">
            <v>14.484566490778269</v>
          </cell>
          <cell r="X255" t="e">
            <v>#REF!</v>
          </cell>
          <cell r="Y255" t="e">
            <v>#REF!</v>
          </cell>
          <cell r="Z255" t="e">
            <v>#REF!</v>
          </cell>
          <cell r="AA255" t="e">
            <v>#REF!</v>
          </cell>
          <cell r="AB255" t="e">
            <v>#REF!</v>
          </cell>
          <cell r="AC255" t="e">
            <v>#REF!</v>
          </cell>
        </row>
        <row r="256">
          <cell r="A256">
            <v>253</v>
          </cell>
          <cell r="R256">
            <v>11.353234714672059</v>
          </cell>
          <cell r="S256">
            <v>14.47218026202261</v>
          </cell>
          <cell r="X256" t="e">
            <v>#REF!</v>
          </cell>
          <cell r="Y256" t="e">
            <v>#REF!</v>
          </cell>
          <cell r="Z256" t="e">
            <v>#REF!</v>
          </cell>
          <cell r="AA256" t="e">
            <v>#REF!</v>
          </cell>
          <cell r="AB256" t="e">
            <v>#REF!</v>
          </cell>
          <cell r="AC256" t="e">
            <v>#REF!</v>
          </cell>
        </row>
        <row r="257">
          <cell r="A257">
            <v>254</v>
          </cell>
          <cell r="R257">
            <v>11.358002912821078</v>
          </cell>
          <cell r="S257">
            <v>14.459910335060892</v>
          </cell>
          <cell r="X257" t="e">
            <v>#REF!</v>
          </cell>
          <cell r="Y257" t="e">
            <v>#REF!</v>
          </cell>
          <cell r="Z257" t="e">
            <v>#REF!</v>
          </cell>
          <cell r="AA257" t="e">
            <v>#REF!</v>
          </cell>
          <cell r="AB257" t="e">
            <v>#REF!</v>
          </cell>
          <cell r="AC257" t="e">
            <v>#REF!</v>
          </cell>
        </row>
        <row r="258">
          <cell r="A258">
            <v>255</v>
          </cell>
          <cell r="R258">
            <v>11.362771110970099</v>
          </cell>
          <cell r="S258">
            <v>14.447755341636716</v>
          </cell>
          <cell r="X258" t="e">
            <v>#REF!</v>
          </cell>
          <cell r="Y258" t="e">
            <v>#REF!</v>
          </cell>
          <cell r="Z258" t="e">
            <v>#REF!</v>
          </cell>
          <cell r="AA258" t="e">
            <v>#REF!</v>
          </cell>
          <cell r="AB258" t="e">
            <v>#REF!</v>
          </cell>
          <cell r="AC258" t="e">
            <v>#REF!</v>
          </cell>
        </row>
        <row r="259">
          <cell r="A259">
            <v>256</v>
          </cell>
          <cell r="R259">
            <v>11.367539309119119</v>
          </cell>
          <cell r="S259">
            <v>14.435713934872686</v>
          </cell>
          <cell r="X259" t="e">
            <v>#REF!</v>
          </cell>
          <cell r="Y259" t="e">
            <v>#REF!</v>
          </cell>
          <cell r="Z259" t="e">
            <v>#REF!</v>
          </cell>
          <cell r="AA259" t="e">
            <v>#REF!</v>
          </cell>
          <cell r="AB259" t="e">
            <v>#REF!</v>
          </cell>
          <cell r="AC259" t="e">
            <v>#REF!</v>
          </cell>
        </row>
        <row r="260">
          <cell r="A260">
            <v>257</v>
          </cell>
          <cell r="R260">
            <v>11.37230750726814</v>
          </cell>
          <cell r="S260">
            <v>14.423784788854478</v>
          </cell>
          <cell r="X260" t="e">
            <v>#REF!</v>
          </cell>
          <cell r="Y260" t="e">
            <v>#REF!</v>
          </cell>
          <cell r="Z260" t="e">
            <v>#REF!</v>
          </cell>
          <cell r="AA260" t="e">
            <v>#REF!</v>
          </cell>
          <cell r="AB260" t="e">
            <v>#REF!</v>
          </cell>
          <cell r="AC260" t="e">
            <v>#REF!</v>
          </cell>
        </row>
        <row r="261">
          <cell r="A261">
            <v>258</v>
          </cell>
          <cell r="R261">
            <v>11.377075705417159</v>
          </cell>
          <cell r="S261">
            <v>14.411966598224584</v>
          </cell>
          <cell r="X261" t="e">
            <v>#REF!</v>
          </cell>
          <cell r="Y261" t="e">
            <v>#REF!</v>
          </cell>
          <cell r="Z261" t="e">
            <v>#REF!</v>
          </cell>
          <cell r="AA261" t="e">
            <v>#REF!</v>
          </cell>
          <cell r="AB261" t="e">
            <v>#REF!</v>
          </cell>
          <cell r="AC261" t="e">
            <v>#REF!</v>
          </cell>
        </row>
        <row r="262">
          <cell r="A262">
            <v>259</v>
          </cell>
          <cell r="R262">
            <v>11.38184390356618</v>
          </cell>
          <cell r="S262">
            <v>14.400258077785464</v>
          </cell>
          <cell r="X262" t="e">
            <v>#REF!</v>
          </cell>
          <cell r="Y262" t="e">
            <v>#REF!</v>
          </cell>
          <cell r="Z262" t="e">
            <v>#REF!</v>
          </cell>
          <cell r="AA262" t="e">
            <v>#REF!</v>
          </cell>
          <cell r="AB262" t="e">
            <v>#REF!</v>
          </cell>
          <cell r="AC262" t="e">
            <v>#REF!</v>
          </cell>
        </row>
        <row r="263">
          <cell r="A263">
            <v>260</v>
          </cell>
          <cell r="R263">
            <v>11.386612101715199</v>
          </cell>
          <cell r="S263">
            <v>14.388657962111832</v>
          </cell>
          <cell r="X263" t="e">
            <v>#REF!</v>
          </cell>
          <cell r="Y263" t="e">
            <v>#REF!</v>
          </cell>
          <cell r="Z263" t="e">
            <v>#REF!</v>
          </cell>
          <cell r="AA263" t="e">
            <v>#REF!</v>
          </cell>
          <cell r="AB263" t="e">
            <v>#REF!</v>
          </cell>
          <cell r="AC263" t="e">
            <v>#REF!</v>
          </cell>
        </row>
        <row r="264">
          <cell r="A264">
            <v>261</v>
          </cell>
          <cell r="R264">
            <v>11.39138029986422</v>
          </cell>
          <cell r="S264">
            <v>14.377165005171896</v>
          </cell>
          <cell r="X264" t="e">
            <v>#REF!</v>
          </cell>
          <cell r="Y264" t="e">
            <v>#REF!</v>
          </cell>
          <cell r="Z264" t="e">
            <v>#REF!</v>
          </cell>
          <cell r="AA264" t="e">
            <v>#REF!</v>
          </cell>
          <cell r="AB264" t="e">
            <v>#REF!</v>
          </cell>
          <cell r="AC264" t="e">
            <v>#REF!</v>
          </cell>
        </row>
        <row r="265">
          <cell r="A265">
            <v>262</v>
          </cell>
          <cell r="R265">
            <v>11.396148498013238</v>
          </cell>
          <cell r="S265">
            <v>14.365777979957265</v>
          </cell>
          <cell r="X265" t="e">
            <v>#REF!</v>
          </cell>
          <cell r="Y265" t="e">
            <v>#REF!</v>
          </cell>
          <cell r="Z265" t="e">
            <v>#REF!</v>
          </cell>
          <cell r="AA265" t="e">
            <v>#REF!</v>
          </cell>
          <cell r="AB265" t="e">
            <v>#REF!</v>
          </cell>
          <cell r="AC265" t="e">
            <v>#REF!</v>
          </cell>
        </row>
        <row r="266">
          <cell r="A266">
            <v>263</v>
          </cell>
          <cell r="R266">
            <v>11.400916696162257</v>
          </cell>
          <cell r="S266">
            <v>14.354495678121266</v>
          </cell>
          <cell r="X266" t="e">
            <v>#REF!</v>
          </cell>
          <cell r="Y266" t="e">
            <v>#REF!</v>
          </cell>
          <cell r="Z266" t="e">
            <v>#REF!</v>
          </cell>
          <cell r="AA266" t="e">
            <v>#REF!</v>
          </cell>
          <cell r="AB266" t="e">
            <v>#REF!</v>
          </cell>
          <cell r="AC266" t="e">
            <v>#REF!</v>
          </cell>
        </row>
        <row r="267">
          <cell r="A267">
            <v>264</v>
          </cell>
          <cell r="R267">
            <v>11.405684894311278</v>
          </cell>
          <cell r="S267">
            <v>14.343316909625488</v>
          </cell>
          <cell r="X267" t="e">
            <v>#REF!</v>
          </cell>
          <cell r="Y267" t="e">
            <v>#REF!</v>
          </cell>
          <cell r="Z267" t="e">
            <v>#REF!</v>
          </cell>
          <cell r="AA267" t="e">
            <v>#REF!</v>
          </cell>
          <cell r="AB267" t="e">
            <v>#REF!</v>
          </cell>
          <cell r="AC267" t="e">
            <v>#REF!</v>
          </cell>
        </row>
        <row r="268">
          <cell r="A268">
            <v>265</v>
          </cell>
          <cell r="R268">
            <v>11.410453092460298</v>
          </cell>
          <cell r="S268">
            <v>14.332240502394392</v>
          </cell>
          <cell r="X268" t="e">
            <v>#REF!</v>
          </cell>
          <cell r="Y268" t="e">
            <v>#REF!</v>
          </cell>
          <cell r="Z268" t="e">
            <v>#REF!</v>
          </cell>
          <cell r="AA268" t="e">
            <v>#REF!</v>
          </cell>
          <cell r="AB268" t="e">
            <v>#REF!</v>
          </cell>
          <cell r="AC268" t="e">
            <v>#REF!</v>
          </cell>
        </row>
        <row r="269">
          <cell r="A269">
            <v>266</v>
          </cell>
          <cell r="R269">
            <v>11.415221290609319</v>
          </cell>
          <cell r="S269">
            <v>14.321265301977629</v>
          </cell>
          <cell r="X269" t="e">
            <v>#REF!</v>
          </cell>
          <cell r="Y269" t="e">
            <v>#REF!</v>
          </cell>
          <cell r="Z269" t="e">
            <v>#REF!</v>
          </cell>
          <cell r="AA269" t="e">
            <v>#REF!</v>
          </cell>
          <cell r="AB269" t="e">
            <v>#REF!</v>
          </cell>
          <cell r="AC269" t="e">
            <v>#REF!</v>
          </cell>
        </row>
        <row r="270">
          <cell r="A270">
            <v>267</v>
          </cell>
          <cell r="R270">
            <v>11.41998948875834</v>
          </cell>
          <cell r="S270">
            <v>14.310390171219975</v>
          </cell>
          <cell r="X270" t="e">
            <v>#REF!</v>
          </cell>
          <cell r="Y270" t="e">
            <v>#REF!</v>
          </cell>
          <cell r="Z270" t="e">
            <v>#REF!</v>
          </cell>
          <cell r="AA270" t="e">
            <v>#REF!</v>
          </cell>
          <cell r="AB270" t="e">
            <v>#REF!</v>
          </cell>
          <cell r="AC270" t="e">
            <v>#REF!</v>
          </cell>
        </row>
        <row r="271">
          <cell r="A271">
            <v>268</v>
          </cell>
          <cell r="R271">
            <v>11.424757686907359</v>
          </cell>
          <cell r="S271">
            <v>14.299613989938678</v>
          </cell>
          <cell r="X271" t="e">
            <v>#REF!</v>
          </cell>
          <cell r="Y271" t="e">
            <v>#REF!</v>
          </cell>
          <cell r="Z271" t="e">
            <v>#REF!</v>
          </cell>
          <cell r="AA271" t="e">
            <v>#REF!</v>
          </cell>
          <cell r="AB271" t="e">
            <v>#REF!</v>
          </cell>
          <cell r="AC271" t="e">
            <v>#REF!</v>
          </cell>
        </row>
        <row r="272">
          <cell r="A272">
            <v>269</v>
          </cell>
          <cell r="R272">
            <v>11.429525885056378</v>
          </cell>
          <cell r="S272">
            <v>14.288935654607984</v>
          </cell>
          <cell r="X272" t="e">
            <v>#REF!</v>
          </cell>
          <cell r="Y272" t="e">
            <v>#REF!</v>
          </cell>
          <cell r="Z272" t="e">
            <v>#REF!</v>
          </cell>
          <cell r="AA272" t="e">
            <v>#REF!</v>
          </cell>
          <cell r="AB272" t="e">
            <v>#REF!</v>
          </cell>
          <cell r="AC272" t="e">
            <v>#REF!</v>
          </cell>
        </row>
        <row r="273">
          <cell r="A273">
            <v>270</v>
          </cell>
          <cell r="R273">
            <v>11.434294083205399</v>
          </cell>
          <cell r="S273">
            <v>14.278354078050661</v>
          </cell>
          <cell r="X273" t="e">
            <v>#REF!</v>
          </cell>
          <cell r="Y273" t="e">
            <v>#REF!</v>
          </cell>
          <cell r="Z273" t="e">
            <v>#REF!</v>
          </cell>
          <cell r="AA273" t="e">
            <v>#REF!</v>
          </cell>
          <cell r="AB273" t="e">
            <v>#REF!</v>
          </cell>
          <cell r="AC273" t="e">
            <v>#REF!</v>
          </cell>
        </row>
        <row r="274">
          <cell r="A274">
            <v>271</v>
          </cell>
          <cell r="R274">
            <v>11.439062281354419</v>
          </cell>
          <cell r="S274">
            <v>14.267868189136379</v>
          </cell>
          <cell r="X274" t="e">
            <v>#REF!</v>
          </cell>
          <cell r="Y274" t="e">
            <v>#REF!</v>
          </cell>
          <cell r="Z274" t="e">
            <v>#REF!</v>
          </cell>
          <cell r="AA274" t="e">
            <v>#REF!</v>
          </cell>
          <cell r="AB274" t="e">
            <v>#REF!</v>
          </cell>
          <cell r="AC274" t="e">
            <v>#REF!</v>
          </cell>
        </row>
        <row r="275">
          <cell r="A275">
            <v>272</v>
          </cell>
          <cell r="R275">
            <v>11.443830479503438</v>
          </cell>
          <cell r="S275">
            <v>14.257476932486718</v>
          </cell>
          <cell r="X275" t="e">
            <v>#REF!</v>
          </cell>
          <cell r="Y275" t="e">
            <v>#REF!</v>
          </cell>
          <cell r="Z275" t="e">
            <v>#REF!</v>
          </cell>
          <cell r="AA275" t="e">
            <v>#REF!</v>
          </cell>
          <cell r="AB275" t="e">
            <v>#REF!</v>
          </cell>
          <cell r="AC275" t="e">
            <v>#REF!</v>
          </cell>
        </row>
        <row r="276">
          <cell r="A276">
            <v>273</v>
          </cell>
          <cell r="R276">
            <v>11.448598677652461</v>
          </cell>
          <cell r="S276">
            <v>14.247179268186688</v>
          </cell>
          <cell r="X276" t="e">
            <v>#REF!</v>
          </cell>
          <cell r="Y276" t="e">
            <v>#REF!</v>
          </cell>
          <cell r="Z276" t="e">
            <v>#REF!</v>
          </cell>
          <cell r="AA276" t="e">
            <v>#REF!</v>
          </cell>
          <cell r="AB276" t="e">
            <v>#REF!</v>
          </cell>
          <cell r="AC276" t="e">
            <v>#REF!</v>
          </cell>
        </row>
        <row r="277">
          <cell r="A277">
            <v>274</v>
          </cell>
          <cell r="R277">
            <v>11.45336687580148</v>
          </cell>
          <cell r="S277">
            <v>14.236974171502528</v>
          </cell>
          <cell r="X277" t="e">
            <v>#REF!</v>
          </cell>
          <cell r="Y277" t="e">
            <v>#REF!</v>
          </cell>
          <cell r="Z277" t="e">
            <v>#REF!</v>
          </cell>
          <cell r="AA277" t="e">
            <v>#REF!</v>
          </cell>
          <cell r="AB277" t="e">
            <v>#REF!</v>
          </cell>
          <cell r="AC277" t="e">
            <v>#REF!</v>
          </cell>
        </row>
        <row r="278">
          <cell r="A278">
            <v>275</v>
          </cell>
          <cell r="R278">
            <v>11.458135073950499</v>
          </cell>
          <cell r="S278">
            <v>14.226860632605703</v>
          </cell>
          <cell r="X278" t="e">
            <v>#REF!</v>
          </cell>
          <cell r="Y278" t="e">
            <v>#REF!</v>
          </cell>
          <cell r="Z278" t="e">
            <v>#REF!</v>
          </cell>
          <cell r="AA278" t="e">
            <v>#REF!</v>
          </cell>
          <cell r="AB278" t="e">
            <v>#REF!</v>
          </cell>
          <cell r="AC278" t="e">
            <v>#REF!</v>
          </cell>
        </row>
        <row r="279">
          <cell r="A279">
            <v>276</v>
          </cell>
          <cell r="R279">
            <v>11.462903272099519</v>
          </cell>
          <cell r="S279">
            <v>14.216837656302877</v>
          </cell>
          <cell r="X279" t="e">
            <v>#REF!</v>
          </cell>
          <cell r="Y279" t="e">
            <v>#REF!</v>
          </cell>
          <cell r="Z279" t="e">
            <v>#REF!</v>
          </cell>
          <cell r="AA279" t="e">
            <v>#REF!</v>
          </cell>
          <cell r="AB279" t="e">
            <v>#REF!</v>
          </cell>
          <cell r="AC279" t="e">
            <v>#REF!</v>
          </cell>
        </row>
        <row r="280">
          <cell r="A280">
            <v>277</v>
          </cell>
          <cell r="R280">
            <v>11.46767147024854</v>
          </cell>
          <cell r="S280">
            <v>14.206904261771724</v>
          </cell>
          <cell r="X280" t="e">
            <v>#REF!</v>
          </cell>
          <cell r="Y280" t="e">
            <v>#REF!</v>
          </cell>
          <cell r="Z280" t="e">
            <v>#REF!</v>
          </cell>
          <cell r="AA280" t="e">
            <v>#REF!</v>
          </cell>
          <cell r="AB280" t="e">
            <v>#REF!</v>
          </cell>
          <cell r="AC280" t="e">
            <v>#REF!</v>
          </cell>
        </row>
        <row r="281">
          <cell r="A281">
            <v>278</v>
          </cell>
          <cell r="R281">
            <v>11.472439668397557</v>
          </cell>
          <cell r="S281">
            <v>14.197059482302485</v>
          </cell>
          <cell r="X281" t="e">
            <v>#REF!</v>
          </cell>
          <cell r="Y281" t="e">
            <v>#REF!</v>
          </cell>
          <cell r="Z281" t="e">
            <v>#REF!</v>
          </cell>
          <cell r="AA281" t="e">
            <v>#REF!</v>
          </cell>
          <cell r="AB281" t="e">
            <v>#REF!</v>
          </cell>
          <cell r="AC281" t="e">
            <v>#REF!</v>
          </cell>
        </row>
        <row r="282">
          <cell r="A282">
            <v>279</v>
          </cell>
          <cell r="R282">
            <v>11.477207866546578</v>
          </cell>
          <cell r="S282">
            <v>14.187302365045026</v>
          </cell>
          <cell r="X282" t="e">
            <v>#REF!</v>
          </cell>
          <cell r="Y282" t="e">
            <v>#REF!</v>
          </cell>
          <cell r="Z282" t="e">
            <v>#REF!</v>
          </cell>
          <cell r="AA282" t="e">
            <v>#REF!</v>
          </cell>
          <cell r="AB282" t="e">
            <v>#REF!</v>
          </cell>
          <cell r="AC282" t="e">
            <v>#REF!</v>
          </cell>
        </row>
        <row r="283">
          <cell r="A283">
            <v>280</v>
          </cell>
          <cell r="R283">
            <v>11.481976064695598</v>
          </cell>
          <cell r="S283">
            <v>14.17763197076137</v>
          </cell>
          <cell r="X283" t="e">
            <v>#REF!</v>
          </cell>
          <cell r="Y283" t="e">
            <v>#REF!</v>
          </cell>
          <cell r="Z283" t="e">
            <v>#REF!</v>
          </cell>
          <cell r="AA283" t="e">
            <v>#REF!</v>
          </cell>
          <cell r="AB283" t="e">
            <v>#REF!</v>
          </cell>
          <cell r="AC283" t="e">
            <v>#REF!</v>
          </cell>
        </row>
        <row r="284">
          <cell r="A284">
            <v>281</v>
          </cell>
          <cell r="R284">
            <v>11.486744262844619</v>
          </cell>
          <cell r="S284">
            <v>14.168047373583462</v>
          </cell>
          <cell r="X284" t="e">
            <v>#REF!</v>
          </cell>
          <cell r="Y284" t="e">
            <v>#REF!</v>
          </cell>
          <cell r="Z284" t="e">
            <v>#REF!</v>
          </cell>
          <cell r="AA284" t="e">
            <v>#REF!</v>
          </cell>
          <cell r="AB284" t="e">
            <v>#REF!</v>
          </cell>
          <cell r="AC284" t="e">
            <v>#REF!</v>
          </cell>
        </row>
        <row r="285">
          <cell r="A285">
            <v>282</v>
          </cell>
          <cell r="R285">
            <v>11.491512460993638</v>
          </cell>
          <cell r="S285">
            <v>14.158547660776145</v>
          </cell>
          <cell r="X285" t="e">
            <v>#REF!</v>
          </cell>
          <cell r="Y285" t="e">
            <v>#REF!</v>
          </cell>
          <cell r="Z285" t="e">
            <v>#REF!</v>
          </cell>
          <cell r="AA285" t="e">
            <v>#REF!</v>
          </cell>
          <cell r="AB285" t="e">
            <v>#REF!</v>
          </cell>
          <cell r="AC285" t="e">
            <v>#REF!</v>
          </cell>
        </row>
        <row r="286">
          <cell r="A286">
            <v>283</v>
          </cell>
          <cell r="R286">
            <v>11.496280659142661</v>
          </cell>
          <cell r="S286">
            <v>14.149131932505091</v>
          </cell>
          <cell r="X286" t="e">
            <v>#REF!</v>
          </cell>
          <cell r="Y286" t="e">
            <v>#REF!</v>
          </cell>
          <cell r="Z286" t="e">
            <v>#REF!</v>
          </cell>
          <cell r="AA286" t="e">
            <v>#REF!</v>
          </cell>
          <cell r="AB286" t="e">
            <v>#REF!</v>
          </cell>
          <cell r="AC286" t="e">
            <v>#REF!</v>
          </cell>
        </row>
        <row r="287">
          <cell r="A287">
            <v>284</v>
          </cell>
          <cell r="R287">
            <v>11.501048857291677</v>
          </cell>
          <cell r="S287">
            <v>14.139799301609713</v>
          </cell>
          <cell r="X287" t="e">
            <v>#REF!</v>
          </cell>
          <cell r="Y287" t="e">
            <v>#REF!</v>
          </cell>
          <cell r="Z287" t="e">
            <v>#REF!</v>
          </cell>
          <cell r="AA287" t="e">
            <v>#REF!</v>
          </cell>
          <cell r="AB287" t="e">
            <v>#REF!</v>
          </cell>
          <cell r="AC287" t="e">
            <v>#REF!</v>
          </cell>
        </row>
        <row r="288">
          <cell r="A288">
            <v>285</v>
          </cell>
          <cell r="R288">
            <v>11.505817055440698</v>
          </cell>
          <cell r="S288">
            <v>14.130548893380787</v>
          </cell>
          <cell r="X288" t="e">
            <v>#REF!</v>
          </cell>
          <cell r="Y288" t="e">
            <v>#REF!</v>
          </cell>
          <cell r="Z288" t="e">
            <v>#REF!</v>
          </cell>
          <cell r="AA288" t="e">
            <v>#REF!</v>
          </cell>
          <cell r="AB288" t="e">
            <v>#REF!</v>
          </cell>
          <cell r="AC288" t="e">
            <v>#REF!</v>
          </cell>
        </row>
        <row r="289">
          <cell r="A289">
            <v>286</v>
          </cell>
          <cell r="R289">
            <v>11.510585253589717</v>
          </cell>
          <cell r="S289">
            <v>14.121379845342798</v>
          </cell>
          <cell r="X289" t="e">
            <v>#REF!</v>
          </cell>
          <cell r="Y289" t="e">
            <v>#REF!</v>
          </cell>
          <cell r="Z289" t="e">
            <v>#REF!</v>
          </cell>
          <cell r="AA289" t="e">
            <v>#REF!</v>
          </cell>
          <cell r="AB289" t="e">
            <v>#REF!</v>
          </cell>
          <cell r="AC289" t="e">
            <v>#REF!</v>
          </cell>
        </row>
        <row r="290">
          <cell r="A290">
            <v>287</v>
          </cell>
          <cell r="R290">
            <v>11.51535345173874</v>
          </cell>
          <cell r="S290">
            <v>14.112291307040778</v>
          </cell>
          <cell r="X290" t="e">
            <v>#REF!</v>
          </cell>
          <cell r="Y290" t="e">
            <v>#REF!</v>
          </cell>
          <cell r="Z290" t="e">
            <v>#REF!</v>
          </cell>
          <cell r="AA290" t="e">
            <v>#REF!</v>
          </cell>
          <cell r="AB290" t="e">
            <v>#REF!</v>
          </cell>
          <cell r="AC290" t="e">
            <v>#REF!</v>
          </cell>
        </row>
        <row r="291">
          <cell r="A291">
            <v>288</v>
          </cell>
          <cell r="R291">
            <v>11.520121649887759</v>
          </cell>
          <cell r="S291">
            <v>14.103282439831657</v>
          </cell>
          <cell r="X291" t="e">
            <v>#REF!</v>
          </cell>
          <cell r="Y291" t="e">
            <v>#REF!</v>
          </cell>
          <cell r="Z291" t="e">
            <v>#REF!</v>
          </cell>
          <cell r="AA291" t="e">
            <v>#REF!</v>
          </cell>
          <cell r="AB291" t="e">
            <v>#REF!</v>
          </cell>
          <cell r="AC291" t="e">
            <v>#REF!</v>
          </cell>
        </row>
        <row r="292">
          <cell r="A292">
            <v>289</v>
          </cell>
          <cell r="R292">
            <v>11.52488984803678</v>
          </cell>
          <cell r="S292">
            <v>14.094352416679859</v>
          </cell>
          <cell r="X292" t="e">
            <v>#REF!</v>
          </cell>
          <cell r="Y292" t="e">
            <v>#REF!</v>
          </cell>
          <cell r="Z292" t="e">
            <v>#REF!</v>
          </cell>
          <cell r="AA292" t="e">
            <v>#REF!</v>
          </cell>
          <cell r="AB292" t="e">
            <v>#REF!</v>
          </cell>
          <cell r="AC292" t="e">
            <v>#REF!</v>
          </cell>
        </row>
        <row r="293">
          <cell r="A293">
            <v>290</v>
          </cell>
          <cell r="R293">
            <v>11.529658046185798</v>
          </cell>
          <cell r="S293">
            <v>14.085500421957208</v>
          </cell>
          <cell r="X293" t="e">
            <v>#REF!</v>
          </cell>
          <cell r="Y293" t="e">
            <v>#REF!</v>
          </cell>
          <cell r="Z293" t="e">
            <v>#REF!</v>
          </cell>
          <cell r="AA293" t="e">
            <v>#REF!</v>
          </cell>
          <cell r="AB293" t="e">
            <v>#REF!</v>
          </cell>
          <cell r="AC293" t="e">
            <v>#REF!</v>
          </cell>
        </row>
        <row r="294">
          <cell r="A294">
            <v>291</v>
          </cell>
          <cell r="R294">
            <v>11.534426244334819</v>
          </cell>
          <cell r="S294">
            <v>14.07672565124691</v>
          </cell>
          <cell r="X294" t="e">
            <v>#REF!</v>
          </cell>
          <cell r="Y294" t="e">
            <v>#REF!</v>
          </cell>
          <cell r="Z294" t="e">
            <v>#REF!</v>
          </cell>
          <cell r="AA294" t="e">
            <v>#REF!</v>
          </cell>
          <cell r="AB294" t="e">
            <v>#REF!</v>
          </cell>
          <cell r="AC294" t="e">
            <v>#REF!</v>
          </cell>
        </row>
        <row r="295">
          <cell r="A295">
            <v>292</v>
          </cell>
          <cell r="R295">
            <v>11.539194442483838</v>
          </cell>
          <cell r="S295">
            <v>14.068027311151575</v>
          </cell>
          <cell r="X295" t="e">
            <v>#REF!</v>
          </cell>
          <cell r="Y295" t="e">
            <v>#REF!</v>
          </cell>
          <cell r="Z295" t="e">
            <v>#REF!</v>
          </cell>
          <cell r="AA295" t="e">
            <v>#REF!</v>
          </cell>
          <cell r="AB295" t="e">
            <v>#REF!</v>
          </cell>
          <cell r="AC295" t="e">
            <v>#REF!</v>
          </cell>
        </row>
        <row r="296">
          <cell r="A296">
            <v>293</v>
          </cell>
          <cell r="R296">
            <v>11.543962640632859</v>
          </cell>
          <cell r="S296">
            <v>14.059404619105184</v>
          </cell>
          <cell r="X296" t="e">
            <v>#REF!</v>
          </cell>
          <cell r="Y296" t="e">
            <v>#REF!</v>
          </cell>
          <cell r="Z296" t="e">
            <v>#REF!</v>
          </cell>
          <cell r="AA296" t="e">
            <v>#REF!</v>
          </cell>
          <cell r="AB296" t="e">
            <v>#REF!</v>
          </cell>
          <cell r="AC296" t="e">
            <v>#REF!</v>
          </cell>
        </row>
        <row r="297">
          <cell r="A297">
            <v>294</v>
          </cell>
          <cell r="R297">
            <v>11.548730838781879</v>
          </cell>
          <cell r="S297">
            <v>14.050856803188863</v>
          </cell>
          <cell r="X297" t="e">
            <v>#REF!</v>
          </cell>
          <cell r="Y297" t="e">
            <v>#REF!</v>
          </cell>
          <cell r="Z297" t="e">
            <v>#REF!</v>
          </cell>
          <cell r="AA297" t="e">
            <v>#REF!</v>
          </cell>
          <cell r="AB297" t="e">
            <v>#REF!</v>
          </cell>
          <cell r="AC297" t="e">
            <v>#REF!</v>
          </cell>
        </row>
        <row r="298">
          <cell r="A298">
            <v>295</v>
          </cell>
          <cell r="R298">
            <v>11.553499036930898</v>
          </cell>
          <cell r="S298">
            <v>14.042383101950451</v>
          </cell>
          <cell r="X298" t="e">
            <v>#REF!</v>
          </cell>
          <cell r="Y298" t="e">
            <v>#REF!</v>
          </cell>
          <cell r="Z298" t="e">
            <v>#REF!</v>
          </cell>
          <cell r="AA298" t="e">
            <v>#REF!</v>
          </cell>
          <cell r="AB298" t="e">
            <v>#REF!</v>
          </cell>
          <cell r="AC298" t="e">
            <v>#REF!</v>
          </cell>
        </row>
        <row r="299">
          <cell r="A299">
            <v>296</v>
          </cell>
          <cell r="R299">
            <v>11.558267235079917</v>
          </cell>
          <cell r="S299">
            <v>14.033982764227661</v>
          </cell>
          <cell r="X299" t="e">
            <v>#REF!</v>
          </cell>
          <cell r="Y299" t="e">
            <v>#REF!</v>
          </cell>
          <cell r="Z299" t="e">
            <v>#REF!</v>
          </cell>
          <cell r="AA299" t="e">
            <v>#REF!</v>
          </cell>
          <cell r="AB299" t="e">
            <v>#REF!</v>
          </cell>
          <cell r="AC299" t="e">
            <v>#REF!</v>
          </cell>
        </row>
        <row r="300">
          <cell r="A300">
            <v>297</v>
          </cell>
          <cell r="R300">
            <v>11.56303543322894</v>
          </cell>
          <cell r="S300">
            <v>14.02565504897489</v>
          </cell>
          <cell r="X300" t="e">
            <v>#REF!</v>
          </cell>
          <cell r="Y300" t="e">
            <v>#REF!</v>
          </cell>
          <cell r="Z300" t="e">
            <v>#REF!</v>
          </cell>
          <cell r="AA300" t="e">
            <v>#REF!</v>
          </cell>
          <cell r="AB300" t="e">
            <v>#REF!</v>
          </cell>
          <cell r="AC300" t="e">
            <v>#REF!</v>
          </cell>
        </row>
        <row r="301">
          <cell r="A301">
            <v>298</v>
          </cell>
          <cell r="R301">
            <v>11.567803631377959</v>
          </cell>
          <cell r="S301">
            <v>14.01739922509344</v>
          </cell>
          <cell r="X301" t="e">
            <v>#REF!</v>
          </cell>
          <cell r="Y301" t="e">
            <v>#REF!</v>
          </cell>
          <cell r="Z301" t="e">
            <v>#REF!</v>
          </cell>
          <cell r="AA301" t="e">
            <v>#REF!</v>
          </cell>
          <cell r="AB301" t="e">
            <v>#REF!</v>
          </cell>
          <cell r="AC301" t="e">
            <v>#REF!</v>
          </cell>
        </row>
        <row r="302">
          <cell r="A302">
            <v>299</v>
          </cell>
          <cell r="R302">
            <v>11.57257182952698</v>
          </cell>
          <cell r="S302">
            <v>14.009214571265215</v>
          </cell>
          <cell r="X302" t="e">
            <v>#REF!</v>
          </cell>
          <cell r="Y302" t="e">
            <v>#REF!</v>
          </cell>
          <cell r="Z302" t="e">
            <v>#REF!</v>
          </cell>
          <cell r="AA302" t="e">
            <v>#REF!</v>
          </cell>
          <cell r="AB302" t="e">
            <v>#REF!</v>
          </cell>
          <cell r="AC302" t="e">
            <v>#REF!</v>
          </cell>
        </row>
        <row r="303">
          <cell r="A303">
            <v>300</v>
          </cell>
          <cell r="R303">
            <v>11.577340027676</v>
          </cell>
          <cell r="S303">
            <v>14.001100375789665</v>
          </cell>
          <cell r="X303" t="e">
            <v>#REF!</v>
          </cell>
          <cell r="Y303" t="e">
            <v>#REF!</v>
          </cell>
          <cell r="Z303" t="e">
            <v>#REF!</v>
          </cell>
          <cell r="AA303" t="e">
            <v>#REF!</v>
          </cell>
          <cell r="AB303" t="e">
            <v>#REF!</v>
          </cell>
          <cell r="AC303" t="e">
            <v>#REF!</v>
          </cell>
        </row>
        <row r="304">
          <cell r="A304">
            <v>301</v>
          </cell>
          <cell r="R304">
            <v>11.582108225825019</v>
          </cell>
          <cell r="S304">
            <v>13.993055936424085</v>
          </cell>
          <cell r="X304" t="e">
            <v>#REF!</v>
          </cell>
          <cell r="Y304" t="e">
            <v>#REF!</v>
          </cell>
          <cell r="Z304" t="e">
            <v>#REF!</v>
          </cell>
          <cell r="AA304" t="e">
            <v>#REF!</v>
          </cell>
          <cell r="AB304" t="e">
            <v>#REF!</v>
          </cell>
          <cell r="AC304" t="e">
            <v>#REF!</v>
          </cell>
        </row>
        <row r="305">
          <cell r="A305">
            <v>302</v>
          </cell>
          <cell r="R305">
            <v>11.586876423974038</v>
          </cell>
          <cell r="S305">
            <v>13.985080560226987</v>
          </cell>
          <cell r="X305" t="e">
            <v>#REF!</v>
          </cell>
          <cell r="Y305" t="e">
            <v>#REF!</v>
          </cell>
          <cell r="Z305" t="e">
            <v>#REF!</v>
          </cell>
          <cell r="AA305" t="e">
            <v>#REF!</v>
          </cell>
          <cell r="AB305" t="e">
            <v>#REF!</v>
          </cell>
          <cell r="AC305" t="e">
            <v>#REF!</v>
          </cell>
        </row>
        <row r="306">
          <cell r="A306">
            <v>303</v>
          </cell>
          <cell r="R306">
            <v>11.591644622123058</v>
          </cell>
          <cell r="S306">
            <v>13.977173563404616</v>
          </cell>
          <cell r="X306" t="e">
            <v>#REF!</v>
          </cell>
          <cell r="Y306" t="e">
            <v>#REF!</v>
          </cell>
          <cell r="Z306" t="e">
            <v>#REF!</v>
          </cell>
          <cell r="AA306" t="e">
            <v>#REF!</v>
          </cell>
          <cell r="AB306" t="e">
            <v>#REF!</v>
          </cell>
          <cell r="AC306" t="e">
            <v>#REF!</v>
          </cell>
        </row>
        <row r="307">
          <cell r="A307">
            <v>304</v>
          </cell>
          <cell r="R307">
            <v>11.596412820272079</v>
          </cell>
          <cell r="S307">
            <v>13.969334271160511</v>
          </cell>
          <cell r="X307" t="e">
            <v>#REF!</v>
          </cell>
          <cell r="Y307" t="e">
            <v>#REF!</v>
          </cell>
          <cell r="Z307" t="e">
            <v>#REF!</v>
          </cell>
          <cell r="AA307" t="e">
            <v>#REF!</v>
          </cell>
          <cell r="AB307" t="e">
            <v>#REF!</v>
          </cell>
          <cell r="AC307" t="e">
            <v>#REF!</v>
          </cell>
        </row>
        <row r="308">
          <cell r="A308">
            <v>305</v>
          </cell>
          <cell r="R308">
            <v>11.601181018421098</v>
          </cell>
          <cell r="S308">
            <v>13.96156201754801</v>
          </cell>
          <cell r="X308" t="e">
            <v>#REF!</v>
          </cell>
          <cell r="Y308" t="e">
            <v>#REF!</v>
          </cell>
          <cell r="Z308" t="e">
            <v>#REF!</v>
          </cell>
          <cell r="AA308" t="e">
            <v>#REF!</v>
          </cell>
          <cell r="AB308" t="e">
            <v>#REF!</v>
          </cell>
          <cell r="AC308" t="e">
            <v>#REF!</v>
          </cell>
        </row>
        <row r="309">
          <cell r="A309">
            <v>306</v>
          </cell>
          <cell r="R309">
            <v>11.605949216570121</v>
          </cell>
          <cell r="S309">
            <v>13.953856145325615</v>
          </cell>
          <cell r="X309" t="e">
            <v>#REF!</v>
          </cell>
          <cell r="Y309" t="e">
            <v>#REF!</v>
          </cell>
          <cell r="Z309" t="e">
            <v>#REF!</v>
          </cell>
          <cell r="AA309" t="e">
            <v>#REF!</v>
          </cell>
          <cell r="AB309" t="e">
            <v>#REF!</v>
          </cell>
          <cell r="AC309" t="e">
            <v>#REF!</v>
          </cell>
        </row>
        <row r="310">
          <cell r="A310">
            <v>307</v>
          </cell>
          <cell r="R310">
            <v>11.610717414719137</v>
          </cell>
          <cell r="S310">
            <v>13.946216005815252</v>
          </cell>
          <cell r="X310" t="e">
            <v>#REF!</v>
          </cell>
          <cell r="Y310" t="e">
            <v>#REF!</v>
          </cell>
          <cell r="Z310" t="e">
            <v>#REF!</v>
          </cell>
          <cell r="AA310" t="e">
            <v>#REF!</v>
          </cell>
          <cell r="AB310" t="e">
            <v>#REF!</v>
          </cell>
          <cell r="AC310" t="e">
            <v>#REF!</v>
          </cell>
        </row>
        <row r="311">
          <cell r="A311">
            <v>308</v>
          </cell>
          <cell r="R311">
            <v>11.615485612868158</v>
          </cell>
          <cell r="S311">
            <v>13.938640958763235</v>
          </cell>
          <cell r="X311" t="e">
            <v>#REF!</v>
          </cell>
          <cell r="Y311" t="e">
            <v>#REF!</v>
          </cell>
          <cell r="Z311" t="e">
            <v>#REF!</v>
          </cell>
          <cell r="AA311" t="e">
            <v>#REF!</v>
          </cell>
          <cell r="AB311" t="e">
            <v>#REF!</v>
          </cell>
          <cell r="AC311" t="e">
            <v>#REF!</v>
          </cell>
        </row>
        <row r="312">
          <cell r="A312">
            <v>309</v>
          </cell>
          <cell r="R312">
            <v>11.620253811017177</v>
          </cell>
          <cell r="S312">
            <v>13.931130372203947</v>
          </cell>
          <cell r="X312" t="e">
            <v>#REF!</v>
          </cell>
          <cell r="Y312" t="e">
            <v>#REF!</v>
          </cell>
          <cell r="Z312" t="e">
            <v>#REF!</v>
          </cell>
          <cell r="AA312" t="e">
            <v>#REF!</v>
          </cell>
          <cell r="AB312" t="e">
            <v>#REF!</v>
          </cell>
          <cell r="AC312" t="e">
            <v>#REF!</v>
          </cell>
        </row>
        <row r="313">
          <cell r="A313">
            <v>310</v>
          </cell>
          <cell r="R313">
            <v>11.6250220091662</v>
          </cell>
          <cell r="S313">
            <v>13.923683622326163</v>
          </cell>
          <cell r="X313" t="e">
            <v>#REF!</v>
          </cell>
          <cell r="Y313" t="e">
            <v>#REF!</v>
          </cell>
          <cell r="Z313" t="e">
            <v>#REF!</v>
          </cell>
          <cell r="AA313" t="e">
            <v>#REF!</v>
          </cell>
          <cell r="AB313" t="e">
            <v>#REF!</v>
          </cell>
          <cell r="AC313" t="e">
            <v>#REF!</v>
          </cell>
        </row>
        <row r="314">
          <cell r="A314">
            <v>311</v>
          </cell>
          <cell r="R314">
            <v>11.629790207315219</v>
          </cell>
          <cell r="S314">
            <v>13.916300093341963</v>
          </cell>
          <cell r="Z314" t="e">
            <v>#REF!</v>
          </cell>
          <cell r="AA314" t="e">
            <v>#REF!</v>
          </cell>
          <cell r="AB314" t="e">
            <v>#REF!</v>
          </cell>
          <cell r="AC314" t="e">
            <v>#REF!</v>
          </cell>
        </row>
        <row r="315">
          <cell r="A315">
            <v>312</v>
          </cell>
          <cell r="R315">
            <v>11.63455840546424</v>
          </cell>
          <cell r="S315">
            <v>13.908979177358143</v>
          </cell>
          <cell r="Z315" t="e">
            <v>#REF!</v>
          </cell>
          <cell r="AA315" t="e">
            <v>#REF!</v>
          </cell>
          <cell r="AB315" t="e">
            <v>#REF!</v>
          </cell>
          <cell r="AC315" t="e">
            <v>#REF!</v>
          </cell>
        </row>
        <row r="316">
          <cell r="A316">
            <v>313</v>
          </cell>
          <cell r="R316">
            <v>11.639326603613258</v>
          </cell>
          <cell r="S316">
            <v>13.901720274250094</v>
          </cell>
          <cell r="AB316" t="e">
            <v>#REF!</v>
          </cell>
          <cell r="AC316" t="e">
            <v>#REF!</v>
          </cell>
        </row>
        <row r="317">
          <cell r="A317">
            <v>314</v>
          </cell>
          <cell r="R317">
            <v>11.644094801762279</v>
          </cell>
          <cell r="S317">
            <v>13.894522791538114</v>
          </cell>
          <cell r="AB317" t="e">
            <v>#REF!</v>
          </cell>
          <cell r="AC317" t="e">
            <v>#REF!</v>
          </cell>
        </row>
        <row r="318">
          <cell r="A318">
            <v>315</v>
          </cell>
          <cell r="R318">
            <v>11.648862999911298</v>
          </cell>
          <cell r="S318">
            <v>13.887386144266046</v>
          </cell>
          <cell r="AB318" t="e">
            <v>#REF!</v>
          </cell>
          <cell r="AC318" t="e">
            <v>#REF!</v>
          </cell>
        </row>
        <row r="319">
          <cell r="A319">
            <v>316</v>
          </cell>
          <cell r="R319">
            <v>11.653631198060319</v>
          </cell>
          <cell r="S319">
            <v>13.880309754882246</v>
          </cell>
          <cell r="AB319" t="e">
            <v>#REF!</v>
          </cell>
          <cell r="AC319" t="e">
            <v>#REF!</v>
          </cell>
        </row>
        <row r="320">
          <cell r="A320">
            <v>317</v>
          </cell>
          <cell r="R320">
            <v>11.658399396209338</v>
          </cell>
          <cell r="S320">
            <v>13.873293053122792</v>
          </cell>
          <cell r="AB320" t="e">
            <v>#REF!</v>
          </cell>
          <cell r="AC320" t="e">
            <v>#REF!</v>
          </cell>
        </row>
        <row r="321">
          <cell r="A321">
            <v>318</v>
          </cell>
          <cell r="R321">
            <v>11.663167594358361</v>
          </cell>
          <cell r="S321">
            <v>13.866335475896884</v>
          </cell>
          <cell r="AB321" t="e">
            <v>#REF!</v>
          </cell>
          <cell r="AC321" t="e">
            <v>#REF!</v>
          </cell>
        </row>
        <row r="322">
          <cell r="A322">
            <v>319</v>
          </cell>
          <cell r="R322">
            <v>11.667935792507377</v>
          </cell>
          <cell r="S322">
            <v>13.859436467174424</v>
          </cell>
          <cell r="AB322" t="e">
            <v>#REF!</v>
          </cell>
          <cell r="AC322" t="e">
            <v>#REF!</v>
          </cell>
        </row>
        <row r="323">
          <cell r="A323">
            <v>320</v>
          </cell>
          <cell r="R323">
            <v>11.6727039906564</v>
          </cell>
          <cell r="S323">
            <v>13.852595477875699</v>
          </cell>
          <cell r="AB323" t="e">
            <v>#REF!</v>
          </cell>
          <cell r="AC323" t="e">
            <v>#REF!</v>
          </cell>
        </row>
        <row r="324">
          <cell r="A324">
            <v>321</v>
          </cell>
          <cell r="R324">
            <v>11.677472188805419</v>
          </cell>
          <cell r="S324">
            <v>13.845811965763099</v>
          </cell>
          <cell r="AB324" t="e">
            <v>#REF!</v>
          </cell>
          <cell r="AC324" t="e">
            <v>#REF!</v>
          </cell>
        </row>
        <row r="325">
          <cell r="A325">
            <v>322</v>
          </cell>
          <cell r="R325">
            <v>11.68224038695444</v>
          </cell>
          <cell r="S325">
            <v>13.839085395334889</v>
          </cell>
          <cell r="AB325" t="e">
            <v>#REF!</v>
          </cell>
          <cell r="AC325" t="e">
            <v>#REF!</v>
          </cell>
        </row>
        <row r="326">
          <cell r="A326">
            <v>323</v>
          </cell>
          <cell r="R326">
            <v>11.68700858510346</v>
          </cell>
          <cell r="S326">
            <v>13.832415237720939</v>
          </cell>
        </row>
        <row r="327">
          <cell r="A327">
            <v>324</v>
          </cell>
          <cell r="R327">
            <v>11.691776783252479</v>
          </cell>
          <cell r="S327">
            <v>13.825800970580374</v>
          </cell>
        </row>
        <row r="328">
          <cell r="A328">
            <v>325</v>
          </cell>
          <cell r="R328">
            <v>11.696544981401498</v>
          </cell>
          <cell r="S328">
            <v>13.819242078001135</v>
          </cell>
        </row>
        <row r="329">
          <cell r="A329">
            <v>326</v>
          </cell>
          <cell r="R329">
            <v>11.701313179550517</v>
          </cell>
          <cell r="S329">
            <v>13.812738050401363</v>
          </cell>
        </row>
        <row r="330">
          <cell r="A330">
            <v>327</v>
          </cell>
          <cell r="R330">
            <v>11.706081377699538</v>
          </cell>
          <cell r="S330">
            <v>13.806288384432628</v>
          </cell>
        </row>
        <row r="331">
          <cell r="A331">
            <v>328</v>
          </cell>
          <cell r="R331">
            <v>11.710849575848558</v>
          </cell>
          <cell r="S331">
            <v>13.799892582884889</v>
          </cell>
        </row>
        <row r="332">
          <cell r="A332">
            <v>329</v>
          </cell>
          <cell r="R332">
            <v>11.715617773997581</v>
          </cell>
          <cell r="S332">
            <v>13.793550154593211</v>
          </cell>
        </row>
        <row r="333">
          <cell r="A333">
            <v>330</v>
          </cell>
          <cell r="R333">
            <v>11.720385972146598</v>
          </cell>
          <cell r="S333">
            <v>13.787260614346177</v>
          </cell>
        </row>
        <row r="334">
          <cell r="A334">
            <v>331</v>
          </cell>
          <cell r="R334">
            <v>11.725154170295617</v>
          </cell>
          <cell r="S334">
            <v>13.78102348279595</v>
          </cell>
        </row>
        <row r="335">
          <cell r="A335">
            <v>332</v>
          </cell>
          <cell r="R335">
            <v>11.729922368444637</v>
          </cell>
          <cell r="S335">
            <v>13.77483828636997</v>
          </cell>
        </row>
        <row r="336">
          <cell r="A336">
            <v>333</v>
          </cell>
          <cell r="R336">
            <v>11.73469056659366</v>
          </cell>
          <cell r="S336">
            <v>13.768704557184231</v>
          </cell>
        </row>
        <row r="337">
          <cell r="A337">
            <v>334</v>
          </cell>
          <cell r="R337">
            <v>11.739458764742679</v>
          </cell>
          <cell r="S337">
            <v>13.762621832958136</v>
          </cell>
        </row>
        <row r="338">
          <cell r="A338">
            <v>335</v>
          </cell>
          <cell r="R338">
            <v>11.7442269628917</v>
          </cell>
          <cell r="S338">
            <v>13.756589656930847</v>
          </cell>
        </row>
        <row r="339">
          <cell r="A339">
            <v>336</v>
          </cell>
          <cell r="R339">
            <v>11.748995161040718</v>
          </cell>
          <cell r="S339">
            <v>13.750607577779167</v>
          </cell>
        </row>
        <row r="340">
          <cell r="A340">
            <v>337</v>
          </cell>
          <cell r="R340">
            <v>11.753763359189739</v>
          </cell>
          <cell r="S340">
            <v>13.744675149536842</v>
          </cell>
        </row>
        <row r="341">
          <cell r="A341">
            <v>338</v>
          </cell>
          <cell r="R341">
            <v>11.758531557338758</v>
          </cell>
          <cell r="S341">
            <v>13.738791931515324</v>
          </cell>
        </row>
        <row r="342">
          <cell r="A342">
            <v>339</v>
          </cell>
          <cell r="R342">
            <v>11.763299755487779</v>
          </cell>
          <cell r="S342">
            <v>13.73295748822594</v>
          </cell>
        </row>
        <row r="343">
          <cell r="A343">
            <v>340</v>
          </cell>
          <cell r="R343">
            <v>11.768067953636798</v>
          </cell>
          <cell r="S343">
            <v>13.727171389303399</v>
          </cell>
        </row>
        <row r="344">
          <cell r="A344">
            <v>341</v>
          </cell>
          <cell r="R344">
            <v>11.772836151785818</v>
          </cell>
          <cell r="S344">
            <v>13.721433209430694</v>
          </cell>
        </row>
        <row r="345">
          <cell r="A345">
            <v>342</v>
          </cell>
          <cell r="R345">
            <v>11.777604349934837</v>
          </cell>
          <cell r="S345">
            <v>13.715742528265286</v>
          </cell>
        </row>
        <row r="346">
          <cell r="A346">
            <v>343</v>
          </cell>
          <cell r="R346">
            <v>11.78237254808386</v>
          </cell>
          <cell r="S346">
            <v>13.710098930366581</v>
          </cell>
        </row>
        <row r="347">
          <cell r="A347">
            <v>344</v>
          </cell>
          <cell r="R347">
            <v>11.787140746232879</v>
          </cell>
          <cell r="S347">
            <v>13.704502005124693</v>
          </cell>
        </row>
        <row r="348">
          <cell r="A348">
            <v>345</v>
          </cell>
          <cell r="R348">
            <v>11.7919089443819</v>
          </cell>
          <cell r="S348">
            <v>13.698951346690441</v>
          </cell>
        </row>
        <row r="349">
          <cell r="A349">
            <v>346</v>
          </cell>
          <cell r="R349">
            <v>11.796677142530919</v>
          </cell>
          <cell r="S349">
            <v>13.693446553906529</v>
          </cell>
        </row>
        <row r="350">
          <cell r="A350">
            <v>347</v>
          </cell>
          <cell r="R350">
            <v>11.80144534067994</v>
          </cell>
          <cell r="S350">
            <v>13.687987230239955</v>
          </cell>
        </row>
        <row r="351">
          <cell r="A351">
            <v>348</v>
          </cell>
          <cell r="R351">
            <v>11.806213538828958</v>
          </cell>
          <cell r="S351">
            <v>13.682572983715572</v>
          </cell>
        </row>
        <row r="352">
          <cell r="A352">
            <v>349</v>
          </cell>
          <cell r="R352">
            <v>11.810981736977979</v>
          </cell>
          <cell r="S352">
            <v>13.677203426850779</v>
          </cell>
        </row>
        <row r="353">
          <cell r="A353">
            <v>350</v>
          </cell>
          <cell r="R353">
            <v>11.815749935126998</v>
          </cell>
          <cell r="S353">
            <v>13.671878176591358</v>
          </cell>
        </row>
        <row r="354">
          <cell r="A354">
            <v>351</v>
          </cell>
          <cell r="R354">
            <v>11.820518133276018</v>
          </cell>
          <cell r="S354">
            <v>13.666596854248365</v>
          </cell>
        </row>
        <row r="355">
          <cell r="A355">
            <v>352</v>
          </cell>
          <cell r="R355">
            <v>11.82528633142504</v>
          </cell>
          <cell r="S355">
            <v>13.661359085436157</v>
          </cell>
        </row>
        <row r="356">
          <cell r="A356">
            <v>353</v>
          </cell>
          <cell r="R356">
            <v>11.830054529574056</v>
          </cell>
          <cell r="S356">
            <v>13.656164500011405</v>
          </cell>
        </row>
        <row r="357">
          <cell r="A357">
            <v>354</v>
          </cell>
          <cell r="R357">
            <v>11.834822727723077</v>
          </cell>
          <cell r="S357">
            <v>13.651012732013205</v>
          </cell>
        </row>
        <row r="358">
          <cell r="A358">
            <v>355</v>
          </cell>
          <cell r="R358">
            <v>11.839590925872097</v>
          </cell>
          <cell r="S358">
            <v>13.645903419604146</v>
          </cell>
        </row>
        <row r="359">
          <cell r="A359">
            <v>356</v>
          </cell>
          <cell r="R359">
            <v>11.844359124021119</v>
          </cell>
          <cell r="S359">
            <v>13.640836205012414</v>
          </cell>
        </row>
        <row r="360">
          <cell r="A360">
            <v>357</v>
          </cell>
          <cell r="R360">
            <v>11.849127322170139</v>
          </cell>
          <cell r="S360">
            <v>13.635810734474829</v>
          </cell>
        </row>
        <row r="361">
          <cell r="A361">
            <v>358</v>
          </cell>
          <cell r="R361">
            <v>11.85389552031916</v>
          </cell>
          <cell r="S361">
            <v>13.630826658180892</v>
          </cell>
        </row>
        <row r="362">
          <cell r="A362">
            <v>359</v>
          </cell>
          <cell r="R362">
            <v>11.858663718468179</v>
          </cell>
          <cell r="S362">
            <v>13.625883630217697</v>
          </cell>
        </row>
        <row r="363">
          <cell r="A363">
            <v>360</v>
          </cell>
          <cell r="R363">
            <v>11.863431916617198</v>
          </cell>
          <cell r="S363">
            <v>13.62098130851582</v>
          </cell>
        </row>
        <row r="364">
          <cell r="A364">
            <v>361</v>
          </cell>
          <cell r="R364">
            <v>11.868200114766218</v>
          </cell>
          <cell r="S364">
            <v>13.616119354796087</v>
          </cell>
        </row>
        <row r="365">
          <cell r="A365">
            <v>362</v>
          </cell>
          <cell r="R365">
            <v>11.872968312915239</v>
          </cell>
          <cell r="S365">
            <v>13.611297434517207</v>
          </cell>
        </row>
        <row r="366">
          <cell r="A366">
            <v>363</v>
          </cell>
          <cell r="R366">
            <v>11.877736511064258</v>
          </cell>
          <cell r="S366">
            <v>13.606515216824292</v>
          </cell>
        </row>
        <row r="367">
          <cell r="A367">
            <v>364</v>
          </cell>
          <cell r="R367">
            <v>11.882504709213281</v>
          </cell>
          <cell r="S367">
            <v>13.60177237449823</v>
          </cell>
        </row>
        <row r="368">
          <cell r="A368">
            <v>365</v>
          </cell>
          <cell r="R368">
            <v>11.887272907362297</v>
          </cell>
          <cell r="S368">
            <v>13.597068583905875</v>
          </cell>
        </row>
        <row r="369">
          <cell r="A369">
            <v>366</v>
          </cell>
          <cell r="R369">
            <v>11.89204110551132</v>
          </cell>
          <cell r="S369">
            <v>13.59240352495104</v>
          </cell>
        </row>
        <row r="370">
          <cell r="A370">
            <v>367</v>
          </cell>
          <cell r="R370">
            <v>11.896809303660339</v>
          </cell>
          <cell r="S370">
            <v>13.587776881026342</v>
          </cell>
        </row>
        <row r="371">
          <cell r="A371">
            <v>368</v>
          </cell>
          <cell r="R371">
            <v>11.90157750180936</v>
          </cell>
          <cell r="S371">
            <v>13.583188338965765</v>
          </cell>
        </row>
        <row r="372">
          <cell r="A372">
            <v>369</v>
          </cell>
          <cell r="R372">
            <v>11.906345699958379</v>
          </cell>
          <cell r="S372">
            <v>13.578637588998065</v>
          </cell>
        </row>
        <row r="373">
          <cell r="A373">
            <v>370</v>
          </cell>
          <cell r="R373">
            <v>11.911113898107399</v>
          </cell>
          <cell r="S373">
            <v>13.574124324700861</v>
          </cell>
        </row>
        <row r="374">
          <cell r="A374">
            <v>371</v>
          </cell>
          <cell r="R374">
            <v>11.915882096256418</v>
          </cell>
          <cell r="S374">
            <v>13.569648242955529</v>
          </cell>
        </row>
        <row r="375">
          <cell r="A375">
            <v>372</v>
          </cell>
          <cell r="R375">
            <v>11.920650294405439</v>
          </cell>
          <cell r="S375">
            <v>13.565209043902774</v>
          </cell>
        </row>
        <row r="376">
          <cell r="A376">
            <v>373</v>
          </cell>
          <cell r="R376">
            <v>11.925418492554458</v>
          </cell>
          <cell r="S376">
            <v>13.560806430898959</v>
          </cell>
        </row>
        <row r="377">
          <cell r="A377">
            <v>374</v>
          </cell>
          <cell r="R377">
            <v>11.930186690703481</v>
          </cell>
          <cell r="S377">
            <v>13.556440110473103</v>
          </cell>
        </row>
        <row r="378">
          <cell r="A378">
            <v>375</v>
          </cell>
          <cell r="R378">
            <v>11.934954888852499</v>
          </cell>
          <cell r="S378">
            <v>13.552109792284583</v>
          </cell>
        </row>
        <row r="379">
          <cell r="A379">
            <v>376</v>
          </cell>
          <cell r="R379">
            <v>11.939723087001518</v>
          </cell>
          <cell r="S379">
            <v>13.547815189081506</v>
          </cell>
        </row>
        <row r="380">
          <cell r="A380">
            <v>377</v>
          </cell>
          <cell r="R380">
            <v>11.944491285150537</v>
          </cell>
          <cell r="S380">
            <v>13.543556016659737</v>
          </cell>
        </row>
        <row r="381">
          <cell r="A381">
            <v>378</v>
          </cell>
          <cell r="R381">
            <v>11.949259483299556</v>
          </cell>
          <cell r="S381">
            <v>13.539331993822611</v>
          </cell>
        </row>
        <row r="382">
          <cell r="A382">
            <v>379</v>
          </cell>
          <cell r="R382">
            <v>11.954027681448579</v>
          </cell>
          <cell r="S382">
            <v>13.535142842341214</v>
          </cell>
        </row>
        <row r="383">
          <cell r="A383">
            <v>380</v>
          </cell>
          <cell r="R383">
            <v>11.958795879597599</v>
          </cell>
          <cell r="S383">
            <v>13.530988286915377</v>
          </cell>
        </row>
        <row r="384">
          <cell r="A384">
            <v>381</v>
          </cell>
          <cell r="R384">
            <v>11.96356407774662</v>
          </cell>
          <cell r="S384">
            <v>13.526868055135212</v>
          </cell>
        </row>
        <row r="385">
          <cell r="A385">
            <v>382</v>
          </cell>
          <cell r="R385">
            <v>11.968332275895637</v>
          </cell>
          <cell r="S385">
            <v>13.522781877443292</v>
          </cell>
        </row>
        <row r="386">
          <cell r="A386">
            <v>383</v>
          </cell>
          <cell r="R386">
            <v>11.973100474044658</v>
          </cell>
          <cell r="S386">
            <v>13.518729487097408</v>
          </cell>
        </row>
        <row r="387">
          <cell r="A387">
            <v>384</v>
          </cell>
          <cell r="R387">
            <v>11.977868672193678</v>
          </cell>
          <cell r="S387">
            <v>13.51471062013392</v>
          </cell>
        </row>
        <row r="388">
          <cell r="A388">
            <v>385</v>
          </cell>
          <cell r="R388">
            <v>11.982636870342699</v>
          </cell>
          <cell r="S388">
            <v>13.510725015331673</v>
          </cell>
        </row>
        <row r="389">
          <cell r="A389">
            <v>386</v>
          </cell>
          <cell r="R389">
            <v>11.987405068491718</v>
          </cell>
          <cell r="S389">
            <v>13.506772414176455</v>
          </cell>
        </row>
        <row r="390">
          <cell r="A390">
            <v>387</v>
          </cell>
          <cell r="R390">
            <v>11.992173266640741</v>
          </cell>
          <cell r="S390">
            <v>13.502852560826041</v>
          </cell>
        </row>
        <row r="391">
          <cell r="A391">
            <v>388</v>
          </cell>
          <cell r="R391">
            <v>11.996941464789757</v>
          </cell>
          <cell r="S391">
            <v>13.498965202075754</v>
          </cell>
        </row>
        <row r="392">
          <cell r="A392">
            <v>389</v>
          </cell>
          <cell r="R392">
            <v>12.001709662938779</v>
          </cell>
          <cell r="S392">
            <v>13.495110087324568</v>
          </cell>
        </row>
        <row r="393">
          <cell r="A393">
            <v>390</v>
          </cell>
          <cell r="R393">
            <v>12.006477861087799</v>
          </cell>
          <cell r="S393">
            <v>13.49128696854172</v>
          </cell>
        </row>
        <row r="394">
          <cell r="A394">
            <v>391</v>
          </cell>
          <cell r="R394">
            <v>12.01124605923682</v>
          </cell>
          <cell r="S394">
            <v>13.487495600233844</v>
          </cell>
        </row>
        <row r="395">
          <cell r="A395">
            <v>392</v>
          </cell>
          <cell r="R395">
            <v>12.016014257385839</v>
          </cell>
          <cell r="S395">
            <v>13.483735739412614</v>
          </cell>
        </row>
        <row r="396">
          <cell r="A396">
            <v>393</v>
          </cell>
          <cell r="R396">
            <v>12.02078245553486</v>
          </cell>
          <cell r="S396">
            <v>13.480007145562862</v>
          </cell>
        </row>
        <row r="397">
          <cell r="A397">
            <v>394</v>
          </cell>
          <cell r="R397">
            <v>12.025550653683878</v>
          </cell>
          <cell r="S397">
            <v>13.476309580611202</v>
          </cell>
        </row>
        <row r="398">
          <cell r="A398">
            <v>395</v>
          </cell>
          <cell r="R398">
            <v>12.030318851832899</v>
          </cell>
          <cell r="S398">
            <v>13.47264280889512</v>
          </cell>
        </row>
        <row r="399">
          <cell r="A399">
            <v>396</v>
          </cell>
          <cell r="R399">
            <v>12.035087049981918</v>
          </cell>
          <cell r="S399">
            <v>13.469006597132523</v>
          </cell>
        </row>
        <row r="400">
          <cell r="A400">
            <v>397</v>
          </cell>
          <cell r="R400">
            <v>12.039855248130941</v>
          </cell>
          <cell r="S400">
            <v>13.465400714391778</v>
          </cell>
        </row>
        <row r="401">
          <cell r="A401">
            <v>398</v>
          </cell>
          <cell r="R401">
            <v>12.044623446279958</v>
          </cell>
          <cell r="S401">
            <v>13.461824932062164</v>
          </cell>
        </row>
        <row r="402">
          <cell r="A402">
            <v>399</v>
          </cell>
          <cell r="R402">
            <v>12.049391644428978</v>
          </cell>
          <cell r="S402">
            <v>13.458279023824801</v>
          </cell>
        </row>
        <row r="403">
          <cell r="A403">
            <v>400</v>
          </cell>
          <cell r="R403">
            <v>12.054159842577997</v>
          </cell>
          <cell r="S403">
            <v>13.454762765624</v>
          </cell>
        </row>
        <row r="404">
          <cell r="A404">
            <v>401</v>
          </cell>
          <cell r="R404">
            <v>12.058928040727016</v>
          </cell>
          <cell r="S404">
            <v>13.451275935639032</v>
          </cell>
        </row>
        <row r="405">
          <cell r="A405">
            <v>402</v>
          </cell>
          <cell r="R405">
            <v>12.063696238876039</v>
          </cell>
          <cell r="S405">
            <v>13.447818314256352</v>
          </cell>
        </row>
        <row r="406">
          <cell r="A406">
            <v>403</v>
          </cell>
          <cell r="R406">
            <v>12.068464437025058</v>
          </cell>
          <cell r="S406">
            <v>13.444389684042196</v>
          </cell>
        </row>
        <row r="407">
          <cell r="A407">
            <v>404</v>
          </cell>
          <cell r="R407">
            <v>12.07323263517408</v>
          </cell>
          <cell r="S407">
            <v>13.440989829715601</v>
          </cell>
        </row>
        <row r="408">
          <cell r="A408">
            <v>405</v>
          </cell>
          <cell r="R408">
            <v>12.078000833323099</v>
          </cell>
          <cell r="S408">
            <v>13.437618538121859</v>
          </cell>
        </row>
        <row r="409">
          <cell r="A409">
            <v>406</v>
          </cell>
          <cell r="R409">
            <v>12.082769031472118</v>
          </cell>
          <cell r="S409">
            <v>13.434275598206279</v>
          </cell>
        </row>
        <row r="410">
          <cell r="A410">
            <v>407</v>
          </cell>
          <cell r="R410">
            <v>12.087537229621137</v>
          </cell>
          <cell r="S410">
            <v>13.430960800988442</v>
          </cell>
        </row>
        <row r="411">
          <cell r="A411">
            <v>408</v>
          </cell>
          <cell r="R411">
            <v>12.092305427770158</v>
          </cell>
          <cell r="S411">
            <v>13.427673939536746</v>
          </cell>
        </row>
        <row r="412">
          <cell r="A412">
            <v>409</v>
          </cell>
          <cell r="R412">
            <v>12.097073625919178</v>
          </cell>
          <cell r="S412">
            <v>13.424414808943368</v>
          </cell>
        </row>
        <row r="413">
          <cell r="A413">
            <v>410</v>
          </cell>
          <cell r="R413">
            <v>12.101841824068201</v>
          </cell>
          <cell r="S413">
            <v>13.421183206299585</v>
          </cell>
        </row>
        <row r="414">
          <cell r="A414">
            <v>411</v>
          </cell>
          <cell r="R414">
            <v>12.106610022217216</v>
          </cell>
          <cell r="S414">
            <v>13.417978930671467</v>
          </cell>
        </row>
        <row r="415">
          <cell r="A415">
            <v>412</v>
          </cell>
          <cell r="R415">
            <v>12.111378220366239</v>
          </cell>
          <cell r="S415">
            <v>13.414801783075887</v>
          </cell>
        </row>
        <row r="416">
          <cell r="A416">
            <v>413</v>
          </cell>
          <cell r="R416">
            <v>12.116146418515259</v>
          </cell>
          <cell r="S416">
            <v>13.411651566456916</v>
          </cell>
        </row>
        <row r="417">
          <cell r="A417">
            <v>414</v>
          </cell>
          <cell r="R417">
            <v>12.12091461666428</v>
          </cell>
          <cell r="S417">
            <v>13.408528085662548</v>
          </cell>
        </row>
        <row r="418">
          <cell r="A418">
            <v>415</v>
          </cell>
          <cell r="R418">
            <v>12.125682814813299</v>
          </cell>
          <cell r="S418">
            <v>13.405431147421771</v>
          </cell>
        </row>
        <row r="419">
          <cell r="A419">
            <v>416</v>
          </cell>
          <cell r="R419">
            <v>12.13045101296232</v>
          </cell>
          <cell r="S419">
            <v>13.402360560321929</v>
          </cell>
        </row>
        <row r="420">
          <cell r="A420">
            <v>417</v>
          </cell>
          <cell r="R420">
            <v>12.135219211111338</v>
          </cell>
          <cell r="S420">
            <v>13.399316134786472</v>
          </cell>
        </row>
        <row r="421">
          <cell r="A421">
            <v>418</v>
          </cell>
          <cell r="R421">
            <v>12.139987409260359</v>
          </cell>
          <cell r="S421">
            <v>13.396297683052978</v>
          </cell>
        </row>
        <row r="422">
          <cell r="A422">
            <v>419</v>
          </cell>
          <cell r="R422">
            <v>12.144755607409378</v>
          </cell>
          <cell r="S422">
            <v>13.393305019151503</v>
          </cell>
        </row>
        <row r="423">
          <cell r="A423">
            <v>420</v>
          </cell>
          <cell r="R423">
            <v>12.149523805558399</v>
          </cell>
          <cell r="S423">
            <v>13.390337958883245</v>
          </cell>
        </row>
        <row r="424">
          <cell r="A424">
            <v>421</v>
          </cell>
          <cell r="R424">
            <v>12.154292003707418</v>
          </cell>
          <cell r="S424">
            <v>13.387396319799517</v>
          </cell>
        </row>
        <row r="425">
          <cell r="A425">
            <v>422</v>
          </cell>
          <cell r="R425">
            <v>12.159060201856441</v>
          </cell>
          <cell r="S425">
            <v>13.384479921180992</v>
          </cell>
        </row>
        <row r="426">
          <cell r="A426">
            <v>423</v>
          </cell>
          <cell r="R426">
            <v>12.163828400005457</v>
          </cell>
          <cell r="S426">
            <v>13.381588584017278</v>
          </cell>
        </row>
        <row r="427">
          <cell r="A427">
            <v>424</v>
          </cell>
          <cell r="R427">
            <v>12.16859659815448</v>
          </cell>
          <cell r="S427">
            <v>13.378722130986768</v>
          </cell>
        </row>
        <row r="428">
          <cell r="A428">
            <v>425</v>
          </cell>
          <cell r="R428">
            <v>12.173364796303499</v>
          </cell>
          <cell r="S428">
            <v>13.375880386436748</v>
          </cell>
        </row>
        <row r="429">
          <cell r="A429">
            <v>426</v>
          </cell>
          <cell r="R429">
            <v>12.17813299445252</v>
          </cell>
          <cell r="S429">
            <v>13.373063176363841</v>
          </cell>
        </row>
        <row r="430">
          <cell r="A430">
            <v>427</v>
          </cell>
          <cell r="R430">
            <v>12.182901192601539</v>
          </cell>
          <cell r="S430">
            <v>13.370270328394669</v>
          </cell>
        </row>
        <row r="431">
          <cell r="A431">
            <v>428</v>
          </cell>
          <cell r="R431">
            <v>12.187669390750557</v>
          </cell>
          <cell r="S431">
            <v>13.367501671766822</v>
          </cell>
        </row>
        <row r="432">
          <cell r="A432">
            <v>429</v>
          </cell>
          <cell r="R432">
            <v>12.192437588899578</v>
          </cell>
          <cell r="S432">
            <v>13.364757037310079</v>
          </cell>
        </row>
        <row r="433">
          <cell r="A433">
            <v>430</v>
          </cell>
          <cell r="R433">
            <v>12.197205787048597</v>
          </cell>
          <cell r="S433">
            <v>13.362036257427903</v>
          </cell>
        </row>
        <row r="434">
          <cell r="A434">
            <v>431</v>
          </cell>
          <cell r="R434">
            <v>12.201973985197618</v>
          </cell>
          <cell r="S434">
            <v>13.359339166079167</v>
          </cell>
        </row>
        <row r="435">
          <cell r="A435">
            <v>432</v>
          </cell>
          <cell r="R435">
            <v>12.206742183346638</v>
          </cell>
          <cell r="S435">
            <v>13.35666559876017</v>
          </cell>
        </row>
        <row r="436">
          <cell r="A436">
            <v>433</v>
          </cell>
          <cell r="R436">
            <v>12.21151038149566</v>
          </cell>
          <cell r="S436">
            <v>13.35401539248687</v>
          </cell>
        </row>
        <row r="437">
          <cell r="A437">
            <v>434</v>
          </cell>
          <cell r="R437">
            <v>12.21627857964468</v>
          </cell>
          <cell r="S437">
            <v>13.351388385777387</v>
          </cell>
        </row>
        <row r="438">
          <cell r="A438">
            <v>435</v>
          </cell>
          <cell r="R438">
            <v>12.221046777793699</v>
          </cell>
          <cell r="S438">
            <v>13.348784418634724</v>
          </cell>
        </row>
        <row r="439">
          <cell r="A439">
            <v>436</v>
          </cell>
          <cell r="R439">
            <v>12.225814975942717</v>
          </cell>
          <cell r="S439">
            <v>13.346203332529754</v>
          </cell>
        </row>
        <row r="440">
          <cell r="A440">
            <v>437</v>
          </cell>
          <cell r="R440">
            <v>12.230583174091739</v>
          </cell>
          <cell r="S440">
            <v>13.343644970384416</v>
          </cell>
        </row>
        <row r="441">
          <cell r="A441">
            <v>438</v>
          </cell>
          <cell r="R441">
            <v>12.235351372240759</v>
          </cell>
          <cell r="S441">
            <v>13.34110917655515</v>
          </cell>
        </row>
        <row r="442">
          <cell r="A442">
            <v>439</v>
          </cell>
          <cell r="R442">
            <v>12.24011957038978</v>
          </cell>
          <cell r="S442">
            <v>13.338595796816563</v>
          </cell>
        </row>
        <row r="443">
          <cell r="A443">
            <v>440</v>
          </cell>
          <cell r="R443">
            <v>12.244887768538797</v>
          </cell>
          <cell r="S443">
            <v>13.336104678345308</v>
          </cell>
        </row>
        <row r="444">
          <cell r="A444">
            <v>441</v>
          </cell>
          <cell r="R444">
            <v>12.249655966687818</v>
          </cell>
          <cell r="S444">
            <v>13.333635669704192</v>
          </cell>
        </row>
        <row r="445">
          <cell r="A445">
            <v>442</v>
          </cell>
          <cell r="R445">
            <v>12.254424164836838</v>
          </cell>
          <cell r="S445">
            <v>13.331188620826497</v>
          </cell>
        </row>
        <row r="446">
          <cell r="A446">
            <v>443</v>
          </cell>
          <cell r="R446">
            <v>12.259192362985859</v>
          </cell>
          <cell r="S446">
            <v>13.328763383000503</v>
          </cell>
        </row>
        <row r="447">
          <cell r="A447">
            <v>444</v>
          </cell>
          <cell r="R447">
            <v>12.263960561134878</v>
          </cell>
          <cell r="S447">
            <v>13.326359808854244</v>
          </cell>
        </row>
        <row r="448">
          <cell r="A448">
            <v>445</v>
          </cell>
          <cell r="R448">
            <v>12.268728759283901</v>
          </cell>
          <cell r="S448">
            <v>13.323977752340435</v>
          </cell>
        </row>
        <row r="449">
          <cell r="A449">
            <v>446</v>
          </cell>
          <cell r="R449">
            <v>12.273496957432917</v>
          </cell>
          <cell r="S449">
            <v>13.321617068721634</v>
          </cell>
        </row>
        <row r="450">
          <cell r="A450">
            <v>447</v>
          </cell>
          <cell r="R450">
            <v>12.27826515558194</v>
          </cell>
          <cell r="S450">
            <v>13.319277614555611</v>
          </cell>
        </row>
        <row r="451">
          <cell r="A451">
            <v>448</v>
          </cell>
          <cell r="R451">
            <v>12.283033353730959</v>
          </cell>
          <cell r="S451">
            <v>13.316959247680833</v>
          </cell>
        </row>
        <row r="452">
          <cell r="A452">
            <v>449</v>
          </cell>
          <cell r="R452">
            <v>12.28780155187998</v>
          </cell>
          <cell r="S452">
            <v>13.31466182720227</v>
          </cell>
        </row>
        <row r="453">
          <cell r="A453">
            <v>450</v>
          </cell>
          <cell r="R453">
            <v>12.292569750028999</v>
          </cell>
          <cell r="S453">
            <v>13.312385213477276</v>
          </cell>
        </row>
        <row r="454">
          <cell r="A454">
            <v>451</v>
          </cell>
          <cell r="R454">
            <v>12.29733794817802</v>
          </cell>
          <cell r="S454">
            <v>13.310129268101726</v>
          </cell>
        </row>
        <row r="455">
          <cell r="A455">
            <v>452</v>
          </cell>
          <cell r="R455">
            <v>12.302106146327038</v>
          </cell>
          <cell r="S455">
            <v>13.307893853896308</v>
          </cell>
        </row>
        <row r="456">
          <cell r="A456">
            <v>453</v>
          </cell>
          <cell r="R456">
            <v>12.306874344476057</v>
          </cell>
          <cell r="S456">
            <v>13.305678834893008</v>
          </cell>
        </row>
        <row r="457">
          <cell r="A457">
            <v>454</v>
          </cell>
          <cell r="R457">
            <v>12.311642542625078</v>
          </cell>
          <cell r="S457">
            <v>13.303484076321768</v>
          </cell>
        </row>
        <row r="458">
          <cell r="A458">
            <v>455</v>
          </cell>
          <cell r="R458">
            <v>12.316410740774097</v>
          </cell>
          <cell r="S458">
            <v>13.301309444597326</v>
          </cell>
        </row>
        <row r="459">
          <cell r="A459">
            <v>456</v>
          </cell>
          <cell r="R459">
            <v>12.32117893892312</v>
          </cell>
          <cell r="S459">
            <v>13.299154807306209</v>
          </cell>
        </row>
        <row r="460">
          <cell r="A460">
            <v>457</v>
          </cell>
          <cell r="R460">
            <v>12.325947137072136</v>
          </cell>
          <cell r="S460">
            <v>13.297020033193936</v>
          </cell>
        </row>
        <row r="461">
          <cell r="A461">
            <v>458</v>
          </cell>
          <cell r="R461">
            <v>12.330715335221159</v>
          </cell>
          <cell r="S461">
            <v>13.294904992152345</v>
          </cell>
        </row>
        <row r="462">
          <cell r="A462">
            <v>459</v>
          </cell>
          <cell r="R462">
            <v>12.335483533370176</v>
          </cell>
          <cell r="S462">
            <v>13.292809555207125</v>
          </cell>
        </row>
        <row r="463">
          <cell r="A463">
            <v>460</v>
          </cell>
          <cell r="R463">
            <v>12.340251731519199</v>
          </cell>
          <cell r="S463">
            <v>13.290733594505467</v>
          </cell>
        </row>
        <row r="464">
          <cell r="A464">
            <v>461</v>
          </cell>
          <cell r="R464">
            <v>12.345019929668219</v>
          </cell>
          <cell r="S464">
            <v>13.288676983303921</v>
          </cell>
        </row>
        <row r="465">
          <cell r="A465">
            <v>462</v>
          </cell>
          <cell r="R465">
            <v>12.34978812781724</v>
          </cell>
          <cell r="S465">
            <v>13.286639595956389</v>
          </cell>
        </row>
        <row r="466">
          <cell r="A466">
            <v>463</v>
          </cell>
          <cell r="R466">
            <v>12.354556325966259</v>
          </cell>
          <cell r="S466">
            <v>13.284621307902256</v>
          </cell>
        </row>
        <row r="467">
          <cell r="A467">
            <v>464</v>
          </cell>
          <cell r="R467">
            <v>12.359324524115278</v>
          </cell>
          <cell r="S467">
            <v>13.282621995654708</v>
          </cell>
        </row>
        <row r="468">
          <cell r="A468">
            <v>465</v>
          </cell>
          <cell r="R468">
            <v>12.364092722264298</v>
          </cell>
          <cell r="S468">
            <v>13.280641536789192</v>
          </cell>
        </row>
        <row r="469">
          <cell r="A469">
            <v>466</v>
          </cell>
          <cell r="R469">
            <v>12.368860920413319</v>
          </cell>
          <cell r="S469">
            <v>13.278679809932004</v>
          </cell>
        </row>
        <row r="470">
          <cell r="A470">
            <v>467</v>
          </cell>
          <cell r="R470">
            <v>12.373629118562338</v>
          </cell>
          <cell r="S470">
            <v>13.276736694749038</v>
          </cell>
        </row>
        <row r="471">
          <cell r="A471">
            <v>468</v>
          </cell>
          <cell r="R471">
            <v>12.378397316711361</v>
          </cell>
          <cell r="S471">
            <v>13.274812071934697</v>
          </cell>
        </row>
        <row r="472">
          <cell r="A472">
            <v>469</v>
          </cell>
          <cell r="R472">
            <v>12.383165514860377</v>
          </cell>
          <cell r="S472">
            <v>13.272905823200901</v>
          </cell>
        </row>
        <row r="473">
          <cell r="A473">
            <v>470</v>
          </cell>
          <cell r="R473">
            <v>12.387933713009399</v>
          </cell>
          <cell r="S473">
            <v>13.271017831266297</v>
          </cell>
        </row>
        <row r="474">
          <cell r="A474">
            <v>471</v>
          </cell>
          <cell r="R474">
            <v>12.392701911158419</v>
          </cell>
          <cell r="S474">
            <v>13.269147979845526</v>
          </cell>
        </row>
        <row r="475">
          <cell r="A475">
            <v>472</v>
          </cell>
          <cell r="R475">
            <v>12.39747010930744</v>
          </cell>
          <cell r="S475">
            <v>13.26729615363872</v>
          </cell>
        </row>
        <row r="476">
          <cell r="A476">
            <v>473</v>
          </cell>
          <cell r="R476">
            <v>12.402238307456459</v>
          </cell>
          <cell r="S476">
            <v>13.265462238321051</v>
          </cell>
        </row>
        <row r="477">
          <cell r="A477">
            <v>474</v>
          </cell>
          <cell r="R477">
            <v>12.40700650560548</v>
          </cell>
          <cell r="S477">
            <v>13.263646120532467</v>
          </cell>
        </row>
        <row r="478">
          <cell r="A478">
            <v>475</v>
          </cell>
          <cell r="R478">
            <v>12.411774703754498</v>
          </cell>
          <cell r="S478">
            <v>13.261847687867514</v>
          </cell>
        </row>
        <row r="479">
          <cell r="A479">
            <v>476</v>
          </cell>
          <cell r="R479">
            <v>12.416542901903519</v>
          </cell>
          <cell r="S479">
            <v>13.260066828865329</v>
          </cell>
        </row>
        <row r="480">
          <cell r="A480">
            <v>477</v>
          </cell>
          <cell r="R480">
            <v>12.421311100052538</v>
          </cell>
          <cell r="S480">
            <v>13.258303432999737</v>
          </cell>
        </row>
        <row r="481">
          <cell r="A481">
            <v>478</v>
          </cell>
          <cell r="R481">
            <v>12.426079298201557</v>
          </cell>
          <cell r="S481">
            <v>13.256557390669462</v>
          </cell>
        </row>
        <row r="482">
          <cell r="A482">
            <v>479</v>
          </cell>
          <cell r="R482">
            <v>12.43084749635058</v>
          </cell>
          <cell r="S482">
            <v>13.254828593188472</v>
          </cell>
        </row>
        <row r="483">
          <cell r="A483">
            <v>480</v>
          </cell>
          <cell r="R483">
            <v>12.435615694499599</v>
          </cell>
          <cell r="S483">
            <v>13.253116932776466</v>
          </cell>
        </row>
        <row r="484">
          <cell r="A484">
            <v>481</v>
          </cell>
          <cell r="R484">
            <v>12.440383892648617</v>
          </cell>
          <cell r="S484">
            <v>13.251422302549434</v>
          </cell>
        </row>
        <row r="485">
          <cell r="A485">
            <v>482</v>
          </cell>
          <cell r="R485">
            <v>12.445152090797636</v>
          </cell>
          <cell r="S485">
            <v>13.249744596510377</v>
          </cell>
        </row>
        <row r="486">
          <cell r="A486">
            <v>483</v>
          </cell>
          <cell r="R486">
            <v>12.449920288946659</v>
          </cell>
          <cell r="S486">
            <v>13.248083709540111</v>
          </cell>
        </row>
        <row r="487">
          <cell r="A487">
            <v>484</v>
          </cell>
          <cell r="R487">
            <v>12.454688487095678</v>
          </cell>
          <cell r="S487">
            <v>13.246439537388213</v>
          </cell>
        </row>
        <row r="488">
          <cell r="A488">
            <v>485</v>
          </cell>
          <cell r="R488">
            <v>12.4594566852447</v>
          </cell>
          <cell r="S488">
            <v>13.244811976664051</v>
          </cell>
        </row>
        <row r="489">
          <cell r="A489">
            <v>486</v>
          </cell>
          <cell r="R489">
            <v>12.464224883393717</v>
          </cell>
          <cell r="S489">
            <v>13.243200924827947</v>
          </cell>
        </row>
        <row r="490">
          <cell r="A490">
            <v>487</v>
          </cell>
          <cell r="R490">
            <v>12.468993081542738</v>
          </cell>
          <cell r="S490">
            <v>13.241606280182449</v>
          </cell>
        </row>
        <row r="491">
          <cell r="A491">
            <v>488</v>
          </cell>
          <cell r="R491">
            <v>12.473761279691757</v>
          </cell>
          <cell r="S491">
            <v>13.240027941863667</v>
          </cell>
        </row>
        <row r="492">
          <cell r="A492">
            <v>489</v>
          </cell>
          <cell r="R492">
            <v>12.478529477840778</v>
          </cell>
          <cell r="S492">
            <v>13.238465809832793</v>
          </cell>
        </row>
        <row r="493">
          <cell r="A493">
            <v>490</v>
          </cell>
          <cell r="R493">
            <v>12.483297675989798</v>
          </cell>
          <cell r="S493">
            <v>13.236919784867657</v>
          </cell>
        </row>
        <row r="494">
          <cell r="A494">
            <v>491</v>
          </cell>
          <cell r="R494">
            <v>12.488065874138821</v>
          </cell>
          <cell r="S494">
            <v>13.235389768554411</v>
          </cell>
        </row>
        <row r="495">
          <cell r="A495">
            <v>492</v>
          </cell>
          <cell r="R495">
            <v>12.49283407228784</v>
          </cell>
          <cell r="S495">
            <v>13.233875663279328</v>
          </cell>
        </row>
        <row r="496">
          <cell r="A496">
            <v>493</v>
          </cell>
          <cell r="R496">
            <v>12.497602270436859</v>
          </cell>
          <cell r="S496">
            <v>13.232377372220668</v>
          </cell>
        </row>
        <row r="497">
          <cell r="A497">
            <v>494</v>
          </cell>
          <cell r="R497">
            <v>12.502370468585879</v>
          </cell>
          <cell r="S497">
            <v>13.230894799340692</v>
          </cell>
        </row>
        <row r="498">
          <cell r="A498">
            <v>495</v>
          </cell>
          <cell r="R498">
            <v>12.5071386667349</v>
          </cell>
          <cell r="S498">
            <v>13.229427849377702</v>
          </cell>
        </row>
        <row r="499">
          <cell r="A499">
            <v>496</v>
          </cell>
          <cell r="R499">
            <v>12.511906864883919</v>
          </cell>
          <cell r="S499">
            <v>13.22797642783825</v>
          </cell>
        </row>
        <row r="500">
          <cell r="A500">
            <v>497</v>
          </cell>
          <cell r="R500">
            <v>12.51667506303294</v>
          </cell>
          <cell r="S500">
            <v>13.226540440989396</v>
          </cell>
        </row>
        <row r="501">
          <cell r="A501">
            <v>498</v>
          </cell>
          <cell r="R501">
            <v>12.521443261181957</v>
          </cell>
          <cell r="S501">
            <v>13.225119795851077</v>
          </cell>
        </row>
        <row r="502">
          <cell r="A502">
            <v>499</v>
          </cell>
          <cell r="R502">
            <v>12.526211459330979</v>
          </cell>
          <cell r="S502">
            <v>13.223714400188562</v>
          </cell>
        </row>
        <row r="503">
          <cell r="A503">
            <v>500</v>
          </cell>
          <cell r="R503">
            <v>12.530979657479998</v>
          </cell>
          <cell r="S503">
            <v>13.222324162505</v>
          </cell>
        </row>
        <row r="504">
          <cell r="A504">
            <v>501</v>
          </cell>
          <cell r="R504">
            <v>12.535747855629021</v>
          </cell>
          <cell r="S504">
            <v>13.220948992034041</v>
          </cell>
        </row>
        <row r="505">
          <cell r="A505">
            <v>502</v>
          </cell>
          <cell r="R505">
            <v>12.54051605377804</v>
          </cell>
          <cell r="S505">
            <v>13.219588798732584</v>
          </cell>
        </row>
        <row r="506">
          <cell r="A506">
            <v>503</v>
          </cell>
          <cell r="R506">
            <v>12.545284251927056</v>
          </cell>
          <cell r="S506">
            <v>13.21824349327358</v>
          </cell>
        </row>
        <row r="507">
          <cell r="A507">
            <v>504</v>
          </cell>
          <cell r="R507">
            <v>12.550052450076077</v>
          </cell>
          <cell r="S507">
            <v>13.216912987038913</v>
          </cell>
        </row>
        <row r="508">
          <cell r="A508">
            <v>505</v>
          </cell>
          <cell r="R508">
            <v>12.554820648225096</v>
          </cell>
          <cell r="S508">
            <v>13.2155971921124</v>
          </cell>
        </row>
        <row r="509">
          <cell r="A509">
            <v>506</v>
          </cell>
          <cell r="R509">
            <v>12.559588846374119</v>
          </cell>
          <cell r="S509">
            <v>13.214296021272849</v>
          </cell>
        </row>
        <row r="510">
          <cell r="A510">
            <v>507</v>
          </cell>
          <cell r="R510">
            <v>12.564357044523138</v>
          </cell>
          <cell r="S510">
            <v>13.213009387987203</v>
          </cell>
        </row>
        <row r="511">
          <cell r="A511">
            <v>508</v>
          </cell>
          <cell r="R511">
            <v>12.569125242672159</v>
          </cell>
          <cell r="S511">
            <v>13.211737206403756</v>
          </cell>
        </row>
        <row r="512">
          <cell r="A512">
            <v>509</v>
          </cell>
          <cell r="R512">
            <v>12.573893440821179</v>
          </cell>
          <cell r="S512">
            <v>13.210479391345492</v>
          </cell>
        </row>
        <row r="513">
          <cell r="A513">
            <v>510</v>
          </cell>
          <cell r="R513">
            <v>12.578661638970198</v>
          </cell>
          <cell r="S513">
            <v>13.209235858303433</v>
          </cell>
        </row>
        <row r="514">
          <cell r="A514">
            <v>511</v>
          </cell>
          <cell r="R514">
            <v>12.583429837119217</v>
          </cell>
          <cell r="S514">
            <v>13.208006523430129</v>
          </cell>
        </row>
        <row r="515">
          <cell r="A515">
            <v>512</v>
          </cell>
          <cell r="R515">
            <v>12.588198035268238</v>
          </cell>
          <cell r="S515">
            <v>13.206791303533183</v>
          </cell>
        </row>
        <row r="516">
          <cell r="A516">
            <v>513</v>
          </cell>
          <cell r="R516">
            <v>12.592966233417258</v>
          </cell>
          <cell r="S516">
            <v>13.205590116068869</v>
          </cell>
        </row>
        <row r="517">
          <cell r="A517">
            <v>514</v>
          </cell>
          <cell r="R517">
            <v>12.59773443156628</v>
          </cell>
          <cell r="S517">
            <v>13.204402879135841</v>
          </cell>
        </row>
        <row r="518">
          <cell r="A518">
            <v>515</v>
          </cell>
          <cell r="R518">
            <v>12.602502629715296</v>
          </cell>
          <cell r="S518">
            <v>13.203229511468859</v>
          </cell>
        </row>
        <row r="519">
          <cell r="A519">
            <v>516</v>
          </cell>
          <cell r="R519">
            <v>12.607270827864319</v>
          </cell>
          <cell r="S519">
            <v>13.202069932432661</v>
          </cell>
        </row>
        <row r="520">
          <cell r="A520">
            <v>517</v>
          </cell>
          <cell r="R520">
            <v>12.612039026013338</v>
          </cell>
          <cell r="S520">
            <v>13.200924062015845</v>
          </cell>
        </row>
        <row r="521">
          <cell r="A521">
            <v>518</v>
          </cell>
          <cell r="R521">
            <v>12.616807224162359</v>
          </cell>
          <cell r="S521">
            <v>13.199791820824863</v>
          </cell>
        </row>
        <row r="522">
          <cell r="A522">
            <v>519</v>
          </cell>
          <cell r="R522">
            <v>12.621575422311379</v>
          </cell>
          <cell r="S522">
            <v>13.19867313007807</v>
          </cell>
        </row>
        <row r="523">
          <cell r="A523">
            <v>520</v>
          </cell>
          <cell r="R523">
            <v>12.6263436204604</v>
          </cell>
          <cell r="S523">
            <v>13.197567911599817</v>
          </cell>
        </row>
        <row r="524">
          <cell r="A524">
            <v>521</v>
          </cell>
          <cell r="R524">
            <v>12.631111818609419</v>
          </cell>
          <cell r="S524">
            <v>13.196476087814661</v>
          </cell>
        </row>
        <row r="525">
          <cell r="A525">
            <v>522</v>
          </cell>
          <cell r="R525">
            <v>12.635880016758438</v>
          </cell>
          <cell r="S525">
            <v>13.195397581741615</v>
          </cell>
        </row>
        <row r="526">
          <cell r="A526">
            <v>523</v>
          </cell>
          <cell r="R526">
            <v>12.640648214907458</v>
          </cell>
          <cell r="S526">
            <v>13.19433231698844</v>
          </cell>
        </row>
        <row r="527">
          <cell r="A527">
            <v>524</v>
          </cell>
          <cell r="R527">
            <v>12.645416413056481</v>
          </cell>
          <cell r="S527">
            <v>13.193280217746064</v>
          </cell>
        </row>
        <row r="528">
          <cell r="A528">
            <v>525</v>
          </cell>
          <cell r="R528">
            <v>12.6501846112055</v>
          </cell>
          <cell r="S528">
            <v>13.19224120878299</v>
          </cell>
        </row>
        <row r="529">
          <cell r="A529">
            <v>526</v>
          </cell>
          <cell r="R529">
            <v>12.654952809354521</v>
          </cell>
          <cell r="S529">
            <v>13.191215215439824</v>
          </cell>
        </row>
        <row r="530">
          <cell r="A530">
            <v>527</v>
          </cell>
          <cell r="R530">
            <v>12.659721007503537</v>
          </cell>
          <cell r="S530">
            <v>13.190202163623868</v>
          </cell>
        </row>
        <row r="531">
          <cell r="A531">
            <v>528</v>
          </cell>
          <cell r="R531">
            <v>12.664489205652556</v>
          </cell>
          <cell r="S531">
            <v>13.189201979803705</v>
          </cell>
        </row>
        <row r="532">
          <cell r="A532">
            <v>529</v>
          </cell>
          <cell r="R532">
            <v>12.669257403801579</v>
          </cell>
          <cell r="S532">
            <v>13.188214591003936</v>
          </cell>
        </row>
        <row r="533">
          <cell r="A533">
            <v>530</v>
          </cell>
          <cell r="R533">
            <v>12.674025601950598</v>
          </cell>
          <cell r="S533">
            <v>13.187239924799922</v>
          </cell>
        </row>
        <row r="534">
          <cell r="A534">
            <v>531</v>
          </cell>
          <cell r="R534">
            <v>12.678793800099619</v>
          </cell>
          <cell r="S534">
            <v>13.186277909312585</v>
          </cell>
        </row>
        <row r="535">
          <cell r="A535">
            <v>532</v>
          </cell>
          <cell r="R535">
            <v>12.683561998248637</v>
          </cell>
          <cell r="S535">
            <v>13.185328473203304</v>
          </cell>
        </row>
        <row r="536">
          <cell r="A536">
            <v>533</v>
          </cell>
          <cell r="R536">
            <v>12.688330196397658</v>
          </cell>
          <cell r="S536">
            <v>13.184391545668817</v>
          </cell>
        </row>
        <row r="537">
          <cell r="A537">
            <v>534</v>
          </cell>
          <cell r="R537">
            <v>12.693098394546677</v>
          </cell>
          <cell r="S537">
            <v>13.183467056436239</v>
          </cell>
        </row>
        <row r="538">
          <cell r="A538">
            <v>535</v>
          </cell>
          <cell r="R538">
            <v>12.697866592695698</v>
          </cell>
          <cell r="S538">
            <v>13.182554935758082</v>
          </cell>
        </row>
        <row r="539">
          <cell r="A539">
            <v>536</v>
          </cell>
          <cell r="R539">
            <v>12.702634790844717</v>
          </cell>
          <cell r="S539">
            <v>13.181655114407359</v>
          </cell>
        </row>
        <row r="540">
          <cell r="A540">
            <v>537</v>
          </cell>
          <cell r="R540">
            <v>12.70740298899374</v>
          </cell>
          <cell r="S540">
            <v>13.180767523672744</v>
          </cell>
        </row>
        <row r="541">
          <cell r="A541">
            <v>538</v>
          </cell>
          <cell r="R541">
            <v>12.71217118714276</v>
          </cell>
          <cell r="S541">
            <v>13.179892095353777</v>
          </cell>
        </row>
        <row r="542">
          <cell r="A542">
            <v>539</v>
          </cell>
          <cell r="R542">
            <v>12.716939385291779</v>
          </cell>
          <cell r="S542">
            <v>13.17902876175612</v>
          </cell>
        </row>
        <row r="543">
          <cell r="A543">
            <v>540</v>
          </cell>
          <cell r="R543">
            <v>12.721707583440798</v>
          </cell>
          <cell r="S543">
            <v>13.17817745568688</v>
          </cell>
        </row>
        <row r="544">
          <cell r="A544">
            <v>541</v>
          </cell>
          <cell r="R544">
            <v>12.726475781589819</v>
          </cell>
          <cell r="S544">
            <v>13.177338110449966</v>
          </cell>
        </row>
        <row r="545">
          <cell r="A545">
            <v>542</v>
          </cell>
          <cell r="R545">
            <v>12.731243979738839</v>
          </cell>
          <cell r="S545">
            <v>13.176510659841506</v>
          </cell>
        </row>
        <row r="546">
          <cell r="A546">
            <v>543</v>
          </cell>
          <cell r="R546">
            <v>12.73601217788786</v>
          </cell>
          <cell r="S546">
            <v>13.175695038145319</v>
          </cell>
        </row>
        <row r="547">
          <cell r="A547">
            <v>544</v>
          </cell>
          <cell r="R547">
            <v>12.740780376036877</v>
          </cell>
          <cell r="S547">
            <v>13.174891180128439</v>
          </cell>
        </row>
        <row r="548">
          <cell r="A548">
            <v>545</v>
          </cell>
          <cell r="R548">
            <v>12.745548574185898</v>
          </cell>
          <cell r="S548">
            <v>13.174099021036662</v>
          </cell>
        </row>
        <row r="549">
          <cell r="A549">
            <v>546</v>
          </cell>
          <cell r="R549">
            <v>12.750316772334918</v>
          </cell>
          <cell r="S549">
            <v>13.173318496590188</v>
          </cell>
        </row>
        <row r="550">
          <cell r="A550">
            <v>547</v>
          </cell>
          <cell r="R550">
            <v>12.75508497048394</v>
          </cell>
          <cell r="S550">
            <v>13.172549542979255</v>
          </cell>
        </row>
        <row r="551">
          <cell r="A551">
            <v>548</v>
          </cell>
          <cell r="R551">
            <v>12.75985316863296</v>
          </cell>
          <cell r="S551">
            <v>13.171792096859875</v>
          </cell>
        </row>
        <row r="552">
          <cell r="A552">
            <v>549</v>
          </cell>
          <cell r="R552">
            <v>12.764621366781981</v>
          </cell>
          <cell r="S552">
            <v>13.171046095349578</v>
          </cell>
        </row>
        <row r="553">
          <cell r="A553">
            <v>550</v>
          </cell>
          <cell r="R553">
            <v>12.769389564930997</v>
          </cell>
          <cell r="S553">
            <v>13.170311476023224</v>
          </cell>
        </row>
        <row r="554">
          <cell r="A554">
            <v>551</v>
          </cell>
          <cell r="R554">
            <v>12.774157763080019</v>
          </cell>
          <cell r="S554">
            <v>13.169588176908858</v>
          </cell>
        </row>
        <row r="555">
          <cell r="A555">
            <v>552</v>
          </cell>
          <cell r="R555">
            <v>12.778925961229039</v>
          </cell>
          <cell r="S555">
            <v>13.168876136483574</v>
          </cell>
        </row>
        <row r="556">
          <cell r="A556">
            <v>553</v>
          </cell>
          <cell r="R556">
            <v>12.78369415937806</v>
          </cell>
          <cell r="S556">
            <v>13.168175293669508</v>
          </cell>
        </row>
        <row r="557">
          <cell r="A557">
            <v>554</v>
          </cell>
          <cell r="R557">
            <v>12.788462357527079</v>
          </cell>
          <cell r="S557">
            <v>13.167485587829766</v>
          </cell>
        </row>
        <row r="558">
          <cell r="A558">
            <v>555</v>
          </cell>
          <cell r="R558">
            <v>12.793230555676098</v>
          </cell>
          <cell r="S558">
            <v>13.166806958764489</v>
          </cell>
        </row>
        <row r="559">
          <cell r="A559">
            <v>556</v>
          </cell>
          <cell r="R559">
            <v>12.797998753825118</v>
          </cell>
          <cell r="S559">
            <v>13.16613934670691</v>
          </cell>
        </row>
        <row r="560">
          <cell r="A560">
            <v>557</v>
          </cell>
          <cell r="R560">
            <v>12.802766951974137</v>
          </cell>
          <cell r="S560">
            <v>13.165482692319468</v>
          </cell>
        </row>
        <row r="561">
          <cell r="A561">
            <v>558</v>
          </cell>
          <cell r="R561">
            <v>12.807535150123158</v>
          </cell>
          <cell r="S561">
            <v>13.16483693668995</v>
          </cell>
        </row>
        <row r="562">
          <cell r="A562">
            <v>559</v>
          </cell>
          <cell r="R562">
            <v>12.812303348272177</v>
          </cell>
          <cell r="S562">
            <v>13.164202021327709</v>
          </cell>
        </row>
        <row r="563">
          <cell r="A563">
            <v>560</v>
          </cell>
          <cell r="R563">
            <v>12.8170715464212</v>
          </cell>
          <cell r="S563">
            <v>13.163577888159883</v>
          </cell>
        </row>
        <row r="564">
          <cell r="A564">
            <v>561</v>
          </cell>
          <cell r="R564">
            <v>12.821839744570216</v>
          </cell>
          <cell r="S564">
            <v>13.162964479527682</v>
          </cell>
        </row>
        <row r="565">
          <cell r="A565">
            <v>562</v>
          </cell>
          <cell r="R565">
            <v>12.826607942719239</v>
          </cell>
          <cell r="S565">
            <v>13.1623617381827</v>
          </cell>
        </row>
        <row r="566">
          <cell r="A566">
            <v>563</v>
          </cell>
          <cell r="R566">
            <v>12.831376140868258</v>
          </cell>
          <cell r="S566">
            <v>13.161769607283251</v>
          </cell>
        </row>
        <row r="567">
          <cell r="A567">
            <v>564</v>
          </cell>
          <cell r="R567">
            <v>12.836144339017279</v>
          </cell>
          <cell r="S567">
            <v>13.161188030390802</v>
          </cell>
        </row>
        <row r="568">
          <cell r="A568">
            <v>565</v>
          </cell>
          <cell r="R568">
            <v>12.840912537166298</v>
          </cell>
          <cell r="S568">
            <v>13.160616951466379</v>
          </cell>
        </row>
        <row r="569">
          <cell r="A569">
            <v>566</v>
          </cell>
          <cell r="R569">
            <v>12.84568073531532</v>
          </cell>
          <cell r="S569">
            <v>13.160056314867044</v>
          </cell>
        </row>
        <row r="570">
          <cell r="A570">
            <v>567</v>
          </cell>
          <cell r="R570">
            <v>12.850448933464339</v>
          </cell>
          <cell r="S570">
            <v>13.159506065342388</v>
          </cell>
        </row>
        <row r="571">
          <cell r="A571">
            <v>568</v>
          </cell>
          <cell r="R571">
            <v>12.855217131613358</v>
          </cell>
          <cell r="S571">
            <v>13.158966148031116</v>
          </cell>
        </row>
        <row r="572">
          <cell r="A572">
            <v>569</v>
          </cell>
          <cell r="R572">
            <v>12.859985329762377</v>
          </cell>
          <cell r="S572">
            <v>13.158436508457577</v>
          </cell>
        </row>
        <row r="573">
          <cell r="A573">
            <v>570</v>
          </cell>
          <cell r="R573">
            <v>12.8647535279114</v>
          </cell>
          <cell r="S573">
            <v>13.157917092528422</v>
          </cell>
        </row>
        <row r="574">
          <cell r="A574">
            <v>571</v>
          </cell>
          <cell r="R574">
            <v>12.869521726060418</v>
          </cell>
          <cell r="S574">
            <v>13.157407846529221</v>
          </cell>
        </row>
        <row r="575">
          <cell r="A575">
            <v>572</v>
          </cell>
          <cell r="R575">
            <v>12.874289924209441</v>
          </cell>
          <cell r="S575">
            <v>13.156908717121187</v>
          </cell>
        </row>
        <row r="576">
          <cell r="A576">
            <v>573</v>
          </cell>
          <cell r="R576">
            <v>12.879058122358456</v>
          </cell>
          <cell r="S576">
            <v>13.156419651337877</v>
          </cell>
        </row>
        <row r="577">
          <cell r="A577">
            <v>574</v>
          </cell>
          <cell r="R577">
            <v>12.883826320507479</v>
          </cell>
          <cell r="S577">
            <v>13.155940596581942</v>
          </cell>
        </row>
        <row r="578">
          <cell r="A578">
            <v>575</v>
          </cell>
          <cell r="R578">
            <v>12.888594518656499</v>
          </cell>
          <cell r="S578">
            <v>13.155471500621944</v>
          </cell>
        </row>
        <row r="579">
          <cell r="A579">
            <v>576</v>
          </cell>
          <cell r="R579">
            <v>12.89336271680552</v>
          </cell>
          <cell r="S579">
            <v>13.155012311589148</v>
          </cell>
        </row>
        <row r="580">
          <cell r="A580">
            <v>577</v>
          </cell>
          <cell r="R580">
            <v>12.898130914954539</v>
          </cell>
          <cell r="S580">
            <v>13.154562977974399</v>
          </cell>
        </row>
        <row r="581">
          <cell r="A581">
            <v>578</v>
          </cell>
          <cell r="R581">
            <v>12.90289911310356</v>
          </cell>
          <cell r="S581">
            <v>13.154123448625013</v>
          </cell>
        </row>
        <row r="582">
          <cell r="A582">
            <v>579</v>
          </cell>
          <cell r="R582">
            <v>12.907667311252577</v>
          </cell>
          <cell r="S582">
            <v>13.153693672741685</v>
          </cell>
        </row>
        <row r="583">
          <cell r="A583">
            <v>580</v>
          </cell>
          <cell r="R583">
            <v>12.912435509401597</v>
          </cell>
          <cell r="S583">
            <v>13.153273599875453</v>
          </cell>
        </row>
        <row r="584">
          <cell r="A584">
            <v>581</v>
          </cell>
          <cell r="R584">
            <v>12.917203707550618</v>
          </cell>
          <cell r="S584">
            <v>13.152863179924685</v>
          </cell>
        </row>
        <row r="585">
          <cell r="A585">
            <v>582</v>
          </cell>
          <cell r="R585">
            <v>12.921971905699637</v>
          </cell>
          <cell r="S585">
            <v>13.152462363132067</v>
          </cell>
        </row>
        <row r="586">
          <cell r="A586">
            <v>583</v>
          </cell>
          <cell r="R586">
            <v>12.92674010384866</v>
          </cell>
          <cell r="S586">
            <v>13.152071100081711</v>
          </cell>
        </row>
        <row r="587">
          <cell r="A587">
            <v>584</v>
          </cell>
          <cell r="R587">
            <v>12.931508301997679</v>
          </cell>
          <cell r="S587">
            <v>13.151689341696166</v>
          </cell>
        </row>
        <row r="588">
          <cell r="A588">
            <v>585</v>
          </cell>
          <cell r="R588">
            <v>12.936276500146699</v>
          </cell>
          <cell r="S588">
            <v>13.151317039233561</v>
          </cell>
        </row>
        <row r="589">
          <cell r="A589">
            <v>586</v>
          </cell>
          <cell r="R589">
            <v>12.941044698295718</v>
          </cell>
          <cell r="S589">
            <v>13.150954144284739</v>
          </cell>
        </row>
        <row r="590">
          <cell r="A590">
            <v>587</v>
          </cell>
          <cell r="R590">
            <v>12.945812896444739</v>
          </cell>
          <cell r="S590">
            <v>13.150600608770398</v>
          </cell>
        </row>
        <row r="591">
          <cell r="A591">
            <v>588</v>
          </cell>
          <cell r="R591">
            <v>12.950581094593758</v>
          </cell>
          <cell r="S591">
            <v>13.15025638493834</v>
          </cell>
        </row>
        <row r="592">
          <cell r="A592">
            <v>589</v>
          </cell>
          <cell r="R592">
            <v>12.955349292742779</v>
          </cell>
          <cell r="S592">
            <v>13.149921425360635</v>
          </cell>
        </row>
        <row r="593">
          <cell r="A593">
            <v>590</v>
          </cell>
          <cell r="R593">
            <v>12.960117490891797</v>
          </cell>
          <cell r="S593">
            <v>13.149595682930899</v>
          </cell>
        </row>
        <row r="594">
          <cell r="A594">
            <v>591</v>
          </cell>
          <cell r="R594">
            <v>12.964885689040818</v>
          </cell>
          <cell r="S594">
            <v>13.149279110861583</v>
          </cell>
        </row>
        <row r="595">
          <cell r="A595">
            <v>592</v>
          </cell>
          <cell r="R595">
            <v>12.969653887189837</v>
          </cell>
          <cell r="S595">
            <v>13.148971662681273</v>
          </cell>
        </row>
        <row r="596">
          <cell r="A596">
            <v>593</v>
          </cell>
          <cell r="R596">
            <v>12.97442208533886</v>
          </cell>
          <cell r="S596">
            <v>13.148673292231999</v>
          </cell>
        </row>
        <row r="597">
          <cell r="A597">
            <v>594</v>
          </cell>
          <cell r="R597">
            <v>12.979190283487878</v>
          </cell>
          <cell r="S597">
            <v>13.148383953666649</v>
          </cell>
        </row>
        <row r="598">
          <cell r="A598">
            <v>595</v>
          </cell>
          <cell r="R598">
            <v>12.9839584816369</v>
          </cell>
          <cell r="S598">
            <v>13.148103601446307</v>
          </cell>
        </row>
        <row r="599">
          <cell r="A599">
            <v>596</v>
          </cell>
          <cell r="R599">
            <v>12.98872667978592</v>
          </cell>
          <cell r="S599">
            <v>13.147832190337692</v>
          </cell>
        </row>
        <row r="600">
          <cell r="A600">
            <v>597</v>
          </cell>
          <cell r="R600">
            <v>12.993494877934939</v>
          </cell>
          <cell r="S600">
            <v>13.147569675410592</v>
          </cell>
        </row>
        <row r="601">
          <cell r="A601">
            <v>598</v>
          </cell>
          <cell r="R601">
            <v>12.998263076083958</v>
          </cell>
          <cell r="S601">
            <v>13.14731601203534</v>
          </cell>
        </row>
        <row r="602">
          <cell r="A602">
            <v>599</v>
          </cell>
          <cell r="R602">
            <v>13.003031274232979</v>
          </cell>
          <cell r="S602">
            <v>13.147071155880289</v>
          </cell>
        </row>
        <row r="603">
          <cell r="A603">
            <v>600</v>
          </cell>
          <cell r="R603">
            <v>13.007799472381999</v>
          </cell>
          <cell r="S603">
            <v>13.146835062909332</v>
          </cell>
        </row>
        <row r="604">
          <cell r="A604">
            <v>601</v>
          </cell>
          <cell r="R604">
            <v>13.01256767053102</v>
          </cell>
          <cell r="S604">
            <v>13.146607689379463</v>
          </cell>
        </row>
        <row r="605">
          <cell r="A605">
            <v>602</v>
          </cell>
          <cell r="R605">
            <v>13.017335868680037</v>
          </cell>
          <cell r="S605">
            <v>13.146388991838309</v>
          </cell>
        </row>
        <row r="606">
          <cell r="A606">
            <v>603</v>
          </cell>
          <cell r="R606">
            <v>13.022104066829058</v>
          </cell>
          <cell r="S606">
            <v>13.146178927121751</v>
          </cell>
        </row>
        <row r="607">
          <cell r="A607">
            <v>604</v>
          </cell>
          <cell r="R607">
            <v>13.026872264978078</v>
          </cell>
          <cell r="S607">
            <v>13.14597745235152</v>
          </cell>
        </row>
        <row r="608">
          <cell r="A608">
            <v>605</v>
          </cell>
          <cell r="R608">
            <v>13.031640463127097</v>
          </cell>
          <cell r="S608">
            <v>13.145784524932846</v>
          </cell>
        </row>
        <row r="609">
          <cell r="A609">
            <v>606</v>
          </cell>
          <cell r="R609">
            <v>13.03640866127612</v>
          </cell>
          <cell r="S609">
            <v>13.145600102552102</v>
          </cell>
        </row>
        <row r="610">
          <cell r="A610">
            <v>607</v>
          </cell>
          <cell r="R610">
            <v>13.041176859425136</v>
          </cell>
          <cell r="S610">
            <v>13.145424143174507</v>
          </cell>
        </row>
        <row r="611">
          <cell r="A611">
            <v>608</v>
          </cell>
          <cell r="R611">
            <v>13.04594505757416</v>
          </cell>
          <cell r="S611">
            <v>13.145256605041817</v>
          </cell>
        </row>
        <row r="612">
          <cell r="A612">
            <v>609</v>
          </cell>
          <cell r="R612">
            <v>13.050713255723178</v>
          </cell>
          <cell r="S612">
            <v>13.145097446670073</v>
          </cell>
        </row>
        <row r="613">
          <cell r="A613">
            <v>610</v>
          </cell>
          <cell r="R613">
            <v>13.055481453872199</v>
          </cell>
          <cell r="S613">
            <v>13.144946626847327</v>
          </cell>
        </row>
        <row r="614">
          <cell r="A614">
            <v>611</v>
          </cell>
          <cell r="R614">
            <v>13.060249652021218</v>
          </cell>
          <cell r="S614">
            <v>13.144804104631453</v>
          </cell>
        </row>
        <row r="615">
          <cell r="A615">
            <v>612</v>
          </cell>
          <cell r="R615">
            <v>13.065017850170239</v>
          </cell>
          <cell r="S615">
            <v>13.144669839347896</v>
          </cell>
        </row>
        <row r="616">
          <cell r="A616">
            <v>613</v>
          </cell>
          <cell r="R616">
            <v>13.069786048319258</v>
          </cell>
          <cell r="S616">
            <v>13.144543790587532</v>
          </cell>
        </row>
        <row r="617">
          <cell r="A617">
            <v>614</v>
          </cell>
          <cell r="R617">
            <v>13.074554246468278</v>
          </cell>
          <cell r="S617">
            <v>13.144425918204481</v>
          </cell>
        </row>
        <row r="618">
          <cell r="A618">
            <v>615</v>
          </cell>
          <cell r="R618">
            <v>13.079322444617297</v>
          </cell>
          <cell r="S618">
            <v>13.144316182313977</v>
          </cell>
        </row>
        <row r="619">
          <cell r="A619">
            <v>616</v>
          </cell>
          <cell r="R619">
            <v>13.084090642766318</v>
          </cell>
          <cell r="S619">
            <v>13.144214543290239</v>
          </cell>
        </row>
        <row r="620">
          <cell r="A620">
            <v>617</v>
          </cell>
          <cell r="R620">
            <v>13.088858840915337</v>
          </cell>
          <cell r="S620">
            <v>13.144120961764386</v>
          </cell>
        </row>
        <row r="621">
          <cell r="A621">
            <v>618</v>
          </cell>
          <cell r="R621">
            <v>13.09362703906436</v>
          </cell>
          <cell r="S621">
            <v>13.144035398622359</v>
          </cell>
        </row>
        <row r="622">
          <cell r="A622">
            <v>619</v>
          </cell>
          <cell r="R622">
            <v>13.098395237213376</v>
          </cell>
          <cell r="S622">
            <v>13.143957815002837</v>
          </cell>
        </row>
        <row r="623">
          <cell r="A623">
            <v>620</v>
          </cell>
          <cell r="R623">
            <v>13.103163435362399</v>
          </cell>
          <cell r="S623">
            <v>13.143888172295229</v>
          </cell>
        </row>
        <row r="624">
          <cell r="A624">
            <v>621</v>
          </cell>
          <cell r="R624">
            <v>13.107931633511418</v>
          </cell>
          <cell r="S624">
            <v>13.143826432137651</v>
          </cell>
        </row>
        <row r="625">
          <cell r="A625">
            <v>622</v>
          </cell>
          <cell r="R625">
            <v>13.112699831660439</v>
          </cell>
          <cell r="S625">
            <v>13.143772556414898</v>
          </cell>
        </row>
        <row r="626">
          <cell r="A626">
            <v>623</v>
          </cell>
          <cell r="R626">
            <v>13.117468029809459</v>
          </cell>
          <cell r="S626">
            <v>13.143726507256499</v>
          </cell>
        </row>
        <row r="627">
          <cell r="A627">
            <v>624</v>
          </cell>
          <cell r="R627">
            <v>13.12223622795848</v>
          </cell>
          <cell r="S627">
            <v>13.143688247034753</v>
          </cell>
        </row>
        <row r="628">
          <cell r="A628">
            <v>625</v>
          </cell>
          <cell r="R628">
            <v>13.127004426107499</v>
          </cell>
          <cell r="S628">
            <v>13.143657738362748</v>
          </cell>
        </row>
        <row r="629">
          <cell r="A629">
            <v>626</v>
          </cell>
          <cell r="R629">
            <v>13.131772624256518</v>
          </cell>
          <cell r="S629">
            <v>13.14363494409249</v>
          </cell>
        </row>
        <row r="630">
          <cell r="A630">
            <v>627</v>
          </cell>
          <cell r="R630">
            <v>13.136540822405538</v>
          </cell>
          <cell r="S630">
            <v>13.143619827312968</v>
          </cell>
        </row>
        <row r="631">
          <cell r="A631">
            <v>628</v>
          </cell>
          <cell r="R631">
            <v>13.14130902055456</v>
          </cell>
          <cell r="S631">
            <v>13.143612351348263</v>
          </cell>
        </row>
        <row r="632">
          <cell r="A632">
            <v>629</v>
          </cell>
          <cell r="R632">
            <v>13.14607721870358</v>
          </cell>
          <cell r="S632">
            <v>13.14361247975571</v>
          </cell>
        </row>
        <row r="633">
          <cell r="A633">
            <v>630</v>
          </cell>
          <cell r="R633">
            <v>13.150845416852599</v>
          </cell>
          <cell r="S633">
            <v>13.143620176323996</v>
          </cell>
        </row>
        <row r="634">
          <cell r="A634">
            <v>631</v>
          </cell>
          <cell r="R634">
            <v>13.155613615001618</v>
          </cell>
          <cell r="S634">
            <v>13.143635405071388</v>
          </cell>
        </row>
        <row r="635">
          <cell r="A635">
            <v>632</v>
          </cell>
          <cell r="R635">
            <v>13.160381813150638</v>
          </cell>
          <cell r="S635">
            <v>13.143658130243864</v>
          </cell>
        </row>
        <row r="636">
          <cell r="A636">
            <v>633</v>
          </cell>
          <cell r="R636">
            <v>13.165150011299659</v>
          </cell>
          <cell r="S636">
            <v>13.143688316313344</v>
          </cell>
        </row>
        <row r="637">
          <cell r="A637">
            <v>634</v>
          </cell>
          <cell r="R637">
            <v>13.169918209448678</v>
          </cell>
          <cell r="S637">
            <v>13.143725927975902</v>
          </cell>
        </row>
        <row r="638">
          <cell r="A638">
            <v>635</v>
          </cell>
          <cell r="R638">
            <v>13.174686407597699</v>
          </cell>
          <cell r="S638">
            <v>13.143770930149991</v>
          </cell>
        </row>
        <row r="639">
          <cell r="A639">
            <v>636</v>
          </cell>
          <cell r="R639">
            <v>13.179454605746717</v>
          </cell>
          <cell r="S639">
            <v>13.143823287974714</v>
          </cell>
        </row>
        <row r="640">
          <cell r="A640">
            <v>637</v>
          </cell>
          <cell r="R640">
            <v>13.184222803895741</v>
          </cell>
          <cell r="S640">
            <v>13.143882966808063</v>
          </cell>
        </row>
        <row r="641">
          <cell r="A641">
            <v>638</v>
          </cell>
          <cell r="R641">
            <v>13.188991002044757</v>
          </cell>
          <cell r="S641">
            <v>13.143949932225244</v>
          </cell>
        </row>
        <row r="642">
          <cell r="A642">
            <v>639</v>
          </cell>
          <cell r="R642">
            <v>13.193759200193778</v>
          </cell>
          <cell r="S642">
            <v>13.144024150016945</v>
          </cell>
        </row>
        <row r="643">
          <cell r="A643">
            <v>640</v>
          </cell>
          <cell r="R643">
            <v>13.198527398342797</v>
          </cell>
          <cell r="S643">
            <v>13.144105586187646</v>
          </cell>
        </row>
        <row r="644">
          <cell r="A644">
            <v>641</v>
          </cell>
          <cell r="R644">
            <v>13.20329559649182</v>
          </cell>
          <cell r="S644">
            <v>13.144194206953998</v>
          </cell>
        </row>
        <row r="645">
          <cell r="A645">
            <v>642</v>
          </cell>
          <cell r="R645">
            <v>13.208063794640839</v>
          </cell>
          <cell r="S645">
            <v>13.144289978743112</v>
          </cell>
        </row>
        <row r="646">
          <cell r="A646">
            <v>643</v>
          </cell>
          <cell r="R646">
            <v>13.212831992789859</v>
          </cell>
          <cell r="S646">
            <v>13.144392868190971</v>
          </cell>
        </row>
        <row r="647">
          <cell r="A647">
            <v>644</v>
          </cell>
          <cell r="R647">
            <v>13.217600190938878</v>
          </cell>
          <cell r="S647">
            <v>13.144502842140776</v>
          </cell>
        </row>
        <row r="648">
          <cell r="A648">
            <v>645</v>
          </cell>
          <cell r="R648">
            <v>13.222368389087899</v>
          </cell>
          <cell r="S648">
            <v>13.144619867641351</v>
          </cell>
        </row>
        <row r="649">
          <cell r="A649">
            <v>646</v>
          </cell>
          <cell r="R649">
            <v>13.227136587236918</v>
          </cell>
          <cell r="S649">
            <v>13.144743911945566</v>
          </cell>
        </row>
        <row r="650">
          <cell r="A650">
            <v>647</v>
          </cell>
          <cell r="R650">
            <v>13.23190478538594</v>
          </cell>
          <cell r="S650">
            <v>13.144874942508727</v>
          </cell>
        </row>
        <row r="651">
          <cell r="A651">
            <v>648</v>
          </cell>
          <cell r="R651">
            <v>13.236672983534957</v>
          </cell>
          <cell r="S651">
            <v>13.145012926987047</v>
          </cell>
        </row>
        <row r="652">
          <cell r="A652">
            <v>649</v>
          </cell>
          <cell r="R652">
            <v>13.241441181683978</v>
          </cell>
          <cell r="S652">
            <v>13.145157833236077</v>
          </cell>
        </row>
        <row r="653">
          <cell r="A653">
            <v>650</v>
          </cell>
          <cell r="R653">
            <v>13.246209379832997</v>
          </cell>
          <cell r="S653">
            <v>13.145309629309192</v>
          </cell>
        </row>
        <row r="654">
          <cell r="A654">
            <v>651</v>
          </cell>
          <cell r="R654">
            <v>13.25097757798202</v>
          </cell>
          <cell r="S654">
            <v>13.14546828345604</v>
          </cell>
        </row>
        <row r="655">
          <cell r="A655">
            <v>652</v>
          </cell>
          <cell r="R655">
            <v>13.25574577613104</v>
          </cell>
          <cell r="S655">
            <v>13.145633764121071</v>
          </cell>
        </row>
        <row r="656">
          <cell r="A656">
            <v>653</v>
          </cell>
          <cell r="R656">
            <v>13.260513974280061</v>
          </cell>
          <cell r="S656">
            <v>13.145806039942032</v>
          </cell>
        </row>
        <row r="657">
          <cell r="A657">
            <v>654</v>
          </cell>
          <cell r="R657">
            <v>13.26528217242908</v>
          </cell>
          <cell r="S657">
            <v>13.145985079748471</v>
          </cell>
        </row>
        <row r="658">
          <cell r="A658">
            <v>655</v>
          </cell>
          <cell r="R658">
            <v>13.270050370578096</v>
          </cell>
          <cell r="S658">
            <v>13.146170852560306</v>
          </cell>
        </row>
        <row r="659">
          <cell r="A659">
            <v>656</v>
          </cell>
          <cell r="R659">
            <v>13.274818568727119</v>
          </cell>
          <cell r="S659">
            <v>13.146363327586366</v>
          </cell>
        </row>
        <row r="660">
          <cell r="A660">
            <v>657</v>
          </cell>
          <cell r="R660">
            <v>13.279586766876138</v>
          </cell>
          <cell r="S660">
            <v>13.146562474222913</v>
          </cell>
        </row>
        <row r="661">
          <cell r="A661">
            <v>658</v>
          </cell>
          <cell r="R661">
            <v>13.284354965025159</v>
          </cell>
          <cell r="S661">
            <v>13.146768262052289</v>
          </cell>
        </row>
        <row r="662">
          <cell r="A662">
            <v>659</v>
          </cell>
          <cell r="R662">
            <v>13.289123163174178</v>
          </cell>
          <cell r="S662">
            <v>13.146980660841439</v>
          </cell>
        </row>
        <row r="663">
          <cell r="A663">
            <v>660</v>
          </cell>
          <cell r="R663">
            <v>13.293891361323197</v>
          </cell>
          <cell r="S663">
            <v>13.147199640540538</v>
          </cell>
        </row>
        <row r="664">
          <cell r="A664">
            <v>661</v>
          </cell>
          <cell r="R664">
            <v>13.298659559472217</v>
          </cell>
          <cell r="S664">
            <v>13.14742517128162</v>
          </cell>
        </row>
        <row r="665">
          <cell r="A665">
            <v>662</v>
          </cell>
          <cell r="R665">
            <v>13.303427757621238</v>
          </cell>
          <cell r="S665">
            <v>13.147657223377193</v>
          </cell>
        </row>
        <row r="666">
          <cell r="A666">
            <v>663</v>
          </cell>
          <cell r="R666">
            <v>13.308195955770257</v>
          </cell>
          <cell r="S666">
            <v>13.147895767318845</v>
          </cell>
        </row>
        <row r="667">
          <cell r="A667">
            <v>664</v>
          </cell>
          <cell r="R667">
            <v>13.31296415391928</v>
          </cell>
          <cell r="S667">
            <v>13.148140773775962</v>
          </cell>
        </row>
        <row r="668">
          <cell r="A668">
            <v>665</v>
          </cell>
          <cell r="R668">
            <v>13.317732352068296</v>
          </cell>
          <cell r="S668">
            <v>13.148392213594335</v>
          </cell>
        </row>
        <row r="669">
          <cell r="A669">
            <v>666</v>
          </cell>
          <cell r="R669">
            <v>13.32250055021732</v>
          </cell>
          <cell r="S669">
            <v>13.14865005779486</v>
          </cell>
        </row>
        <row r="670">
          <cell r="A670">
            <v>667</v>
          </cell>
          <cell r="R670">
            <v>13.327268748366338</v>
          </cell>
          <cell r="S670">
            <v>13.148914277572217</v>
          </cell>
        </row>
        <row r="671">
          <cell r="A671">
            <v>668</v>
          </cell>
          <cell r="R671">
            <v>13.332036946515359</v>
          </cell>
          <cell r="S671">
            <v>13.149184844293579</v>
          </cell>
        </row>
        <row r="672">
          <cell r="A672">
            <v>669</v>
          </cell>
          <cell r="R672">
            <v>13.336805144664378</v>
          </cell>
          <cell r="S672">
            <v>13.149461729497306</v>
          </cell>
        </row>
        <row r="673">
          <cell r="A673">
            <v>670</v>
          </cell>
          <cell r="R673">
            <v>13.341573342813399</v>
          </cell>
          <cell r="S673">
            <v>13.149744904891694</v>
          </cell>
        </row>
        <row r="674">
          <cell r="A674">
            <v>671</v>
          </cell>
          <cell r="R674">
            <v>13.346341540962419</v>
          </cell>
          <cell r="S674">
            <v>13.150034342353692</v>
          </cell>
        </row>
        <row r="675">
          <cell r="A675">
            <v>672</v>
          </cell>
          <cell r="R675">
            <v>13.351109739111438</v>
          </cell>
          <cell r="S675">
            <v>13.150330013927626</v>
          </cell>
        </row>
        <row r="676">
          <cell r="A676">
            <v>673</v>
          </cell>
          <cell r="R676">
            <v>13.355877937260457</v>
          </cell>
          <cell r="S676">
            <v>13.150631891823993</v>
          </cell>
        </row>
        <row r="677">
          <cell r="A677">
            <v>674</v>
          </cell>
          <cell r="R677">
            <v>13.36064613540948</v>
          </cell>
          <cell r="S677">
            <v>13.150939948418227</v>
          </cell>
        </row>
        <row r="678">
          <cell r="A678">
            <v>675</v>
          </cell>
          <cell r="R678">
            <v>13.365414333558499</v>
          </cell>
          <cell r="S678">
            <v>13.151254156249431</v>
          </cell>
        </row>
        <row r="679">
          <cell r="A679">
            <v>676</v>
          </cell>
          <cell r="R679">
            <v>13.37018253170752</v>
          </cell>
          <cell r="S679">
            <v>13.151574488019232</v>
          </cell>
        </row>
        <row r="680">
          <cell r="A680">
            <v>677</v>
          </cell>
          <cell r="R680">
            <v>13.374950729856538</v>
          </cell>
          <cell r="S680">
            <v>13.151900916590522</v>
          </cell>
        </row>
        <row r="681">
          <cell r="A681">
            <v>678</v>
          </cell>
          <cell r="R681">
            <v>13.379718928005559</v>
          </cell>
          <cell r="S681">
            <v>13.152233414986304</v>
          </cell>
        </row>
        <row r="682">
          <cell r="A682">
            <v>679</v>
          </cell>
          <cell r="R682">
            <v>13.384487126154578</v>
          </cell>
          <cell r="S682">
            <v>13.152571956388503</v>
          </cell>
        </row>
        <row r="683">
          <cell r="A683">
            <v>680</v>
          </cell>
          <cell r="R683">
            <v>13.389255324303598</v>
          </cell>
          <cell r="S683">
            <v>13.152916514136798</v>
          </cell>
        </row>
        <row r="684">
          <cell r="A684">
            <v>681</v>
          </cell>
          <cell r="R684">
            <v>13.394023522452619</v>
          </cell>
          <cell r="S684">
            <v>13.153267061727462</v>
          </cell>
        </row>
        <row r="685">
          <cell r="A685">
            <v>682</v>
          </cell>
          <cell r="R685">
            <v>13.398791720601636</v>
          </cell>
          <cell r="S685">
            <v>13.153623572812212</v>
          </cell>
        </row>
        <row r="686">
          <cell r="A686">
            <v>683</v>
          </cell>
          <cell r="R686">
            <v>13.403559918750661</v>
          </cell>
          <cell r="S686">
            <v>13.153986021197079</v>
          </cell>
        </row>
        <row r="687">
          <cell r="A687">
            <v>684</v>
          </cell>
          <cell r="R687">
            <v>13.408328116899677</v>
          </cell>
          <cell r="S687">
            <v>13.154354380841269</v>
          </cell>
        </row>
        <row r="688">
          <cell r="A688">
            <v>685</v>
          </cell>
          <cell r="R688">
            <v>13.413096315048698</v>
          </cell>
          <cell r="S688">
            <v>13.154728625856063</v>
          </cell>
        </row>
      </sheetData>
      <sheetData sheetId="1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heetName val="COVER"/>
      <sheetName val="INDEX"/>
      <sheetName val="INDEX-FIN"/>
      <sheetName val="5-FIN"/>
      <sheetName val="6-PVA"/>
      <sheetName val="7-NSM"/>
      <sheetName val="8-NSM2"/>
      <sheetName val="10-OVERH"/>
      <sheetName val="11-MAN"/>
      <sheetName val="12-BSHEET"/>
      <sheetName val="13-INV"/>
      <sheetName val="15-RAGE"/>
      <sheetName val="16-RAGM"/>
      <sheetName val="17-CFLOW"/>
      <sheetName val="18-CAPEX"/>
      <sheetName val="19-PERF"/>
      <sheetName val="20-EXP"/>
      <sheetName val="21-VSE"/>
      <sheetName val="Sheet1"/>
      <sheetName val="Sheet2"/>
      <sheetName val="Sheet3"/>
      <sheetName val="My97form"/>
      <sheetName val="Projects"/>
      <sheetName val="PROD GRAPH"/>
      <sheetName val="CAP"/>
      <sheetName val="90-120"/>
      <sheetName val="Challan"/>
      <sheetName val="PROD_GRAPH"/>
      <sheetName val="DATA 91-98"/>
      <sheetName val="1-OBJ98 "/>
      <sheetName val="VISION 2000"/>
      <sheetName val="Exhibit Q"/>
      <sheetName val="120RECV"/>
      <sheetName val="ROSTER AFS 02-2007"/>
      <sheetName val="EXP"/>
      <sheetName val="FS"/>
      <sheetName val="NSM"/>
      <sheetName val="11-INV"/>
      <sheetName val="4-PVA2"/>
      <sheetName val="3-PVA"/>
      <sheetName val="5-NSM"/>
      <sheetName val="8-OH"/>
      <sheetName val="5-F-PAR"/>
      <sheetName val="CONTRN BY DISTRICT"/>
      <sheetName val="D"/>
      <sheetName val="Co 59"/>
      <sheetName val="BAW(D)"/>
      <sheetName val="details"/>
      <sheetName val="90_120"/>
      <sheetName val="Setup"/>
      <sheetName val="130-UNIDADES"/>
      <sheetName val="Trial Bal"/>
      <sheetName val="SUMMARY"/>
      <sheetName val="PROD_GRAPH1"/>
      <sheetName val="DATA_91-98"/>
      <sheetName val="1-OBJ98_"/>
      <sheetName val="VISION_2000"/>
      <sheetName val="CONTRN_BY_DISTRICT"/>
      <sheetName val="Exhibit_Q"/>
      <sheetName val="ROSTER_AFS_02-2007"/>
      <sheetName val="Fcst vs Budgets"/>
      <sheetName val="adp-budget"/>
      <sheetName val="Pricing Notes"/>
      <sheetName val="Codes"/>
      <sheetName val="Input"/>
      <sheetName val="Transac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uon Bank"/>
      <sheetName val="Allocation Of Funds"/>
      <sheetName val="Table Of Contents"/>
      <sheetName val="Capacity "/>
      <sheetName val="Inter Transfer"/>
      <sheetName val="base(I)"/>
      <sheetName val="Base (E)"/>
      <sheetName val="COP CPP"/>
      <sheetName val="Sales"/>
      <sheetName val="Basic Assumption"/>
      <sheetName val="COP"/>
      <sheetName val="Cost &amp; Means"/>
      <sheetName val="Land &amp; Site Development"/>
      <sheetName val="Civil Const."/>
      <sheetName val="Plant &amp; Machinery"/>
      <sheetName val="Summary of Plant &amp; Machinery"/>
      <sheetName val="Miscellaneous"/>
      <sheetName val="Preliminary &amp; preoperative"/>
      <sheetName val="Working Capital"/>
      <sheetName val="Term Loan"/>
      <sheetName val="Term Loan (CPP)"/>
      <sheetName val="Term Loan(EAF)"/>
      <sheetName val="Term Loan(S)"/>
      <sheetName val="Term Loan(m)"/>
      <sheetName val="Raw Materials"/>
      <sheetName val="Power &amp; Fuel (S)"/>
      <sheetName val="Power &amp; Fuel(SMS)"/>
      <sheetName val="Power &amp; Fuel(MBF)"/>
      <sheetName val="Power &amp; Fuel(E)"/>
      <sheetName val="Salary Wages (S)"/>
      <sheetName val="Salary &amp; Wages(M)"/>
      <sheetName val="Salary &amp; Wages(E)"/>
      <sheetName val="Salary &amp; Wages(P)"/>
      <sheetName val="Factory Overheads (S)"/>
      <sheetName val="Factory Overheads(M)"/>
      <sheetName val="Factory Overheads(E)"/>
      <sheetName val="Depreciation (S)"/>
      <sheetName val="Decmbf"/>
      <sheetName val="Depreciation(E)"/>
      <sheetName val="Depreciation(M)"/>
      <sheetName val="Depreciation(CPP)"/>
      <sheetName val="Sensitivity"/>
      <sheetName val="CAS Balance Sheet"/>
      <sheetName val="CA &amp; CL"/>
      <sheetName val="MPBF"/>
      <sheetName val="CAS Fund Flow"/>
      <sheetName val="Parameters"/>
      <sheetName val="Rec'd Statements"/>
      <sheetName val="Power _ Fuel_SMS_"/>
      <sheetName val="Power _ Fuel_E_"/>
    </sheetNames>
    <sheetDataSet>
      <sheetData sheetId="0" refreshError="1"/>
      <sheetData sheetId="1" refreshError="1"/>
      <sheetData sheetId="2" refreshError="1"/>
      <sheetData sheetId="3"/>
      <sheetData sheetId="4"/>
      <sheetData sheetId="5"/>
      <sheetData sheetId="6" refreshError="1"/>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sheetData sheetId="4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ription"/>
      <sheetName val="Multiples"/>
      <sheetName val="Operating Results"/>
      <sheetName val="Margins"/>
      <sheetName val="Market Cap"/>
      <sheetName val="Betas"/>
      <sheetName val="Share Prices"/>
      <sheetName val="Prices"/>
      <sheetName val="CoTrans"/>
      <sheetName val="PCPI"/>
      <sheetName val="LT prices"/>
    </sheetNames>
    <sheetDataSet>
      <sheetData sheetId="0" refreshError="1"/>
      <sheetData sheetId="1" refreshError="1"/>
      <sheetData sheetId="2" refreshError="1"/>
      <sheetData sheetId="3" refreshError="1"/>
      <sheetData sheetId="4" refreshError="1"/>
      <sheetData sheetId="5" refreshError="1"/>
      <sheetData sheetId="6" refreshError="1">
        <row r="3">
          <cell r="I3">
            <v>36893</v>
          </cell>
        </row>
      </sheetData>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uon Bank"/>
      <sheetName val="Allocation Of Funds"/>
      <sheetName val="Table Of Contents"/>
      <sheetName val="Capacity "/>
      <sheetName val="Inter Transfer"/>
      <sheetName val="base"/>
      <sheetName val="Base (2)"/>
      <sheetName val="Basic Assumption"/>
      <sheetName val="COP"/>
      <sheetName val="Breakup PC"/>
      <sheetName val="Cost &amp; Means"/>
      <sheetName val="Land &amp; Site Development"/>
      <sheetName val="Civil Const."/>
      <sheetName val="Plant &amp; Machinery"/>
      <sheetName val="Summary of Plant &amp; Machinery"/>
      <sheetName val="Miscellaneous"/>
      <sheetName val="Contingencies"/>
      <sheetName val="Preliminary &amp; preoperative"/>
      <sheetName val="Working Capital"/>
      <sheetName val="Raw Materials"/>
      <sheetName val="Power &amp; Fuel (S)"/>
      <sheetName val="Power &amp; Fuel"/>
      <sheetName val="Salary Wages Sponge"/>
      <sheetName val="Salary &amp; Wages"/>
      <sheetName val="Factory Overheads (S)"/>
      <sheetName val="Factory Overheads"/>
      <sheetName val="Depreciation (S)"/>
      <sheetName val="Depreciation"/>
      <sheetName val="Working Results"/>
      <sheetName val="Sales"/>
      <sheetName val="Term Loan"/>
      <sheetName val="Income Tax"/>
      <sheetName val="Cash Flow"/>
      <sheetName val="Balance Sheet"/>
      <sheetName val="Internal Rate"/>
      <sheetName val="DSCR"/>
      <sheetName val="Break Even"/>
      <sheetName val="Sensitivity"/>
      <sheetName val="CAS Operating Statement"/>
      <sheetName val="CAS Balance Sheet"/>
      <sheetName val="CA &amp; CL"/>
      <sheetName val="MPBF"/>
      <sheetName val="CAS Fund Flow"/>
      <sheetName val="Parameters"/>
      <sheetName val="base(I)"/>
      <sheetName val="COP CPP"/>
      <sheetName val="Base (E)"/>
      <sheetName val="Power &amp; Fuel(MBF)"/>
      <sheetName val="Power &amp; Fuel(E)"/>
      <sheetName val="Salary Wages (S)"/>
      <sheetName val="Salary &amp; Wages(M)"/>
      <sheetName val="Salary &amp; Wages(E)"/>
      <sheetName val="Salary &amp; Wages(P)"/>
      <sheetName val="Factory Overheads(M)"/>
      <sheetName val="Factory Overheads(E)"/>
      <sheetName val="Decmbf"/>
      <sheetName val="Depreciation(E)"/>
      <sheetName val="Depreciation(M)"/>
      <sheetName val="Depreciation(CPP)"/>
      <sheetName val="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sheetData sheetId="23" refreshError="1"/>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S Solutions Worksheet Hidden"/>
      <sheetName val="Stuff"/>
      <sheetName val="Selector"/>
      <sheetName val="Cash Flow by Month"/>
      <sheetName val="FCF"/>
      <sheetName val="Chart Data"/>
      <sheetName val="By BU"/>
      <sheetName val="By BU Comp"/>
      <sheetName val="Var to Comp"/>
      <sheetName val="Uses of Cash"/>
      <sheetName val="Outlook"/>
      <sheetName val="Prev Qtr"/>
      <sheetName val="ISG Jan FCF"/>
    </sheetNames>
    <sheetDataSet>
      <sheetData sheetId="0" refreshError="1"/>
      <sheetData sheetId="1" refreshError="1"/>
      <sheetData sheetId="2" refreshError="1">
        <row r="3">
          <cell r="B3" t="str">
            <v>IVCCON</v>
          </cell>
        </row>
        <row r="5">
          <cell r="B5" t="str">
            <v>P900</v>
          </cell>
        </row>
        <row r="12">
          <cell r="B12" t="str">
            <v>USD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th Param"/>
      <sheetName val="data req"/>
      <sheetName val="Remarks"/>
      <sheetName val="check"/>
      <sheetName val="Cash Flow Working"/>
      <sheetName val="Balance Sheet"/>
      <sheetName val="Profit Loss"/>
      <sheetName val="Cash Flow"/>
      <sheetName val="Notes BS- Equity"/>
      <sheetName val="Notes BS-Lia"/>
      <sheetName val="FA (F)"/>
      <sheetName val="Notes BS-Ass"/>
      <sheetName val="Notes-PNL"/>
      <sheetName val="NFS FINAL"/>
      <sheetName val="NFS 2"/>
      <sheetName val="CFS Working CY"/>
      <sheetName val="Cash flow working 14-15"/>
      <sheetName val="Regrouping"/>
      <sheetName val="TB Module AS2"/>
      <sheetName val="NFS"/>
      <sheetName val="NFS 5"/>
      <sheetName val="Deferred tax"/>
      <sheetName val="TB 31.3.2016"/>
      <sheetName val="Audit entries"/>
      <sheetName val="AY Wise Status"/>
      <sheetName val="IT Computation"/>
      <sheetName val="Depreciation as per IT Act"/>
      <sheetName val="Fixed assets"/>
      <sheetName val="working"/>
      <sheetName val="Additional"/>
      <sheetName val="Note No. 25"/>
    </sheetNames>
    <sheetDataSet>
      <sheetData sheetId="0"/>
      <sheetData sheetId="1"/>
      <sheetData sheetId="2"/>
      <sheetData sheetId="3"/>
      <sheetData sheetId="4"/>
      <sheetData sheetId="5"/>
      <sheetData sheetId="6"/>
      <sheetData sheetId="7"/>
      <sheetData sheetId="8">
        <row r="21">
          <cell r="G21">
            <v>40000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1.Regrouping"/>
      <sheetName val="1a.IND AS Entries"/>
      <sheetName val="2.Balance Sheet "/>
      <sheetName val="4.CFS"/>
      <sheetName val="3.Profit &amp; Loss"/>
      <sheetName val="5.SOCIE"/>
      <sheetName val="6. Investments note"/>
      <sheetName val="TB Summary"/>
      <sheetName val="Stat of changes -equity"/>
      <sheetName val="Cash Flow-Alt 1"/>
      <sheetName val="Cash Flow-Alt 2"/>
      <sheetName val="2. Applicability of IndAS"/>
      <sheetName val="3. Significant Acctg Policies"/>
      <sheetName val="4. Critical judgements"/>
      <sheetName val="TB 17"/>
      <sheetName val="TB 16"/>
      <sheetName val="TB 15"/>
      <sheetName val="1. General Information "/>
      <sheetName val="Policies"/>
      <sheetName val="4. PPE"/>
      <sheetName val="5. Investment property"/>
      <sheetName val="6. IA"/>
      <sheetName val="7. Investments"/>
      <sheetName val="8-9. Loans, others"/>
      <sheetName val="10-11. Tax , others"/>
      <sheetName val="12. Inventories"/>
      <sheetName val="13. Curr Invest"/>
      <sheetName val="14-16. Trade Receivables, cash"/>
      <sheetName val="17. ESC"/>
      <sheetName val="18.Other Equity"/>
      <sheetName val="19-20. Provisions"/>
      <sheetName val="21. Deferred Tax Liab"/>
      <sheetName val="22-24. Provisions"/>
      <sheetName val="33. Current tax liabilities1"/>
      <sheetName val="25-26. Revenue"/>
      <sheetName val="27-30. Employee Benefit"/>
      <sheetName val="31. Other exps"/>
      <sheetName val="32. Income taxes "/>
      <sheetName val="34.Contingent liabilites"/>
      <sheetName val="35. RnD"/>
      <sheetName val="Immovable Prop "/>
      <sheetName val="36.EB"/>
      <sheetName val="Sheet2"/>
      <sheetName val="37.FI"/>
      <sheetName val="Tab 1"/>
      <sheetName val="39.RPT-1"/>
      <sheetName val="38.RPT-1a"/>
      <sheetName val="38.RPT-2b"/>
      <sheetName val="38. RPT-2"/>
      <sheetName val="39.RPT-3"/>
      <sheetName val="38.RPT-3a"/>
      <sheetName val="Income taxes"/>
      <sheetName val="39.MSME"/>
      <sheetName val="40.Segment Note A"/>
      <sheetName val="40. Segment B"/>
      <sheetName val="41. Unhedged exposure"/>
      <sheetName val="41. Financial gurantees"/>
      <sheetName val="42-44.EPS"/>
      <sheetName val="Sheet3"/>
      <sheetName val="42. Ind AS 101"/>
      <sheetName val="FDR 2017 16"/>
      <sheetName val="FD 2015"/>
      <sheetName val="Other 2"/>
      <sheetName val="Other 3"/>
      <sheetName val="Ind AS 46 Earnings per share"/>
      <sheetName val="50. Obligations under fin lease"/>
      <sheetName val="51. Employee benefit plans"/>
      <sheetName val="54. Related party trans"/>
      <sheetName val="57. Operating lease arrangement"/>
      <sheetName val="58. Commitments"/>
      <sheetName val="59. Contingent Liab &amp; Assets "/>
      <sheetName val="60. Events after reportg period"/>
      <sheetName val="62. First time Ind AS adoption "/>
      <sheetName val="Consolidated Financial Statemen"/>
    </sheetNames>
    <sheetDataSet>
      <sheetData sheetId="0" refreshError="1"/>
      <sheetData sheetId="1" refreshError="1"/>
      <sheetData sheetId="2" refreshError="1"/>
      <sheetData sheetId="3">
        <row r="15">
          <cell r="I15">
            <v>29012.306944093201</v>
          </cell>
        </row>
      </sheetData>
      <sheetData sheetId="4">
        <row r="18">
          <cell r="G18">
            <v>7.6195314000000014</v>
          </cell>
        </row>
      </sheetData>
      <sheetData sheetId="5">
        <row r="9">
          <cell r="I9">
            <v>352591.13005669991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B2" t="str">
            <v>Mankind Pharma Limited</v>
          </cell>
        </row>
      </sheetData>
      <sheetData sheetId="19" refreshError="1"/>
      <sheetData sheetId="20" refreshError="1"/>
      <sheetData sheetId="21" refreshError="1"/>
      <sheetData sheetId="22" refreshError="1"/>
      <sheetData sheetId="23" refreshError="1"/>
      <sheetData sheetId="24">
        <row r="36">
          <cell r="E36">
            <v>28.507259999999999</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ow r="18">
          <cell r="F18">
            <v>352591.13005669991</v>
          </cell>
        </row>
      </sheetData>
      <sheetData sheetId="36">
        <row r="41">
          <cell r="G41">
            <v>139.53334559999999</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25">
          <cell r="F25">
            <v>1238.23956</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 07"/>
      <sheetName val="Sept 06"/>
      <sheetName val="Tickmarks"/>
      <sheetName val="COMPUTATION"/>
      <sheetName val="XREF"/>
      <sheetName val="TL SBI"/>
      <sheetName val="DDB Summary wrking"/>
      <sheetName val="LOC 100cr ILFS"/>
    </sheetNames>
    <sheetDataSet>
      <sheetData sheetId="0" refreshError="1"/>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ed Asset Schedule"/>
      <sheetName val="TB as on March 2009"/>
      <sheetName val="P&amp;L Account"/>
      <sheetName val="Balance Sheet"/>
      <sheetName val="Audited Financial Report for ye"/>
    </sheetNames>
    <definedNames>
      <definedName name="DateRangePriceMain" refersTo="#REF!"/>
      <definedName name="PriceRangeMain" refersTo="#REF!"/>
    </defined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Powerplant modeling"/>
      <sheetName val="Scn"/>
      <sheetName val="AsG"/>
      <sheetName val="LTR (SW)"/>
      <sheetName val="LTR (SJ)"/>
      <sheetName val="LTR (SP)"/>
      <sheetName val="LTR (SE)"/>
      <sheetName val="DNV"/>
      <sheetName val="Acc"/>
      <sheetName val="As2"/>
      <sheetName val="Opex"/>
      <sheetName val="Debt"/>
      <sheetName val="Eqt"/>
      <sheetName val="Calc"/>
      <sheetName val="BUs&gt;&gt;"/>
      <sheetName val="Sea Jack"/>
      <sheetName val="Sea Worker"/>
      <sheetName val="Sea Power"/>
      <sheetName val="Sea Energy"/>
      <sheetName val="HQ"/>
      <sheetName val="&lt;&lt;BUs"/>
      <sheetName val="Consolidation"/>
      <sheetName val="Nemo"/>
      <sheetName val="OpSum"/>
      <sheetName val="OpSum (BC)"/>
      <sheetName val="OpSum (Diff)"/>
      <sheetName val="Valuation"/>
      <sheetName val="TaxSum"/>
      <sheetName val="Output"/>
      <sheetName val="Log"/>
      <sheetName val="Presentations"/>
      <sheetName val="F&amp;O forecast"/>
      <sheetName val="Checks"/>
    </sheetNames>
    <sheetDataSet>
      <sheetData sheetId="0"/>
      <sheetData sheetId="1"/>
      <sheetData sheetId="2">
        <row r="8">
          <cell r="C8">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Code"/>
      <sheetName val="PriceDataSheet"/>
      <sheetName val="PRESSUM"/>
      <sheetName val="UK Summary"/>
      <sheetName val="March"/>
      <sheetName val="April"/>
      <sheetName val="May"/>
      <sheetName val="June"/>
      <sheetName val="July"/>
      <sheetName val="August"/>
      <sheetName val="Sept"/>
      <sheetName val="Weekly"/>
    </sheetNames>
    <sheetDataSet>
      <sheetData sheetId="0" refreshError="1"/>
      <sheetData sheetId="1" refreshError="1">
        <row r="5">
          <cell r="G5" t="str">
            <v>DATE</v>
          </cell>
          <cell r="H5" t="str">
            <v>CLOSE</v>
          </cell>
        </row>
        <row r="6">
          <cell r="G6">
            <v>34586</v>
          </cell>
          <cell r="H6">
            <v>4</v>
          </cell>
        </row>
        <row r="7">
          <cell r="G7">
            <v>34593</v>
          </cell>
          <cell r="H7">
            <v>4</v>
          </cell>
        </row>
        <row r="8">
          <cell r="G8">
            <v>34600</v>
          </cell>
          <cell r="H8">
            <v>4.125</v>
          </cell>
        </row>
        <row r="9">
          <cell r="G9">
            <v>34607</v>
          </cell>
          <cell r="H9">
            <v>4.125</v>
          </cell>
        </row>
        <row r="10">
          <cell r="G10">
            <v>34614</v>
          </cell>
          <cell r="H10">
            <v>4.25</v>
          </cell>
        </row>
        <row r="11">
          <cell r="G11">
            <v>34621</v>
          </cell>
          <cell r="H11">
            <v>4.375</v>
          </cell>
        </row>
        <row r="12">
          <cell r="G12">
            <v>34628</v>
          </cell>
          <cell r="H12">
            <v>4.625</v>
          </cell>
        </row>
        <row r="13">
          <cell r="G13">
            <v>34635</v>
          </cell>
          <cell r="H13">
            <v>4.875</v>
          </cell>
        </row>
        <row r="14">
          <cell r="G14">
            <v>34642</v>
          </cell>
          <cell r="H14">
            <v>4.625</v>
          </cell>
        </row>
        <row r="15">
          <cell r="G15">
            <v>34649</v>
          </cell>
          <cell r="H15">
            <v>4.5</v>
          </cell>
        </row>
        <row r="16">
          <cell r="G16">
            <v>34656</v>
          </cell>
          <cell r="H16">
            <v>4.375</v>
          </cell>
        </row>
        <row r="17">
          <cell r="G17">
            <v>34663</v>
          </cell>
          <cell r="H17">
            <v>4.375</v>
          </cell>
        </row>
        <row r="18">
          <cell r="G18">
            <v>34670</v>
          </cell>
          <cell r="H18">
            <v>4.25</v>
          </cell>
        </row>
        <row r="19">
          <cell r="G19">
            <v>34677</v>
          </cell>
          <cell r="H19">
            <v>3.75</v>
          </cell>
        </row>
        <row r="20">
          <cell r="G20">
            <v>34684</v>
          </cell>
          <cell r="H20">
            <v>3.875</v>
          </cell>
        </row>
        <row r="21">
          <cell r="G21">
            <v>34691</v>
          </cell>
          <cell r="H21">
            <v>4.125</v>
          </cell>
        </row>
        <row r="22">
          <cell r="G22">
            <v>34698</v>
          </cell>
          <cell r="H22">
            <v>4.125</v>
          </cell>
        </row>
        <row r="23">
          <cell r="G23">
            <v>34705</v>
          </cell>
          <cell r="H23">
            <v>4.25</v>
          </cell>
        </row>
        <row r="24">
          <cell r="G24">
            <v>34712</v>
          </cell>
          <cell r="H24">
            <v>4.5</v>
          </cell>
        </row>
        <row r="25">
          <cell r="G25">
            <v>34719</v>
          </cell>
          <cell r="H25">
            <v>4.5</v>
          </cell>
        </row>
        <row r="26">
          <cell r="G26">
            <v>34726</v>
          </cell>
          <cell r="H26">
            <v>4.5</v>
          </cell>
        </row>
        <row r="27">
          <cell r="G27">
            <v>34733</v>
          </cell>
          <cell r="H27">
            <v>4.5</v>
          </cell>
        </row>
        <row r="28">
          <cell r="G28">
            <v>34740</v>
          </cell>
          <cell r="H28">
            <v>4.75</v>
          </cell>
        </row>
        <row r="29">
          <cell r="G29">
            <v>34747</v>
          </cell>
          <cell r="H29">
            <v>5</v>
          </cell>
        </row>
        <row r="30">
          <cell r="G30">
            <v>34754</v>
          </cell>
          <cell r="H30">
            <v>5.375</v>
          </cell>
        </row>
        <row r="31">
          <cell r="G31">
            <v>34761</v>
          </cell>
          <cell r="H31">
            <v>5.125</v>
          </cell>
        </row>
        <row r="32">
          <cell r="G32">
            <v>34768</v>
          </cell>
          <cell r="H32">
            <v>5</v>
          </cell>
        </row>
        <row r="33">
          <cell r="G33">
            <v>34775</v>
          </cell>
          <cell r="H33">
            <v>5</v>
          </cell>
        </row>
        <row r="34">
          <cell r="G34">
            <v>34782</v>
          </cell>
          <cell r="H34">
            <v>5</v>
          </cell>
        </row>
        <row r="35">
          <cell r="G35">
            <v>34789</v>
          </cell>
          <cell r="H35">
            <v>5</v>
          </cell>
        </row>
        <row r="36">
          <cell r="G36">
            <v>34796</v>
          </cell>
          <cell r="H36">
            <v>5.25</v>
          </cell>
        </row>
        <row r="37">
          <cell r="G37">
            <v>34803</v>
          </cell>
          <cell r="H37">
            <v>5.375</v>
          </cell>
        </row>
        <row r="38">
          <cell r="G38">
            <v>34810</v>
          </cell>
          <cell r="H38">
            <v>5.5</v>
          </cell>
        </row>
        <row r="39">
          <cell r="G39">
            <v>34817</v>
          </cell>
          <cell r="H39">
            <v>5.25</v>
          </cell>
        </row>
        <row r="40">
          <cell r="G40">
            <v>34824</v>
          </cell>
          <cell r="H40">
            <v>5</v>
          </cell>
        </row>
        <row r="41">
          <cell r="G41">
            <v>34831</v>
          </cell>
          <cell r="H41">
            <v>5</v>
          </cell>
        </row>
        <row r="42">
          <cell r="G42">
            <v>34838</v>
          </cell>
          <cell r="H42">
            <v>5</v>
          </cell>
        </row>
        <row r="43">
          <cell r="G43">
            <v>34845</v>
          </cell>
          <cell r="H43">
            <v>4.75</v>
          </cell>
        </row>
        <row r="44">
          <cell r="G44">
            <v>34852</v>
          </cell>
          <cell r="H44">
            <v>4.875</v>
          </cell>
        </row>
        <row r="45">
          <cell r="G45">
            <v>34859</v>
          </cell>
          <cell r="H45">
            <v>4.75</v>
          </cell>
        </row>
        <row r="46">
          <cell r="G46">
            <v>34866</v>
          </cell>
          <cell r="H46">
            <v>4.375</v>
          </cell>
        </row>
        <row r="47">
          <cell r="G47">
            <v>34873</v>
          </cell>
          <cell r="H47">
            <v>4.75</v>
          </cell>
        </row>
        <row r="48">
          <cell r="G48">
            <v>34880</v>
          </cell>
          <cell r="H48">
            <v>4.5</v>
          </cell>
        </row>
        <row r="49">
          <cell r="G49">
            <v>34887</v>
          </cell>
          <cell r="H49">
            <v>4.875</v>
          </cell>
        </row>
        <row r="50">
          <cell r="G50">
            <v>34894</v>
          </cell>
          <cell r="H50">
            <v>5.125</v>
          </cell>
        </row>
        <row r="51">
          <cell r="G51">
            <v>34901</v>
          </cell>
          <cell r="H51">
            <v>4.625</v>
          </cell>
        </row>
        <row r="52">
          <cell r="G52">
            <v>34908</v>
          </cell>
          <cell r="H52">
            <v>4.5</v>
          </cell>
        </row>
        <row r="53">
          <cell r="G53">
            <v>34915</v>
          </cell>
          <cell r="H53">
            <v>4.5</v>
          </cell>
        </row>
        <row r="54">
          <cell r="G54">
            <v>34922</v>
          </cell>
          <cell r="H54">
            <v>4.5</v>
          </cell>
        </row>
        <row r="55">
          <cell r="G55">
            <v>34929</v>
          </cell>
          <cell r="H55">
            <v>4.25</v>
          </cell>
        </row>
        <row r="56">
          <cell r="G56">
            <v>34936</v>
          </cell>
          <cell r="H56">
            <v>4.375</v>
          </cell>
        </row>
        <row r="57">
          <cell r="G57">
            <v>34943</v>
          </cell>
          <cell r="H57">
            <v>4.875</v>
          </cell>
        </row>
        <row r="58">
          <cell r="G58">
            <v>34950</v>
          </cell>
          <cell r="H58">
            <v>4.875</v>
          </cell>
        </row>
      </sheetData>
      <sheetData sheetId="2" refreshError="1"/>
      <sheetData sheetId="3"/>
      <sheetData sheetId="4"/>
      <sheetData sheetId="5"/>
      <sheetData sheetId="6"/>
      <sheetData sheetId="7"/>
      <sheetData sheetId="8"/>
      <sheetData sheetId="9"/>
      <sheetData sheetId="10"/>
      <sheetData sheetId="1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JP_List"/>
      <sheetName val="XL4Poppy"/>
      <sheetName val="WORKINGS"/>
      <sheetName val="SUBS"/>
      <sheetName val="Feeds"/>
      <sheetName val="final list 2005"/>
      <sheetName val="6787CWFASE2CASE2_00"/>
      <sheetName val="PU_ITALY_"/>
      <sheetName val="final_list_2005"/>
      <sheetName val="Tro giup"/>
    </sheetNames>
    <sheetDataSet>
      <sheetData sheetId="0"/>
      <sheetData sheetId="1"/>
      <sheetData sheetId="2"/>
      <sheetData sheetId="3"/>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 Tech"/>
      <sheetName val="New Tech"/>
      <sheetName val="GTM - e-Efficiency"/>
      <sheetName val="Corp"/>
      <sheetName val="SCC"/>
      <sheetName val="Vertical"/>
      <sheetName val="table"/>
      <sheetName val="format"/>
      <sheetName val="Core_Tech"/>
      <sheetName val="New_Tech"/>
      <sheetName val="GTM_-_e-Efficiency"/>
    </sheetNames>
    <sheetDataSet>
      <sheetData sheetId="0" refreshError="1"/>
      <sheetData sheetId="1" refreshError="1"/>
      <sheetData sheetId="2" refreshError="1"/>
      <sheetData sheetId="3" refreshError="1"/>
      <sheetData sheetId="4" refreshError="1"/>
      <sheetData sheetId="5" refreshError="1"/>
      <sheetData sheetId="6" refreshError="1">
        <row r="7">
          <cell r="H7" t="str">
            <v>Enterprise</v>
          </cell>
        </row>
        <row r="8">
          <cell r="H8" t="str">
            <v>SMB</v>
          </cell>
        </row>
        <row r="9">
          <cell r="H9" t="str">
            <v>Commercial</v>
          </cell>
        </row>
        <row r="10">
          <cell r="H10" t="str">
            <v>SP</v>
          </cell>
        </row>
        <row r="11">
          <cell r="H11" t="str">
            <v>Cross segment</v>
          </cell>
        </row>
      </sheetData>
      <sheetData sheetId="7" refreshError="1"/>
      <sheetData sheetId="8"/>
      <sheetData sheetId="9"/>
      <sheetData sheetId="1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ning Archives"/>
      <sheetName val="#REF"/>
      <sheetName val="CSCCincSKR"/>
      <sheetName val="Proforma"/>
      <sheetName val="Mai 2003"/>
      <sheetName val="Avril 2003"/>
      <sheetName val="Mars 2003"/>
      <sheetName val="Février 2003"/>
      <sheetName val="Janvier 2003"/>
      <sheetName val="Décembre 2002"/>
      <sheetName val="Novembre 2002"/>
      <sheetName val="Octobre 2002"/>
      <sheetName val="septembre 2002"/>
      <sheetName val="Aout 2002"/>
      <sheetName val="Juillet 2002"/>
      <sheetName val="Juin 2002"/>
      <sheetName val="Mai 2002"/>
      <sheetName val="Avril 2002"/>
      <sheetName val="Mars 2002"/>
      <sheetName val="Février 2002"/>
      <sheetName val="Janvier 2002"/>
      <sheetName val="Décembre 2001"/>
      <sheetName val="Novembre 2001"/>
      <sheetName val="Octobre 2001"/>
      <sheetName val="septembre 2001"/>
      <sheetName val="Aout"/>
      <sheetName val="Juillet"/>
      <sheetName val="Juin"/>
      <sheetName val="Mai"/>
      <sheetName val="Avril"/>
      <sheetName val="Mars"/>
      <sheetName val="février"/>
      <sheetName val="Janvier"/>
      <sheetName val="Décembre"/>
      <sheetName val="Novembre"/>
      <sheetName val="Octobre"/>
      <sheetName val="CASH FLOW"/>
      <sheetName val="BS"/>
      <sheetName val="Co. C"/>
      <sheetName val="Ctrl"/>
      <sheetName val="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Model_Structure"/>
      <sheetName val="Rajiv1"/>
      <sheetName val="Rajiv2"/>
      <sheetName val="PPT Charts"/>
      <sheetName val="CBSE RoCE"/>
      <sheetName val="Assmp summary"/>
      <sheetName val="Assmp"/>
      <sheetName val="Pg break1"/>
      <sheetName val="rough - to be deleted"/>
      <sheetName val="Trust P&amp;L-Consolidated"/>
      <sheetName val="Trust BS-Consolidated"/>
      <sheetName val="Trust CF-Consolidated"/>
      <sheetName val="Pg break (2)"/>
      <sheetName val="ServCo  P&amp;L-Consolidated"/>
      <sheetName val="ServCo BS-Consolidated"/>
      <sheetName val="ServCo CF-Consolidated"/>
      <sheetName val="Pg break 3"/>
      <sheetName val="Trust P&amp;L-Existing Schools"/>
      <sheetName val="Trust BS-Existing Schools"/>
      <sheetName val="Trust CF-Existing Schools"/>
      <sheetName val="ServCo P&amp;L-Existing Schools"/>
      <sheetName val="Pg break 4"/>
      <sheetName val="Trust P&amp;L-New Schools"/>
      <sheetName val="Trust BS-New Schools"/>
      <sheetName val="Trust CF-New Schools"/>
      <sheetName val="ServCo P&amp;L- New Schools"/>
      <sheetName val="AC DS"/>
      <sheetName val="Non AC DS"/>
      <sheetName val="Non AC Residential"/>
      <sheetName val="FY2011 summary"/>
      <sheetName val="Pg break (4)"/>
      <sheetName val="MIS_FY2011"/>
      <sheetName val="MIS_FY2010"/>
      <sheetName val="Income_FY2010"/>
      <sheetName val="Trust-Dbt&amp;Ivmt-Existing Schools"/>
      <sheetName val="Trust FA-Existing Schools"/>
      <sheetName val="Trust-WC-Existing schools"/>
      <sheetName val="Tax-Existing Schools"/>
      <sheetName val="Pg break (5)"/>
      <sheetName val="Trust-Dbt&amp;Ivmt-New Schools"/>
      <sheetName val="Trust FA-New Schools"/>
      <sheetName val="ServCo-FA-New Schools"/>
      <sheetName val="Trust-WC-New schools"/>
      <sheetName val="Tax-New Schools"/>
      <sheetName val="Pg break (6)"/>
      <sheetName val="Existing schools_Details"/>
      <sheetName val="AC Residential"/>
      <sheetName val="Timing"/>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44">
          <cell r="E44">
            <v>1</v>
          </cell>
        </row>
      </sheetData>
      <sheetData sheetId="33">
        <row r="49">
          <cell r="AE49">
            <v>0</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force"/>
      <sheetName val="Quarterly rev by division"/>
      <sheetName val="Consolidated quarterly summary"/>
      <sheetName val="MR productivity monthly"/>
      <sheetName val="Annual income statement"/>
      <sheetName val="Annual balance sheet"/>
      <sheetName val="Industry"/>
      <sheetName val="Databook for dashboard (8 Jan 2"/>
    </sheetNames>
    <definedNames>
      <definedName name="Header1" refersTo="#REF!"/>
    </definedNames>
    <sheetDataSet>
      <sheetData sheetId="0"/>
      <sheetData sheetId="1"/>
      <sheetData sheetId="2"/>
      <sheetData sheetId="3"/>
      <sheetData sheetId="4"/>
      <sheetData sheetId="5"/>
      <sheetData sheetId="6"/>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isclaimer"/>
      <sheetName val="Model Structure"/>
      <sheetName val="Sec. A - Trust snapshot"/>
      <sheetName val="Trust_Revenue assumptions"/>
      <sheetName val="Trust_Expenses assumptions"/>
      <sheetName val="Trust_FY10 MIS"/>
      <sheetName val="Campus wise summary"/>
      <sheetName val="College wise summary"/>
      <sheetName val="Sec. B - Consl. financials"/>
      <sheetName val="Summary"/>
      <sheetName val="Trust_Consol P&amp;L"/>
      <sheetName val="ServCo_Consol P&amp;L"/>
      <sheetName val="Sec. C - Trust campuswise P&amp;Ls"/>
      <sheetName val="Shraddha Park - G_P&amp;L"/>
      <sheetName val="Shraddha Park - PG_P&amp;L"/>
      <sheetName val="Digdoh Campus - G_P&amp;L"/>
      <sheetName val="Digdoh Campus - PG_P&amp;L"/>
      <sheetName val="Nagpur_ Other Campuses - G_P&amp;L"/>
      <sheetName val="Nagpur_ Other Campuses - PG_P&amp;L"/>
      <sheetName val="Sukali Campus - Schools_P&amp;L"/>
      <sheetName val="Hingna Road - Schools_P&amp;L"/>
      <sheetName val="Amravati Campus - G_P&amp;L"/>
      <sheetName val="Amravati Campus - PG_P&amp;L"/>
      <sheetName val="Jalgaon Campus - G_P&amp;L"/>
      <sheetName val="Jalgaon Campus - PG_P&amp;L"/>
      <sheetName val="Raipur Campus - G_P&amp;L"/>
      <sheetName val="Raipur Campus - PG_P&amp;L"/>
      <sheetName val="Pune Campus - G_P&amp;L"/>
      <sheetName val="Pune Campus - PG_P&amp;L"/>
      <sheetName val="Ahmdngr Campus - G_P&amp;L"/>
      <sheetName val="Ahmdngr Campus - PG_P&amp;L"/>
      <sheetName val="% allocation ServCo. to Trust"/>
      <sheetName val="Sec. D - ServCo financials"/>
      <sheetName val="SGR EduVentures_P&amp;L"/>
      <sheetName val="Quality Concern_P&amp;L"/>
      <sheetName val="SGR Ventures_P&amp;L"/>
      <sheetName val="Sec. E - Trust workings"/>
      <sheetName val="Trust_FY10 loans"/>
      <sheetName val="TrustCo. Consl_P&amp;L_FY10"/>
      <sheetName val="TrustCo. Consl_P&amp;L_FY09"/>
      <sheetName val="TrustCo. Consl_BS_FY09"/>
      <sheetName val="Sec. F - ServCo workings"/>
      <sheetName val="ServCo. Consol_FY10"/>
      <sheetName val="ServCo_loan details"/>
      <sheetName val="ServCo_Asst &amp; Dep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0"/>
      <sheetName val="#1 Misc Pipe"/>
      <sheetName val="당진(기타)"/>
      <sheetName val="당진1Drip Shield"/>
      <sheetName val="당진2Drip Shield "/>
      <sheetName val="DJ1"/>
      <sheetName val="#1_Misc_Pipe"/>
      <sheetName val="당진1Drip_Shield"/>
      <sheetName val="당진2Drip_Shield_"/>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Cnsol Pack) (3)"/>
      <sheetName val="310308 trial"/>
      <sheetName val="Schedule 4  (2)"/>
      <sheetName val="Schedule 4 DETAILS (3)"/>
      <sheetName val=" SAP trial"/>
      <sheetName val="BS"/>
      <sheetName val="Cash-flow (2)"/>
      <sheetName val="SH 1&amp;2"/>
      <sheetName val="sch- 3"/>
      <sheetName val="Schedule 4  "/>
      <sheetName val="Schedule 4 DETAILS "/>
      <sheetName val="sch 5-8"/>
      <sheetName val="Asset REGISTER"/>
      <sheetName val="Sheet1"/>
      <sheetName val="SH5-6 (detail)"/>
      <sheetName val="Cash-flow state"/>
      <sheetName val="sch- 4"/>
      <sheetName val="Schedule 4 "/>
      <sheetName val="Schedule 4 DETAILS (2)"/>
      <sheetName val="Schedule 4 DETAILS"/>
      <sheetName val="sch4 "/>
      <sheetName val="sch7-8 (detail)"/>
      <sheetName val="CA"/>
      <sheetName val="CA-Ageing"/>
      <sheetName val="CapAdv-Ageing"/>
      <sheetName val="CL "/>
      <sheetName val="CL-Ageing"/>
      <sheetName val="Retention-Ageing"/>
      <sheetName val="provision sheet"/>
      <sheetName val="1.provision sheet"/>
      <sheetName val="Exp detail(CWIP)"/>
      <sheetName val="GRIR Sep (2)"/>
      <sheetName val="dep (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1. Policy"/>
      <sheetName val="2. Balance Test"/>
      <sheetName val="3. list of samples"/>
      <sheetName val="4. Depreciation Test"/>
      <sheetName val="5. Repairs &amp; Maintenance"/>
      <sheetName val="Tickmarks "/>
      <sheetName val="ﾏﾁｭﾘﾃｨﾗﾀﾞｰ（月次ベース）"/>
      <sheetName val="Sheet1"/>
      <sheetName val="Worksheet in 5610 Property Comb"/>
      <sheetName val="SCH 10"/>
      <sheetName val="Keyratios"/>
      <sheetName val="P&amp;L"/>
      <sheetName val="Table 5"/>
      <sheetName val="P L"/>
      <sheetName val="NKEL O&amp;M"/>
      <sheetName val="sch 5-8"/>
      <sheetName val="HBI NCD"/>
      <sheetName val="FA Register_Detailed "/>
      <sheetName val="Cover sheet"/>
      <sheetName val="FORM7"/>
      <sheetName val="dghn"/>
      <sheetName val="P-LIST"/>
      <sheetName val="コスト"/>
    </sheetNames>
    <sheetDataSet>
      <sheetData sheetId="0" refreshError="1">
        <row r="28">
          <cell r="F28">
            <v>585389.05000000005</v>
          </cell>
        </row>
        <row r="34">
          <cell r="F34">
            <v>1766229.43</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DPPGRAPH"/>
      <sheetName val="PGRAPH"/>
      <sheetName val="SERGRAP"/>
      <sheetName val="DEPQGRAPH"/>
      <sheetName val="GARAEQPGRAPH"/>
      <sheetName val="DATA"/>
      <sheetName val="5-F-PAR"/>
      <sheetName val="10-O-PAR"/>
      <sheetName val="7-NSM"/>
      <sheetName val="5-F-RET"/>
      <sheetName val="RE-FIN-GRPH"/>
      <sheetName val="5-G-RET"/>
      <sheetName val="7-N-RET"/>
      <sheetName val="10-O-RET"/>
      <sheetName val="5-F-TRU"/>
      <sheetName val="TH-FIN-GRPH "/>
      <sheetName val="5-G-TRU"/>
      <sheetName val="7-N-TRU"/>
      <sheetName val="10-O-TRU"/>
      <sheetName val="5-F-WHL"/>
      <sheetName val="WH-FIN-GRPH  "/>
      <sheetName val="7-G-WHL"/>
      <sheetName val="10-O-WHL"/>
      <sheetName val="5-F-FLT"/>
      <sheetName val="FLT-FIN-GRPH"/>
      <sheetName val="7-G-FLT"/>
      <sheetName val="10-O-FLT"/>
      <sheetName val="5-F-GOV"/>
      <sheetName val="GOV-FIN-GRPH "/>
      <sheetName val="7-G-GOV"/>
      <sheetName val="10-O-GOV"/>
      <sheetName val="5-F-GAR"/>
      <sheetName val="GAR-FIN-GRPH"/>
      <sheetName val="7-G-GAR"/>
      <sheetName val="10-O-GAR"/>
      <sheetName val="5-F-COP"/>
      <sheetName val="COP-FIN-GRPH "/>
      <sheetName val="7-G-COP"/>
      <sheetName val="10-O-COP"/>
      <sheetName val="5-F-PWH"/>
      <sheetName val="5-F-GOH"/>
      <sheetName val="10-O-PWH"/>
      <sheetName val="10-O-GOH"/>
      <sheetName val="5-F-FIN"/>
      <sheetName val="10-O-FIN"/>
      <sheetName val="ALLO"/>
      <sheetName val="THRU"/>
      <sheetName val="EXP"/>
      <sheetName val="YTD SALES"/>
      <sheetName val="#REF"/>
      <sheetName val="DEPRECIATION"/>
      <sheetName val="EXP LINE"/>
      <sheetName val="TH-FIN-GRPH_"/>
      <sheetName val="WH-FIN-GRPH__"/>
      <sheetName val="GOV-FIN-GRPH_"/>
      <sheetName val="COP-FIN-GRPH_"/>
      <sheetName val="YTD_SALES"/>
      <sheetName val="EXP_LINE"/>
      <sheetName val="L_PM"/>
      <sheetName val="11-INV"/>
      <sheetName val="4-PVA2"/>
      <sheetName val="3-PVA"/>
      <sheetName val="5-NSM"/>
      <sheetName val="8-OH"/>
      <sheetName val="TH-FIN-GRPH_1"/>
      <sheetName val="WH-FIN-GRPH__1"/>
      <sheetName val="GOV-FIN-GRPH_1"/>
      <sheetName val="COP-FIN-GRPH_1"/>
      <sheetName val="YTD_SALES1"/>
      <sheetName val="EXP_LINE1"/>
      <sheetName val="Inputs &amp; Summary Output"/>
      <sheetName val="Broad Refresher Model"/>
    </sheetNames>
    <sheetDataSet>
      <sheetData sheetId="0" refreshError="1">
        <row r="5">
          <cell r="AQ5" t="str">
            <v>/WGZY</v>
          </cell>
        </row>
        <row r="46">
          <cell r="B46" t="str">
            <v xml:space="preserve">    PARTS</v>
          </cell>
          <cell r="C46">
            <v>7.4</v>
          </cell>
          <cell r="D46">
            <v>13</v>
          </cell>
          <cell r="H46">
            <v>7.4</v>
          </cell>
        </row>
        <row r="48">
          <cell r="B48" t="str">
            <v xml:space="preserve">   SERVICE</v>
          </cell>
          <cell r="C48">
            <v>7</v>
          </cell>
          <cell r="D48">
            <v>4</v>
          </cell>
          <cell r="H48">
            <v>7</v>
          </cell>
        </row>
        <row r="50">
          <cell r="B50" t="str">
            <v xml:space="preserve">   EQUIPMENT</v>
          </cell>
          <cell r="D50">
            <v>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refreshError="1"/>
      <sheetData sheetId="7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heetName val="TITLES"/>
      <sheetName val="FLASH"/>
      <sheetName val="EFR "/>
      <sheetName val="PROFIT-PERF"/>
      <sheetName val="PVA"/>
      <sheetName val="BS"/>
      <sheetName val="C-FLOW"/>
      <sheetName val="CASHFLOW"/>
      <sheetName val="ASSET-WK"/>
      <sheetName val="ASSET-UT"/>
      <sheetName val="RECEIVABLES"/>
      <sheetName val="INVENTORY"/>
      <sheetName val="DISTRICT PRO"/>
      <sheetName val="OVERHEAD"/>
      <sheetName val="PERF"/>
      <sheetName val="EXP"/>
      <sheetName val="OHVAR"/>
      <sheetName val="OT"/>
      <sheetName val="FACTORY"/>
      <sheetName val="PRODN"/>
      <sheetName val="MANPOWER"/>
      <sheetName val="AFE"/>
      <sheetName val="VAR"/>
      <sheetName val="DEP99"/>
      <sheetName val="OH-SUM"/>
      <sheetName val="BAW(D)"/>
      <sheetName val="2005"/>
      <sheetName val="CONTROL"/>
      <sheetName val="Links"/>
      <sheetName val="adp-budget"/>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 Done"/>
      <sheetName val="Legends (2)"/>
      <sheetName val="Samples For FA Additions (2)"/>
      <sheetName val="Guidance"/>
      <sheetName val="FA Schedule Dec 07"/>
      <sheetName val="Additions Dec 07"/>
      <sheetName val="FA SHEDULE-Audited Mar 07"/>
      <sheetName val="Reco- FAMS &amp; Tally"/>
      <sheetName val="FA Additions Apr- Dec 07"/>
      <sheetName val="FA register Dec 07"/>
      <sheetName val="Reco-FAMS &amp; Tally"/>
      <sheetName val="Sheet1"/>
      <sheetName val="Total Additions Apr to Nov 07"/>
      <sheetName val="Samples For FA Additions"/>
      <sheetName val="Sampling-CMA-DP"/>
      <sheetName val="Sampling-CMA-OE"/>
      <sheetName val="FA Register-Additions"/>
      <sheetName val="Additions"/>
      <sheetName val="Disposals"/>
      <sheetName val="Fixed Asset Register Dec 07"/>
      <sheetName val="Schedule Dec 06"/>
      <sheetName val="Expectation"/>
      <sheetName val="Audited MArch 07"/>
      <sheetName val="FA register Nov 07"/>
      <sheetName val="Retirements"/>
      <sheetName val="XREF"/>
      <sheetName val="Tickmarks"/>
      <sheetName val="IAA"/>
      <sheetName val="Worksheet in (C) 5640"/>
      <sheetName val="Company"/>
      <sheetName val="NKEL O&amp;M (2)"/>
      <sheetName val="Keyratios"/>
      <sheetName val="Sept 06"/>
      <sheetName val="COMPUTATION"/>
      <sheetName val="NKEL O&amp;M"/>
      <sheetName val="#REF"/>
      <sheetName val="Drilling"/>
      <sheetName val="Title Page"/>
      <sheetName val="Params"/>
      <sheetName val="per unit"/>
      <sheetName val="Balance Sheet "/>
      <sheetName val="CTbe tong"/>
      <sheetName val="CTDZ 0.4+cto"/>
      <sheetName val="Index"/>
      <sheetName val="Périodes"/>
      <sheetName val="Intaccrual"/>
      <sheetName val="SBU"/>
      <sheetName val="Base Inputs"/>
      <sheetName val="F1ACS"/>
      <sheetName val="Assumption"/>
      <sheetName val="Analysis"/>
    </sheetNames>
    <sheetDataSet>
      <sheetData sheetId="0"/>
      <sheetData sheetId="1"/>
      <sheetData sheetId="2"/>
      <sheetData sheetId="3"/>
      <sheetData sheetId="4" refreshError="1">
        <row r="12">
          <cell r="M12" t="str">
            <v>!</v>
          </cell>
        </row>
        <row r="15">
          <cell r="M15" t="str">
            <v>!</v>
          </cell>
        </row>
        <row r="21">
          <cell r="M21" t="str">
            <v>!</v>
          </cell>
        </row>
        <row r="25">
          <cell r="M25"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Assumption (EN)"/>
      <sheetName val="Basic Assumption (EK))"/>
      <sheetName val="Cost of Production (EN)"/>
      <sheetName val="Cost of Production (K)"/>
      <sheetName val="Raw Materials (EN)"/>
      <sheetName val="Raw Materials (K)"/>
      <sheetName val="Power &amp; Fuel(EN)"/>
      <sheetName val="Power &amp; Fuel(K))"/>
      <sheetName val="Sales (EN)"/>
      <sheetName val="Sales (K))"/>
      <sheetName val="Working Results (CE)"/>
      <sheetName val="Term Loan (CE)"/>
      <sheetName val="Income Tax (CE)"/>
      <sheetName val="Working Capital (CE)"/>
      <sheetName val="DEP-WDV"/>
      <sheetName val="DEP-IT"/>
      <sheetName val="DEF-TAX"/>
      <sheetName val="Cash Flow (CE)"/>
      <sheetName val="CAS Operating Statement (CE)"/>
      <sheetName val="CAS Balance Sheet (CE)"/>
      <sheetName val="CA &amp; CL (CE)"/>
      <sheetName val="MPBF (CE)"/>
      <sheetName val="CAS Fund Flow (CE)"/>
      <sheetName val="Table Of Contents(new)"/>
      <sheetName val="Basic Assumption(new)"/>
      <sheetName val="Cost &amp; Means(new)"/>
      <sheetName val="Land &amp; Site Development(new)"/>
      <sheetName val="Civil Const.(new)"/>
      <sheetName val="Plant &amp; Machinery(new)"/>
      <sheetName val="Miscellaneous(new)"/>
      <sheetName val="Contingencies(new)"/>
      <sheetName val="Preliminary &amp; preoperative(new)"/>
      <sheetName val="Working Capital(new)"/>
      <sheetName val="Cost of Production(new)"/>
      <sheetName val="Raw Materials(new)"/>
      <sheetName val="Salary &amp; Wages(new)"/>
      <sheetName val="Factory Overheads(new)"/>
      <sheetName val="Power Plant aasumption(new)"/>
      <sheetName val="Power &amp; Fuel(new)"/>
      <sheetName val="Depreciation(new)"/>
      <sheetName val="Working Results(new)"/>
      <sheetName val="Sales(new)"/>
      <sheetName val="Term Loan(new)"/>
      <sheetName val="Income Tax(new)"/>
      <sheetName val="Cash Flow(new)"/>
      <sheetName val="Balance Sheet(new)"/>
      <sheetName val="Internal Rate(new)"/>
      <sheetName val="DSCR(new)"/>
      <sheetName val="Break Even(new)"/>
      <sheetName val="Sensitivity(new)"/>
      <sheetName val="CAS Operating Statement(new)"/>
      <sheetName val="CA &amp; CL(new)"/>
      <sheetName val="CAS Balance Sheet(new)"/>
      <sheetName val="MPBF(new)"/>
      <sheetName val="CAS Fund Flow(new)"/>
      <sheetName val="CAS Operating Statement (CAW)"/>
      <sheetName val="CA &amp; CL (CAW)"/>
      <sheetName val="CAS Balance Sheet (CAW)"/>
      <sheetName val="MPBF (CAW)"/>
      <sheetName val="CAS Fund Flow (CAW)"/>
      <sheetName val="DSCR(CAW)"/>
      <sheetName val="Parameters"/>
      <sheetName val="Assistance"/>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Б1"/>
      <sheetName val="XLR_NoRangeSheet"/>
      <sheetName val="Original Andrew___Data"/>
      <sheetName val="B11"/>
    </sheetNames>
    <sheetDataSet>
      <sheetData sheetId="0" refreshError="1"/>
      <sheetData sheetId="1" refreshError="1">
        <row r="6">
          <cell r="B6" t="str">
            <v>за станом на  01.07.2005р.</v>
          </cell>
        </row>
        <row r="7">
          <cell r="B7" t="str">
            <v>за сiчень-червень  2005р.</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0"/>
      <sheetName val="SCH 11A"/>
      <sheetName val="SCH 11B"/>
      <sheetName val="SCH 11C"/>
      <sheetName val="SCH 11D"/>
      <sheetName val="SCH 11E"/>
      <sheetName val="SCH 11F"/>
      <sheetName val="SCH 11G"/>
      <sheetName val="SCH 11H"/>
      <sheetName val="SCH 11 I"/>
      <sheetName val="SCH 11J"/>
      <sheetName val="SCH 12"/>
      <sheetName val="SCH 12A"/>
      <sheetName val="SCH 12B"/>
      <sheetName val="SCHD 12C"/>
      <sheetName val="SCH 12D"/>
      <sheetName val="SCH 12E"/>
      <sheetName val="SCH 13"/>
      <sheetName val="Titles"/>
      <sheetName val="PAP"/>
      <sheetName val="Keyratios"/>
      <sheetName val="Facility"/>
      <sheetName val="P L"/>
      <sheetName val="Valuation of Advertisement righ"/>
      <sheetName val="BS10-13"/>
      <sheetName val="営業収益"/>
      <sheetName val="B S-31-3-2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th Proj Ramp-up"/>
      <sheetName val="Summary"/>
      <sheetName val="Delhi"/>
      <sheetName val="Sheet1"/>
      <sheetName val="Del"/>
      <sheetName val="Ggn"/>
      <sheetName val="Fbd"/>
      <sheetName val="Karnal"/>
      <sheetName val="Panipat"/>
      <sheetName val="Ambala"/>
      <sheetName val="LA lookup"/>
      <sheetName val="m-o-m tags"/>
      <sheetName val="Roll Out"/>
      <sheetName val="Capex Assumptions"/>
      <sheetName val="Capex"/>
      <sheetName val="Real Estate"/>
      <sheetName val="Infrastructure"/>
      <sheetName val="Switch"/>
      <sheetName val="DSL"/>
      <sheetName val="Tpt"/>
      <sheetName val="LA"/>
      <sheetName val="SA"/>
      <sheetName val="Common Capex"/>
      <sheetName val="tag ramp"/>
      <sheetName val="RSU Assump."/>
      <sheetName val="DLC Assump."/>
      <sheetName val="lookup"/>
      <sheetName val="weeks"/>
      <sheetName val="mdd &amp; co Fdr jan.02 "/>
      <sheetName val="AN 2000"/>
      <sheetName val="Utilization"/>
      <sheetName val="Cover"/>
      <sheetName val="CRITERIA4"/>
      <sheetName val="Eqpmnt Plng"/>
      <sheetName val="Query Results ALL"/>
      <sheetName val="Ranking"/>
      <sheetName val="Base Data"/>
      <sheetName val="Full Assumptions"/>
      <sheetName val="Exchange Rate"/>
      <sheetName val="16 aug"/>
      <sheetName val="Sheet2"/>
      <sheetName val="Dem-HH"/>
      <sheetName val="ALL-IBANK-BRS"/>
      <sheetName val="China Mobile"/>
      <sheetName val="Europe Consolidated"/>
      <sheetName val="Conditions"/>
      <sheetName val="Liability Mgmt"/>
      <sheetName val="North_Proj_Ramp-up"/>
      <sheetName val="LA_lookup"/>
      <sheetName val="m-o-m_tags"/>
      <sheetName val="Roll_Out"/>
      <sheetName val="Capex_Assumptions"/>
      <sheetName val="Real_Estate"/>
      <sheetName val="Common_Capex"/>
      <sheetName val="tag_ramp"/>
      <sheetName val="RSU_Assump_"/>
      <sheetName val="DLC_Assump_"/>
      <sheetName val="AN_2000"/>
      <sheetName val="Eqpmnt_Plng"/>
      <sheetName val="Query_Results_ALL"/>
      <sheetName val="Base_Data"/>
      <sheetName val="Full_Assumptions"/>
      <sheetName val="Europe_Consolidated"/>
      <sheetName val="Liability_Mgmt"/>
      <sheetName val="Exchange_Rate"/>
      <sheetName val="16_aug"/>
      <sheetName val="China_Mobile"/>
      <sheetName val="Other assumptions"/>
      <sheetName val="1 - A (Narrative)"/>
      <sheetName val="Dels"/>
      <sheetName val="database-NO"/>
      <sheetName val="Edge_Multiservice"/>
      <sheetName val="Index"/>
      <sheetName val="Comp with UP west"/>
      <sheetName val="Component Pricing, Costs"/>
      <sheetName val="ROW"/>
      <sheetName val="Group Model"/>
      <sheetName val="Italy"/>
      <sheetName val="Ref"/>
      <sheetName val="factor_sheet"/>
      <sheetName val="North_Proj_Ramp-up1"/>
      <sheetName val="LA_lookup1"/>
      <sheetName val="m-o-m_tags1"/>
      <sheetName val="Roll_Out1"/>
      <sheetName val="Capex_Assumptions1"/>
      <sheetName val="Real_Estate1"/>
      <sheetName val="Common_Capex1"/>
      <sheetName val="tag_ramp1"/>
      <sheetName val="RSU_Assump_1"/>
      <sheetName val="DLC_Assump_1"/>
      <sheetName val="AN_20001"/>
      <sheetName val="Query_Results_ALL1"/>
      <sheetName val="Eqpmnt_Plng1"/>
      <sheetName val="Base_Data1"/>
      <sheetName val="Full_Assumptions1"/>
      <sheetName val="Exchange_Rate1"/>
      <sheetName val="16_aug1"/>
      <sheetName val="China_Mobile1"/>
      <sheetName val="Other_assumptions"/>
      <sheetName val="1_-_A_(Narrative)"/>
      <sheetName val="Europe_Consolidated1"/>
      <sheetName val="Component_Pricing,_Costs"/>
      <sheetName val="Group_Model"/>
      <sheetName val="Liability_Mgmt1"/>
      <sheetName val="Pub Rts 1.5 Standalone"/>
      <sheetName val="#REF"/>
      <sheetName val="COA-IPCL"/>
      <sheetName val="Summary P&amp;L EXPORT-FI "/>
      <sheetName val="Scenarios"/>
      <sheetName val="U1.6"/>
      <sheetName val="DF-M01-01"/>
      <sheetName val="Cons.Trial"/>
      <sheetName val="Licences"/>
      <sheetName val="Dim_New"/>
      <sheetName val="Expansion needed"/>
      <sheetName val="Comp"/>
      <sheetName val="CALCULATION   CAG"/>
      <sheetName val="INDORAMA Group June 02"/>
      <sheetName val="QTY-00-01 (2)"/>
      <sheetName val="Macro1"/>
      <sheetName val="Menu"/>
      <sheetName val="Pg.1 Marketing Info"/>
      <sheetName val="BS"/>
      <sheetName val="CF SALE.W.OFF 01-02"/>
      <sheetName val="Sugar_BASIC ASSU."/>
      <sheetName val="WORKINGS"/>
      <sheetName val="Tabelle1"/>
      <sheetName val="Rashtriya Khadyan Traders"/>
      <sheetName val="L.L Rates"/>
      <sheetName val="Update"/>
      <sheetName val="Table 5"/>
      <sheetName val="Mfg OH "/>
      <sheetName val="North_Proj_Ramp-up2"/>
      <sheetName val="LA_lookup2"/>
      <sheetName val="m-o-m_tags2"/>
      <sheetName val="Roll_Out2"/>
      <sheetName val="Capex_Assumptions2"/>
      <sheetName val="Real_Estate2"/>
      <sheetName val="Common_Capex2"/>
      <sheetName val="tag_ramp2"/>
      <sheetName val="RSU_Assump_2"/>
      <sheetName val="DLC_Assump_2"/>
      <sheetName val="AN_20002"/>
      <sheetName val="Query_Results_ALL2"/>
      <sheetName val="Eqpmnt_Plng2"/>
      <sheetName val="Base_Data2"/>
      <sheetName val="Full_Assumptions2"/>
      <sheetName val="Exchange_Rate2"/>
      <sheetName val="16_aug2"/>
      <sheetName val="China_Mobile2"/>
      <sheetName val="Other_assumptions1"/>
      <sheetName val="1_-_A_(Narrative)1"/>
      <sheetName val="Europe_Consolidated2"/>
      <sheetName val="Group_Model1"/>
      <sheetName val="Component_Pricing,_Costs1"/>
      <sheetName val="Liability_Mgmt2"/>
      <sheetName val="Comp_with_UP_west"/>
      <sheetName val="Pub_Rts_1_5_Standalone"/>
      <sheetName val="Overdues 141008"/>
      <sheetName val="Rating2"/>
      <sheetName val="SummaryPL"/>
      <sheetName val="ecommerce"/>
      <sheetName val="Com-ParaMeter"/>
      <sheetName val="PL"/>
      <sheetName val="KPIs"/>
      <sheetName val="BASIC ASSU."/>
      <sheetName val="Basic Assumptions"/>
      <sheetName val="PL-AC-REF "/>
      <sheetName val="POI_MASTER_1"/>
      <sheetName val="LedMast"/>
      <sheetName val="MRM_Var"/>
      <sheetName val="Ins Erection"/>
      <sheetName val="mltc"/>
      <sheetName val="Prices &amp; Spec Gr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AP trial"/>
      <sheetName val="BS"/>
      <sheetName val="Cash-flow (2)"/>
      <sheetName val="SH 1&amp;2"/>
      <sheetName val="sch- 3"/>
      <sheetName val="Sch 4  "/>
      <sheetName val="sch 5-6"/>
      <sheetName val="Sch 4 DETAILS "/>
      <sheetName val="SH5-6 (detail)"/>
      <sheetName val="sch7-8 (detail)"/>
      <sheetName val="CA-Ageing"/>
      <sheetName val="CL-Ageing"/>
      <sheetName val="Retention-Ageing"/>
      <sheetName val="Cap-Ageing"/>
      <sheetName val="Exp"/>
      <sheetName val="Debtors Ageing"/>
      <sheetName val="Con Liab (2)"/>
      <sheetName val="FA Master"/>
      <sheetName val="GRIR"/>
      <sheetName val="Sheet1"/>
      <sheetName val="Tax provision"/>
      <sheetName val="Contracts"/>
      <sheetName val="Con Liab"/>
      <sheetName val="Provision"/>
      <sheetName val="salary"/>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PL, Sch 5 to 9"/>
      <sheetName val="Sch 1,2,3"/>
      <sheetName val="Sch-4"/>
      <sheetName val=" Sch 10 to 18"/>
      <sheetName val="Cash Flow"/>
      <sheetName val="Abstrac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ice updates"/>
      <sheetName val="LANGUAGE"/>
      <sheetName val="PART_DISCOUNT"/>
      <sheetName val="7470 MSP (1)"/>
      <sheetName val="7470 MSP (2)"/>
      <sheetName val="7470 MSP (3)"/>
      <sheetName val="7470 MSP (4)"/>
      <sheetName val="7470 MSP (5)"/>
      <sheetName val="7470 MSP (6)"/>
      <sheetName val="7470 MSP (7)"/>
      <sheetName val="7470 MSP (8)"/>
      <sheetName val="7470 MSP (9)"/>
      <sheetName val="7470 MSP (10)"/>
      <sheetName val="7470 MSP (11)"/>
      <sheetName val="7470 MSP (12)"/>
      <sheetName val="7470 MSP (13)"/>
      <sheetName val="7470 MSP (14)"/>
      <sheetName val="7470 MSP (15)"/>
      <sheetName val="7470 MSP (16)"/>
      <sheetName val="7470 MSP (17)"/>
      <sheetName val="7470 MSP (18)"/>
      <sheetName val="7470 MSP (19)"/>
      <sheetName val="7470 MSP (20)"/>
      <sheetName val="7470 MSP Matrix"/>
      <sheetName val="CATEGORY_DISCOUNT"/>
      <sheetName val="Pg.1 Marketing Info"/>
      <sheetName val="Variables"/>
      <sheetName val="MSU"/>
      <sheetName val="CRITERIA1"/>
      <sheetName val="factor"/>
      <sheetName val="CRITERIA4"/>
      <sheetName val="star basic"/>
      <sheetName val="star riders"/>
      <sheetName val="sure basic"/>
      <sheetName val="sure riders"/>
      <sheetName val="Ref"/>
      <sheetName val="Page 1A - Proposal Strategy "/>
      <sheetName val="7200 Configuration Inputs"/>
      <sheetName val="Price_updates"/>
      <sheetName val="7470_MSP_(1)"/>
      <sheetName val="7470_MSP_(2)"/>
      <sheetName val="7470_MSP_(3)"/>
      <sheetName val="7470_MSP_(4)"/>
      <sheetName val="7470_MSP_(5)"/>
      <sheetName val="7470_MSP_(6)"/>
      <sheetName val="7470_MSP_(7)"/>
      <sheetName val="7470_MSP_(8)"/>
      <sheetName val="7470_MSP_(9)"/>
      <sheetName val="7470_MSP_(10)"/>
      <sheetName val="7470_MSP_(11)"/>
      <sheetName val="7470_MSP_(12)"/>
      <sheetName val="7470_MSP_(13)"/>
      <sheetName val="7470_MSP_(14)"/>
      <sheetName val="7470_MSP_(15)"/>
      <sheetName val="7470_MSP_(16)"/>
      <sheetName val="7470_MSP_(17)"/>
      <sheetName val="7470_MSP_(18)"/>
      <sheetName val="7470_MSP_(19)"/>
      <sheetName val="7470_MSP_(20)"/>
      <sheetName val="7470_MSP_Matrix"/>
      <sheetName val="Pg_1_Marketing_Info"/>
      <sheetName val="Page_1A_-_Proposal_Strategy_"/>
      <sheetName val="star_basic"/>
      <sheetName val="star_riders"/>
      <sheetName val="sure_basic"/>
      <sheetName val="sure_riders"/>
      <sheetName val="DPR 31st march"/>
      <sheetName val="DLC sites"/>
      <sheetName val="SDH COST"/>
      <sheetName val="discounts_XP140"/>
      <sheetName val="Other assumptions"/>
      <sheetName val="RSU lookups"/>
      <sheetName val="RSU sites"/>
      <sheetName val="Definitions"/>
      <sheetName val="Module list"/>
      <sheetName val="Eqpmnt Plng"/>
      <sheetName val="AN_Input"/>
      <sheetName val="Inter unit set off"/>
      <sheetName val="Schedules PL"/>
      <sheetName val="Schedules BS"/>
      <sheetName val="BS"/>
      <sheetName val="accounts"/>
      <sheetName val="Land Cost"/>
      <sheetName val="Consultancy Cost"/>
      <sheetName val="Mockup &amp; Model"/>
      <sheetName val="Project Infra"/>
      <sheetName val="Construction Cost"/>
      <sheetName val="OH"/>
      <sheetName val="Stores"/>
      <sheetName val="Menu"/>
      <sheetName val="Eqpmnt_Plng"/>
      <sheetName val="7200_Configuration_Inputs"/>
      <sheetName val="Price_updates1"/>
      <sheetName val="7470_MSP_(1)1"/>
      <sheetName val="7470_MSP_(2)1"/>
      <sheetName val="7470_MSP_(3)1"/>
      <sheetName val="7470_MSP_(4)1"/>
      <sheetName val="7470_MSP_(5)1"/>
      <sheetName val="7470_MSP_(6)1"/>
      <sheetName val="7470_MSP_(7)1"/>
      <sheetName val="7470_MSP_(8)1"/>
      <sheetName val="7470_MSP_(9)1"/>
      <sheetName val="7470_MSP_(10)1"/>
      <sheetName val="7470_MSP_(11)1"/>
      <sheetName val="7470_MSP_(12)1"/>
      <sheetName val="7470_MSP_(13)1"/>
      <sheetName val="7470_MSP_(14)1"/>
      <sheetName val="7470_MSP_(15)1"/>
      <sheetName val="7470_MSP_(16)1"/>
      <sheetName val="7470_MSP_(17)1"/>
      <sheetName val="7470_MSP_(18)1"/>
      <sheetName val="7470_MSP_(19)1"/>
      <sheetName val="7470_MSP_(20)1"/>
      <sheetName val="7470_MSP_Matrix1"/>
      <sheetName val="Pg_1_Marketing_Info1"/>
      <sheetName val="star_basic1"/>
      <sheetName val="star_riders1"/>
      <sheetName val="sure_basic1"/>
      <sheetName val="sure_riders1"/>
      <sheetName val="Page_1A_-_Proposal_Strategy_1"/>
      <sheetName val="DPR_31st_march"/>
      <sheetName val="DLC_sites"/>
      <sheetName val="SDH_COST"/>
      <sheetName val="Other_assumptions"/>
      <sheetName val="RSU_lookups"/>
      <sheetName val="RSU_sites"/>
      <sheetName val="PLJAN"/>
      <sheetName val="Apparel"/>
      <sheetName val="Bodega"/>
      <sheetName val="CCA"/>
      <sheetName val="CashNCarry"/>
      <sheetName val="Membership"/>
      <sheetName val="SoftDiscount"/>
      <sheetName val=""/>
      <sheetName val="Price_updates2"/>
      <sheetName val="7470_MSP_(1)2"/>
      <sheetName val="7470_MSP_(2)2"/>
      <sheetName val="7470_MSP_(3)2"/>
      <sheetName val="7470_MSP_(4)2"/>
      <sheetName val="7470_MSP_(5)2"/>
      <sheetName val="7470_MSP_(6)2"/>
      <sheetName val="7470_MSP_(7)2"/>
      <sheetName val="7470_MSP_(8)2"/>
      <sheetName val="7470_MSP_(9)2"/>
      <sheetName val="7470_MSP_(10)2"/>
      <sheetName val="7470_MSP_(11)2"/>
      <sheetName val="7470_MSP_(12)2"/>
      <sheetName val="7470_MSP_(13)2"/>
      <sheetName val="7470_MSP_(14)2"/>
      <sheetName val="7470_MSP_(15)2"/>
      <sheetName val="7470_MSP_(16)2"/>
      <sheetName val="7470_MSP_(17)2"/>
      <sheetName val="7470_MSP_(18)2"/>
      <sheetName val="7470_MSP_(19)2"/>
      <sheetName val="7470_MSP_(20)2"/>
      <sheetName val="7470_MSP_Matrix2"/>
      <sheetName val="Pg_1_Marketing_Info2"/>
      <sheetName val="star_basic2"/>
      <sheetName val="star_riders2"/>
      <sheetName val="sure_basic2"/>
      <sheetName val="sure_riders2"/>
      <sheetName val="Eqpmnt_Plng1"/>
      <sheetName val="Page_1A_-_Proposal_Strategy_2"/>
      <sheetName val="7200_Configuration_Inputs1"/>
      <sheetName val="DPR_31st_march1"/>
      <sheetName val="DLC_sites1"/>
      <sheetName val="SDH_COST1"/>
      <sheetName val="Other_assumptions1"/>
      <sheetName val="RSU_lookups1"/>
      <sheetName val="RSU_sites1"/>
      <sheetName val="Module_list"/>
      <sheetName val="Site_wise_NADs2"/>
      <sheetName val="Sheet4"/>
      <sheetName val="Sheet3"/>
      <sheetName val="Sheet2"/>
      <sheetName val="Factors"/>
      <sheetName val="Summary_Local"/>
      <sheetName val="BSNL RAJ"/>
      <sheetName val="CONTROL"/>
      <sheetName val="Parameters"/>
      <sheetName val="Mapping"/>
      <sheetName val="Delhi"/>
      <sheetName val="Indirect expenses"/>
      <sheetName val="Cover"/>
      <sheetName val="LOM_MOD"/>
      <sheetName val="Indirect_expenses"/>
      <sheetName val="East"/>
      <sheetName val="calc"/>
      <sheetName val="Input"/>
      <sheetName val="Equipment List"/>
      <sheetName val="Equipment_List"/>
      <sheetName val="Master"/>
      <sheetName val="Revenue Summary "/>
      <sheetName val="Summary KPI"/>
      <sheetName val="Input sheet "/>
      <sheetName val="Cost Assumptions Summary"/>
      <sheetName val="Price_updates3"/>
      <sheetName val="Part A General"/>
      <sheetName val="RA"/>
      <sheetName val="PointNo.5"/>
      <sheetName val="Vat Return"/>
      <sheetName val="currency"/>
      <sheetName val="Price_updates4"/>
      <sheetName val="Sheet1"/>
      <sheetName val="Comp with UP west"/>
      <sheetName val="Price_updates5"/>
      <sheetName val="7470_MSP_(1)3"/>
      <sheetName val="7470_MSP_(2)3"/>
      <sheetName val="7470_MSP_(3)3"/>
      <sheetName val="7470_MSP_(4)3"/>
      <sheetName val="7470_MSP_(5)3"/>
      <sheetName val="7470_MSP_(6)3"/>
      <sheetName val="7470_MSP_(7)3"/>
      <sheetName val="7470_MSP_(8)3"/>
      <sheetName val="7470_MSP_(9)3"/>
      <sheetName val="7470_MSP_(10)3"/>
      <sheetName val="7470_MSP_(11)3"/>
      <sheetName val="7470_MSP_(12)3"/>
      <sheetName val="7470_MSP_(13)3"/>
      <sheetName val="7470_MSP_(14)3"/>
      <sheetName val="7470_MSP_(15)3"/>
      <sheetName val="7470_MSP_(16)3"/>
      <sheetName val="7470_MSP_(17)3"/>
      <sheetName val="7470_MSP_(18)3"/>
      <sheetName val="7470_MSP_(19)3"/>
      <sheetName val="7470_MSP_(20)3"/>
      <sheetName val="7470_MSP_Matrix3"/>
      <sheetName val="Pg_1_Marketing_Info3"/>
      <sheetName val="star_basic3"/>
      <sheetName val="star_riders3"/>
      <sheetName val="sure_basic3"/>
      <sheetName val="sure_riders3"/>
      <sheetName val="Eqpmnt_Plng2"/>
      <sheetName val="Page_1A_-_Proposal_Strategy_3"/>
      <sheetName val="7200_Configuration_Inputs2"/>
      <sheetName val="DPR_31st_march2"/>
      <sheetName val="DLC_sites2"/>
      <sheetName val="SDH_COST2"/>
      <sheetName val="Other_assumptions2"/>
      <sheetName val="RSU_lookups2"/>
      <sheetName val="RSU_sites2"/>
      <sheetName val="Module_list1"/>
      <sheetName val="Indirect_expenses1"/>
      <sheetName val="Equipment_List1"/>
      <sheetName val="Revenue_Summary_"/>
      <sheetName val="Summary_KPI"/>
      <sheetName val="Input_sheet_"/>
      <sheetName val="Cost_Assumptions_Summary"/>
      <sheetName val="Price_updates6"/>
      <sheetName val="7470_MSP_(1)4"/>
      <sheetName val="7470_MSP_(2)4"/>
      <sheetName val="7470_MSP_(3)4"/>
      <sheetName val="7470_MSP_(4)4"/>
      <sheetName val="7470_MSP_(5)4"/>
      <sheetName val="7470_MSP_(6)4"/>
      <sheetName val="7470_MSP_(7)4"/>
      <sheetName val="7470_MSP_(8)4"/>
      <sheetName val="7470_MSP_(9)4"/>
      <sheetName val="7470_MSP_(10)4"/>
      <sheetName val="7470_MSP_(11)4"/>
      <sheetName val="7470_MSP_(12)4"/>
      <sheetName val="7470_MSP_(13)4"/>
      <sheetName val="7470_MSP_(14)4"/>
      <sheetName val="7470_MSP_(15)4"/>
      <sheetName val="7470_MSP_(16)4"/>
      <sheetName val="7470_MSP_(17)4"/>
      <sheetName val="7470_MSP_(18)4"/>
      <sheetName val="7470_MSP_(19)4"/>
      <sheetName val="7470_MSP_(20)4"/>
      <sheetName val="7470_MSP_Matrix4"/>
      <sheetName val="Pg_1_Marketing_Info4"/>
      <sheetName val="star_basic4"/>
      <sheetName val="star_riders4"/>
      <sheetName val="sure_basic4"/>
      <sheetName val="sure_riders4"/>
      <sheetName val="Eqpmnt_Plng3"/>
      <sheetName val="Page_1A_-_Proposal_Strategy_4"/>
      <sheetName val="7200_Configuration_Inputs3"/>
      <sheetName val="DPR_31st_march3"/>
      <sheetName val="DLC_sites3"/>
      <sheetName val="SDH_COST3"/>
      <sheetName val="Other_assumptions3"/>
      <sheetName val="RSU_lookups3"/>
      <sheetName val="RSU_sites3"/>
      <sheetName val="Module_list2"/>
      <sheetName val="Indirect_expenses2"/>
      <sheetName val="Equipment_List2"/>
      <sheetName val="Revenue_Summary_1"/>
      <sheetName val="Summary_KPI1"/>
      <sheetName val="Input_sheet_1"/>
      <sheetName val="Cost_Assumptions_Summary1"/>
      <sheetName val="Price_updates7"/>
      <sheetName val="7470_MSP_(1)5"/>
      <sheetName val="7470_MSP_(2)5"/>
      <sheetName val="7470_MSP_(3)5"/>
      <sheetName val="7470_MSP_(4)5"/>
      <sheetName val="7470_MSP_(5)5"/>
      <sheetName val="7470_MSP_(6)5"/>
      <sheetName val="7470_MSP_(7)5"/>
      <sheetName val="7470_MSP_(8)5"/>
      <sheetName val="7470_MSP_(9)5"/>
      <sheetName val="7470_MSP_(10)5"/>
      <sheetName val="7470_MSP_(11)5"/>
      <sheetName val="7470_MSP_(12)5"/>
      <sheetName val="7470_MSP_(13)5"/>
      <sheetName val="7470_MSP_(14)5"/>
      <sheetName val="7470_MSP_(15)5"/>
      <sheetName val="7470_MSP_(16)5"/>
      <sheetName val="7470_MSP_(17)5"/>
      <sheetName val="7470_MSP_(18)5"/>
      <sheetName val="7470_MSP_(19)5"/>
      <sheetName val="7470_MSP_(20)5"/>
      <sheetName val="7470_MSP_Matrix5"/>
      <sheetName val="Pg_1_Marketing_Info5"/>
      <sheetName val="star_basic5"/>
      <sheetName val="star_riders5"/>
      <sheetName val="sure_basic5"/>
      <sheetName val="sure_riders5"/>
      <sheetName val="Eqpmnt_Plng4"/>
      <sheetName val="Page_1A_-_Proposal_Strategy_5"/>
      <sheetName val="7200_Configuration_Inputs4"/>
      <sheetName val="DPR_31st_march4"/>
      <sheetName val="DLC_sites4"/>
      <sheetName val="SDH_COST4"/>
      <sheetName val="Other_assumptions4"/>
      <sheetName val="RSU_lookups4"/>
      <sheetName val="RSU_sites4"/>
      <sheetName val="Module_list3"/>
      <sheetName val="Indirect_expenses3"/>
      <sheetName val="Equipment_List3"/>
      <sheetName val="Revenue_Summary_2"/>
      <sheetName val="Summary_KPI2"/>
      <sheetName val="Input_sheet_2"/>
      <sheetName val="Cost_Assumptions_Summary2"/>
      <sheetName val="BSNL_RAJ"/>
      <sheetName val="syndicate codes"/>
      <sheetName val="Query Results ALL"/>
      <sheetName val="ANZ"/>
      <sheetName val="ecommerce"/>
      <sheetName val="POI_MASTER_1"/>
      <sheetName val="dropdown"/>
      <sheetName val="Price_updates8"/>
      <sheetName val="7470_MSP_(1)6"/>
      <sheetName val="7470_MSP_(2)6"/>
      <sheetName val="7470_MSP_(3)6"/>
      <sheetName val="7470_MSP_(4)6"/>
      <sheetName val="7470_MSP_(5)6"/>
      <sheetName val="7470_MSP_(6)6"/>
      <sheetName val="7470_MSP_(7)6"/>
      <sheetName val="7470_MSP_(8)6"/>
      <sheetName val="7470_MSP_(9)6"/>
      <sheetName val="7470_MSP_(10)6"/>
      <sheetName val="7470_MSP_(11)6"/>
      <sheetName val="7470_MSP_(12)6"/>
      <sheetName val="7470_MSP_(13)6"/>
      <sheetName val="7470_MSP_(14)6"/>
      <sheetName val="7470_MSP_(15)6"/>
      <sheetName val="7470_MSP_(16)6"/>
      <sheetName val="7470_MSP_(17)6"/>
      <sheetName val="7470_MSP_(18)6"/>
      <sheetName val="7470_MSP_(19)6"/>
      <sheetName val="7470_MSP_(20)6"/>
      <sheetName val="7470_MSP_Matrix6"/>
      <sheetName val="Pg_1_Marketing_Info6"/>
      <sheetName val="star_basic6"/>
      <sheetName val="star_riders6"/>
      <sheetName val="sure_basic6"/>
      <sheetName val="sure_riders6"/>
      <sheetName val="Eqpmnt_Plng5"/>
      <sheetName val="Page_1A_-_Proposal_Strategy_6"/>
      <sheetName val="7200_Configuration_Inputs5"/>
      <sheetName val="DPR_31st_march5"/>
      <sheetName val="DLC_sites5"/>
      <sheetName val="SDH_COST5"/>
      <sheetName val="Other_assumptions5"/>
      <sheetName val="RSU_lookups5"/>
      <sheetName val="RSU_sites5"/>
      <sheetName val="Module_list4"/>
      <sheetName val="Indirect_expenses4"/>
      <sheetName val="Equipment_List4"/>
      <sheetName val="Revenue_Summary_3"/>
      <sheetName val="Summary_KPI3"/>
      <sheetName val="Input_sheet_3"/>
      <sheetName val="Cost_Assumptions_Summary3"/>
      <sheetName val="BSNL_RAJ1"/>
      <sheetName val="syndicate_codes"/>
      <sheetName val="Query_Results_ALL"/>
      <sheetName val="Part_A_General"/>
      <sheetName val="Inter_unit_set_off"/>
      <sheetName val="0617 TB"/>
      <sheetName val="bud"/>
      <sheetName val="RMC"/>
      <sheetName val="dhs-XTL"/>
      <sheetName val="Site wise NADs"/>
      <sheetName val="Incentives"/>
      <sheetName val="Basic Assumptions"/>
      <sheetName val="Ramnagar Sugar P&amp;L"/>
      <sheetName val="DAILY"/>
      <sheetName val="SH 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refreshError="1"/>
      <sheetData sheetId="336" refreshError="1"/>
      <sheetData sheetId="337" refreshError="1"/>
      <sheetData sheetId="338" refreshError="1"/>
      <sheetData sheetId="339" refreshError="1"/>
      <sheetData sheetId="340" refreshError="1"/>
      <sheetData sheetId="341" refreshError="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tatement in millions"/>
      <sheetName val="Cash Flow Worksheet"/>
      <sheetName val="Balance Sheet (2)"/>
      <sheetName val="Income Statement (2)"/>
      <sheetName val="Consol BS 2003"/>
      <sheetName val="Income Statement "/>
      <sheetName val="Tax Working "/>
      <sheetName val="Deferred Tax "/>
      <sheetName val="Tax Charge "/>
      <sheetName val="TB ( US GAAP)"/>
      <sheetName val="Sheet1"/>
      <sheetName val="Additions "/>
      <sheetName val="Depreciation"/>
      <sheetName val="Other Comp Income "/>
      <sheetName val="FA "/>
      <sheetName val="Cash flow details"/>
      <sheetName val="Investments "/>
      <sheetName val="XREF"/>
      <sheetName val="Tickmarks"/>
      <sheetName val="????(?????)"/>
      <sheetName val="Revenue-Invoicewise"/>
      <sheetName val="p &amp;l stpwise dec03"/>
      <sheetName val="유통망계획"/>
      <sheetName val="Cash Flow Statement in mln"/>
      <sheetName val="Cash flow 31 December 2003 - Fi"/>
      <sheetName val="Gtee Commn"/>
      <sheetName val="ADVANCE EQUITY"/>
      <sheetName val="INVSTS QUANT-NOTES"/>
      <sheetName val="NAV Vs COST"/>
      <sheetName val="Lead"/>
      <sheetName val="GL Codes"/>
      <sheetName val="Code"/>
    </sheetNames>
    <sheetDataSet>
      <sheetData sheetId="0">
        <row r="9">
          <cell r="B9">
            <v>-73263551.186967403</v>
          </cell>
        </row>
      </sheetData>
      <sheetData sheetId="1">
        <row r="9">
          <cell r="B9">
            <v>-73263551.186967403</v>
          </cell>
        </row>
      </sheetData>
      <sheetData sheetId="2">
        <row r="9">
          <cell r="B9">
            <v>-73263551.186967403</v>
          </cell>
        </row>
      </sheetData>
      <sheetData sheetId="3">
        <row r="9">
          <cell r="B9">
            <v>-73263551.186967403</v>
          </cell>
        </row>
      </sheetData>
      <sheetData sheetId="4" refreshError="1"/>
      <sheetData sheetId="5">
        <row r="9">
          <cell r="B9">
            <v>-73263551.186967403</v>
          </cell>
        </row>
      </sheetData>
      <sheetData sheetId="6">
        <row r="9">
          <cell r="B9">
            <v>-73263551.186967403</v>
          </cell>
        </row>
      </sheetData>
      <sheetData sheetId="7" refreshError="1"/>
      <sheetData sheetId="8">
        <row r="9">
          <cell r="B9">
            <v>-73263551.186967403</v>
          </cell>
        </row>
      </sheetData>
      <sheetData sheetId="9">
        <row r="9">
          <cell r="B9">
            <v>-73263551.186967403</v>
          </cell>
        </row>
      </sheetData>
      <sheetData sheetId="10">
        <row r="9">
          <cell r="B9">
            <v>-73263551.186967403</v>
          </cell>
        </row>
      </sheetData>
      <sheetData sheetId="11">
        <row r="9">
          <cell r="B9">
            <v>-73263551.186967403</v>
          </cell>
        </row>
      </sheetData>
      <sheetData sheetId="12">
        <row r="9">
          <cell r="B9">
            <v>-73263551.186967403</v>
          </cell>
        </row>
      </sheetData>
      <sheetData sheetId="13">
        <row r="9">
          <cell r="B9">
            <v>-73263551.186967403</v>
          </cell>
        </row>
      </sheetData>
      <sheetData sheetId="14">
        <row r="9">
          <cell r="B9">
            <v>-73263551.186967403</v>
          </cell>
        </row>
      </sheetData>
      <sheetData sheetId="15">
        <row r="9">
          <cell r="B9">
            <v>-73263551.186967403</v>
          </cell>
        </row>
      </sheetData>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uon Bank"/>
      <sheetName val="Allocation Of Funds"/>
      <sheetName val="Table Of Contents"/>
      <sheetName val="Capacity "/>
      <sheetName val="Inter Transfer"/>
      <sheetName val="base"/>
      <sheetName val="Base (2)"/>
      <sheetName val="Basic Assumption"/>
      <sheetName val="COP"/>
      <sheetName val="Breakup PC"/>
      <sheetName val="Cost &amp; Means"/>
      <sheetName val="Land &amp; Site Development"/>
      <sheetName val="Civil Const."/>
      <sheetName val="Plant &amp; Machinery"/>
      <sheetName val="Summary of Plant &amp; Machinery"/>
      <sheetName val="Miscellaneous"/>
      <sheetName val="Contingencies"/>
      <sheetName val="Preliminary &amp; preoperative"/>
      <sheetName val="Working Capital"/>
      <sheetName val="Raw Materials"/>
      <sheetName val="Power &amp; Fuel (S)"/>
      <sheetName val="Power &amp; Fuel"/>
      <sheetName val="Salary Wages Sponge"/>
      <sheetName val="Salary &amp; Wages"/>
      <sheetName val="Factory Overheads (S)"/>
      <sheetName val="Factory Overheads"/>
      <sheetName val="Depreciation (S)"/>
      <sheetName val="Depreciation"/>
      <sheetName val="Working Results"/>
      <sheetName val="Sales"/>
      <sheetName val="Term Loan"/>
      <sheetName val="Income Tax"/>
      <sheetName val="Cash Flow"/>
      <sheetName val="Balance Sheet"/>
      <sheetName val="Internal Rate"/>
      <sheetName val="DSCR"/>
      <sheetName val="Break Even"/>
      <sheetName val="Sensitivity"/>
      <sheetName val="CAS Operating Statement"/>
      <sheetName val="CAS Balance Sheet"/>
      <sheetName val="CA &amp; CL"/>
      <sheetName val="MPBF"/>
      <sheetName val="CAS Fund Flow"/>
      <sheetName val="Parameters"/>
      <sheetName val="base(I)"/>
      <sheetName val="COP CPP"/>
      <sheetName val="Base (E)"/>
      <sheetName val="Power &amp; Fuel(MBF)"/>
      <sheetName val="Power &amp; Fuel(E)"/>
      <sheetName val="Salary Wages (S)"/>
      <sheetName val="Salary &amp; Wages(M)"/>
      <sheetName val="Salary &amp; Wages(E)"/>
      <sheetName val="Salary &amp; Wages(P)"/>
      <sheetName val="Factory Overheads(M)"/>
      <sheetName val="Factory Overheads(E)"/>
      <sheetName val="Decmbf"/>
      <sheetName val="Depreciation(E)"/>
      <sheetName val="Depreciation(M)"/>
      <sheetName val="Depreciation(CPP)"/>
      <sheetName val="Integrated 25-11-04"/>
      <sheetName val="Uniuon_Bank"/>
      <sheetName val="Allocation_Of_Funds"/>
      <sheetName val="Table_Of_Contents"/>
      <sheetName val="Capacity_"/>
      <sheetName val="Inter_Transfer"/>
      <sheetName val="Base_(2)"/>
      <sheetName val="Basic_Assumption"/>
      <sheetName val="Breakup_PC"/>
      <sheetName val="Cost_&amp;_Means"/>
      <sheetName val="Land_&amp;_Site_Development"/>
      <sheetName val="Civil_Const_"/>
      <sheetName val="Plant_&amp;_Machinery"/>
      <sheetName val="Summary_of_Plant_&amp;_Machinery"/>
      <sheetName val="Preliminary_&amp;_preoperative"/>
      <sheetName val="Working_Capital"/>
      <sheetName val="Raw_Materials"/>
      <sheetName val="Power_&amp;_Fuel_(S)"/>
      <sheetName val="Power_&amp;_Fuel"/>
      <sheetName val="Salary_Wages_Sponge"/>
      <sheetName val="Salary_&amp;_Wages"/>
      <sheetName val="Factory_Overheads_(S)"/>
      <sheetName val="Factory_Overheads"/>
      <sheetName val="Depreciation_(S)"/>
      <sheetName val="Working_Results"/>
      <sheetName val="Term_Loan"/>
      <sheetName val="Income_Tax"/>
      <sheetName val="Cash_Flow"/>
      <sheetName val="Balance_Sheet"/>
      <sheetName val="Internal_Rate"/>
      <sheetName val="Break_Even"/>
      <sheetName val="CAS_Operating_Statement"/>
      <sheetName val="CAS_Balance_Sheet"/>
      <sheetName val="CA_&amp;_CL"/>
      <sheetName val="CAS_Fund_Flow"/>
      <sheetName val="COP_CPP"/>
      <sheetName val="Base_(E)"/>
      <sheetName val="Power_&amp;_Fuel(MBF)"/>
      <sheetName val="Power_&amp;_Fuel(E)"/>
      <sheetName val="Salary_Wages_(S)"/>
      <sheetName val="Salary_&amp;_Wages(M)"/>
      <sheetName val="Salary_&amp;_Wages(E)"/>
      <sheetName val="Salary_&amp;_Wages(P)"/>
      <sheetName val="Factory_Overheads(M)"/>
      <sheetName val="Factory_Overheads(E)"/>
      <sheetName val="Integrated_25-11-04"/>
      <sheetName val="SalaryData"/>
      <sheetName val="Assm"/>
      <sheetName val="Original_Andrew___Data"/>
      <sheetName val="Assumptions"/>
      <sheetName val="Controls"/>
      <sheetName val="Scen"/>
      <sheetName val="TargetOverview"/>
      <sheetName val="CWIP_status"/>
      <sheetName val="July"/>
      <sheetName val="Cochin_Invoice_File"/>
      <sheetName val="PF_Assumptions"/>
      <sheetName val="FXRATES"/>
      <sheetName val="May_01"/>
      <sheetName val="Control"/>
      <sheetName val="Assistance"/>
      <sheetName val="Sum_proj"/>
      <sheetName val="PRINT-BL"/>
      <sheetName val="FY2002"/>
      <sheetName val="FY2004"/>
      <sheetName val="YTD2005"/>
      <sheetName val="Target"/>
      <sheetName val="Sales_by_Mon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sheetData sheetId="23" refreshError="1"/>
      <sheetData sheetId="24"/>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EQUITY PRICES"/>
      <sheetName val="DEBT PRICES"/>
      <sheetName val="XREF"/>
      <sheetName val="Tickmarks"/>
      <sheetName val="FCCB "/>
      <sheetName val="Work Sheet"/>
      <sheetName val="Cash flow detail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co of Additions"/>
      <sheetName val="Additions"/>
      <sheetName val="RECO SALE  SchD (2)"/>
      <sheetName val="Deletions"/>
      <sheetName val="Schedule"/>
      <sheetName val="O Equip."/>
      <sheetName val="DPE"/>
      <sheetName val="F &amp; F PY"/>
      <sheetName val="deb"/>
      <sheetName val="TrialBal"/>
      <sheetName val="Sept 06"/>
      <sheetName val="Company"/>
      <sheetName val="Form 3CD"/>
      <sheetName val="Annexure - I"/>
      <sheetName val="A"/>
      <sheetName val="B"/>
      <sheetName val="C"/>
      <sheetName val="D"/>
      <sheetName val="E"/>
      <sheetName val="E-1"/>
      <sheetName val="E-2"/>
      <sheetName val="F"/>
      <sheetName val="G"/>
      <sheetName val="H"/>
      <sheetName val="I"/>
      <sheetName val="J"/>
      <sheetName val="ORIGINAL"/>
      <sheetName val="TOC"/>
      <sheetName val="SCH 10"/>
      <sheetName val="関連会社明細"/>
      <sheetName val="XREF"/>
      <sheetName val="売却可能公債"/>
      <sheetName val="再ﾘｰｽ収益"/>
      <sheetName val="利息連結"/>
      <sheetName val="受取手数料"/>
      <sheetName val="発生連結"/>
      <sheetName val="繰入連結"/>
      <sheetName val="諸原価連結"/>
      <sheetName val="販管連結"/>
      <sheetName val="平残連結"/>
      <sheetName val="Instructions"/>
      <sheetName val="xSeries255"/>
      <sheetName val="Sheet1"/>
      <sheetName val="XL4Poppy"/>
      <sheetName val="Schedule 2005-2006"/>
      <sheetName val="factor"/>
      <sheetName val="blockwise"/>
      <sheetName val="BANKINT"/>
    </sheetNames>
    <sheetDataSet>
      <sheetData sheetId="0" refreshError="1">
        <row r="31">
          <cell r="E31">
            <v>315000</v>
          </cell>
        </row>
      </sheetData>
      <sheetData sheetId="1" refreshError="1"/>
      <sheetData sheetId="2" refreshError="1">
        <row r="26">
          <cell r="V26">
            <v>0</v>
          </cell>
        </row>
        <row r="92">
          <cell r="V92">
            <v>0</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A Register_Detailed "/>
      <sheetName val="FA Register_Detailed  (2)"/>
      <sheetName val="FA_Register_Detailed_"/>
      <sheetName val="FA_Register_Detailed__(2)"/>
      <sheetName val="Addition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
      <sheetName val="Workdone Purchases"/>
      <sheetName val="Workdone Sales"/>
      <sheetName val="System Note IEX, PXI"/>
      <sheetName val="GROSS MARGIN RECO "/>
      <sheetName val="SAP &amp; SCHEDULE RECO"/>
      <sheetName val="IEX PURCHASE"/>
      <sheetName val="PXIL Purchase"/>
      <sheetName val="PCBL"/>
      <sheetName val="Gross Net"/>
      <sheetName val="IEX SALE"/>
      <sheetName val="PXIL Sale"/>
      <sheetName val="Banking"/>
      <sheetName val="Banking Master"/>
      <sheetName val="7 Paisa Check"/>
      <sheetName val="MAITHON POWER LTD."/>
      <sheetName val="Sheet3"/>
      <sheetName val="LT Data"/>
      <sheetName val="Sheet1"/>
      <sheetName val="REA"/>
      <sheetName val="REA %"/>
      <sheetName val="Sheet4"/>
      <sheetName val="MASTER SHEET"/>
      <sheetName val="Commitment"/>
      <sheetName val="Related Party"/>
      <sheetName val="Tickmarks"/>
      <sheetName val="Sheet2"/>
      <sheetName val="Samples tested"/>
      <sheetName val="XREF"/>
      <sheetName val="Samples Selected for Testing"/>
      <sheetName val="Samples Selected for Testing "/>
      <sheetName val="Sheet5"/>
      <sheetName val="Sheet5 (2)"/>
      <sheetName val="Paste special"/>
      <sheetName val="FA Register_Detailed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 D"/>
      <sheetName val="145A"/>
      <sheetName val="ANN E"/>
      <sheetName val="ANNE1"/>
      <sheetName val="ANNE2"/>
      <sheetName val="Reco of Additions"/>
      <sheetName val="RECO SALE - I.T"/>
      <sheetName val="RECO SALE  SchD"/>
      <sheetName val="Ann F"/>
      <sheetName val="Ann F "/>
      <sheetName val="  Ann G final"/>
      <sheetName val="Ann  H"/>
      <sheetName val="Ann-G1"/>
      <sheetName val="Ann   I"/>
      <sheetName val="Ann  J"/>
      <sheetName val="Service tax collection"/>
      <sheetName val="Ann J1"/>
      <sheetName val="ANN K"/>
      <sheetName val="Ann I1 (2)"/>
      <sheetName val="ANN L"/>
      <sheetName val="ANN M"/>
      <sheetName val="Ann  N"/>
      <sheetName val="Ann-O"/>
      <sheetName val="Ann P"/>
      <sheetName val="XREF"/>
      <sheetName val="Clause 20"/>
      <sheetName val="Tickmarks"/>
      <sheetName val="leave-encash working"/>
      <sheetName val="Ann N"/>
      <sheetName val="sch h1"/>
      <sheetName val="sch h 2"/>
      <sheetName val="Ann "/>
      <sheetName val="note to Sch H2 Sr. 3"/>
      <sheetName val="Sch H"/>
      <sheetName val="Resignation"/>
      <sheetName val="final blockwise"/>
      <sheetName val="Summary"/>
      <sheetName val="Additions"/>
      <sheetName val="SH-P&amp;L"/>
      <sheetName val="P L "/>
      <sheetName val="SH - BS"/>
      <sheetName val="BS"/>
      <sheetName val="BL12C00054- CN"/>
      <sheetName val="BL12C00054 - LVR MCX"/>
      <sheetName val="MCX"/>
      <sheetName val="KO00C00084-CN"/>
      <sheetName val="KO00C00084-LVR NCDX"/>
      <sheetName val="7 Paisa Check"/>
      <sheetName val="SAP &amp; SCHEDULE RECO"/>
      <sheetName val="Banking Master"/>
      <sheetName val="IEX PURCHASE"/>
      <sheetName val="IEX SALE"/>
      <sheetName val="PXIL Purchase"/>
      <sheetName val="PXIL Sale"/>
      <sheetName val="Banking"/>
      <sheetName val="再ﾘｰｽ収益"/>
      <sheetName val="利息連結"/>
      <sheetName val="受取手数料"/>
      <sheetName val="発生連結"/>
      <sheetName val="繰入連結"/>
      <sheetName val="諸原価連結"/>
      <sheetName val="販管連結"/>
      <sheetName val="平残連結"/>
      <sheetName val="VAT"/>
      <sheetName val="Break up Sheet"/>
      <sheetName val="Micro"/>
      <sheetName val="Macro"/>
      <sheetName val="Scaff-Rose"/>
      <sheetName val="TopSheet"/>
      <sheetName val="Leasehold mprovements"/>
      <sheetName val="Superannuation"/>
      <sheetName val="Provident Fund"/>
      <sheetName val="Cash Flow Statement in mln"/>
      <sheetName val="PL"/>
      <sheetName val="TAB 1"/>
      <sheetName val="2.Control Sheet"/>
      <sheetName val="FCCB "/>
      <sheetName val="MF NAV&amp;MARKET VALUE 31.03.20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equirements"/>
      <sheetName val="Issues"/>
      <sheetName val="Share capital &amp; Application"/>
      <sheetName val="TopSheet"/>
      <sheetName val="Capital work in progress"/>
      <sheetName val="Depreciation Reco"/>
      <sheetName val="Debtors"/>
      <sheetName val="Confirmation combined"/>
      <sheetName val="Advances"/>
      <sheetName val="Adv pymt of taxes"/>
      <sheetName val="Prepaid exps"/>
      <sheetName val="Creditors"/>
      <sheetName val="FD Income and Int. Accrued"/>
      <sheetName val="Security Deposit"/>
      <sheetName val="Provision for expenses"/>
      <sheetName val="Statutory Dues"/>
      <sheetName val="Rent"/>
      <sheetName val="Directors fees"/>
      <sheetName val="Managerial Rem."/>
      <sheetName val="Foriegn Cu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sheet"/>
      <sheetName val="XREF"/>
      <sheetName val="Tickmarks"/>
      <sheetName val="#REF"/>
      <sheetName val="Final FA register blockwise"/>
      <sheetName val="blockwise"/>
      <sheetName val="ANNE1"/>
      <sheetName val="ANNE2"/>
      <sheetName val="TopSheet"/>
      <sheetName val="7 Paisa Check"/>
      <sheetName val="Banking Master"/>
      <sheetName val="IEX PURCHASE"/>
      <sheetName val="IEX SALE"/>
      <sheetName val="PXIL Purchase"/>
      <sheetName val="PXIL Sale"/>
      <sheetName val="Bank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HANGE LOSS SUMMARY"/>
      <sheetName val="Tickmarks"/>
      <sheetName val="Sheet1"/>
      <sheetName val="Current Non Current"/>
      <sheetName val="Buybak working"/>
      <sheetName val="XREF"/>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Test Asset"/>
      <sheetName val="Test Income"/>
      <sheetName val="Breakup Value Working"/>
      <sheetName val="Yodlee Working"/>
      <sheetName val="Transfer of Viventures"/>
      <sheetName val="XREF"/>
      <sheetName val="Tickmarks"/>
      <sheetName val="Profitability"/>
      <sheetName val="Fixed asset register"/>
      <sheetName val="Master Sheet - ODC 2002-03"/>
      <sheetName val="Cash Flow Statement in millions"/>
      <sheetName val="Sch to PL"/>
      <sheetName val="192"/>
      <sheetName val="194C"/>
      <sheetName val="Suporte"/>
      <sheetName val="5 Other assets"/>
      <sheetName val="한계원가"/>
      <sheetName val="Sheet1"/>
      <sheetName val="Sheet2"/>
      <sheetName val="Validation Sheet"/>
      <sheetName val="Samples Negative Inv."/>
      <sheetName val="GL_comparison"/>
      <sheetName val="SUMMARY"/>
      <sheetName val="p &amp;l stpwise dec03"/>
      <sheetName val="Tags"/>
      <sheetName val="Adv towards Equity"/>
      <sheetName val="factor"/>
      <sheetName val="Main Sheet"/>
      <sheetName val="Pending Actns Wrkgs"/>
      <sheetName val="Calculation1"/>
      <sheetName val="UsahaTegas&gt;Maxis"/>
      <sheetName val="Call Mix &amp; Patterns"/>
      <sheetName val="Revenue chart"/>
      <sheetName val="Cash flow details"/>
      <sheetName val="Sub group code &amp; Name"/>
      <sheetName val="TAB 1"/>
      <sheetName val="2.Control Sheet"/>
      <sheetName val="entitlements"/>
      <sheetName val="Comp"/>
      <sheetName val="NOA Data"/>
      <sheetName val="VOLUMES 2003"/>
      <sheetName val="SCEL Funding"/>
      <sheetName val="BS Details"/>
      <sheetName val="JE"/>
      <sheetName val="ENT-Stat - Indian GAAP"/>
      <sheetName val="Employer Tax Liability"/>
      <sheetName val="Employer Tax Liability Tax Effe"/>
      <sheetName val=".1 BNDES Journal Entry"/>
      <sheetName val="Summary_033115"/>
      <sheetName val="3_31_15 DTL"/>
      <sheetName val="Ind AS Summary"/>
      <sheetName val="Tax Impact"/>
      <sheetName val="Nonmonetary Asset DTA Adj"/>
      <sheetName val="Unrecog Exp - Novelis"/>
      <sheetName val="China Land Grant"/>
      <sheetName val="IVA Estimado"/>
      <sheetName val="Factor Table"/>
      <sheetName val="Unit costs All Countries"/>
      <sheetName val="KOR"/>
      <sheetName val="schedulesAR"/>
      <sheetName val="Cash Flow Statement"/>
      <sheetName val="STATEMENT OF EXP. &amp; HO ACCOUNT"/>
      <sheetName val="ANNE1"/>
      <sheetName val="ANNE2"/>
      <sheetName val="PL"/>
      <sheetName val="Sch-PL"/>
      <sheetName val="Sch-FA"/>
      <sheetName val="ADVANCE EQUITY"/>
      <sheetName val="Gtee Commn"/>
      <sheetName val="MF NAV&amp;MARKET VALUE 31.03.2006"/>
    </sheetNames>
    <sheetDataSet>
      <sheetData sheetId="0" refreshError="1"/>
      <sheetData sheetId="1" refreshError="1"/>
      <sheetData sheetId="2">
        <row r="10">
          <cell r="E10" t="str">
            <v>!</v>
          </cell>
        </row>
      </sheetData>
      <sheetData sheetId="3">
        <row r="9">
          <cell r="F9">
            <v>303.0975232699368</v>
          </cell>
        </row>
      </sheetData>
      <sheetData sheetId="4">
        <row r="10">
          <cell r="E10" t="str">
            <v>!</v>
          </cell>
        </row>
      </sheetData>
      <sheetData sheetId="5" refreshError="1"/>
      <sheetData sheetId="6">
        <row r="10">
          <cell r="E10" t="str">
            <v>!</v>
          </cell>
        </row>
      </sheetData>
      <sheetData sheetId="7">
        <row r="52">
          <cell r="A52" t="str">
            <v>{p}</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tatement in mill (2)"/>
      <sheetName val="Cash Flow Statement in millions"/>
      <sheetName val="Cash Flow Worksheet"/>
      <sheetName val="Balance Sheet (2)"/>
      <sheetName val="Income Statement (2)"/>
      <sheetName val="02-03 Tax working"/>
      <sheetName val="Consol BS 2003"/>
      <sheetName val="TCS America "/>
      <sheetName val="TB ( US GAAP)"/>
      <sheetName val="Sheet1"/>
      <sheetName val="Depreciation"/>
      <sheetName val="Other Comp Income "/>
      <sheetName val="FA "/>
      <sheetName val="Details"/>
      <sheetName val="Income Statement "/>
      <sheetName val="Cash flow details"/>
      <sheetName val="Investments "/>
      <sheetName val="XREF"/>
      <sheetName val="Tickmarks"/>
      <sheetName val="DREXPJUL"/>
      <sheetName val="Lead"/>
      <sheetName val="Japan Reco"/>
      <sheetName val="Invoicewise rev for PoC"/>
      <sheetName val="FBT"/>
      <sheetName val="Breakup Value Working"/>
      <sheetName val="Adv towards Equity"/>
      <sheetName val="REV_1702"/>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main"/>
      <sheetName val="minority shareholding"/>
      <sheetName val="urprecon"/>
      <sheetName val="Investments"/>
      <sheetName val="ESOP"/>
      <sheetName val="MTM Op"/>
      <sheetName val="MTM"/>
      <sheetName val="Fin47"/>
      <sheetName val="Piv"/>
      <sheetName val="Drs reval"/>
      <sheetName val="FX"/>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HANGE LOSS SUMMARY"/>
      <sheetName val="Tickmarks"/>
    </sheetNames>
    <sheetDataSet>
      <sheetData sheetId="0"/>
      <sheetData sheetId="1"/>
      <sheetData sheetId="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DONE"/>
      <sheetName val="Adv towards Equity"/>
      <sheetName val="Master Sep"/>
      <sheetName val="MASTER"/>
      <sheetName val="MASTER SCHEDULE F"/>
      <sheetName val="PREMIUM DISCOUNT"/>
      <sheetName val="PROFIT ON  SALE"/>
      <sheetName val="Sheet3"/>
      <sheetName val="Sheet1"/>
      <sheetName val="Sheet2"/>
      <sheetName val="Investment breakup"/>
      <sheetName val="UTI"/>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tember 2012 (KWEPL)"/>
      <sheetName val="September 2012 (TADAS)"/>
      <sheetName val="March 2012 (TADAS)"/>
      <sheetName val="Consolidated- TB-March, 2013"/>
      <sheetName val="Variance"/>
      <sheetName val="Cash flow working "/>
      <sheetName val="9.Consolidated- SOCIE"/>
      <sheetName val="NCI Reco. March'14"/>
      <sheetName val="20.Non controlling interest"/>
      <sheetName val="10.Pro Forma Adjustments Mar 14"/>
      <sheetName val="19. Debt restucturing adjust"/>
      <sheetName val="17.Final Consolidated- TBMar'14"/>
      <sheetName val="11.Consolidated- BS Schedules"/>
      <sheetName val="18. Consolidated- IS Schedules"/>
      <sheetName val="Notes"/>
      <sheetName val="5.SI March'14"/>
      <sheetName val="6.FP Dec'13"/>
      <sheetName val="Goodwill and Intangibles"/>
      <sheetName val="26. Other Payables"/>
      <sheetName val="NCI Reco. Dec 2012"/>
      <sheetName val="Pro Forma Adjustments Dec 2012"/>
      <sheetName val="Debt restucturing adjust"/>
      <sheetName val="Consolidated- PP&amp;E"/>
      <sheetName val="Consolidated- BS Schedules"/>
      <sheetName val="Consolidated- PP&amp;E Sep'12"/>
      <sheetName val="NCI Reco. Mar'13"/>
      <sheetName val="NCI Reco. March 2012"/>
      <sheetName val="3.Consolidated- CFS (Word)"/>
      <sheetName val="FCTR alocation for cash flow"/>
      <sheetName val="4.CFS Working"/>
      <sheetName val="Cash flow Mar 2014"/>
      <sheetName val="Cash flow Mar 2013 "/>
      <sheetName val="Cash flow Mar 2012"/>
      <sheetName val="Cash flow Dec 2012"/>
      <sheetName val="3.Consolidated- CFS updated (2"/>
      <sheetName val="3.Consolidated- CFS updated"/>
      <sheetName val="23. Payments deposits &amp; other "/>
      <sheetName val="29. Accumulated losses"/>
      <sheetName val="SOA - FP Mar'13"/>
      <sheetName val="8. FP Mar'12 (FINAL)"/>
      <sheetName val="6.FP Dec'12"/>
      <sheetName val="Consolidated- TB-Dec'12"/>
      <sheetName val="12.Consolidated- TB-Mar'12"/>
      <sheetName val="Consol - TBMar'13"/>
      <sheetName val="Consol - TBSep'12"/>
      <sheetName val="Pivot"/>
      <sheetName val="Proforma adj Mar 13"/>
      <sheetName val="Pro Forma Ad Sep12"/>
      <sheetName val="Pro Forma Adj Mar12"/>
      <sheetName val="SOA - SI Mar'13"/>
      <sheetName val="5.SI Sep, 12"/>
      <sheetName val="6.FP Sep'12"/>
      <sheetName val="7. SI Mar'12 (FINAL)"/>
      <sheetName val="Proforma Reco-IS  D (2)"/>
      <sheetName val="Sheet9"/>
      <sheetName val="FA &amp; Capital Cerditors working"/>
      <sheetName val="16. goodwill"/>
      <sheetName val="16.Summary Timing difference"/>
      <sheetName val="16.Summary Timing difference De"/>
      <sheetName val="15.Defered tax Summary"/>
      <sheetName val="Consolidated- PP&amp;E Mar'13"/>
      <sheetName val="Share Capital Conversion"/>
      <sheetName val="TB Sep'13 Pivot"/>
      <sheetName val="Indian GAAP Loss"/>
      <sheetName val="CFS Working Not to use"/>
      <sheetName val="21.Consolidated- PP&amp;E (2)"/>
      <sheetName val="Consolidated- CFS Not to use"/>
      <sheetName val="Performa Reco-CFS"/>
      <sheetName val="Proforma adj working  P&amp;L"/>
      <sheetName val="Pro Forma Adjustments no use"/>
      <sheetName val="Proforma Reco-IS (FINAL)"/>
      <sheetName val="Performa Reco-FP (WIP)"/>
      <sheetName val="Proforma adj working BS"/>
      <sheetName val="Sheet8"/>
      <sheetName val="Performa Adj Dec 2012"/>
      <sheetName val="Performa Reco-FP D"/>
      <sheetName val="Proforma Reco-IS  D"/>
      <sheetName val="22.FCTR Reconciliation"/>
      <sheetName val="Sheet6"/>
      <sheetName val="W-BS"/>
      <sheetName val="13.Income Tax expense "/>
      <sheetName val="25. Trade Payables"/>
      <sheetName val="Related party "/>
      <sheetName val="Related Party Balances"/>
      <sheetName val="Currency Translation rates_Dec"/>
      <sheetName val="Sheet2"/>
      <sheetName val="Liquidity Working-Dec"/>
      <sheetName val="Exchange differences"/>
      <sheetName val="Sheet5"/>
      <sheetName val="December 2012"/>
      <sheetName val="Sheet1"/>
      <sheetName val="Net assets"/>
      <sheetName val="Related party transactions"/>
      <sheetName val="Translation rates_Mar"/>
      <sheetName val="W-IS"/>
      <sheetName val="7. Revenue from sale  of elec"/>
      <sheetName val="8. Revenue from generation base"/>
      <sheetName val="9. Other Income"/>
      <sheetName val="10. business Trust expenses"/>
      <sheetName val="11. finance Cost"/>
      <sheetName val="12. Other Operating Expenses"/>
      <sheetName val="14. Property palnt &amp; Equipment"/>
      <sheetName val="15. Intangible assets"/>
      <sheetName val="18. other finance Asset -Non cu"/>
      <sheetName val="20. cash &amp; cash equivalants"/>
      <sheetName val="21. inventories"/>
      <sheetName val="22. trade Receivables"/>
      <sheetName val="24. Borrowings"/>
      <sheetName val="27. Acquisition"/>
      <sheetName val="27. provisions"/>
      <sheetName val="28. Units In issue "/>
      <sheetName val="30. debenture Redemption reserv"/>
      <sheetName val="32.Non Controling Interest"/>
      <sheetName val="Sheet3"/>
      <sheetName val="34 (a)Catagories of FI"/>
      <sheetName val="34 (b) Maturity Profile"/>
      <sheetName val="Consolidated_RPT"/>
      <sheetName val="Transaction Dec'12_RPT"/>
      <sheetName val="Balance Dec'12_RPT"/>
      <sheetName val="Transaction Mar'12_RPT"/>
      <sheetName val="Balance Mar'12_RPT"/>
      <sheetName val="Debtors."/>
      <sheetName val="Leases"/>
      <sheetName val="Tickmarks"/>
    </sheetNames>
    <sheetDataSet>
      <sheetData sheetId="0" refreshError="1"/>
      <sheetData sheetId="1" refreshError="1"/>
      <sheetData sheetId="2" refreshError="1"/>
      <sheetData sheetId="3" refreshError="1"/>
      <sheetData sheetId="4" refreshError="1"/>
      <sheetData sheetId="5" refreshError="1"/>
      <sheetData sheetId="6">
        <row r="9">
          <cell r="B9">
            <v>400801</v>
          </cell>
        </row>
      </sheetData>
      <sheetData sheetId="7">
        <row r="76">
          <cell r="M76">
            <v>708.79213763246435</v>
          </cell>
        </row>
      </sheetData>
      <sheetData sheetId="8" refreshError="1"/>
      <sheetData sheetId="9" refreshError="1"/>
      <sheetData sheetId="10">
        <row r="177">
          <cell r="B177">
            <v>11220657.993697593</v>
          </cell>
        </row>
      </sheetData>
      <sheetData sheetId="11">
        <row r="2">
          <cell r="B2" t="str">
            <v>Check - subtotal</v>
          </cell>
        </row>
      </sheetData>
      <sheetData sheetId="12">
        <row r="52">
          <cell r="I52">
            <v>190060</v>
          </cell>
        </row>
      </sheetData>
      <sheetData sheetId="13">
        <row r="13">
          <cell r="B13">
            <v>56586.726655383514</v>
          </cell>
        </row>
      </sheetData>
      <sheetData sheetId="14" refreshError="1"/>
      <sheetData sheetId="15" refreshError="1"/>
      <sheetData sheetId="16" refreshError="1"/>
      <sheetData sheetId="17" refreshError="1"/>
      <sheetData sheetId="18">
        <row r="21">
          <cell r="B21">
            <v>92308.857337363166</v>
          </cell>
        </row>
      </sheetData>
      <sheetData sheetId="19" refreshError="1"/>
      <sheetData sheetId="20" refreshError="1"/>
      <sheetData sheetId="21" refreshError="1"/>
      <sheetData sheetId="22" refreshError="1"/>
      <sheetData sheetId="23" refreshError="1"/>
      <sheetData sheetId="24">
        <row r="14">
          <cell r="B14">
            <v>205807</v>
          </cell>
        </row>
      </sheetData>
      <sheetData sheetId="25">
        <row r="76">
          <cell r="M76">
            <v>4482.6351161993334</v>
          </cell>
        </row>
      </sheetData>
      <sheetData sheetId="26">
        <row r="76">
          <cell r="M76">
            <v>3115.2348320444321</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ow r="58">
          <cell r="J58">
            <v>-939</v>
          </cell>
        </row>
      </sheetData>
      <sheetData sheetId="43">
        <row r="4">
          <cell r="O4">
            <v>0</v>
          </cell>
        </row>
      </sheetData>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79">
          <cell r="C79">
            <v>30645</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MASTER"/>
      <sheetName val="MASTER SCHEDULE F"/>
      <sheetName val="ACCOUNT SCHEDULE"/>
      <sheetName val="ADVANCE EQUITY"/>
      <sheetName val="PREMIUM DISCOUNT"/>
      <sheetName val="XREF"/>
      <sheetName val="Tickmarks"/>
      <sheetName val="#REF"/>
      <sheetName val="12.Consolidated- TB-Mar'12"/>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roll"/>
      <sheetName val="GenStaff"/>
      <sheetName val="Sp Exe"/>
      <sheetName val="XREF"/>
      <sheetName val="Cash flow details"/>
      <sheetName val="현금흐름표"/>
      <sheetName val="Balance sheet"/>
      <sheetName val="Inv - Revenue registry for PoC"/>
      <sheetName val="Drivers"/>
      <sheetName val="Key"/>
      <sheetName val="Name Lists"/>
      <sheetName val="5. Provision for diminution"/>
      <sheetName val="Breakup Value Working"/>
      <sheetName val="Schedules"/>
      <sheetName val="C120102"/>
      <sheetName val="wordsdata"/>
      <sheetName val="p &amp;l stpwise"/>
      <sheetName val="Tags"/>
      <sheetName val="UsahaTegas&gt;Maxis"/>
      <sheetName val="Call Mix &amp; Patterns"/>
      <sheetName val="Revenue chart"/>
      <sheetName val="Cash Flow Statement in millions"/>
      <sheetName val="NOA Data"/>
      <sheetName val="validation rules"/>
      <sheetName val="Computation"/>
      <sheetName val="J Superceeded"/>
      <sheetName val=""/>
      <sheetName val="GL Codes"/>
      <sheetName val="MASTER SCHEDULE F"/>
      <sheetName val="3CD ANNEXURES"/>
      <sheetName val="Blng. Vs Coll."/>
      <sheetName val="est"/>
      <sheetName val="US$98"/>
      <sheetName val="NEES"/>
      <sheetName val="sum"/>
      <sheetName val="drs"/>
      <sheetName val="TVM'S COPY OF  AUDITOR FORMAT"/>
      <sheetName val="MACHINES_BUILT"/>
      <sheetName val="INVSTS QUANT-NOTES"/>
      <sheetName val="NAV Vs COST"/>
      <sheetName val="5.Crs. TB"/>
      <sheetName val="buy"/>
      <sheetName val="Final 10A Summary 14.09.09"/>
      <sheetName val="REV_170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6"/>
      <sheetName val="pmts"/>
      <sheetName val="JE"/>
      <sheetName val="utilisation"/>
      <sheetName val="LOSS BOOKING"/>
      <sheetName val="Oustanding Balances"/>
      <sheetName val="7.875%"/>
      <sheetName val="8.500%"/>
      <sheetName val="31.3LOANBAL"/>
      <sheetName val="MONTHWISE"/>
      <sheetName val="swaps"/>
      <sheetName val="var summ"/>
      <sheetName val="EF"/>
      <sheetName val="41"/>
      <sheetName val="11"/>
      <sheetName val="Sheet5"/>
      <sheetName val="12"/>
      <sheetName val="16"/>
      <sheetName val="jojo-17"/>
      <sheetName val="17 "/>
      <sheetName val="TISCO13th bill"/>
      <sheetName val="discount"/>
      <sheetName val="av rate"/>
      <sheetName val="XREF"/>
      <sheetName val="Tickmarks"/>
      <sheetName val="16-capn"/>
      <sheetName val="17"/>
      <sheetName val="buyback"/>
      <sheetName val="caprev"/>
      <sheetName val="repatje"/>
      <sheetName val="Sheet4"/>
      <sheetName val="profit on repat"/>
      <sheetName val="Sheet1"/>
      <sheetName val="swap"/>
      <sheetName val="rough"/>
      <sheetName val="yhm"/>
      <sheetName val="Sheet3"/>
      <sheetName val="Sheet2"/>
      <sheetName val="realgnments2001"/>
      <sheetName val="realignment2000"/>
      <sheetName val="realignment99"/>
      <sheetName val="realignment98"/>
      <sheetName val="cd etc"/>
      <sheetName val="chaseAc"/>
      <sheetName val="Issue exp"/>
      <sheetName val="disc"/>
      <sheetName val="jojoadjt03"/>
      <sheetName val="jojoadjt02"/>
      <sheetName val="allocation"/>
      <sheetName val="Fixed Asset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8">
          <cell r="J28">
            <v>-103028415</v>
          </cell>
        </row>
      </sheetData>
      <sheetData sheetId="18" refreshError="1"/>
      <sheetData sheetId="19" refreshError="1"/>
      <sheetData sheetId="20" refreshError="1"/>
      <sheetData sheetId="21" refreshError="1"/>
      <sheetData sheetId="22" refreshError="1"/>
      <sheetData sheetId="23" refreshError="1"/>
      <sheetData sheetId="24">
        <row r="3">
          <cell r="A3">
            <v>230585303.5</v>
          </cell>
        </row>
        <row r="5">
          <cell r="A5">
            <v>-14737737</v>
          </cell>
          <cell r="B5">
            <v>-14737737</v>
          </cell>
          <cell r="D5" t="str">
            <v>PROVISIONS FOR SEC./ UNSEC. LOANS LEADSHEET</v>
          </cell>
          <cell r="E5" t="str">
            <v>!</v>
          </cell>
        </row>
        <row r="6">
          <cell r="A6">
            <v>-1639937440</v>
          </cell>
          <cell r="B6">
            <v>-1639937440</v>
          </cell>
          <cell r="D6" t="str">
            <v>UNSECURED LOANS LEADSHEET</v>
          </cell>
          <cell r="E6" t="str">
            <v>!</v>
          </cell>
        </row>
        <row r="7">
          <cell r="A7">
            <v>-842699986</v>
          </cell>
          <cell r="B7">
            <v>-842699986</v>
          </cell>
          <cell r="D7" t="str">
            <v>UNSECURED LOANS LEADSHEET</v>
          </cell>
          <cell r="E7" t="str">
            <v>!</v>
          </cell>
        </row>
        <row r="8">
          <cell r="A8">
            <v>-103028415</v>
          </cell>
          <cell r="B8">
            <v>-103028415</v>
          </cell>
          <cell r="D8" t="str">
            <v>INTEREST AND FINANCE CHARGES LEADSHEET</v>
          </cell>
          <cell r="E8" t="str">
            <v>!</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6"/>
      <sheetName val="pmts"/>
      <sheetName val="JE"/>
      <sheetName val="utilisation"/>
      <sheetName val="var summ"/>
      <sheetName val="Oustanding Balances"/>
      <sheetName val="7.875%"/>
      <sheetName val="8.500%"/>
      <sheetName val="31.3LOANBAL"/>
      <sheetName val="MONTHWISE"/>
      <sheetName val="swaps"/>
      <sheetName val="EF"/>
      <sheetName val="41"/>
      <sheetName val="11"/>
      <sheetName val="Sheet5"/>
      <sheetName val="12"/>
      <sheetName val="16"/>
      <sheetName val="jojo-17"/>
      <sheetName val="17 NEW"/>
      <sheetName val="TISCO13th bill"/>
      <sheetName val="LOSS BOOKING"/>
      <sheetName val="XREF"/>
      <sheetName val="Tickmarks"/>
      <sheetName val="discount"/>
      <sheetName val="av rate"/>
      <sheetName val="16-capn"/>
      <sheetName val="17"/>
      <sheetName val="buyback"/>
      <sheetName val="caprev"/>
      <sheetName val="repatje"/>
      <sheetName val="Sheet4"/>
      <sheetName val="profit on repat"/>
      <sheetName val="Sheet1"/>
      <sheetName val="swap"/>
      <sheetName val="rough"/>
      <sheetName val="yhm"/>
      <sheetName val="Sheet3"/>
      <sheetName val="Sheet2"/>
      <sheetName val="realgnments2001"/>
      <sheetName val="realignment2000"/>
      <sheetName val="realignment99"/>
      <sheetName val="realignment98"/>
      <sheetName val="cd etc"/>
      <sheetName val="chaseAc"/>
      <sheetName val="Issue exp"/>
      <sheetName val="disc"/>
      <sheetName val="jojoadjt03"/>
      <sheetName val="jojoadjt02"/>
      <sheetName val="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A Register_Detailed "/>
      <sheetName val="XREF"/>
      <sheetName val="Tickmarks"/>
      <sheetName val="FA Register_Detailed  (2)"/>
      <sheetName val="FA_Register_Detailed_"/>
      <sheetName val="FA_Register_Detailed__(2)"/>
      <sheetName val="SH 1&amp;2"/>
      <sheetName val="sch- 3"/>
      <sheetName val="sch 5-8"/>
      <sheetName val="BS"/>
      <sheetName val="sch 5-6"/>
      <sheetName val="Oustanding Balances"/>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Quotations Procedure"/>
      <sheetName val="Schedule 2006-2007"/>
      <sheetName val="Schedule 2005-2006"/>
      <sheetName val="Schedule C - 2004-2005"/>
      <sheetName val="Vadodara Halol Toll Road"/>
      <sheetName val="Claim Adjust"/>
      <sheetName val="VH Road"/>
      <sheetName val="Office Premises"/>
      <sheetName val="Furniture and Fixtures"/>
      <sheetName val="Office Equipments"/>
      <sheetName val="Data Processing Equipments"/>
      <sheetName val="Vehicles"/>
      <sheetName val="Electrical Installations"/>
      <sheetName val="P&amp;L sale of assets"/>
      <sheetName val="Variance Analysis"/>
      <sheetName val="VHR for 30 years mARCH 2007"/>
      <sheetName val="VHR for 30 years March 2006"/>
      <sheetName val="XREF"/>
      <sheetName val="Tickmarks"/>
      <sheetName val="CWIP"/>
      <sheetName val="VHR for 30 years"/>
      <sheetName val="Investments (2)"/>
      <sheetName val="関連会社明細"/>
      <sheetName val="Leasehold mprovements"/>
      <sheetName val="xSeries25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blockwise"/>
      <sheetName val="finally a reg"/>
      <sheetName val="wkg"/>
      <sheetName val="XREF"/>
      <sheetName val="Tickmarks"/>
      <sheetName val="blockwise"/>
      <sheetName val="FA final reg"/>
      <sheetName val="Sheet1"/>
      <sheetName val="#REF"/>
      <sheetName val="A&amp;M Road"/>
      <sheetName val="DPE"/>
      <sheetName val="Elect. Install."/>
      <sheetName val="F&amp;F"/>
      <sheetName val="Office Equip."/>
      <sheetName val="Office Premises"/>
      <sheetName val="Vehicles"/>
      <sheetName val="Summary"/>
      <sheetName val="Additions"/>
      <sheetName val="TrialBal"/>
      <sheetName val="単体SGA"/>
      <sheetName val="四半期毎MICﾃﾞｰﾀ転記"/>
      <sheetName val="売却可能公債"/>
      <sheetName val="% completion"/>
      <sheetName val="CWIP Details"/>
      <sheetName val="Oustanding Balances"/>
      <sheetName val="Break up Sheet"/>
      <sheetName val="encl to 21(ii)(B)"/>
      <sheetName val="CWIP-detl-AUC"/>
      <sheetName val="Company"/>
    </sheetNames>
    <sheetDataSet>
      <sheetData sheetId="0"/>
      <sheetData sheetId="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S"/>
      <sheetName val="FLASH"/>
      <sheetName val="EFR "/>
      <sheetName val="PROFIT-PERF"/>
      <sheetName val="PVA"/>
      <sheetName val="B-SHEET GRPNG"/>
      <sheetName val="BS"/>
      <sheetName val="cashflow-wkng"/>
      <sheetName val="CASHFLOW"/>
      <sheetName val="asset util-wkng"/>
      <sheetName val="ASSET-UT"/>
      <sheetName val="RECEIVABLES"/>
      <sheetName val="INVENTORY"/>
      <sheetName val="SALES"/>
      <sheetName val="DISTRICT PRO"/>
      <sheetName val="OVERHEAD"/>
      <sheetName val="PERF"/>
      <sheetName val="EXP"/>
      <sheetName val="OHVAR"/>
      <sheetName val="OT"/>
      <sheetName val="FACTORY"/>
      <sheetName val="PRODN"/>
      <sheetName val="MANPOWER"/>
      <sheetName val="AFE"/>
      <sheetName val="TEL-RPL SALES"/>
      <sheetName val="FACINGS-EFFCY"/>
      <sheetName val="RM-USAGE"/>
      <sheetName val="FREIGHT"/>
      <sheetName val="PPT-98"/>
      <sheetName val="LPG-DIESEL"/>
      <sheetName val="SPARES-CONS"/>
      <sheetName val="RPL - CAP UTIL"/>
      <sheetName val="FACTORY INFO-97"/>
      <sheetName val="VAR"/>
      <sheetName val="RM-1997"/>
      <sheetName val="PACKING-1997"/>
      <sheetName val="FACINGS-1997"/>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ample"/>
      <sheetName val="Tickmarks"/>
      <sheetName val="TDS"/>
      <sheetName val="Raw Data-without repeats"/>
      <sheetName val="AR CREDIT"/>
      <sheetName val="Population without repeats &amp;TDS"/>
      <sheetName val="Population"/>
      <sheetName val="CMA Sampling Apr-Jun"/>
      <sheetName val="CMA Sampling Jul-Sep"/>
      <sheetName val="CMA Sampling Oct-Dec"/>
      <sheetName val="CMA Sampling Jan-Feb"/>
      <sheetName val="Raw Data"/>
      <sheetName val="PL"/>
      <sheetName val="Venkat(LOAN)"/>
      <sheetName val="XREF"/>
      <sheetName val="Breakup Value Working"/>
      <sheetName val="COR"/>
      <sheetName val="Cash Flow Statement"/>
      <sheetName val="GL Bal.  "/>
      <sheetName val="ADVANCE EQUITY"/>
      <sheetName val="Cash flow details"/>
      <sheetName val="Final 10A Summary 14.09.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ITY"/>
      <sheetName val="Chart"/>
      <sheetName val="DEL"/>
      <sheetName val="KK"/>
      <sheetName val="AP"/>
      <sheetName val="MUM"/>
      <sheetName val="PB"/>
      <sheetName val="CHN"/>
      <sheetName val="KOL"/>
      <sheetName val="MAH"/>
      <sheetName val="GUJ"/>
      <sheetName val="TN"/>
      <sheetName val="KER"/>
      <sheetName val="UPW"/>
      <sheetName val="MP"/>
      <sheetName val="HAR"/>
      <sheetName val="HP"/>
      <sheetName val="factor"/>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Intelenet"/>
      <sheetName val="Sitel"/>
      <sheetName val="ASDC"/>
      <sheetName val="AFS"/>
      <sheetName val="XREF"/>
      <sheetName val="Tickmarks"/>
      <sheetName val="main"/>
      <sheetName val="Cash flow details"/>
      <sheetName val="5 Other assets"/>
      <sheetName val="CMA Sampling Apr-Jun"/>
      <sheetName val="ADVANCE EQUITY"/>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 "/>
      <sheetName val="AJE "/>
      <sheetName val="Data Loader"/>
      <sheetName val="Leave &amp; Gratuity"/>
      <sheetName val="SITEL"/>
      <sheetName val="Conscripty"/>
      <sheetName val="US GAAP Depn"/>
      <sheetName val="IGAAP Depn"/>
      <sheetName val="Def Tax JV"/>
      <sheetName val="Def Tax JV Q406"/>
      <sheetName val="Ovs Def Tax"/>
      <sheetName val="Retirement diff AJE"/>
      <sheetName val="FBT Reclass"/>
      <sheetName val="25401 Q406"/>
      <sheetName val="Mutual fund Q406"/>
      <sheetName val="Mstr Code List"/>
      <sheetName val="AJE 1 &amp; 2"/>
      <sheetName val="Gratuityworking"/>
      <sheetName val="Gratuity"/>
      <sheetName val="25502 Gratuity "/>
      <sheetName val="51504- gratuity"/>
      <sheetName val="Gratuity Liability Dec"/>
      <sheetName val="25401 Q306"/>
      <sheetName val="AJE 6"/>
      <sheetName val="Mutual fund Q306"/>
      <sheetName val="Accounts"/>
      <sheetName val="XREF"/>
      <sheetName val="Japan Reco"/>
      <sheetName val="Intelenet"/>
      <sheetName val="Breakup Value Working"/>
    </sheetNames>
    <sheetDataSet>
      <sheetData sheetId="0"/>
      <sheetData sheetId="1">
        <row r="36">
          <cell r="D36">
            <v>227172.14766946642</v>
          </cell>
        </row>
      </sheetData>
      <sheetData sheetId="2"/>
      <sheetData sheetId="3"/>
      <sheetData sheetId="4"/>
      <sheetData sheetId="5"/>
      <sheetData sheetId="6"/>
      <sheetData sheetId="7"/>
      <sheetData sheetId="8"/>
      <sheetData sheetId="9"/>
      <sheetData sheetId="10"/>
      <sheetData sheetId="11"/>
      <sheetData sheetId="12"/>
      <sheetData sheetId="13"/>
      <sheetData sheetId="14">
        <row r="59">
          <cell r="H59">
            <v>46112669.422900774</v>
          </cell>
        </row>
      </sheetData>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Bal"/>
      <sheetName val="Audit Entries"/>
      <sheetName val="AS2 TB"/>
      <sheetName val="Pivot1"/>
      <sheetName val="Pivot2"/>
      <sheetName val="Sheet1"/>
      <sheetName val="XREF"/>
      <sheetName val="Tickmarks"/>
      <sheetName val="Pivot 3"/>
      <sheetName val="Ctrl"/>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ed Assets"/>
      <sheetName val="Tickmarks"/>
      <sheetName val="XREF"/>
      <sheetName val="Fixed_Assets"/>
      <sheetName val="factor"/>
      <sheetName val="MASTER - MARCH"/>
      <sheetName val="SITEL"/>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UNTS"/>
      <sheetName val="depreciation sch"/>
      <sheetName val="BS&amp;PL"/>
      <sheetName val="Superannuation"/>
      <sheetName val="XREF"/>
    </sheetNames>
    <sheetDataSet>
      <sheetData sheetId="0"/>
      <sheetData sheetId="1" refreshError="1"/>
      <sheetData sheetId="2"/>
      <sheetData sheetId="3" refreshError="1"/>
      <sheetData sheetId="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dex"/>
      <sheetName val="1 Summary"/>
      <sheetName val="QTD and YTD"/>
      <sheetName val="FY98 % of plan"/>
      <sheetName val="2 YrToYr Growth"/>
      <sheetName val="3 Seq Growth"/>
      <sheetName val="FY97 Actual"/>
      <sheetName val="5 Graph"/>
      <sheetName val="Weekly bookings"/>
      <sheetName val="6 On Track"/>
      <sheetName val="Total accuracy"/>
      <sheetName val="7 EMEAAN"/>
      <sheetName val="8North"/>
      <sheetName val="9 Central"/>
      <sheetName val="10 South"/>
      <sheetName val="FY95 Actual"/>
      <sheetName val="FY96 Actual"/>
      <sheetName val="FY98 Input"/>
      <sheetName val="FY99 Input"/>
      <sheetName val="FY98 Plan"/>
      <sheetName val="July forecast "/>
      <sheetName val="REVENUE FY97"/>
      <sheetName val="REVENUEFY97"/>
      <sheetName val="EMEA YTD DM"/>
      <sheetName val="TO DO LIST"/>
      <sheetName val="1_Summary"/>
      <sheetName val="QTD_and_YTD"/>
      <sheetName val="FY98_%_of_plan"/>
      <sheetName val="2_YrToYr_Growth"/>
      <sheetName val="3_Seq_Growth"/>
      <sheetName val="FY97_Actual"/>
      <sheetName val="5_Graph"/>
      <sheetName val="Weekly_bookings"/>
      <sheetName val="6_On_Track"/>
      <sheetName val="Total_accuracy"/>
      <sheetName val="7_EMEAAN"/>
      <sheetName val="9_Central"/>
      <sheetName val="10_South"/>
      <sheetName val="FY95_Actual"/>
      <sheetName val="FY96_Actual"/>
      <sheetName val="FY98_Input"/>
      <sheetName val="FY99_Input"/>
      <sheetName val="FY98_Plan"/>
      <sheetName val="July_forecast_"/>
      <sheetName val="REVENUE_FY97"/>
      <sheetName val="EMEA_YTD_DM"/>
      <sheetName val="TO_DO_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MASTER SCHEDULE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ES"/>
      <sheetName val="TITLES"/>
      <sheetName val="FLASH"/>
      <sheetName val="EFR "/>
      <sheetName val="PROFIT-PERF"/>
      <sheetName val="PVA"/>
      <sheetName val="BS"/>
      <sheetName val="C-FLOW"/>
      <sheetName val="CASHFLOW"/>
      <sheetName val="ASSET-WK"/>
      <sheetName val="ASSET-UT"/>
      <sheetName val="RECEIVABLES"/>
      <sheetName val="INVENTORY"/>
      <sheetName val="DISTRICT PRO"/>
      <sheetName val="OVERHEAD"/>
      <sheetName val="PERF"/>
      <sheetName val="EXP"/>
      <sheetName val="OHVAR"/>
      <sheetName val="OT"/>
      <sheetName val="FACTORY"/>
      <sheetName val="PRODN"/>
      <sheetName val="MANPOWER"/>
      <sheetName val="AFE"/>
      <sheetName val="VAR"/>
      <sheetName val="DEP99"/>
      <sheetName val="JAN"/>
      <sheetName val="Sheet1"/>
      <sheetName val="Comp equip"/>
      <sheetName val="Mach &amp; equip"/>
      <sheetName val="Building"/>
      <sheetName val="FFE"/>
      <sheetName val="MV"/>
      <sheetName val="Freezers"/>
      <sheetName val="B&amp;S31-03-04"/>
      <sheetName val="Q2 YTD OG Sales Analysis"/>
      <sheetName val="data 3A|6A"/>
      <sheetName val="EFR_"/>
      <sheetName val="DISTRICT_PRO"/>
      <sheetName val="OH-SUM"/>
      <sheetName val="BAW(D)"/>
      <sheetName val="2005"/>
      <sheetName val="CONTROL"/>
      <sheetName val="adp-budget"/>
      <sheetName val="Links"/>
      <sheetName val="Power &amp; Fuel (S)"/>
      <sheetName val="EFR_1"/>
      <sheetName val="DISTRICT_PRO1"/>
      <sheetName val="Q2_YTD_OG_Sales_Analysis"/>
      <sheetName val="data_3A|6A"/>
      <sheetName val="Comp_equip"/>
      <sheetName val="Mach_&amp;_equip"/>
      <sheetName val="Power_&amp;_Fuel_(S)"/>
      <sheetName val="PROD GRAPH"/>
      <sheetName val="BS JUL"/>
      <sheetName val="OPR-OCT"/>
      <sheetName val="Cover"/>
      <sheetName val="#REF"/>
      <sheetName val="C &amp; G RHS"/>
      <sheetName val="19-PERF"/>
      <sheetName val="Kontensalden"/>
      <sheetName val="Assumptions"/>
      <sheetName val="Stock"/>
      <sheetName val="TEL LINE INCENTIVES"/>
      <sheetName val="form26"/>
      <sheetName val="CON"/>
      <sheetName val="90-120"/>
      <sheetName val="90_120"/>
      <sheetName val="FINSUM"/>
      <sheetName val="11-INV"/>
      <sheetName val="4-PVA2"/>
      <sheetName val="3-PVA"/>
      <sheetName val="KHSX"/>
      <sheetName val="RPK TB"/>
      <sheetName val="Data"/>
      <sheetName val="Lead"/>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LEXALL"/>
      <sheetName val="PL"/>
      <sheetName val="Venkat(LOAN)"/>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Top Shadow">
      <a:fillStyleLst>
        <a:solidFill>
          <a:schemeClr val="phClr"/>
        </a:solidFill>
        <a:gradFill rotWithShape="1">
          <a:gsLst>
            <a:gs pos="0">
              <a:schemeClr val="phClr">
                <a:tint val="10000"/>
                <a:satMod val="300000"/>
              </a:schemeClr>
            </a:gs>
            <a:gs pos="34000">
              <a:schemeClr val="phClr">
                <a:tint val="13500"/>
                <a:satMod val="250000"/>
              </a:schemeClr>
            </a:gs>
            <a:gs pos="100000">
              <a:schemeClr val="phClr">
                <a:tint val="60000"/>
                <a:satMod val="200000"/>
              </a:schemeClr>
            </a:gs>
          </a:gsLst>
          <a:path path="circle">
            <a:fillToRect l="50000" t="155000" r="50000" b="-55000"/>
          </a:path>
        </a:gradFill>
        <a:gradFill rotWithShape="1">
          <a:gsLst>
            <a:gs pos="0">
              <a:schemeClr val="phClr">
                <a:tint val="60000"/>
                <a:satMod val="160000"/>
              </a:schemeClr>
            </a:gs>
            <a:gs pos="46000">
              <a:schemeClr val="phClr">
                <a:tint val="86000"/>
                <a:satMod val="160000"/>
              </a:schemeClr>
            </a:gs>
            <a:gs pos="100000">
              <a:schemeClr val="phClr">
                <a:shade val="40000"/>
                <a:satMod val="160000"/>
              </a:schemeClr>
            </a:gs>
          </a:gsLst>
          <a:path path="circle">
            <a:fillToRect l="50000" t="155000" r="50000" b="-55000"/>
          </a:path>
        </a:gradFill>
      </a:fillStyleLst>
      <a:lnStyleLst>
        <a:ln w="9525" cap="flat" cmpd="sng" algn="ctr">
          <a:solidFill>
            <a:schemeClr val="phClr">
              <a:satMod val="120000"/>
            </a:schemeClr>
          </a:solidFill>
          <a:prstDash val="solid"/>
        </a:ln>
        <a:ln w="127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14700000" algn="t" rotWithShape="0">
              <a:srgbClr val="000000">
                <a:alpha val="50000"/>
              </a:srgbClr>
            </a:outerShdw>
          </a:effectLst>
        </a:effectStyle>
        <a:effectStyle>
          <a:effectLst>
            <a:outerShdw blurRad="50800" dist="38100" dir="14700000" algn="t" rotWithShape="0">
              <a:srgbClr val="000000">
                <a:alpha val="60000"/>
              </a:srgbClr>
            </a:outerShdw>
          </a:effectLst>
        </a:effectStyle>
        <a:effectStyle>
          <a:effectLst>
            <a:outerShdw blurRad="53975" dist="41275" dir="14700000" algn="t" rotWithShape="0">
              <a:srgbClr val="000000">
                <a:alpha val="60000"/>
              </a:srgbClr>
            </a:outerShdw>
          </a:effectLst>
          <a:scene3d>
            <a:camera prst="orthographicFront">
              <a:rot lat="0" lon="0" rev="0"/>
            </a:camera>
            <a:lightRig rig="contrasting" dir="t">
              <a:rot lat="0" lon="0" rev="3600000"/>
            </a:lightRig>
          </a:scene3d>
          <a:sp3d prstMaterial="plastic">
            <a:bevelT w="127000" h="38200" prst="relaxedInse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nvestopedia.com/terms/e/enterprisevalue.as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2" tint="-9.9978637043366805E-2"/>
  </sheetPr>
  <dimension ref="B2:C12"/>
  <sheetViews>
    <sheetView showGridLines="0" tabSelected="1" view="pageBreakPreview" zoomScaleNormal="100" zoomScaleSheetLayoutView="100" workbookViewId="0">
      <selection activeCell="C3" sqref="C3"/>
    </sheetView>
  </sheetViews>
  <sheetFormatPr defaultRowHeight="15" x14ac:dyDescent="0.25"/>
  <cols>
    <col min="1" max="1" width="1.140625" customWidth="1"/>
    <col min="2" max="2" width="28.28515625" customWidth="1"/>
    <col min="3" max="3" width="46.42578125" customWidth="1"/>
  </cols>
  <sheetData>
    <row r="2" spans="2:3" x14ac:dyDescent="0.25">
      <c r="C2" s="74"/>
    </row>
    <row r="3" spans="2:3" x14ac:dyDescent="0.25">
      <c r="B3" t="s">
        <v>148</v>
      </c>
      <c r="C3" s="74" t="s">
        <v>152</v>
      </c>
    </row>
    <row r="4" spans="2:3" x14ac:dyDescent="0.25">
      <c r="B4" t="s">
        <v>149</v>
      </c>
      <c r="C4" s="75">
        <v>44356</v>
      </c>
    </row>
    <row r="5" spans="2:3" x14ac:dyDescent="0.25">
      <c r="B5" t="s">
        <v>150</v>
      </c>
      <c r="C5" s="75">
        <v>44356</v>
      </c>
    </row>
    <row r="6" spans="2:3" x14ac:dyDescent="0.25">
      <c r="C6" s="74"/>
    </row>
    <row r="7" spans="2:3" s="52" customFormat="1" ht="23.25" customHeight="1" x14ac:dyDescent="0.25">
      <c r="B7" s="76" t="s">
        <v>155</v>
      </c>
    </row>
    <row r="8" spans="2:3" s="52" customFormat="1" ht="59.25" customHeight="1" x14ac:dyDescent="0.25">
      <c r="B8" s="174" t="s">
        <v>158</v>
      </c>
      <c r="C8" s="174"/>
    </row>
    <row r="9" spans="2:3" s="52" customFormat="1" x14ac:dyDescent="0.25"/>
    <row r="10" spans="2:3" x14ac:dyDescent="0.25">
      <c r="B10" s="76" t="s">
        <v>156</v>
      </c>
    </row>
    <row r="11" spans="2:3" ht="116.25" customHeight="1" x14ac:dyDescent="0.25">
      <c r="B11" s="174" t="s">
        <v>160</v>
      </c>
      <c r="C11" s="174"/>
    </row>
    <row r="12" spans="2:3" ht="75" customHeight="1" x14ac:dyDescent="0.25">
      <c r="B12" s="174" t="s">
        <v>159</v>
      </c>
      <c r="C12" s="174"/>
    </row>
  </sheetData>
  <sheetProtection algorithmName="SHA-512" hashValue="te/ntsGmnSv4hxjdkt3mWLbs5HjgpzlC2LexdGPnGYxP9R92LN38Zc8UPnXvWiTz/b7ju75cH0bXWvYLyWe3/Q==" saltValue="8iQ/8zjuVcuyjS7p0vSA+w==" spinCount="100000" sheet="1" objects="1" scenarios="1" insertRows="0"/>
  <mergeCells count="3">
    <mergeCell ref="B8:C8"/>
    <mergeCell ref="B11:C11"/>
    <mergeCell ref="B12:C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2D050"/>
  </sheetPr>
  <dimension ref="B1:H10"/>
  <sheetViews>
    <sheetView showGridLines="0" view="pageBreakPreview" zoomScaleNormal="100" zoomScaleSheetLayoutView="100" workbookViewId="0">
      <selection activeCell="C9" sqref="C9"/>
    </sheetView>
  </sheetViews>
  <sheetFormatPr defaultRowHeight="15" x14ac:dyDescent="0.25"/>
  <cols>
    <col min="1" max="1" width="1.42578125" style="5" customWidth="1"/>
    <col min="2" max="2" width="12.28515625" style="20" customWidth="1"/>
    <col min="3" max="3" width="36.28515625" style="5" bestFit="1" customWidth="1"/>
    <col min="4" max="4" width="53.85546875" style="5" customWidth="1"/>
    <col min="5" max="5" width="21.140625" style="5" customWidth="1"/>
    <col min="6" max="16384" width="9.140625" style="5"/>
  </cols>
  <sheetData>
    <row r="1" spans="2:8" x14ac:dyDescent="0.25">
      <c r="B1" s="21" t="s">
        <v>162</v>
      </c>
    </row>
    <row r="2" spans="2:8" x14ac:dyDescent="0.25">
      <c r="B2" s="21" t="s">
        <v>163</v>
      </c>
    </row>
    <row r="3" spans="2:8" x14ac:dyDescent="0.25">
      <c r="B3" s="22"/>
    </row>
    <row r="4" spans="2:8" x14ac:dyDescent="0.25">
      <c r="B4" s="23" t="s">
        <v>30</v>
      </c>
    </row>
    <row r="6" spans="2:8" s="79" customFormat="1" x14ac:dyDescent="0.25">
      <c r="B6" s="77" t="s">
        <v>76</v>
      </c>
      <c r="C6" s="78" t="s">
        <v>31</v>
      </c>
      <c r="D6" s="78" t="s">
        <v>153</v>
      </c>
      <c r="E6" s="119" t="s">
        <v>77</v>
      </c>
    </row>
    <row r="7" spans="2:8" s="85" customFormat="1" ht="105" x14ac:dyDescent="0.25">
      <c r="B7" s="80">
        <v>1</v>
      </c>
      <c r="C7" s="81" t="str">
        <f>DCF!B2</f>
        <v xml:space="preserve">Discounted cash flow (DCF) calculation </v>
      </c>
      <c r="D7" s="82" t="s">
        <v>161</v>
      </c>
      <c r="E7" s="83">
        <f>DCF!N50</f>
        <v>30283.365453964365</v>
      </c>
      <c r="F7" s="84"/>
    </row>
    <row r="8" spans="2:8" s="85" customFormat="1" ht="122.25" customHeight="1" x14ac:dyDescent="0.25">
      <c r="B8" s="80">
        <f>B7+1</f>
        <v>2</v>
      </c>
      <c r="C8" s="81" t="str">
        <f>DCF!$B$57</f>
        <v>Payback period (simple)</v>
      </c>
      <c r="D8" s="82" t="s">
        <v>164</v>
      </c>
      <c r="E8" s="86">
        <f>DCF!$D$57</f>
        <v>1.507291837855343</v>
      </c>
      <c r="F8" s="84"/>
    </row>
    <row r="9" spans="2:8" s="85" customFormat="1" ht="111" customHeight="1" x14ac:dyDescent="0.25">
      <c r="B9" s="80">
        <f t="shared" ref="B9:B10" si="0">B8+1</f>
        <v>3</v>
      </c>
      <c r="C9" s="81" t="str">
        <f>Valuation!$B$4</f>
        <v xml:space="preserve">Enterprise Value </v>
      </c>
      <c r="D9" s="82" t="s">
        <v>167</v>
      </c>
      <c r="E9" s="86">
        <f>Valuation!F9</f>
        <v>0</v>
      </c>
      <c r="G9" s="85" t="s">
        <v>165</v>
      </c>
      <c r="H9" s="84" t="s">
        <v>166</v>
      </c>
    </row>
    <row r="10" spans="2:8" s="85" customFormat="1" ht="37.5" customHeight="1" x14ac:dyDescent="0.25">
      <c r="B10" s="80">
        <f t="shared" si="0"/>
        <v>4</v>
      </c>
      <c r="C10" s="81" t="str">
        <f>DCF!$B$60</f>
        <v>Perpetuity formula</v>
      </c>
      <c r="D10" s="82" t="s">
        <v>168</v>
      </c>
      <c r="E10" s="86">
        <f>DCF!C8</f>
        <v>307963.65139577055</v>
      </c>
    </row>
  </sheetData>
  <sheetProtection algorithmName="SHA-512" hashValue="h3xIbxBVZ6KbFOpprV6A7aBb8TUYL2DROWsN78Z/54FcqwnR8c6Jdp6Ya8r811IMlYPAGYHuiwdWda7Be9+CFw==" saltValue="KRp8UY13AkxhkE7I1FARNA==" spinCount="100000" sheet="1" objects="1" scenarios="1"/>
  <hyperlinks>
    <hyperlink ref="H9" r:id="rId1"/>
  </hyperlinks>
  <pageMargins left="0.7" right="0.7" top="0.75" bottom="0.75" header="0.3" footer="0.3"/>
  <pageSetup scale="55"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C000"/>
    <pageSetUpPr fitToPage="1"/>
  </sheetPr>
  <dimension ref="B1:C97"/>
  <sheetViews>
    <sheetView showGridLines="0" view="pageBreakPreview" zoomScaleNormal="100" zoomScaleSheetLayoutView="100" workbookViewId="0">
      <selection activeCell="B2" sqref="B2"/>
    </sheetView>
  </sheetViews>
  <sheetFormatPr defaultRowHeight="15" x14ac:dyDescent="0.25"/>
  <cols>
    <col min="1" max="1" width="1.85546875" style="2" customWidth="1"/>
    <col min="2" max="2" width="37.7109375" style="6" customWidth="1"/>
    <col min="3" max="3" width="12.28515625" style="8" customWidth="1"/>
    <col min="4" max="4" width="3.7109375" style="2" customWidth="1"/>
    <col min="5" max="16384" width="9.140625" style="2"/>
  </cols>
  <sheetData>
    <row r="1" spans="2:3" x14ac:dyDescent="0.25">
      <c r="B1" s="53" t="str">
        <f>Output!$B$1</f>
        <v>Entity name:</v>
      </c>
    </row>
    <row r="2" spans="2:3" ht="15.75" x14ac:dyDescent="0.25">
      <c r="B2" s="73" t="s">
        <v>157</v>
      </c>
    </row>
    <row r="3" spans="2:3" x14ac:dyDescent="0.25">
      <c r="B3" s="54" t="s">
        <v>54</v>
      </c>
      <c r="C3" s="55">
        <f>C19-C36</f>
        <v>0</v>
      </c>
    </row>
    <row r="5" spans="2:3" ht="15.75" thickBot="1" x14ac:dyDescent="0.3">
      <c r="B5" s="7" t="s">
        <v>67</v>
      </c>
      <c r="C5" s="8" t="s">
        <v>151</v>
      </c>
    </row>
    <row r="6" spans="2:3" x14ac:dyDescent="0.25">
      <c r="B6" s="18" t="s">
        <v>31</v>
      </c>
      <c r="C6" s="19" t="s">
        <v>82</v>
      </c>
    </row>
    <row r="7" spans="2:3" ht="6.75" customHeight="1" x14ac:dyDescent="0.25">
      <c r="B7" s="11"/>
      <c r="C7" s="4"/>
    </row>
    <row r="8" spans="2:3" x14ac:dyDescent="0.25">
      <c r="B8" s="12" t="s">
        <v>32</v>
      </c>
      <c r="C8" s="13">
        <v>1424</v>
      </c>
    </row>
    <row r="9" spans="2:3" x14ac:dyDescent="0.25">
      <c r="B9" s="12" t="s">
        <v>33</v>
      </c>
      <c r="C9" s="13">
        <v>219</v>
      </c>
    </row>
    <row r="10" spans="2:3" x14ac:dyDescent="0.25">
      <c r="B10" s="12" t="s">
        <v>34</v>
      </c>
      <c r="C10" s="13">
        <v>524</v>
      </c>
    </row>
    <row r="11" spans="2:3" x14ac:dyDescent="0.25">
      <c r="B11" s="11" t="s">
        <v>63</v>
      </c>
      <c r="C11" s="14">
        <f>SUM(C8:C10)</f>
        <v>2167</v>
      </c>
    </row>
    <row r="12" spans="2:3" x14ac:dyDescent="0.25">
      <c r="B12" s="12"/>
      <c r="C12" s="13"/>
    </row>
    <row r="13" spans="2:3" x14ac:dyDescent="0.25">
      <c r="B13" s="12" t="s">
        <v>45</v>
      </c>
      <c r="C13" s="13">
        <v>667</v>
      </c>
    </row>
    <row r="14" spans="2:3" x14ac:dyDescent="0.25">
      <c r="B14" s="12" t="s">
        <v>46</v>
      </c>
      <c r="C14" s="13">
        <v>393</v>
      </c>
    </row>
    <row r="15" spans="2:3" x14ac:dyDescent="0.25">
      <c r="B15" s="12" t="s">
        <v>47</v>
      </c>
      <c r="C15" s="13">
        <v>242</v>
      </c>
    </row>
    <row r="16" spans="2:3" x14ac:dyDescent="0.25">
      <c r="B16" s="12" t="s">
        <v>48</v>
      </c>
      <c r="C16" s="13">
        <v>119</v>
      </c>
    </row>
    <row r="17" spans="2:3" x14ac:dyDescent="0.25">
      <c r="B17" s="12" t="s">
        <v>49</v>
      </c>
      <c r="C17" s="13">
        <v>541</v>
      </c>
    </row>
    <row r="18" spans="2:3" x14ac:dyDescent="0.25">
      <c r="B18" s="11" t="s">
        <v>64</v>
      </c>
      <c r="C18" s="14">
        <f>SUM(C13:C17)</f>
        <v>1962</v>
      </c>
    </row>
    <row r="19" spans="2:3" s="1" customFormat="1" ht="15.75" thickBot="1" x14ac:dyDescent="0.3">
      <c r="B19" s="11" t="s">
        <v>50</v>
      </c>
      <c r="C19" s="24">
        <f>C18+C11</f>
        <v>4129</v>
      </c>
    </row>
    <row r="20" spans="2:3" ht="15.75" thickTop="1" x14ac:dyDescent="0.25">
      <c r="B20" s="12"/>
      <c r="C20" s="13"/>
    </row>
    <row r="21" spans="2:3" x14ac:dyDescent="0.25">
      <c r="B21" s="12" t="s">
        <v>51</v>
      </c>
      <c r="C21" s="13">
        <v>800</v>
      </c>
    </row>
    <row r="22" spans="2:3" x14ac:dyDescent="0.25">
      <c r="B22" s="12" t="s">
        <v>52</v>
      </c>
      <c r="C22" s="13">
        <v>887</v>
      </c>
    </row>
    <row r="23" spans="2:3" x14ac:dyDescent="0.25">
      <c r="B23" s="11" t="s">
        <v>60</v>
      </c>
      <c r="C23" s="14">
        <f>SUM(C20:C22)</f>
        <v>1687</v>
      </c>
    </row>
    <row r="24" spans="2:3" x14ac:dyDescent="0.25">
      <c r="B24" s="12"/>
      <c r="C24" s="13"/>
    </row>
    <row r="25" spans="2:3" x14ac:dyDescent="0.25">
      <c r="B25" s="12" t="s">
        <v>53</v>
      </c>
      <c r="C25" s="13">
        <v>661</v>
      </c>
    </row>
    <row r="26" spans="2:3" x14ac:dyDescent="0.25">
      <c r="B26" s="12" t="s">
        <v>56</v>
      </c>
      <c r="C26" s="13">
        <v>204</v>
      </c>
    </row>
    <row r="27" spans="2:3" x14ac:dyDescent="0.25">
      <c r="B27" s="12" t="s">
        <v>55</v>
      </c>
      <c r="C27" s="13">
        <v>181</v>
      </c>
    </row>
    <row r="28" spans="2:3" x14ac:dyDescent="0.25">
      <c r="B28" s="11" t="s">
        <v>61</v>
      </c>
      <c r="C28" s="14">
        <f>SUM(C25:C27)</f>
        <v>1046</v>
      </c>
    </row>
    <row r="29" spans="2:3" x14ac:dyDescent="0.25">
      <c r="B29" s="12"/>
      <c r="C29" s="13"/>
    </row>
    <row r="30" spans="2:3" x14ac:dyDescent="0.25">
      <c r="B30" s="12" t="s">
        <v>57</v>
      </c>
      <c r="C30" s="13">
        <v>528</v>
      </c>
    </row>
    <row r="31" spans="2:3" x14ac:dyDescent="0.25">
      <c r="B31" s="12" t="s">
        <v>58</v>
      </c>
      <c r="C31" s="13">
        <v>714</v>
      </c>
    </row>
    <row r="32" spans="2:3" x14ac:dyDescent="0.25">
      <c r="B32" s="12" t="s">
        <v>59</v>
      </c>
      <c r="C32" s="13">
        <v>154</v>
      </c>
    </row>
    <row r="33" spans="2:3" x14ac:dyDescent="0.25">
      <c r="B33" s="11" t="s">
        <v>62</v>
      </c>
      <c r="C33" s="14">
        <f>SUM(C30:C32)</f>
        <v>1396</v>
      </c>
    </row>
    <row r="34" spans="2:3" s="1" customFormat="1" ht="15.75" thickBot="1" x14ac:dyDescent="0.3">
      <c r="B34" s="11" t="s">
        <v>65</v>
      </c>
      <c r="C34" s="24">
        <f>C28+C33</f>
        <v>2442</v>
      </c>
    </row>
    <row r="35" spans="2:3" ht="15" customHeight="1" thickTop="1" x14ac:dyDescent="0.25">
      <c r="B35" s="12"/>
      <c r="C35" s="13"/>
    </row>
    <row r="36" spans="2:3" s="1" customFormat="1" ht="15.75" thickBot="1" x14ac:dyDescent="0.3">
      <c r="B36" s="11" t="s">
        <v>66</v>
      </c>
      <c r="C36" s="24">
        <f>C34+C23</f>
        <v>4129</v>
      </c>
    </row>
    <row r="37" spans="2:3" ht="15.75" thickTop="1" x14ac:dyDescent="0.25">
      <c r="B37" s="12" t="s">
        <v>78</v>
      </c>
      <c r="C37" s="27">
        <f>C36-C33</f>
        <v>2733</v>
      </c>
    </row>
    <row r="38" spans="2:3" x14ac:dyDescent="0.25">
      <c r="B38" s="12" t="s">
        <v>137</v>
      </c>
      <c r="C38" s="27">
        <f>AVERAGE(B37,C37)</f>
        <v>2733</v>
      </c>
    </row>
    <row r="39" spans="2:3" x14ac:dyDescent="0.25">
      <c r="B39" s="12" t="s">
        <v>138</v>
      </c>
      <c r="C39" s="13">
        <f>C18-C33</f>
        <v>566</v>
      </c>
    </row>
    <row r="40" spans="2:3" ht="15.75" thickBot="1" x14ac:dyDescent="0.3">
      <c r="B40" s="15"/>
      <c r="C40" s="16"/>
    </row>
    <row r="42" spans="2:3" ht="15.75" thickBot="1" x14ac:dyDescent="0.3">
      <c r="B42" s="7" t="s">
        <v>68</v>
      </c>
    </row>
    <row r="43" spans="2:3" x14ac:dyDescent="0.25">
      <c r="B43" s="9" t="s">
        <v>31</v>
      </c>
      <c r="C43" s="10" t="str">
        <f>C6</f>
        <v>Year 0</v>
      </c>
    </row>
    <row r="44" spans="2:3" ht="6.75" customHeight="1" x14ac:dyDescent="0.25">
      <c r="B44" s="11"/>
      <c r="C44" s="4"/>
    </row>
    <row r="45" spans="2:3" x14ac:dyDescent="0.25">
      <c r="B45" s="12" t="s">
        <v>85</v>
      </c>
      <c r="C45" s="13">
        <v>4208</v>
      </c>
    </row>
    <row r="46" spans="2:3" x14ac:dyDescent="0.25">
      <c r="B46" s="12" t="s">
        <v>5</v>
      </c>
      <c r="C46" s="13">
        <v>258</v>
      </c>
    </row>
    <row r="47" spans="2:3" x14ac:dyDescent="0.25">
      <c r="B47" s="12" t="s">
        <v>91</v>
      </c>
      <c r="C47" s="14">
        <f>C45-C46</f>
        <v>3950</v>
      </c>
    </row>
    <row r="48" spans="2:3" x14ac:dyDescent="0.25">
      <c r="B48" s="12" t="s">
        <v>74</v>
      </c>
      <c r="C48" s="13">
        <v>810</v>
      </c>
    </row>
    <row r="49" spans="2:3" x14ac:dyDescent="0.25">
      <c r="B49" s="11" t="s">
        <v>75</v>
      </c>
      <c r="C49" s="14">
        <f>C47-C48</f>
        <v>3140</v>
      </c>
    </row>
    <row r="50" spans="2:3" x14ac:dyDescent="0.25">
      <c r="B50" s="12" t="s">
        <v>70</v>
      </c>
      <c r="C50" s="13">
        <v>475</v>
      </c>
    </row>
    <row r="51" spans="2:3" x14ac:dyDescent="0.25">
      <c r="B51" s="12" t="s">
        <v>73</v>
      </c>
      <c r="C51" s="13">
        <v>352</v>
      </c>
    </row>
    <row r="52" spans="2:3" x14ac:dyDescent="0.25">
      <c r="B52" s="11" t="s">
        <v>7</v>
      </c>
      <c r="C52" s="14">
        <f>C49-C50-C51</f>
        <v>2313</v>
      </c>
    </row>
    <row r="53" spans="2:3" x14ac:dyDescent="0.25">
      <c r="B53" s="12"/>
      <c r="C53" s="13"/>
    </row>
    <row r="54" spans="2:3" x14ac:dyDescent="0.25">
      <c r="B54" s="12" t="s">
        <v>69</v>
      </c>
      <c r="C54" s="13">
        <v>446</v>
      </c>
    </row>
    <row r="55" spans="2:3" x14ac:dyDescent="0.25">
      <c r="B55" s="12" t="s">
        <v>72</v>
      </c>
      <c r="C55" s="13">
        <v>584</v>
      </c>
    </row>
    <row r="56" spans="2:3" x14ac:dyDescent="0.25">
      <c r="B56" s="12" t="s">
        <v>71</v>
      </c>
      <c r="C56" s="13">
        <v>47</v>
      </c>
    </row>
    <row r="57" spans="2:3" x14ac:dyDescent="0.25">
      <c r="B57" s="11" t="s">
        <v>8</v>
      </c>
      <c r="C57" s="14">
        <f>C52+C54-C55-C56</f>
        <v>2128</v>
      </c>
    </row>
    <row r="58" spans="2:3" x14ac:dyDescent="0.25">
      <c r="B58" s="12" t="s">
        <v>134</v>
      </c>
      <c r="C58" s="60">
        <f>C59/C57</f>
        <v>6.5789473684210523E-3</v>
      </c>
    </row>
    <row r="59" spans="2:3" x14ac:dyDescent="0.25">
      <c r="B59" s="12" t="s">
        <v>79</v>
      </c>
      <c r="C59" s="13">
        <v>14</v>
      </c>
    </row>
    <row r="60" spans="2:3" ht="30" x14ac:dyDescent="0.25">
      <c r="B60" s="11" t="s">
        <v>96</v>
      </c>
      <c r="C60" s="14">
        <f>C57-C59</f>
        <v>2114</v>
      </c>
    </row>
    <row r="61" spans="2:3" s="1" customFormat="1" x14ac:dyDescent="0.25">
      <c r="B61" s="11" t="s">
        <v>135</v>
      </c>
      <c r="C61" s="4">
        <f>(C52-C55)</f>
        <v>1729</v>
      </c>
    </row>
    <row r="62" spans="2:3" s="1" customFormat="1" x14ac:dyDescent="0.25">
      <c r="B62" s="11" t="s">
        <v>136</v>
      </c>
      <c r="C62" s="4">
        <f>(C52-C55)*(1-C58)</f>
        <v>1717.625</v>
      </c>
    </row>
    <row r="63" spans="2:3" x14ac:dyDescent="0.25">
      <c r="B63" s="12" t="s">
        <v>80</v>
      </c>
      <c r="C63" s="13">
        <v>8000000</v>
      </c>
    </row>
    <row r="64" spans="2:3" x14ac:dyDescent="0.25">
      <c r="B64" s="12" t="s">
        <v>81</v>
      </c>
      <c r="C64" s="13">
        <f>C60/C63*10^7</f>
        <v>2642.5</v>
      </c>
    </row>
    <row r="65" spans="2:3" ht="15.75" thickBot="1" x14ac:dyDescent="0.3">
      <c r="B65" s="15"/>
      <c r="C65" s="16"/>
    </row>
    <row r="68" spans="2:3" ht="15.75" thickBot="1" x14ac:dyDescent="0.3">
      <c r="B68" s="7" t="s">
        <v>102</v>
      </c>
    </row>
    <row r="69" spans="2:3" x14ac:dyDescent="0.25">
      <c r="B69" s="18" t="s">
        <v>31</v>
      </c>
      <c r="C69" s="19" t="s">
        <v>82</v>
      </c>
    </row>
    <row r="70" spans="2:3" s="5" customFormat="1" x14ac:dyDescent="0.25">
      <c r="B70" s="11"/>
      <c r="C70" s="4"/>
    </row>
    <row r="71" spans="2:3" s="5" customFormat="1" ht="30" x14ac:dyDescent="0.25">
      <c r="B71" s="12" t="s">
        <v>96</v>
      </c>
      <c r="C71" s="13">
        <f t="shared" ref="C71" si="0">C60</f>
        <v>2114</v>
      </c>
    </row>
    <row r="72" spans="2:3" s="5" customFormat="1" x14ac:dyDescent="0.25">
      <c r="B72" s="12" t="s">
        <v>10</v>
      </c>
      <c r="C72" s="13">
        <f t="shared" ref="C72" si="1">C55</f>
        <v>584</v>
      </c>
    </row>
    <row r="73" spans="2:3" s="5" customFormat="1" x14ac:dyDescent="0.25">
      <c r="B73" s="12" t="s">
        <v>11</v>
      </c>
      <c r="C73" s="13">
        <f>95960.94/100-C71-C72</f>
        <v>-1738.3905999999999</v>
      </c>
    </row>
    <row r="74" spans="2:3" s="5" customFormat="1" x14ac:dyDescent="0.25">
      <c r="B74" s="56" t="s">
        <v>98</v>
      </c>
      <c r="C74" s="14">
        <f>SUM(C71:C73)</f>
        <v>959.60940000000005</v>
      </c>
    </row>
    <row r="75" spans="2:3" s="5" customFormat="1" x14ac:dyDescent="0.25">
      <c r="B75" s="12"/>
      <c r="C75" s="13"/>
    </row>
    <row r="76" spans="2:3" s="5" customFormat="1" x14ac:dyDescent="0.25">
      <c r="B76" s="57" t="s">
        <v>13</v>
      </c>
      <c r="C76" s="13">
        <f>-16549.55/100</f>
        <v>-165.49549999999999</v>
      </c>
    </row>
    <row r="77" spans="2:3" s="5" customFormat="1" x14ac:dyDescent="0.25">
      <c r="B77" s="58" t="s">
        <v>103</v>
      </c>
      <c r="C77" s="13">
        <f>-39567.86597/100-C76</f>
        <v>-230.18315969999998</v>
      </c>
    </row>
    <row r="78" spans="2:3" s="5" customFormat="1" x14ac:dyDescent="0.25">
      <c r="B78" s="56" t="s">
        <v>99</v>
      </c>
      <c r="C78" s="14">
        <f>SUM(C75:C77)</f>
        <v>-395.67865969999997</v>
      </c>
    </row>
    <row r="79" spans="2:3" s="5" customFormat="1" x14ac:dyDescent="0.25">
      <c r="B79" s="12"/>
      <c r="C79" s="13"/>
    </row>
    <row r="80" spans="2:3" s="5" customFormat="1" x14ac:dyDescent="0.25">
      <c r="B80" s="59" t="s">
        <v>101</v>
      </c>
      <c r="C80" s="13"/>
    </row>
    <row r="81" spans="2:3" x14ac:dyDescent="0.25">
      <c r="B81" s="57" t="s">
        <v>14</v>
      </c>
      <c r="C81" s="13">
        <v>-190</v>
      </c>
    </row>
    <row r="82" spans="2:3" x14ac:dyDescent="0.25">
      <c r="B82" s="57" t="s">
        <v>15</v>
      </c>
      <c r="C82" s="13">
        <f>-55891.2/100-C81</f>
        <v>-368.91199999999992</v>
      </c>
    </row>
    <row r="83" spans="2:3" x14ac:dyDescent="0.25">
      <c r="B83" s="56" t="s">
        <v>100</v>
      </c>
      <c r="C83" s="14">
        <f>SUM(C80:C82)</f>
        <v>-558.91199999999992</v>
      </c>
    </row>
    <row r="84" spans="2:3" x14ac:dyDescent="0.25">
      <c r="B84" s="12"/>
      <c r="C84" s="13"/>
    </row>
    <row r="85" spans="2:3" ht="30" x14ac:dyDescent="0.25">
      <c r="B85" s="50" t="s">
        <v>104</v>
      </c>
      <c r="C85" s="71">
        <f>SUM(C83,C78,C74)</f>
        <v>5.0187403000002178</v>
      </c>
    </row>
    <row r="86" spans="2:3" x14ac:dyDescent="0.25">
      <c r="B86" s="49" t="s">
        <v>16</v>
      </c>
      <c r="C86" s="48">
        <v>0</v>
      </c>
    </row>
    <row r="87" spans="2:3" ht="30.75" thickBot="1" x14ac:dyDescent="0.3">
      <c r="B87" s="50" t="s">
        <v>17</v>
      </c>
      <c r="C87" s="72">
        <f t="shared" ref="C87" si="2">SUM(C86,C85)</f>
        <v>5.0187403000002178</v>
      </c>
    </row>
    <row r="88" spans="2:3" ht="16.5" thickTop="1" thickBot="1" x14ac:dyDescent="0.3">
      <c r="B88" s="15"/>
      <c r="C88" s="16"/>
    </row>
    <row r="90" spans="2:3" ht="15.75" thickBot="1" x14ac:dyDescent="0.3"/>
    <row r="91" spans="2:3" x14ac:dyDescent="0.25">
      <c r="B91" s="69" t="s">
        <v>141</v>
      </c>
      <c r="C91" s="70"/>
    </row>
    <row r="92" spans="2:3" x14ac:dyDescent="0.25">
      <c r="B92" s="12" t="s">
        <v>144</v>
      </c>
      <c r="C92" s="13">
        <v>1</v>
      </c>
    </row>
    <row r="93" spans="2:3" x14ac:dyDescent="0.25">
      <c r="B93" s="12" t="s">
        <v>84</v>
      </c>
      <c r="C93" s="13">
        <v>1</v>
      </c>
    </row>
    <row r="94" spans="2:3" x14ac:dyDescent="0.25">
      <c r="B94" s="12" t="s">
        <v>143</v>
      </c>
      <c r="C94" s="13">
        <f>C93*C63/10^7</f>
        <v>0.8</v>
      </c>
    </row>
    <row r="95" spans="2:3" x14ac:dyDescent="0.25">
      <c r="B95" s="12" t="s">
        <v>108</v>
      </c>
      <c r="C95" s="13"/>
    </row>
    <row r="96" spans="2:3" x14ac:dyDescent="0.25">
      <c r="B96" s="12" t="s">
        <v>142</v>
      </c>
      <c r="C96" s="13">
        <v>0</v>
      </c>
    </row>
    <row r="97" spans="2:3" ht="15.75" thickBot="1" x14ac:dyDescent="0.3">
      <c r="B97" s="15"/>
      <c r="C97" s="16"/>
    </row>
  </sheetData>
  <pageMargins left="0.7" right="0.7" top="0.75" bottom="0.75" header="0.3" footer="0.3"/>
  <pageSetup fitToHeight="0" orientation="portrait" r:id="rId1"/>
  <rowBreaks count="2" manualBreakCount="2">
    <brk id="41" max="3" man="1"/>
    <brk id="89"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C000"/>
  </sheetPr>
  <dimension ref="A1:N61"/>
  <sheetViews>
    <sheetView showGridLines="0" zoomScale="90" zoomScaleNormal="90" workbookViewId="0">
      <pane xSplit="2" ySplit="12" topLeftCell="C53" activePane="bottomRight" state="frozen"/>
      <selection activeCell="C3" sqref="C3"/>
      <selection pane="topRight" activeCell="C3" sqref="C3"/>
      <selection pane="bottomLeft" activeCell="C3" sqref="C3"/>
      <selection pane="bottomRight" activeCell="D60" sqref="D60"/>
    </sheetView>
  </sheetViews>
  <sheetFormatPr defaultRowHeight="15" x14ac:dyDescent="0.25"/>
  <cols>
    <col min="1" max="1" width="1.140625" style="28" customWidth="1"/>
    <col min="2" max="2" width="39.42578125" style="28" bestFit="1" customWidth="1"/>
    <col min="3" max="3" width="20.85546875" style="141" bestFit="1" customWidth="1"/>
    <col min="4" max="4" width="16.140625" style="28" bestFit="1" customWidth="1"/>
    <col min="5" max="5" width="22.85546875" style="28" bestFit="1" customWidth="1"/>
    <col min="6" max="6" width="10.140625" style="28" bestFit="1" customWidth="1"/>
    <col min="7" max="14" width="14.85546875" style="28" customWidth="1"/>
    <col min="15" max="235" width="8.7109375" style="28"/>
    <col min="236" max="236" width="6.5703125" style="28" customWidth="1"/>
    <col min="237" max="237" width="35.5703125" style="28" customWidth="1"/>
    <col min="238" max="238" width="8.42578125" style="28" customWidth="1"/>
    <col min="239" max="239" width="11.85546875" style="28" customWidth="1"/>
    <col min="240" max="240" width="9.140625" style="28" customWidth="1"/>
    <col min="241" max="256" width="7.140625" style="28" bestFit="1" customWidth="1"/>
    <col min="257" max="257" width="8.5703125" style="28" customWidth="1"/>
    <col min="258" max="491" width="8.7109375" style="28"/>
    <col min="492" max="492" width="6.5703125" style="28" customWidth="1"/>
    <col min="493" max="493" width="35.5703125" style="28" customWidth="1"/>
    <col min="494" max="494" width="8.42578125" style="28" customWidth="1"/>
    <col min="495" max="495" width="11.85546875" style="28" customWidth="1"/>
    <col min="496" max="496" width="9.140625" style="28" customWidth="1"/>
    <col min="497" max="512" width="7.140625" style="28" bestFit="1" customWidth="1"/>
    <col min="513" max="513" width="8.5703125" style="28" customWidth="1"/>
    <col min="514" max="747" width="8.7109375" style="28"/>
    <col min="748" max="748" width="6.5703125" style="28" customWidth="1"/>
    <col min="749" max="749" width="35.5703125" style="28" customWidth="1"/>
    <col min="750" max="750" width="8.42578125" style="28" customWidth="1"/>
    <col min="751" max="751" width="11.85546875" style="28" customWidth="1"/>
    <col min="752" max="752" width="9.140625" style="28" customWidth="1"/>
    <col min="753" max="768" width="7.140625" style="28" bestFit="1" customWidth="1"/>
    <col min="769" max="769" width="8.5703125" style="28" customWidth="1"/>
    <col min="770" max="1003" width="8.7109375" style="28"/>
    <col min="1004" max="1004" width="6.5703125" style="28" customWidth="1"/>
    <col min="1005" max="1005" width="35.5703125" style="28" customWidth="1"/>
    <col min="1006" max="1006" width="8.42578125" style="28" customWidth="1"/>
    <col min="1007" max="1007" width="11.85546875" style="28" customWidth="1"/>
    <col min="1008" max="1008" width="9.140625" style="28" customWidth="1"/>
    <col min="1009" max="1024" width="7.140625" style="28" bestFit="1" customWidth="1"/>
    <col min="1025" max="1025" width="8.5703125" style="28" customWidth="1"/>
    <col min="1026" max="1259" width="8.7109375" style="28"/>
    <col min="1260" max="1260" width="6.5703125" style="28" customWidth="1"/>
    <col min="1261" max="1261" width="35.5703125" style="28" customWidth="1"/>
    <col min="1262" max="1262" width="8.42578125" style="28" customWidth="1"/>
    <col min="1263" max="1263" width="11.85546875" style="28" customWidth="1"/>
    <col min="1264" max="1264" width="9.140625" style="28" customWidth="1"/>
    <col min="1265" max="1280" width="7.140625" style="28" bestFit="1" customWidth="1"/>
    <col min="1281" max="1281" width="8.5703125" style="28" customWidth="1"/>
    <col min="1282" max="1515" width="8.7109375" style="28"/>
    <col min="1516" max="1516" width="6.5703125" style="28" customWidth="1"/>
    <col min="1517" max="1517" width="35.5703125" style="28" customWidth="1"/>
    <col min="1518" max="1518" width="8.42578125" style="28" customWidth="1"/>
    <col min="1519" max="1519" width="11.85546875" style="28" customWidth="1"/>
    <col min="1520" max="1520" width="9.140625" style="28" customWidth="1"/>
    <col min="1521" max="1536" width="7.140625" style="28" bestFit="1" customWidth="1"/>
    <col min="1537" max="1537" width="8.5703125" style="28" customWidth="1"/>
    <col min="1538" max="1771" width="8.7109375" style="28"/>
    <col min="1772" max="1772" width="6.5703125" style="28" customWidth="1"/>
    <col min="1773" max="1773" width="35.5703125" style="28" customWidth="1"/>
    <col min="1774" max="1774" width="8.42578125" style="28" customWidth="1"/>
    <col min="1775" max="1775" width="11.85546875" style="28" customWidth="1"/>
    <col min="1776" max="1776" width="9.140625" style="28" customWidth="1"/>
    <col min="1777" max="1792" width="7.140625" style="28" bestFit="1" customWidth="1"/>
    <col min="1793" max="1793" width="8.5703125" style="28" customWidth="1"/>
    <col min="1794" max="2027" width="8.7109375" style="28"/>
    <col min="2028" max="2028" width="6.5703125" style="28" customWidth="1"/>
    <col min="2029" max="2029" width="35.5703125" style="28" customWidth="1"/>
    <col min="2030" max="2030" width="8.42578125" style="28" customWidth="1"/>
    <col min="2031" max="2031" width="11.85546875" style="28" customWidth="1"/>
    <col min="2032" max="2032" width="9.140625" style="28" customWidth="1"/>
    <col min="2033" max="2048" width="7.140625" style="28" bestFit="1" customWidth="1"/>
    <col min="2049" max="2049" width="8.5703125" style="28" customWidth="1"/>
    <col min="2050" max="2283" width="8.7109375" style="28"/>
    <col min="2284" max="2284" width="6.5703125" style="28" customWidth="1"/>
    <col min="2285" max="2285" width="35.5703125" style="28" customWidth="1"/>
    <col min="2286" max="2286" width="8.42578125" style="28" customWidth="1"/>
    <col min="2287" max="2287" width="11.85546875" style="28" customWidth="1"/>
    <col min="2288" max="2288" width="9.140625" style="28" customWidth="1"/>
    <col min="2289" max="2304" width="7.140625" style="28" bestFit="1" customWidth="1"/>
    <col min="2305" max="2305" width="8.5703125" style="28" customWidth="1"/>
    <col min="2306" max="2539" width="8.7109375" style="28"/>
    <col min="2540" max="2540" width="6.5703125" style="28" customWidth="1"/>
    <col min="2541" max="2541" width="35.5703125" style="28" customWidth="1"/>
    <col min="2542" max="2542" width="8.42578125" style="28" customWidth="1"/>
    <col min="2543" max="2543" width="11.85546875" style="28" customWidth="1"/>
    <col min="2544" max="2544" width="9.140625" style="28" customWidth="1"/>
    <col min="2545" max="2560" width="7.140625" style="28" bestFit="1" customWidth="1"/>
    <col min="2561" max="2561" width="8.5703125" style="28" customWidth="1"/>
    <col min="2562" max="2795" width="8.7109375" style="28"/>
    <col min="2796" max="2796" width="6.5703125" style="28" customWidth="1"/>
    <col min="2797" max="2797" width="35.5703125" style="28" customWidth="1"/>
    <col min="2798" max="2798" width="8.42578125" style="28" customWidth="1"/>
    <col min="2799" max="2799" width="11.85546875" style="28" customWidth="1"/>
    <col min="2800" max="2800" width="9.140625" style="28" customWidth="1"/>
    <col min="2801" max="2816" width="7.140625" style="28" bestFit="1" customWidth="1"/>
    <col min="2817" max="2817" width="8.5703125" style="28" customWidth="1"/>
    <col min="2818" max="3051" width="8.7109375" style="28"/>
    <col min="3052" max="3052" width="6.5703125" style="28" customWidth="1"/>
    <col min="3053" max="3053" width="35.5703125" style="28" customWidth="1"/>
    <col min="3054" max="3054" width="8.42578125" style="28" customWidth="1"/>
    <col min="3055" max="3055" width="11.85546875" style="28" customWidth="1"/>
    <col min="3056" max="3056" width="9.140625" style="28" customWidth="1"/>
    <col min="3057" max="3072" width="7.140625" style="28" bestFit="1" customWidth="1"/>
    <col min="3073" max="3073" width="8.5703125" style="28" customWidth="1"/>
    <col min="3074" max="3307" width="8.7109375" style="28"/>
    <col min="3308" max="3308" width="6.5703125" style="28" customWidth="1"/>
    <col min="3309" max="3309" width="35.5703125" style="28" customWidth="1"/>
    <col min="3310" max="3310" width="8.42578125" style="28" customWidth="1"/>
    <col min="3311" max="3311" width="11.85546875" style="28" customWidth="1"/>
    <col min="3312" max="3312" width="9.140625" style="28" customWidth="1"/>
    <col min="3313" max="3328" width="7.140625" style="28" bestFit="1" customWidth="1"/>
    <col min="3329" max="3329" width="8.5703125" style="28" customWidth="1"/>
    <col min="3330" max="3563" width="8.7109375" style="28"/>
    <col min="3564" max="3564" width="6.5703125" style="28" customWidth="1"/>
    <col min="3565" max="3565" width="35.5703125" style="28" customWidth="1"/>
    <col min="3566" max="3566" width="8.42578125" style="28" customWidth="1"/>
    <col min="3567" max="3567" width="11.85546875" style="28" customWidth="1"/>
    <col min="3568" max="3568" width="9.140625" style="28" customWidth="1"/>
    <col min="3569" max="3584" width="7.140625" style="28" bestFit="1" customWidth="1"/>
    <col min="3585" max="3585" width="8.5703125" style="28" customWidth="1"/>
    <col min="3586" max="3819" width="8.7109375" style="28"/>
    <col min="3820" max="3820" width="6.5703125" style="28" customWidth="1"/>
    <col min="3821" max="3821" width="35.5703125" style="28" customWidth="1"/>
    <col min="3822" max="3822" width="8.42578125" style="28" customWidth="1"/>
    <col min="3823" max="3823" width="11.85546875" style="28" customWidth="1"/>
    <col min="3824" max="3824" width="9.140625" style="28" customWidth="1"/>
    <col min="3825" max="3840" width="7.140625" style="28" bestFit="1" customWidth="1"/>
    <col min="3841" max="3841" width="8.5703125" style="28" customWidth="1"/>
    <col min="3842" max="4075" width="8.7109375" style="28"/>
    <col min="4076" max="4076" width="6.5703125" style="28" customWidth="1"/>
    <col min="4077" max="4077" width="35.5703125" style="28" customWidth="1"/>
    <col min="4078" max="4078" width="8.42578125" style="28" customWidth="1"/>
    <col min="4079" max="4079" width="11.85546875" style="28" customWidth="1"/>
    <col min="4080" max="4080" width="9.140625" style="28" customWidth="1"/>
    <col min="4081" max="4096" width="7.140625" style="28" bestFit="1" customWidth="1"/>
    <col min="4097" max="4097" width="8.5703125" style="28" customWidth="1"/>
    <col min="4098" max="4331" width="8.7109375" style="28"/>
    <col min="4332" max="4332" width="6.5703125" style="28" customWidth="1"/>
    <col min="4333" max="4333" width="35.5703125" style="28" customWidth="1"/>
    <col min="4334" max="4334" width="8.42578125" style="28" customWidth="1"/>
    <col min="4335" max="4335" width="11.85546875" style="28" customWidth="1"/>
    <col min="4336" max="4336" width="9.140625" style="28" customWidth="1"/>
    <col min="4337" max="4352" width="7.140625" style="28" bestFit="1" customWidth="1"/>
    <col min="4353" max="4353" width="8.5703125" style="28" customWidth="1"/>
    <col min="4354" max="4587" width="8.7109375" style="28"/>
    <col min="4588" max="4588" width="6.5703125" style="28" customWidth="1"/>
    <col min="4589" max="4589" width="35.5703125" style="28" customWidth="1"/>
    <col min="4590" max="4590" width="8.42578125" style="28" customWidth="1"/>
    <col min="4591" max="4591" width="11.85546875" style="28" customWidth="1"/>
    <col min="4592" max="4592" width="9.140625" style="28" customWidth="1"/>
    <col min="4593" max="4608" width="7.140625" style="28" bestFit="1" customWidth="1"/>
    <col min="4609" max="4609" width="8.5703125" style="28" customWidth="1"/>
    <col min="4610" max="4843" width="8.7109375" style="28"/>
    <col min="4844" max="4844" width="6.5703125" style="28" customWidth="1"/>
    <col min="4845" max="4845" width="35.5703125" style="28" customWidth="1"/>
    <col min="4846" max="4846" width="8.42578125" style="28" customWidth="1"/>
    <col min="4847" max="4847" width="11.85546875" style="28" customWidth="1"/>
    <col min="4848" max="4848" width="9.140625" style="28" customWidth="1"/>
    <col min="4849" max="4864" width="7.140625" style="28" bestFit="1" customWidth="1"/>
    <col min="4865" max="4865" width="8.5703125" style="28" customWidth="1"/>
    <col min="4866" max="5099" width="8.7109375" style="28"/>
    <col min="5100" max="5100" width="6.5703125" style="28" customWidth="1"/>
    <col min="5101" max="5101" width="35.5703125" style="28" customWidth="1"/>
    <col min="5102" max="5102" width="8.42578125" style="28" customWidth="1"/>
    <col min="5103" max="5103" width="11.85546875" style="28" customWidth="1"/>
    <col min="5104" max="5104" width="9.140625" style="28" customWidth="1"/>
    <col min="5105" max="5120" width="7.140625" style="28" bestFit="1" customWidth="1"/>
    <col min="5121" max="5121" width="8.5703125" style="28" customWidth="1"/>
    <col min="5122" max="5355" width="8.7109375" style="28"/>
    <col min="5356" max="5356" width="6.5703125" style="28" customWidth="1"/>
    <col min="5357" max="5357" width="35.5703125" style="28" customWidth="1"/>
    <col min="5358" max="5358" width="8.42578125" style="28" customWidth="1"/>
    <col min="5359" max="5359" width="11.85546875" style="28" customWidth="1"/>
    <col min="5360" max="5360" width="9.140625" style="28" customWidth="1"/>
    <col min="5361" max="5376" width="7.140625" style="28" bestFit="1" customWidth="1"/>
    <col min="5377" max="5377" width="8.5703125" style="28" customWidth="1"/>
    <col min="5378" max="5611" width="8.7109375" style="28"/>
    <col min="5612" max="5612" width="6.5703125" style="28" customWidth="1"/>
    <col min="5613" max="5613" width="35.5703125" style="28" customWidth="1"/>
    <col min="5614" max="5614" width="8.42578125" style="28" customWidth="1"/>
    <col min="5615" max="5615" width="11.85546875" style="28" customWidth="1"/>
    <col min="5616" max="5616" width="9.140625" style="28" customWidth="1"/>
    <col min="5617" max="5632" width="7.140625" style="28" bestFit="1" customWidth="1"/>
    <col min="5633" max="5633" width="8.5703125" style="28" customWidth="1"/>
    <col min="5634" max="5867" width="8.7109375" style="28"/>
    <col min="5868" max="5868" width="6.5703125" style="28" customWidth="1"/>
    <col min="5869" max="5869" width="35.5703125" style="28" customWidth="1"/>
    <col min="5870" max="5870" width="8.42578125" style="28" customWidth="1"/>
    <col min="5871" max="5871" width="11.85546875" style="28" customWidth="1"/>
    <col min="5872" max="5872" width="9.140625" style="28" customWidth="1"/>
    <col min="5873" max="5888" width="7.140625" style="28" bestFit="1" customWidth="1"/>
    <col min="5889" max="5889" width="8.5703125" style="28" customWidth="1"/>
    <col min="5890" max="6123" width="8.7109375" style="28"/>
    <col min="6124" max="6124" width="6.5703125" style="28" customWidth="1"/>
    <col min="6125" max="6125" width="35.5703125" style="28" customWidth="1"/>
    <col min="6126" max="6126" width="8.42578125" style="28" customWidth="1"/>
    <col min="6127" max="6127" width="11.85546875" style="28" customWidth="1"/>
    <col min="6128" max="6128" width="9.140625" style="28" customWidth="1"/>
    <col min="6129" max="6144" width="7.140625" style="28" bestFit="1" customWidth="1"/>
    <col min="6145" max="6145" width="8.5703125" style="28" customWidth="1"/>
    <col min="6146" max="6379" width="8.7109375" style="28"/>
    <col min="6380" max="6380" width="6.5703125" style="28" customWidth="1"/>
    <col min="6381" max="6381" width="35.5703125" style="28" customWidth="1"/>
    <col min="6382" max="6382" width="8.42578125" style="28" customWidth="1"/>
    <col min="6383" max="6383" width="11.85546875" style="28" customWidth="1"/>
    <col min="6384" max="6384" width="9.140625" style="28" customWidth="1"/>
    <col min="6385" max="6400" width="7.140625" style="28" bestFit="1" customWidth="1"/>
    <col min="6401" max="6401" width="8.5703125" style="28" customWidth="1"/>
    <col min="6402" max="6635" width="8.7109375" style="28"/>
    <col min="6636" max="6636" width="6.5703125" style="28" customWidth="1"/>
    <col min="6637" max="6637" width="35.5703125" style="28" customWidth="1"/>
    <col min="6638" max="6638" width="8.42578125" style="28" customWidth="1"/>
    <col min="6639" max="6639" width="11.85546875" style="28" customWidth="1"/>
    <col min="6640" max="6640" width="9.140625" style="28" customWidth="1"/>
    <col min="6641" max="6656" width="7.140625" style="28" bestFit="1" customWidth="1"/>
    <col min="6657" max="6657" width="8.5703125" style="28" customWidth="1"/>
    <col min="6658" max="6891" width="8.7109375" style="28"/>
    <col min="6892" max="6892" width="6.5703125" style="28" customWidth="1"/>
    <col min="6893" max="6893" width="35.5703125" style="28" customWidth="1"/>
    <col min="6894" max="6894" width="8.42578125" style="28" customWidth="1"/>
    <col min="6895" max="6895" width="11.85546875" style="28" customWidth="1"/>
    <col min="6896" max="6896" width="9.140625" style="28" customWidth="1"/>
    <col min="6897" max="6912" width="7.140625" style="28" bestFit="1" customWidth="1"/>
    <col min="6913" max="6913" width="8.5703125" style="28" customWidth="1"/>
    <col min="6914" max="7147" width="8.7109375" style="28"/>
    <col min="7148" max="7148" width="6.5703125" style="28" customWidth="1"/>
    <col min="7149" max="7149" width="35.5703125" style="28" customWidth="1"/>
    <col min="7150" max="7150" width="8.42578125" style="28" customWidth="1"/>
    <col min="7151" max="7151" width="11.85546875" style="28" customWidth="1"/>
    <col min="7152" max="7152" width="9.140625" style="28" customWidth="1"/>
    <col min="7153" max="7168" width="7.140625" style="28" bestFit="1" customWidth="1"/>
    <col min="7169" max="7169" width="8.5703125" style="28" customWidth="1"/>
    <col min="7170" max="7403" width="8.7109375" style="28"/>
    <col min="7404" max="7404" width="6.5703125" style="28" customWidth="1"/>
    <col min="7405" max="7405" width="35.5703125" style="28" customWidth="1"/>
    <col min="7406" max="7406" width="8.42578125" style="28" customWidth="1"/>
    <col min="7407" max="7407" width="11.85546875" style="28" customWidth="1"/>
    <col min="7408" max="7408" width="9.140625" style="28" customWidth="1"/>
    <col min="7409" max="7424" width="7.140625" style="28" bestFit="1" customWidth="1"/>
    <col min="7425" max="7425" width="8.5703125" style="28" customWidth="1"/>
    <col min="7426" max="7659" width="8.7109375" style="28"/>
    <col min="7660" max="7660" width="6.5703125" style="28" customWidth="1"/>
    <col min="7661" max="7661" width="35.5703125" style="28" customWidth="1"/>
    <col min="7662" max="7662" width="8.42578125" style="28" customWidth="1"/>
    <col min="7663" max="7663" width="11.85546875" style="28" customWidth="1"/>
    <col min="7664" max="7664" width="9.140625" style="28" customWidth="1"/>
    <col min="7665" max="7680" width="7.140625" style="28" bestFit="1" customWidth="1"/>
    <col min="7681" max="7681" width="8.5703125" style="28" customWidth="1"/>
    <col min="7682" max="7915" width="8.7109375" style="28"/>
    <col min="7916" max="7916" width="6.5703125" style="28" customWidth="1"/>
    <col min="7917" max="7917" width="35.5703125" style="28" customWidth="1"/>
    <col min="7918" max="7918" width="8.42578125" style="28" customWidth="1"/>
    <col min="7919" max="7919" width="11.85546875" style="28" customWidth="1"/>
    <col min="7920" max="7920" width="9.140625" style="28" customWidth="1"/>
    <col min="7921" max="7936" width="7.140625" style="28" bestFit="1" customWidth="1"/>
    <col min="7937" max="7937" width="8.5703125" style="28" customWidth="1"/>
    <col min="7938" max="8171" width="8.7109375" style="28"/>
    <col min="8172" max="8172" width="6.5703125" style="28" customWidth="1"/>
    <col min="8173" max="8173" width="35.5703125" style="28" customWidth="1"/>
    <col min="8174" max="8174" width="8.42578125" style="28" customWidth="1"/>
    <col min="8175" max="8175" width="11.85546875" style="28" customWidth="1"/>
    <col min="8176" max="8176" width="9.140625" style="28" customWidth="1"/>
    <col min="8177" max="8192" width="7.140625" style="28" bestFit="1" customWidth="1"/>
    <col min="8193" max="8193" width="8.5703125" style="28" customWidth="1"/>
    <col min="8194" max="8427" width="8.7109375" style="28"/>
    <col min="8428" max="8428" width="6.5703125" style="28" customWidth="1"/>
    <col min="8429" max="8429" width="35.5703125" style="28" customWidth="1"/>
    <col min="8430" max="8430" width="8.42578125" style="28" customWidth="1"/>
    <col min="8431" max="8431" width="11.85546875" style="28" customWidth="1"/>
    <col min="8432" max="8432" width="9.140625" style="28" customWidth="1"/>
    <col min="8433" max="8448" width="7.140625" style="28" bestFit="1" customWidth="1"/>
    <col min="8449" max="8449" width="8.5703125" style="28" customWidth="1"/>
    <col min="8450" max="8683" width="8.7109375" style="28"/>
    <col min="8684" max="8684" width="6.5703125" style="28" customWidth="1"/>
    <col min="8685" max="8685" width="35.5703125" style="28" customWidth="1"/>
    <col min="8686" max="8686" width="8.42578125" style="28" customWidth="1"/>
    <col min="8687" max="8687" width="11.85546875" style="28" customWidth="1"/>
    <col min="8688" max="8688" width="9.140625" style="28" customWidth="1"/>
    <col min="8689" max="8704" width="7.140625" style="28" bestFit="1" customWidth="1"/>
    <col min="8705" max="8705" width="8.5703125" style="28" customWidth="1"/>
    <col min="8706" max="8939" width="8.7109375" style="28"/>
    <col min="8940" max="8940" width="6.5703125" style="28" customWidth="1"/>
    <col min="8941" max="8941" width="35.5703125" style="28" customWidth="1"/>
    <col min="8942" max="8942" width="8.42578125" style="28" customWidth="1"/>
    <col min="8943" max="8943" width="11.85546875" style="28" customWidth="1"/>
    <col min="8944" max="8944" width="9.140625" style="28" customWidth="1"/>
    <col min="8945" max="8960" width="7.140625" style="28" bestFit="1" customWidth="1"/>
    <col min="8961" max="8961" width="8.5703125" style="28" customWidth="1"/>
    <col min="8962" max="9195" width="8.7109375" style="28"/>
    <col min="9196" max="9196" width="6.5703125" style="28" customWidth="1"/>
    <col min="9197" max="9197" width="35.5703125" style="28" customWidth="1"/>
    <col min="9198" max="9198" width="8.42578125" style="28" customWidth="1"/>
    <col min="9199" max="9199" width="11.85546875" style="28" customWidth="1"/>
    <col min="9200" max="9200" width="9.140625" style="28" customWidth="1"/>
    <col min="9201" max="9216" width="7.140625" style="28" bestFit="1" customWidth="1"/>
    <col min="9217" max="9217" width="8.5703125" style="28" customWidth="1"/>
    <col min="9218" max="9451" width="8.7109375" style="28"/>
    <col min="9452" max="9452" width="6.5703125" style="28" customWidth="1"/>
    <col min="9453" max="9453" width="35.5703125" style="28" customWidth="1"/>
    <col min="9454" max="9454" width="8.42578125" style="28" customWidth="1"/>
    <col min="9455" max="9455" width="11.85546875" style="28" customWidth="1"/>
    <col min="9456" max="9456" width="9.140625" style="28" customWidth="1"/>
    <col min="9457" max="9472" width="7.140625" style="28" bestFit="1" customWidth="1"/>
    <col min="9473" max="9473" width="8.5703125" style="28" customWidth="1"/>
    <col min="9474" max="9707" width="8.7109375" style="28"/>
    <col min="9708" max="9708" width="6.5703125" style="28" customWidth="1"/>
    <col min="9709" max="9709" width="35.5703125" style="28" customWidth="1"/>
    <col min="9710" max="9710" width="8.42578125" style="28" customWidth="1"/>
    <col min="9711" max="9711" width="11.85546875" style="28" customWidth="1"/>
    <col min="9712" max="9712" width="9.140625" style="28" customWidth="1"/>
    <col min="9713" max="9728" width="7.140625" style="28" bestFit="1" customWidth="1"/>
    <col min="9729" max="9729" width="8.5703125" style="28" customWidth="1"/>
    <col min="9730" max="9963" width="8.7109375" style="28"/>
    <col min="9964" max="9964" width="6.5703125" style="28" customWidth="1"/>
    <col min="9965" max="9965" width="35.5703125" style="28" customWidth="1"/>
    <col min="9966" max="9966" width="8.42578125" style="28" customWidth="1"/>
    <col min="9967" max="9967" width="11.85546875" style="28" customWidth="1"/>
    <col min="9968" max="9968" width="9.140625" style="28" customWidth="1"/>
    <col min="9969" max="9984" width="7.140625" style="28" bestFit="1" customWidth="1"/>
    <col min="9985" max="9985" width="8.5703125" style="28" customWidth="1"/>
    <col min="9986" max="10219" width="8.7109375" style="28"/>
    <col min="10220" max="10220" width="6.5703125" style="28" customWidth="1"/>
    <col min="10221" max="10221" width="35.5703125" style="28" customWidth="1"/>
    <col min="10222" max="10222" width="8.42578125" style="28" customWidth="1"/>
    <col min="10223" max="10223" width="11.85546875" style="28" customWidth="1"/>
    <col min="10224" max="10224" width="9.140625" style="28" customWidth="1"/>
    <col min="10225" max="10240" width="7.140625" style="28" bestFit="1" customWidth="1"/>
    <col min="10241" max="10241" width="8.5703125" style="28" customWidth="1"/>
    <col min="10242" max="10475" width="8.7109375" style="28"/>
    <col min="10476" max="10476" width="6.5703125" style="28" customWidth="1"/>
    <col min="10477" max="10477" width="35.5703125" style="28" customWidth="1"/>
    <col min="10478" max="10478" width="8.42578125" style="28" customWidth="1"/>
    <col min="10479" max="10479" width="11.85546875" style="28" customWidth="1"/>
    <col min="10480" max="10480" width="9.140625" style="28" customWidth="1"/>
    <col min="10481" max="10496" width="7.140625" style="28" bestFit="1" customWidth="1"/>
    <col min="10497" max="10497" width="8.5703125" style="28" customWidth="1"/>
    <col min="10498" max="10731" width="8.7109375" style="28"/>
    <col min="10732" max="10732" width="6.5703125" style="28" customWidth="1"/>
    <col min="10733" max="10733" width="35.5703125" style="28" customWidth="1"/>
    <col min="10734" max="10734" width="8.42578125" style="28" customWidth="1"/>
    <col min="10735" max="10735" width="11.85546875" style="28" customWidth="1"/>
    <col min="10736" max="10736" width="9.140625" style="28" customWidth="1"/>
    <col min="10737" max="10752" width="7.140625" style="28" bestFit="1" customWidth="1"/>
    <col min="10753" max="10753" width="8.5703125" style="28" customWidth="1"/>
    <col min="10754" max="10987" width="8.7109375" style="28"/>
    <col min="10988" max="10988" width="6.5703125" style="28" customWidth="1"/>
    <col min="10989" max="10989" width="35.5703125" style="28" customWidth="1"/>
    <col min="10990" max="10990" width="8.42578125" style="28" customWidth="1"/>
    <col min="10991" max="10991" width="11.85546875" style="28" customWidth="1"/>
    <col min="10992" max="10992" width="9.140625" style="28" customWidth="1"/>
    <col min="10993" max="11008" width="7.140625" style="28" bestFit="1" customWidth="1"/>
    <col min="11009" max="11009" width="8.5703125" style="28" customWidth="1"/>
    <col min="11010" max="11243" width="8.7109375" style="28"/>
    <col min="11244" max="11244" width="6.5703125" style="28" customWidth="1"/>
    <col min="11245" max="11245" width="35.5703125" style="28" customWidth="1"/>
    <col min="11246" max="11246" width="8.42578125" style="28" customWidth="1"/>
    <col min="11247" max="11247" width="11.85546875" style="28" customWidth="1"/>
    <col min="11248" max="11248" width="9.140625" style="28" customWidth="1"/>
    <col min="11249" max="11264" width="7.140625" style="28" bestFit="1" customWidth="1"/>
    <col min="11265" max="11265" width="8.5703125" style="28" customWidth="1"/>
    <col min="11266" max="11499" width="8.7109375" style="28"/>
    <col min="11500" max="11500" width="6.5703125" style="28" customWidth="1"/>
    <col min="11501" max="11501" width="35.5703125" style="28" customWidth="1"/>
    <col min="11502" max="11502" width="8.42578125" style="28" customWidth="1"/>
    <col min="11503" max="11503" width="11.85546875" style="28" customWidth="1"/>
    <col min="11504" max="11504" width="9.140625" style="28" customWidth="1"/>
    <col min="11505" max="11520" width="7.140625" style="28" bestFit="1" customWidth="1"/>
    <col min="11521" max="11521" width="8.5703125" style="28" customWidth="1"/>
    <col min="11522" max="11755" width="8.7109375" style="28"/>
    <col min="11756" max="11756" width="6.5703125" style="28" customWidth="1"/>
    <col min="11757" max="11757" width="35.5703125" style="28" customWidth="1"/>
    <col min="11758" max="11758" width="8.42578125" style="28" customWidth="1"/>
    <col min="11759" max="11759" width="11.85546875" style="28" customWidth="1"/>
    <col min="11760" max="11760" width="9.140625" style="28" customWidth="1"/>
    <col min="11761" max="11776" width="7.140625" style="28" bestFit="1" customWidth="1"/>
    <col min="11777" max="11777" width="8.5703125" style="28" customWidth="1"/>
    <col min="11778" max="12011" width="8.7109375" style="28"/>
    <col min="12012" max="12012" width="6.5703125" style="28" customWidth="1"/>
    <col min="12013" max="12013" width="35.5703125" style="28" customWidth="1"/>
    <col min="12014" max="12014" width="8.42578125" style="28" customWidth="1"/>
    <col min="12015" max="12015" width="11.85546875" style="28" customWidth="1"/>
    <col min="12016" max="12016" width="9.140625" style="28" customWidth="1"/>
    <col min="12017" max="12032" width="7.140625" style="28" bestFit="1" customWidth="1"/>
    <col min="12033" max="12033" width="8.5703125" style="28" customWidth="1"/>
    <col min="12034" max="12267" width="8.7109375" style="28"/>
    <col min="12268" max="12268" width="6.5703125" style="28" customWidth="1"/>
    <col min="12269" max="12269" width="35.5703125" style="28" customWidth="1"/>
    <col min="12270" max="12270" width="8.42578125" style="28" customWidth="1"/>
    <col min="12271" max="12271" width="11.85546875" style="28" customWidth="1"/>
    <col min="12272" max="12272" width="9.140625" style="28" customWidth="1"/>
    <col min="12273" max="12288" width="7.140625" style="28" bestFit="1" customWidth="1"/>
    <col min="12289" max="12289" width="8.5703125" style="28" customWidth="1"/>
    <col min="12290" max="12523" width="8.7109375" style="28"/>
    <col min="12524" max="12524" width="6.5703125" style="28" customWidth="1"/>
    <col min="12525" max="12525" width="35.5703125" style="28" customWidth="1"/>
    <col min="12526" max="12526" width="8.42578125" style="28" customWidth="1"/>
    <col min="12527" max="12527" width="11.85546875" style="28" customWidth="1"/>
    <col min="12528" max="12528" width="9.140625" style="28" customWidth="1"/>
    <col min="12529" max="12544" width="7.140625" style="28" bestFit="1" customWidth="1"/>
    <col min="12545" max="12545" width="8.5703125" style="28" customWidth="1"/>
    <col min="12546" max="12779" width="8.7109375" style="28"/>
    <col min="12780" max="12780" width="6.5703125" style="28" customWidth="1"/>
    <col min="12781" max="12781" width="35.5703125" style="28" customWidth="1"/>
    <col min="12782" max="12782" width="8.42578125" style="28" customWidth="1"/>
    <col min="12783" max="12783" width="11.85546875" style="28" customWidth="1"/>
    <col min="12784" max="12784" width="9.140625" style="28" customWidth="1"/>
    <col min="12785" max="12800" width="7.140625" style="28" bestFit="1" customWidth="1"/>
    <col min="12801" max="12801" width="8.5703125" style="28" customWidth="1"/>
    <col min="12802" max="13035" width="8.7109375" style="28"/>
    <col min="13036" max="13036" width="6.5703125" style="28" customWidth="1"/>
    <col min="13037" max="13037" width="35.5703125" style="28" customWidth="1"/>
    <col min="13038" max="13038" width="8.42578125" style="28" customWidth="1"/>
    <col min="13039" max="13039" width="11.85546875" style="28" customWidth="1"/>
    <col min="13040" max="13040" width="9.140625" style="28" customWidth="1"/>
    <col min="13041" max="13056" width="7.140625" style="28" bestFit="1" customWidth="1"/>
    <col min="13057" max="13057" width="8.5703125" style="28" customWidth="1"/>
    <col min="13058" max="13291" width="8.7109375" style="28"/>
    <col min="13292" max="13292" width="6.5703125" style="28" customWidth="1"/>
    <col min="13293" max="13293" width="35.5703125" style="28" customWidth="1"/>
    <col min="13294" max="13294" width="8.42578125" style="28" customWidth="1"/>
    <col min="13295" max="13295" width="11.85546875" style="28" customWidth="1"/>
    <col min="13296" max="13296" width="9.140625" style="28" customWidth="1"/>
    <col min="13297" max="13312" width="7.140625" style="28" bestFit="1" customWidth="1"/>
    <col min="13313" max="13313" width="8.5703125" style="28" customWidth="1"/>
    <col min="13314" max="13547" width="8.7109375" style="28"/>
    <col min="13548" max="13548" width="6.5703125" style="28" customWidth="1"/>
    <col min="13549" max="13549" width="35.5703125" style="28" customWidth="1"/>
    <col min="13550" max="13550" width="8.42578125" style="28" customWidth="1"/>
    <col min="13551" max="13551" width="11.85546875" style="28" customWidth="1"/>
    <col min="13552" max="13552" width="9.140625" style="28" customWidth="1"/>
    <col min="13553" max="13568" width="7.140625" style="28" bestFit="1" customWidth="1"/>
    <col min="13569" max="13569" width="8.5703125" style="28" customWidth="1"/>
    <col min="13570" max="13803" width="8.7109375" style="28"/>
    <col min="13804" max="13804" width="6.5703125" style="28" customWidth="1"/>
    <col min="13805" max="13805" width="35.5703125" style="28" customWidth="1"/>
    <col min="13806" max="13806" width="8.42578125" style="28" customWidth="1"/>
    <col min="13807" max="13807" width="11.85546875" style="28" customWidth="1"/>
    <col min="13808" max="13808" width="9.140625" style="28" customWidth="1"/>
    <col min="13809" max="13824" width="7.140625" style="28" bestFit="1" customWidth="1"/>
    <col min="13825" max="13825" width="8.5703125" style="28" customWidth="1"/>
    <col min="13826" max="14059" width="8.7109375" style="28"/>
    <col min="14060" max="14060" width="6.5703125" style="28" customWidth="1"/>
    <col min="14061" max="14061" width="35.5703125" style="28" customWidth="1"/>
    <col min="14062" max="14062" width="8.42578125" style="28" customWidth="1"/>
    <col min="14063" max="14063" width="11.85546875" style="28" customWidth="1"/>
    <col min="14064" max="14064" width="9.140625" style="28" customWidth="1"/>
    <col min="14065" max="14080" width="7.140625" style="28" bestFit="1" customWidth="1"/>
    <col min="14081" max="14081" width="8.5703125" style="28" customWidth="1"/>
    <col min="14082" max="14315" width="8.7109375" style="28"/>
    <col min="14316" max="14316" width="6.5703125" style="28" customWidth="1"/>
    <col min="14317" max="14317" width="35.5703125" style="28" customWidth="1"/>
    <col min="14318" max="14318" width="8.42578125" style="28" customWidth="1"/>
    <col min="14319" max="14319" width="11.85546875" style="28" customWidth="1"/>
    <col min="14320" max="14320" width="9.140625" style="28" customWidth="1"/>
    <col min="14321" max="14336" width="7.140625" style="28" bestFit="1" customWidth="1"/>
    <col min="14337" max="14337" width="8.5703125" style="28" customWidth="1"/>
    <col min="14338" max="14571" width="8.7109375" style="28"/>
    <col min="14572" max="14572" width="6.5703125" style="28" customWidth="1"/>
    <col min="14573" max="14573" width="35.5703125" style="28" customWidth="1"/>
    <col min="14574" max="14574" width="8.42578125" style="28" customWidth="1"/>
    <col min="14575" max="14575" width="11.85546875" style="28" customWidth="1"/>
    <col min="14576" max="14576" width="9.140625" style="28" customWidth="1"/>
    <col min="14577" max="14592" width="7.140625" style="28" bestFit="1" customWidth="1"/>
    <col min="14593" max="14593" width="8.5703125" style="28" customWidth="1"/>
    <col min="14594" max="14827" width="8.7109375" style="28"/>
    <col min="14828" max="14828" width="6.5703125" style="28" customWidth="1"/>
    <col min="14829" max="14829" width="35.5703125" style="28" customWidth="1"/>
    <col min="14830" max="14830" width="8.42578125" style="28" customWidth="1"/>
    <col min="14831" max="14831" width="11.85546875" style="28" customWidth="1"/>
    <col min="14832" max="14832" width="9.140625" style="28" customWidth="1"/>
    <col min="14833" max="14848" width="7.140625" style="28" bestFit="1" customWidth="1"/>
    <col min="14849" max="14849" width="8.5703125" style="28" customWidth="1"/>
    <col min="14850" max="15083" width="8.7109375" style="28"/>
    <col min="15084" max="15084" width="6.5703125" style="28" customWidth="1"/>
    <col min="15085" max="15085" width="35.5703125" style="28" customWidth="1"/>
    <col min="15086" max="15086" width="8.42578125" style="28" customWidth="1"/>
    <col min="15087" max="15087" width="11.85546875" style="28" customWidth="1"/>
    <col min="15088" max="15088" width="9.140625" style="28" customWidth="1"/>
    <col min="15089" max="15104" width="7.140625" style="28" bestFit="1" customWidth="1"/>
    <col min="15105" max="15105" width="8.5703125" style="28" customWidth="1"/>
    <col min="15106" max="15339" width="8.7109375" style="28"/>
    <col min="15340" max="15340" width="6.5703125" style="28" customWidth="1"/>
    <col min="15341" max="15341" width="35.5703125" style="28" customWidth="1"/>
    <col min="15342" max="15342" width="8.42578125" style="28" customWidth="1"/>
    <col min="15343" max="15343" width="11.85546875" style="28" customWidth="1"/>
    <col min="15344" max="15344" width="9.140625" style="28" customWidth="1"/>
    <col min="15345" max="15360" width="7.140625" style="28" bestFit="1" customWidth="1"/>
    <col min="15361" max="15361" width="8.5703125" style="28" customWidth="1"/>
    <col min="15362" max="15595" width="8.7109375" style="28"/>
    <col min="15596" max="15596" width="6.5703125" style="28" customWidth="1"/>
    <col min="15597" max="15597" width="35.5703125" style="28" customWidth="1"/>
    <col min="15598" max="15598" width="8.42578125" style="28" customWidth="1"/>
    <col min="15599" max="15599" width="11.85546875" style="28" customWidth="1"/>
    <col min="15600" max="15600" width="9.140625" style="28" customWidth="1"/>
    <col min="15601" max="15616" width="7.140625" style="28" bestFit="1" customWidth="1"/>
    <col min="15617" max="15617" width="8.5703125" style="28" customWidth="1"/>
    <col min="15618" max="15851" width="8.7109375" style="28"/>
    <col min="15852" max="15852" width="6.5703125" style="28" customWidth="1"/>
    <col min="15853" max="15853" width="35.5703125" style="28" customWidth="1"/>
    <col min="15854" max="15854" width="8.42578125" style="28" customWidth="1"/>
    <col min="15855" max="15855" width="11.85546875" style="28" customWidth="1"/>
    <col min="15856" max="15856" width="9.140625" style="28" customWidth="1"/>
    <col min="15857" max="15872" width="7.140625" style="28" bestFit="1" customWidth="1"/>
    <col min="15873" max="15873" width="8.5703125" style="28" customWidth="1"/>
    <col min="15874" max="16107" width="8.7109375" style="28"/>
    <col min="16108" max="16108" width="6.5703125" style="28" customWidth="1"/>
    <col min="16109" max="16109" width="35.5703125" style="28" customWidth="1"/>
    <col min="16110" max="16110" width="8.42578125" style="28" customWidth="1"/>
    <col min="16111" max="16111" width="11.85546875" style="28" customWidth="1"/>
    <col min="16112" max="16112" width="9.140625" style="28" customWidth="1"/>
    <col min="16113" max="16128" width="7.140625" style="28" bestFit="1" customWidth="1"/>
    <col min="16129" max="16129" width="8.5703125" style="28" customWidth="1"/>
    <col min="16130" max="16370" width="8.7109375" style="28"/>
    <col min="16371" max="16384" width="9.140625" style="28" customWidth="1"/>
  </cols>
  <sheetData>
    <row r="1" spans="1:14" s="161" customFormat="1" x14ac:dyDescent="0.25">
      <c r="B1" s="162" t="str">
        <f>Output!$B$1</f>
        <v>Entity name:</v>
      </c>
      <c r="C1" s="137" t="s">
        <v>87</v>
      </c>
      <c r="D1" s="138"/>
      <c r="E1" s="163" t="s">
        <v>83</v>
      </c>
    </row>
    <row r="2" spans="1:14" s="161" customFormat="1" ht="15.75" x14ac:dyDescent="0.25">
      <c r="B2" s="164" t="s">
        <v>154</v>
      </c>
      <c r="C2" s="138"/>
      <c r="D2" s="138"/>
    </row>
    <row r="3" spans="1:14" s="161" customFormat="1" x14ac:dyDescent="0.25">
      <c r="B3" s="138"/>
      <c r="C3" s="138"/>
      <c r="D3" s="138"/>
      <c r="E3" s="165"/>
    </row>
    <row r="4" spans="1:14" s="166" customFormat="1" x14ac:dyDescent="0.25">
      <c r="B4" s="167" t="s">
        <v>109</v>
      </c>
      <c r="C4" s="87" t="s">
        <v>121</v>
      </c>
      <c r="E4" s="167" t="s">
        <v>19</v>
      </c>
      <c r="F4" s="167"/>
    </row>
    <row r="5" spans="1:14" s="161" customFormat="1" x14ac:dyDescent="0.25">
      <c r="B5" s="168" t="s">
        <v>110</v>
      </c>
      <c r="C5" s="139">
        <f>SUM($E$48:$N$48)</f>
        <v>31475.036353964366</v>
      </c>
      <c r="E5" s="168" t="s">
        <v>20</v>
      </c>
      <c r="F5" s="169">
        <f ca="1">TODAY()</f>
        <v>44356</v>
      </c>
    </row>
    <row r="6" spans="1:14" s="161" customFormat="1" x14ac:dyDescent="0.25">
      <c r="B6" s="170" t="s">
        <v>111</v>
      </c>
      <c r="C6" s="140">
        <f>$D$57</f>
        <v>1.507291837855343</v>
      </c>
      <c r="E6" s="170" t="s">
        <v>21</v>
      </c>
      <c r="F6" s="171">
        <v>0.04</v>
      </c>
    </row>
    <row r="7" spans="1:14" s="161" customFormat="1" x14ac:dyDescent="0.25">
      <c r="B7" s="170" t="s">
        <v>116</v>
      </c>
      <c r="C7" s="140">
        <f>$D$52</f>
        <v>1.5275835113695568</v>
      </c>
      <c r="E7" s="170" t="s">
        <v>22</v>
      </c>
      <c r="F7" s="171">
        <v>0.02</v>
      </c>
    </row>
    <row r="8" spans="1:14" s="161" customFormat="1" x14ac:dyDescent="0.25">
      <c r="B8" s="170" t="s">
        <v>122</v>
      </c>
      <c r="C8" s="139">
        <f>$D$60</f>
        <v>307963.65139577055</v>
      </c>
      <c r="E8" s="170" t="s">
        <v>132</v>
      </c>
      <c r="F8" s="171">
        <v>0.5</v>
      </c>
    </row>
    <row r="9" spans="1:14" s="161" customFormat="1" x14ac:dyDescent="0.25">
      <c r="A9" s="172"/>
      <c r="B9" s="172"/>
      <c r="C9" s="141"/>
      <c r="N9" s="163" t="s">
        <v>83</v>
      </c>
    </row>
    <row r="10" spans="1:14" ht="15.75" thickBot="1" x14ac:dyDescent="0.3">
      <c r="A10" s="51"/>
      <c r="B10" s="51"/>
      <c r="C10" s="142"/>
      <c r="D10" s="29">
        <v>0</v>
      </c>
      <c r="E10" s="29">
        <v>1</v>
      </c>
      <c r="F10" s="29">
        <f>E10+1</f>
        <v>2</v>
      </c>
      <c r="G10" s="29">
        <f>F10+1</f>
        <v>3</v>
      </c>
      <c r="H10" s="29">
        <f t="shared" ref="H10:N10" si="0">G10+1</f>
        <v>4</v>
      </c>
      <c r="I10" s="29">
        <f t="shared" si="0"/>
        <v>5</v>
      </c>
      <c r="J10" s="29">
        <f t="shared" si="0"/>
        <v>6</v>
      </c>
      <c r="K10" s="29">
        <f t="shared" si="0"/>
        <v>7</v>
      </c>
      <c r="L10" s="29">
        <f t="shared" si="0"/>
        <v>8</v>
      </c>
      <c r="M10" s="29">
        <f t="shared" si="0"/>
        <v>9</v>
      </c>
      <c r="N10" s="29">
        <f t="shared" si="0"/>
        <v>10</v>
      </c>
    </row>
    <row r="11" spans="1:14" ht="15.75" thickBot="1" x14ac:dyDescent="0.3">
      <c r="B11" s="19" t="s">
        <v>0</v>
      </c>
      <c r="C11" s="143" t="s">
        <v>1</v>
      </c>
      <c r="D11" s="17" t="s">
        <v>2</v>
      </c>
      <c r="E11" s="175" t="s">
        <v>3</v>
      </c>
      <c r="F11" s="176"/>
      <c r="G11" s="176"/>
      <c r="H11" s="176"/>
      <c r="I11" s="176"/>
      <c r="J11" s="176"/>
      <c r="K11" s="176"/>
      <c r="L11" s="176"/>
      <c r="M11" s="176"/>
      <c r="N11" s="177"/>
    </row>
    <row r="12" spans="1:14" x14ac:dyDescent="0.25">
      <c r="B12" s="19"/>
      <c r="C12" s="144" t="s">
        <v>86</v>
      </c>
      <c r="D12" s="25" t="str">
        <f>'Base input'!C$6</f>
        <v>Year 0</v>
      </c>
      <c r="E12" s="26" t="s">
        <v>35</v>
      </c>
      <c r="F12" s="26" t="s">
        <v>36</v>
      </c>
      <c r="G12" s="26" t="s">
        <v>37</v>
      </c>
      <c r="H12" s="26" t="s">
        <v>38</v>
      </c>
      <c r="I12" s="26" t="s">
        <v>39</v>
      </c>
      <c r="J12" s="26" t="s">
        <v>40</v>
      </c>
      <c r="K12" s="26" t="s">
        <v>41</v>
      </c>
      <c r="L12" s="26" t="s">
        <v>42</v>
      </c>
      <c r="M12" s="26" t="s">
        <v>43</v>
      </c>
      <c r="N12" s="26" t="s">
        <v>44</v>
      </c>
    </row>
    <row r="13" spans="1:14" s="29" customFormat="1" x14ac:dyDescent="0.25">
      <c r="B13" s="30" t="s">
        <v>4</v>
      </c>
      <c r="C13" s="142"/>
      <c r="D13" s="120"/>
      <c r="E13" s="32"/>
      <c r="F13" s="31"/>
      <c r="G13" s="32"/>
    </row>
    <row r="14" spans="1:14" s="29" customFormat="1" x14ac:dyDescent="0.25">
      <c r="B14" s="33" t="s">
        <v>90</v>
      </c>
      <c r="C14" s="145">
        <v>0.1</v>
      </c>
      <c r="D14" s="34">
        <f>'Base input'!C45</f>
        <v>4208</v>
      </c>
      <c r="E14" s="34">
        <f>D14*(1+$C$14)</f>
        <v>4628.8</v>
      </c>
      <c r="F14" s="34">
        <f>E14*(1+$C$14)</f>
        <v>5091.68</v>
      </c>
      <c r="G14" s="34">
        <f>F14*(1+$C$14)</f>
        <v>5600.8480000000009</v>
      </c>
      <c r="H14" s="34">
        <f>G14*(1+$C$14)</f>
        <v>6160.9328000000014</v>
      </c>
      <c r="I14" s="34">
        <f>H14*(1+$C$14)</f>
        <v>6777.0260800000024</v>
      </c>
      <c r="J14" s="34">
        <f t="shared" ref="J14:N15" si="1">I14*(1+$C$14)</f>
        <v>7454.7286880000029</v>
      </c>
      <c r="K14" s="34">
        <f t="shared" si="1"/>
        <v>8200.2015568000043</v>
      </c>
      <c r="L14" s="34">
        <f t="shared" si="1"/>
        <v>9020.2217124800063</v>
      </c>
      <c r="M14" s="34">
        <f t="shared" si="1"/>
        <v>9922.2438837280079</v>
      </c>
      <c r="N14" s="34">
        <f t="shared" si="1"/>
        <v>10914.46827210081</v>
      </c>
    </row>
    <row r="15" spans="1:14" s="29" customFormat="1" x14ac:dyDescent="0.25">
      <c r="B15" s="35" t="s">
        <v>5</v>
      </c>
      <c r="C15" s="142"/>
      <c r="D15" s="34">
        <f>'Base input'!C46</f>
        <v>258</v>
      </c>
      <c r="E15" s="34">
        <f>D15*(1+$C$14)</f>
        <v>283.8</v>
      </c>
      <c r="F15" s="34">
        <f t="shared" ref="F15:I15" si="2">E15*(1+$C$14)</f>
        <v>312.18000000000006</v>
      </c>
      <c r="G15" s="34">
        <f>F15*(1+$C$14)</f>
        <v>343.39800000000008</v>
      </c>
      <c r="H15" s="34">
        <f t="shared" si="2"/>
        <v>377.73780000000011</v>
      </c>
      <c r="I15" s="34">
        <f t="shared" si="2"/>
        <v>415.51158000000015</v>
      </c>
      <c r="J15" s="34">
        <f t="shared" si="1"/>
        <v>457.06273800000019</v>
      </c>
      <c r="K15" s="34">
        <f t="shared" si="1"/>
        <v>502.76901180000027</v>
      </c>
      <c r="L15" s="34">
        <f t="shared" si="1"/>
        <v>553.04591298000037</v>
      </c>
      <c r="M15" s="34">
        <f t="shared" si="1"/>
        <v>608.35050427800047</v>
      </c>
      <c r="N15" s="34">
        <f t="shared" si="1"/>
        <v>669.18555470580054</v>
      </c>
    </row>
    <row r="16" spans="1:14" s="38" customFormat="1" x14ac:dyDescent="0.25">
      <c r="B16" s="36" t="s">
        <v>91</v>
      </c>
      <c r="C16" s="146"/>
      <c r="D16" s="37">
        <f>D14-D15</f>
        <v>3950</v>
      </c>
      <c r="E16" s="37">
        <f t="shared" ref="E16:N16" si="3">E14-E15</f>
        <v>4345</v>
      </c>
      <c r="F16" s="37">
        <f t="shared" si="3"/>
        <v>4779.5</v>
      </c>
      <c r="G16" s="37">
        <f t="shared" si="3"/>
        <v>5257.4500000000007</v>
      </c>
      <c r="H16" s="37">
        <f t="shared" si="3"/>
        <v>5783.1950000000015</v>
      </c>
      <c r="I16" s="37">
        <f t="shared" si="3"/>
        <v>6361.514500000002</v>
      </c>
      <c r="J16" s="37">
        <f t="shared" si="3"/>
        <v>6997.6659500000023</v>
      </c>
      <c r="K16" s="37">
        <f t="shared" si="3"/>
        <v>7697.4325450000042</v>
      </c>
      <c r="L16" s="37">
        <f t="shared" si="3"/>
        <v>8467.1757995000062</v>
      </c>
      <c r="M16" s="37">
        <f t="shared" si="3"/>
        <v>9313.8933794500081</v>
      </c>
      <c r="N16" s="37">
        <f t="shared" si="3"/>
        <v>10245.28271739501</v>
      </c>
    </row>
    <row r="17" spans="2:14" s="29" customFormat="1" x14ac:dyDescent="0.25">
      <c r="B17" s="35" t="s">
        <v>6</v>
      </c>
      <c r="C17" s="147"/>
      <c r="D17" s="34">
        <f>'Base input'!C54</f>
        <v>446</v>
      </c>
      <c r="E17" s="34">
        <f>D17*(1+$C$14)</f>
        <v>490.6</v>
      </c>
      <c r="F17" s="34">
        <f t="shared" ref="F17:N17" si="4">E17*(1+$C$14)</f>
        <v>539.66000000000008</v>
      </c>
      <c r="G17" s="34">
        <f>F17*(1+$C$14)</f>
        <v>593.62600000000009</v>
      </c>
      <c r="H17" s="34">
        <f t="shared" si="4"/>
        <v>652.98860000000013</v>
      </c>
      <c r="I17" s="34">
        <f t="shared" si="4"/>
        <v>718.28746000000024</v>
      </c>
      <c r="J17" s="34">
        <f t="shared" si="4"/>
        <v>790.11620600000037</v>
      </c>
      <c r="K17" s="34">
        <f t="shared" si="4"/>
        <v>869.1278266000005</v>
      </c>
      <c r="L17" s="34">
        <f t="shared" si="4"/>
        <v>956.04060926000068</v>
      </c>
      <c r="M17" s="34">
        <f t="shared" si="4"/>
        <v>1051.6446701860009</v>
      </c>
      <c r="N17" s="34">
        <f t="shared" si="4"/>
        <v>1156.809137204601</v>
      </c>
    </row>
    <row r="18" spans="2:14" s="29" customFormat="1" x14ac:dyDescent="0.25">
      <c r="B18" s="36" t="s">
        <v>89</v>
      </c>
      <c r="C18" s="147"/>
      <c r="D18" s="37">
        <f>SUM(D16:D17)</f>
        <v>4396</v>
      </c>
      <c r="E18" s="37">
        <f t="shared" ref="E18:N18" si="5">SUM(E16:E17)</f>
        <v>4835.6000000000004</v>
      </c>
      <c r="F18" s="37">
        <f t="shared" si="5"/>
        <v>5319.16</v>
      </c>
      <c r="G18" s="37">
        <f t="shared" si="5"/>
        <v>5851.0760000000009</v>
      </c>
      <c r="H18" s="37">
        <f t="shared" si="5"/>
        <v>6436.1836000000021</v>
      </c>
      <c r="I18" s="37">
        <f t="shared" si="5"/>
        <v>7079.8019600000025</v>
      </c>
      <c r="J18" s="37">
        <f t="shared" si="5"/>
        <v>7787.7821560000029</v>
      </c>
      <c r="K18" s="37">
        <f t="shared" si="5"/>
        <v>8566.5603716000041</v>
      </c>
      <c r="L18" s="37">
        <f t="shared" si="5"/>
        <v>9423.2164087600067</v>
      </c>
      <c r="M18" s="37">
        <f t="shared" si="5"/>
        <v>10365.538049636009</v>
      </c>
      <c r="N18" s="37">
        <f t="shared" si="5"/>
        <v>11402.09185459961</v>
      </c>
    </row>
    <row r="19" spans="2:14" s="29" customFormat="1" x14ac:dyDescent="0.25">
      <c r="B19" s="33" t="s">
        <v>92</v>
      </c>
      <c r="C19" s="145">
        <v>0.09</v>
      </c>
      <c r="D19" s="34">
        <f>'Base input'!C48</f>
        <v>810</v>
      </c>
      <c r="E19" s="34">
        <f>D19*(1+$C$19)</f>
        <v>882.90000000000009</v>
      </c>
      <c r="F19" s="34">
        <f t="shared" ref="F19:N19" si="6">E19*(1+$C$19)</f>
        <v>962.36100000000022</v>
      </c>
      <c r="G19" s="34">
        <f>F19*(1+$C$19)</f>
        <v>1048.9734900000003</v>
      </c>
      <c r="H19" s="34">
        <f t="shared" si="6"/>
        <v>1143.3811041000004</v>
      </c>
      <c r="I19" s="34">
        <f t="shared" si="6"/>
        <v>1246.2854034690006</v>
      </c>
      <c r="J19" s="34">
        <f t="shared" si="6"/>
        <v>1358.4510897812108</v>
      </c>
      <c r="K19" s="34">
        <f t="shared" si="6"/>
        <v>1480.71168786152</v>
      </c>
      <c r="L19" s="34">
        <f t="shared" si="6"/>
        <v>1613.9757397690569</v>
      </c>
      <c r="M19" s="34">
        <f t="shared" si="6"/>
        <v>1759.233556348272</v>
      </c>
      <c r="N19" s="34">
        <f t="shared" si="6"/>
        <v>1917.5645764196167</v>
      </c>
    </row>
    <row r="20" spans="2:14" s="38" customFormat="1" x14ac:dyDescent="0.25">
      <c r="B20" s="36" t="s">
        <v>75</v>
      </c>
      <c r="C20" s="146"/>
      <c r="D20" s="37">
        <f>D16-D19</f>
        <v>3140</v>
      </c>
      <c r="E20" s="37">
        <f t="shared" ref="E20:N20" si="7">E16-E19</f>
        <v>3462.1</v>
      </c>
      <c r="F20" s="37">
        <f t="shared" si="7"/>
        <v>3817.1389999999997</v>
      </c>
      <c r="G20" s="37">
        <f t="shared" si="7"/>
        <v>4208.4765100000004</v>
      </c>
      <c r="H20" s="37">
        <f t="shared" si="7"/>
        <v>4639.8138959000007</v>
      </c>
      <c r="I20" s="37">
        <f t="shared" si="7"/>
        <v>5115.2290965310012</v>
      </c>
      <c r="J20" s="37">
        <f t="shared" si="7"/>
        <v>5639.2148602187917</v>
      </c>
      <c r="K20" s="37">
        <f t="shared" si="7"/>
        <v>6216.7208571384845</v>
      </c>
      <c r="L20" s="37">
        <f t="shared" si="7"/>
        <v>6853.2000597309489</v>
      </c>
      <c r="M20" s="37">
        <f t="shared" si="7"/>
        <v>7554.659823101736</v>
      </c>
      <c r="N20" s="37">
        <f t="shared" si="7"/>
        <v>8327.7181409753939</v>
      </c>
    </row>
    <row r="21" spans="2:14" s="41" customFormat="1" x14ac:dyDescent="0.25">
      <c r="B21" s="39" t="s">
        <v>88</v>
      </c>
      <c r="C21" s="147"/>
      <c r="D21" s="40">
        <f>D20/D16</f>
        <v>0.79493670886075951</v>
      </c>
      <c r="E21" s="40">
        <f t="shared" ref="E21:N21" si="8">E20/E16</f>
        <v>0.79680092059838892</v>
      </c>
      <c r="F21" s="40">
        <f t="shared" si="8"/>
        <v>0.79864818495658529</v>
      </c>
      <c r="G21" s="40">
        <f t="shared" si="8"/>
        <v>0.80047865600243462</v>
      </c>
      <c r="H21" s="40">
        <f t="shared" si="8"/>
        <v>0.80229248640241246</v>
      </c>
      <c r="I21" s="40">
        <f t="shared" si="8"/>
        <v>0.80408982743511781</v>
      </c>
      <c r="J21" s="40">
        <f t="shared" si="8"/>
        <v>0.80587082900388951</v>
      </c>
      <c r="K21" s="40">
        <f t="shared" si="8"/>
        <v>0.80763563964930873</v>
      </c>
      <c r="L21" s="40">
        <f t="shared" si="8"/>
        <v>0.80938440656158761</v>
      </c>
      <c r="M21" s="40">
        <f t="shared" si="8"/>
        <v>0.81111727559284597</v>
      </c>
      <c r="N21" s="40">
        <f t="shared" si="8"/>
        <v>0.8128343912692747</v>
      </c>
    </row>
    <row r="22" spans="2:14" s="41" customFormat="1" x14ac:dyDescent="0.25">
      <c r="B22" s="33" t="s">
        <v>70</v>
      </c>
      <c r="C22" s="147">
        <f>D22/$D$16</f>
        <v>0.12025316455696203</v>
      </c>
      <c r="D22" s="34">
        <f>'Base input'!C50</f>
        <v>475</v>
      </c>
      <c r="E22" s="34">
        <f>E$16*$C22</f>
        <v>522.5</v>
      </c>
      <c r="F22" s="34">
        <f>F$16*$C22</f>
        <v>574.75</v>
      </c>
      <c r="G22" s="34">
        <f t="shared" ref="G22:N23" si="9">G$16*$C22</f>
        <v>632.22500000000014</v>
      </c>
      <c r="H22" s="34">
        <f t="shared" si="9"/>
        <v>695.44750000000022</v>
      </c>
      <c r="I22" s="34">
        <f t="shared" si="9"/>
        <v>764.99225000000024</v>
      </c>
      <c r="J22" s="34">
        <f t="shared" si="9"/>
        <v>841.49147500000026</v>
      </c>
      <c r="K22" s="34">
        <f t="shared" si="9"/>
        <v>925.64062250000052</v>
      </c>
      <c r="L22" s="34">
        <f t="shared" si="9"/>
        <v>1018.2046847500008</v>
      </c>
      <c r="M22" s="34">
        <f t="shared" si="9"/>
        <v>1120.0251532250011</v>
      </c>
      <c r="N22" s="34">
        <f t="shared" si="9"/>
        <v>1232.0276685475012</v>
      </c>
    </row>
    <row r="23" spans="2:14" s="29" customFormat="1" x14ac:dyDescent="0.25">
      <c r="B23" s="33" t="s">
        <v>73</v>
      </c>
      <c r="C23" s="147">
        <f>D23/$D$16</f>
        <v>8.9113924050632912E-2</v>
      </c>
      <c r="D23" s="34">
        <f>'Base input'!C51</f>
        <v>352</v>
      </c>
      <c r="E23" s="34">
        <f>E$16*$C23</f>
        <v>387.2</v>
      </c>
      <c r="F23" s="34">
        <f>F$16*$C23</f>
        <v>425.92</v>
      </c>
      <c r="G23" s="34">
        <f t="shared" si="9"/>
        <v>468.51200000000006</v>
      </c>
      <c r="H23" s="34">
        <f t="shared" si="9"/>
        <v>515.36320000000012</v>
      </c>
      <c r="I23" s="34">
        <f t="shared" si="9"/>
        <v>566.89952000000017</v>
      </c>
      <c r="J23" s="34">
        <f t="shared" si="9"/>
        <v>623.58947200000023</v>
      </c>
      <c r="K23" s="34">
        <f t="shared" si="9"/>
        <v>685.94841920000033</v>
      </c>
      <c r="L23" s="34">
        <f t="shared" si="9"/>
        <v>754.54326112000058</v>
      </c>
      <c r="M23" s="34">
        <f t="shared" si="9"/>
        <v>829.99758723200068</v>
      </c>
      <c r="N23" s="34">
        <f t="shared" si="9"/>
        <v>912.9973459552009</v>
      </c>
    </row>
    <row r="24" spans="2:14" s="42" customFormat="1" x14ac:dyDescent="0.25">
      <c r="B24" s="36" t="s">
        <v>94</v>
      </c>
      <c r="C24" s="146"/>
      <c r="D24" s="37">
        <f>D20-D22-D23</f>
        <v>2313</v>
      </c>
      <c r="E24" s="37">
        <f t="shared" ref="E24:N24" si="10">E20-E22-E23</f>
        <v>2552.4</v>
      </c>
      <c r="F24" s="37">
        <f t="shared" si="10"/>
        <v>2816.4689999999996</v>
      </c>
      <c r="G24" s="37">
        <f t="shared" si="10"/>
        <v>3107.7395099999999</v>
      </c>
      <c r="H24" s="37">
        <f t="shared" si="10"/>
        <v>3429.0031959000003</v>
      </c>
      <c r="I24" s="37">
        <f t="shared" si="10"/>
        <v>3783.3373265310011</v>
      </c>
      <c r="J24" s="37">
        <f t="shared" si="10"/>
        <v>4174.1339132187904</v>
      </c>
      <c r="K24" s="37">
        <f t="shared" si="10"/>
        <v>4605.1318154384844</v>
      </c>
      <c r="L24" s="37">
        <f t="shared" si="10"/>
        <v>5080.452113860948</v>
      </c>
      <c r="M24" s="37">
        <f t="shared" si="10"/>
        <v>5604.6370826447337</v>
      </c>
      <c r="N24" s="37">
        <f t="shared" si="10"/>
        <v>6182.6931264726918</v>
      </c>
    </row>
    <row r="25" spans="2:14" s="29" customFormat="1" x14ac:dyDescent="0.25">
      <c r="B25" s="39" t="s">
        <v>93</v>
      </c>
      <c r="C25" s="147"/>
      <c r="D25" s="43">
        <f>D24/D16</f>
        <v>0.5855696202531645</v>
      </c>
      <c r="E25" s="43">
        <f t="shared" ref="E25:N25" si="11">E24/E16</f>
        <v>0.58743383199079402</v>
      </c>
      <c r="F25" s="43">
        <f t="shared" si="11"/>
        <v>0.5892810963489904</v>
      </c>
      <c r="G25" s="43">
        <f t="shared" si="11"/>
        <v>0.59111156739483961</v>
      </c>
      <c r="H25" s="43">
        <f t="shared" si="11"/>
        <v>0.59292539779481745</v>
      </c>
      <c r="I25" s="43">
        <f t="shared" si="11"/>
        <v>0.59472273882752291</v>
      </c>
      <c r="J25" s="43">
        <f t="shared" si="11"/>
        <v>0.59650374039629439</v>
      </c>
      <c r="K25" s="43">
        <f t="shared" si="11"/>
        <v>0.59826855104171384</v>
      </c>
      <c r="L25" s="43">
        <f t="shared" si="11"/>
        <v>0.60001731795399271</v>
      </c>
      <c r="M25" s="43">
        <f t="shared" si="11"/>
        <v>0.60175018698525096</v>
      </c>
      <c r="N25" s="43">
        <f t="shared" si="11"/>
        <v>0.60346730266167981</v>
      </c>
    </row>
    <row r="26" spans="2:14" s="29" customFormat="1" x14ac:dyDescent="0.25">
      <c r="B26" s="44" t="s">
        <v>72</v>
      </c>
      <c r="C26" s="145">
        <v>0.08</v>
      </c>
      <c r="D26" s="34">
        <f>'Base input'!C55</f>
        <v>584</v>
      </c>
      <c r="E26" s="34">
        <f>D26*(1+$C$26)</f>
        <v>630.72</v>
      </c>
      <c r="F26" s="34">
        <f t="shared" ref="F26:N26" si="12">E26*(1+$C$26)</f>
        <v>681.1776000000001</v>
      </c>
      <c r="G26" s="34">
        <f>F26*(1+$C$26)</f>
        <v>735.67180800000017</v>
      </c>
      <c r="H26" s="34">
        <f t="shared" si="12"/>
        <v>794.52555264000023</v>
      </c>
      <c r="I26" s="34">
        <f t="shared" si="12"/>
        <v>858.08759685120026</v>
      </c>
      <c r="J26" s="34">
        <f t="shared" si="12"/>
        <v>926.73460459929629</v>
      </c>
      <c r="K26" s="34">
        <f t="shared" si="12"/>
        <v>1000.87337296724</v>
      </c>
      <c r="L26" s="34">
        <f t="shared" si="12"/>
        <v>1080.9432428046193</v>
      </c>
      <c r="M26" s="34">
        <f t="shared" si="12"/>
        <v>1167.4187022289889</v>
      </c>
      <c r="N26" s="34">
        <f t="shared" si="12"/>
        <v>1260.812198407308</v>
      </c>
    </row>
    <row r="27" spans="2:14" s="29" customFormat="1" x14ac:dyDescent="0.25">
      <c r="B27" s="44" t="s">
        <v>71</v>
      </c>
      <c r="C27" s="145">
        <v>0.05</v>
      </c>
      <c r="D27" s="34">
        <f>'Base input'!C56</f>
        <v>47</v>
      </c>
      <c r="E27" s="34">
        <f>D27*(1+$C$27)</f>
        <v>49.35</v>
      </c>
      <c r="F27" s="34">
        <f t="shared" ref="F27:N27" si="13">E27*(1+$C$27)</f>
        <v>51.817500000000003</v>
      </c>
      <c r="G27" s="34">
        <f>F27*(1+$C$27)</f>
        <v>54.408375000000007</v>
      </c>
      <c r="H27" s="34">
        <f t="shared" si="13"/>
        <v>57.128793750000007</v>
      </c>
      <c r="I27" s="34">
        <f t="shared" si="13"/>
        <v>59.985233437500007</v>
      </c>
      <c r="J27" s="34">
        <f t="shared" si="13"/>
        <v>62.984495109375011</v>
      </c>
      <c r="K27" s="34">
        <f t="shared" si="13"/>
        <v>66.133719864843769</v>
      </c>
      <c r="L27" s="34">
        <f t="shared" si="13"/>
        <v>69.440405858085967</v>
      </c>
      <c r="M27" s="34">
        <f t="shared" si="13"/>
        <v>72.912426150990271</v>
      </c>
      <c r="N27" s="34">
        <f t="shared" si="13"/>
        <v>76.558047458539789</v>
      </c>
    </row>
    <row r="28" spans="2:14" s="29" customFormat="1" x14ac:dyDescent="0.25">
      <c r="B28" s="36" t="s">
        <v>8</v>
      </c>
      <c r="C28" s="146"/>
      <c r="D28" s="37">
        <f t="shared" ref="D28:N28" si="14">D24-D26-D27</f>
        <v>1682</v>
      </c>
      <c r="E28" s="37">
        <f t="shared" si="14"/>
        <v>1872.3300000000002</v>
      </c>
      <c r="F28" s="37">
        <f t="shared" si="14"/>
        <v>2083.4738999999995</v>
      </c>
      <c r="G28" s="37">
        <f t="shared" si="14"/>
        <v>2317.6593269999998</v>
      </c>
      <c r="H28" s="37">
        <f t="shared" si="14"/>
        <v>2577.34884951</v>
      </c>
      <c r="I28" s="37">
        <f t="shared" si="14"/>
        <v>2865.264496242301</v>
      </c>
      <c r="J28" s="37">
        <f t="shared" si="14"/>
        <v>3184.4148135101191</v>
      </c>
      <c r="K28" s="37">
        <f t="shared" si="14"/>
        <v>3538.1247226064006</v>
      </c>
      <c r="L28" s="37">
        <f t="shared" si="14"/>
        <v>3930.0684651982428</v>
      </c>
      <c r="M28" s="37">
        <f t="shared" si="14"/>
        <v>4364.3059542647543</v>
      </c>
      <c r="N28" s="37">
        <f t="shared" si="14"/>
        <v>4845.3228806068446</v>
      </c>
    </row>
    <row r="29" spans="2:14" s="29" customFormat="1" x14ac:dyDescent="0.25">
      <c r="B29" s="39" t="s">
        <v>95</v>
      </c>
      <c r="C29" s="147"/>
      <c r="D29" s="43">
        <f>D28/D16</f>
        <v>0.42582278481012659</v>
      </c>
      <c r="E29" s="43">
        <f t="shared" ref="E29:N29" si="15">E28/E16</f>
        <v>0.43091599539700809</v>
      </c>
      <c r="F29" s="43">
        <f t="shared" si="15"/>
        <v>0.43591879903755615</v>
      </c>
      <c r="G29" s="43">
        <f t="shared" si="15"/>
        <v>0.44083335590447831</v>
      </c>
      <c r="H29" s="43">
        <f t="shared" si="15"/>
        <v>0.44566175781899092</v>
      </c>
      <c r="I29" s="43">
        <f t="shared" si="15"/>
        <v>0.45040603086612474</v>
      </c>
      <c r="J29" s="43">
        <f t="shared" si="15"/>
        <v>0.45506813789962608</v>
      </c>
      <c r="K29" s="43">
        <f t="shared" si="15"/>
        <v>0.45964998094132681</v>
      </c>
      <c r="L29" s="43">
        <f t="shared" si="15"/>
        <v>0.46415340347962503</v>
      </c>
      <c r="M29" s="43">
        <f t="shared" si="15"/>
        <v>0.46858019267152806</v>
      </c>
      <c r="N29" s="43">
        <f t="shared" si="15"/>
        <v>0.47293208145248994</v>
      </c>
    </row>
    <row r="30" spans="2:14" s="29" customFormat="1" x14ac:dyDescent="0.25">
      <c r="B30" s="44" t="s">
        <v>79</v>
      </c>
      <c r="C30" s="147">
        <f>D30/$D$28</f>
        <v>8.3234244946492272E-3</v>
      </c>
      <c r="D30" s="34">
        <f>'Base input'!C59</f>
        <v>14</v>
      </c>
      <c r="E30" s="34">
        <f t="shared" ref="E30:N30" si="16">E28*$C$30</f>
        <v>15.58419738406659</v>
      </c>
      <c r="F30" s="34">
        <f t="shared" si="16"/>
        <v>17.341637693222349</v>
      </c>
      <c r="G30" s="34">
        <f t="shared" si="16"/>
        <v>19.290862412604042</v>
      </c>
      <c r="H30" s="34">
        <f t="shared" si="16"/>
        <v>21.452368545267539</v>
      </c>
      <c r="I30" s="34">
        <f t="shared" si="16"/>
        <v>23.848812691671945</v>
      </c>
      <c r="J30" s="34">
        <f t="shared" si="16"/>
        <v>26.505236259893977</v>
      </c>
      <c r="K30" s="34">
        <f t="shared" si="16"/>
        <v>29.449313981266116</v>
      </c>
      <c r="L30" s="34">
        <f t="shared" si="16"/>
        <v>32.711628128879546</v>
      </c>
      <c r="M30" s="34">
        <f t="shared" si="16"/>
        <v>36.325971081870726</v>
      </c>
      <c r="N30" s="34">
        <f t="shared" si="16"/>
        <v>40.329679148927362</v>
      </c>
    </row>
    <row r="31" spans="2:14" s="29" customFormat="1" ht="15.75" thickBot="1" x14ac:dyDescent="0.3">
      <c r="B31" s="36" t="s">
        <v>9</v>
      </c>
      <c r="C31" s="146"/>
      <c r="D31" s="45">
        <f>D28-D30</f>
        <v>1668</v>
      </c>
      <c r="E31" s="45">
        <f t="shared" ref="E31:N31" si="17">E28-E30</f>
        <v>1856.7458026159336</v>
      </c>
      <c r="F31" s="45">
        <f t="shared" si="17"/>
        <v>2066.1322623067772</v>
      </c>
      <c r="G31" s="45">
        <f t="shared" si="17"/>
        <v>2298.3684645873959</v>
      </c>
      <c r="H31" s="45">
        <f t="shared" si="17"/>
        <v>2555.8964809647323</v>
      </c>
      <c r="I31" s="45">
        <f t="shared" si="17"/>
        <v>2841.4156835506292</v>
      </c>
      <c r="J31" s="45">
        <f t="shared" si="17"/>
        <v>3157.9095772502251</v>
      </c>
      <c r="K31" s="45">
        <f t="shared" si="17"/>
        <v>3508.6754086251344</v>
      </c>
      <c r="L31" s="45">
        <f t="shared" si="17"/>
        <v>3897.3568370693633</v>
      </c>
      <c r="M31" s="45">
        <f t="shared" si="17"/>
        <v>4327.9799831828832</v>
      </c>
      <c r="N31" s="45">
        <f t="shared" si="17"/>
        <v>4804.9932014579172</v>
      </c>
    </row>
    <row r="32" spans="2:14" s="29" customFormat="1" ht="15.75" thickTop="1" x14ac:dyDescent="0.25">
      <c r="B32" s="39" t="s">
        <v>97</v>
      </c>
      <c r="C32" s="147"/>
      <c r="D32" s="43">
        <f>D31/D16</f>
        <v>0.42227848101265825</v>
      </c>
      <c r="E32" s="43">
        <f t="shared" ref="E32:N32" si="18">E31/E16</f>
        <v>0.42732929864578451</v>
      </c>
      <c r="F32" s="43">
        <f t="shared" si="18"/>
        <v>0.43229046182796887</v>
      </c>
      <c r="G32" s="43">
        <f t="shared" si="18"/>
        <v>0.4371641127518846</v>
      </c>
      <c r="H32" s="43">
        <f t="shared" si="18"/>
        <v>0.44195232582763189</v>
      </c>
      <c r="I32" s="43">
        <f t="shared" si="18"/>
        <v>0.44665711027627591</v>
      </c>
      <c r="J32" s="43">
        <f t="shared" si="18"/>
        <v>0.45128041261389795</v>
      </c>
      <c r="K32" s="43">
        <f t="shared" si="18"/>
        <v>0.45582411903099468</v>
      </c>
      <c r="L32" s="43">
        <f t="shared" si="18"/>
        <v>0.4602900576718279</v>
      </c>
      <c r="M32" s="43">
        <f t="shared" si="18"/>
        <v>0.46468000081813837</v>
      </c>
      <c r="N32" s="43">
        <f t="shared" si="18"/>
        <v>0.46899566698142287</v>
      </c>
    </row>
    <row r="33" spans="2:14" s="29" customFormat="1" x14ac:dyDescent="0.25">
      <c r="B33" s="36" t="s">
        <v>10</v>
      </c>
      <c r="C33" s="147"/>
      <c r="D33" s="34">
        <f t="shared" ref="D33:N33" si="19">D26</f>
        <v>584</v>
      </c>
      <c r="E33" s="34">
        <f t="shared" si="19"/>
        <v>630.72</v>
      </c>
      <c r="F33" s="34">
        <f t="shared" si="19"/>
        <v>681.1776000000001</v>
      </c>
      <c r="G33" s="34">
        <f t="shared" si="19"/>
        <v>735.67180800000017</v>
      </c>
      <c r="H33" s="34">
        <f t="shared" si="19"/>
        <v>794.52555264000023</v>
      </c>
      <c r="I33" s="34">
        <f t="shared" si="19"/>
        <v>858.08759685120026</v>
      </c>
      <c r="J33" s="34">
        <f t="shared" si="19"/>
        <v>926.73460459929629</v>
      </c>
      <c r="K33" s="34">
        <f t="shared" si="19"/>
        <v>1000.87337296724</v>
      </c>
      <c r="L33" s="34">
        <f t="shared" si="19"/>
        <v>1080.9432428046193</v>
      </c>
      <c r="M33" s="34">
        <f t="shared" si="19"/>
        <v>1167.4187022289889</v>
      </c>
      <c r="N33" s="34">
        <f t="shared" si="19"/>
        <v>1260.812198407308</v>
      </c>
    </row>
    <row r="34" spans="2:14" s="29" customFormat="1" x14ac:dyDescent="0.25">
      <c r="B34" s="36" t="s">
        <v>11</v>
      </c>
      <c r="C34" s="145">
        <v>0.05</v>
      </c>
      <c r="D34" s="34">
        <f>'Base input'!C18-'Base input'!C33</f>
        <v>566</v>
      </c>
      <c r="E34" s="34">
        <f>D34*(1+$C$34)</f>
        <v>594.30000000000007</v>
      </c>
      <c r="F34" s="34">
        <f t="shared" ref="F34:N34" si="20">E34*(1+$C$34)</f>
        <v>624.0150000000001</v>
      </c>
      <c r="G34" s="34">
        <f>F34*(1+$C$34)</f>
        <v>655.21575000000018</v>
      </c>
      <c r="H34" s="34">
        <f t="shared" si="20"/>
        <v>687.97653750000018</v>
      </c>
      <c r="I34" s="34">
        <f t="shared" si="20"/>
        <v>722.37536437500023</v>
      </c>
      <c r="J34" s="34">
        <f t="shared" si="20"/>
        <v>758.49413259375024</v>
      </c>
      <c r="K34" s="34">
        <f t="shared" si="20"/>
        <v>796.41883922343777</v>
      </c>
      <c r="L34" s="34">
        <f t="shared" si="20"/>
        <v>836.23978118460968</v>
      </c>
      <c r="M34" s="34">
        <f t="shared" si="20"/>
        <v>878.05177024384022</v>
      </c>
      <c r="N34" s="34">
        <f t="shared" si="20"/>
        <v>921.95435875603232</v>
      </c>
    </row>
    <row r="35" spans="2:14" s="29" customFormat="1" x14ac:dyDescent="0.25">
      <c r="B35" s="36" t="s">
        <v>98</v>
      </c>
      <c r="C35" s="148"/>
      <c r="D35" s="37">
        <f t="shared" ref="D35:N35" si="21">SUM(D31,D33:D34)</f>
        <v>2818</v>
      </c>
      <c r="E35" s="37">
        <f t="shared" si="21"/>
        <v>3081.7658026159338</v>
      </c>
      <c r="F35" s="37">
        <f t="shared" si="21"/>
        <v>3371.3248623067775</v>
      </c>
      <c r="G35" s="37">
        <f t="shared" si="21"/>
        <v>3689.2560225873963</v>
      </c>
      <c r="H35" s="37">
        <f t="shared" si="21"/>
        <v>4038.3985711047326</v>
      </c>
      <c r="I35" s="37">
        <f t="shared" si="21"/>
        <v>4421.8786447768298</v>
      </c>
      <c r="J35" s="37">
        <f t="shared" si="21"/>
        <v>4843.1383144432712</v>
      </c>
      <c r="K35" s="37">
        <f t="shared" si="21"/>
        <v>5305.9676208158126</v>
      </c>
      <c r="L35" s="37">
        <f t="shared" si="21"/>
        <v>5814.5398610585926</v>
      </c>
      <c r="M35" s="37">
        <f t="shared" si="21"/>
        <v>6373.4504556557122</v>
      </c>
      <c r="N35" s="37">
        <f t="shared" si="21"/>
        <v>6987.7597586212569</v>
      </c>
    </row>
    <row r="36" spans="2:14" s="29" customFormat="1" x14ac:dyDescent="0.25">
      <c r="B36" s="30" t="s">
        <v>12</v>
      </c>
      <c r="C36" s="147"/>
    </row>
    <row r="37" spans="2:14" s="29" customFormat="1" x14ac:dyDescent="0.25">
      <c r="B37" s="35" t="s">
        <v>13</v>
      </c>
      <c r="C37" s="145">
        <v>0.05</v>
      </c>
      <c r="D37" s="46">
        <f>'Base input'!C76</f>
        <v>-165.49549999999999</v>
      </c>
      <c r="E37" s="34">
        <f>D37*(1+$C37)</f>
        <v>-173.770275</v>
      </c>
      <c r="F37" s="34">
        <f t="shared" ref="F37:N37" si="22">E37*(1+$C$37)</f>
        <v>-182.45878875</v>
      </c>
      <c r="G37" s="34">
        <f>F37*(1+$C$37)</f>
        <v>-191.5817281875</v>
      </c>
      <c r="H37" s="34">
        <f t="shared" si="22"/>
        <v>-201.16081459687501</v>
      </c>
      <c r="I37" s="34">
        <f t="shared" si="22"/>
        <v>-211.21885532671877</v>
      </c>
      <c r="J37" s="34">
        <f t="shared" si="22"/>
        <v>-221.77979809305472</v>
      </c>
      <c r="K37" s="34">
        <f t="shared" si="22"/>
        <v>-232.86878799770747</v>
      </c>
      <c r="L37" s="34">
        <f t="shared" si="22"/>
        <v>-244.51222739759285</v>
      </c>
      <c r="M37" s="34">
        <f t="shared" si="22"/>
        <v>-256.73783876747251</v>
      </c>
      <c r="N37" s="34">
        <f t="shared" si="22"/>
        <v>-269.57473070584615</v>
      </c>
    </row>
    <row r="38" spans="2:14" s="29" customFormat="1" x14ac:dyDescent="0.25">
      <c r="B38" s="36" t="s">
        <v>99</v>
      </c>
      <c r="C38" s="148"/>
      <c r="D38" s="47">
        <f>SUM(D37)</f>
        <v>-165.49549999999999</v>
      </c>
      <c r="E38" s="47">
        <f t="shared" ref="E38:N38" si="23">SUM(E37)</f>
        <v>-173.770275</v>
      </c>
      <c r="F38" s="47">
        <f t="shared" si="23"/>
        <v>-182.45878875</v>
      </c>
      <c r="G38" s="47">
        <f t="shared" si="23"/>
        <v>-191.5817281875</v>
      </c>
      <c r="H38" s="47">
        <f t="shared" si="23"/>
        <v>-201.16081459687501</v>
      </c>
      <c r="I38" s="47">
        <f t="shared" si="23"/>
        <v>-211.21885532671877</v>
      </c>
      <c r="J38" s="47">
        <f t="shared" si="23"/>
        <v>-221.77979809305472</v>
      </c>
      <c r="K38" s="47">
        <f t="shared" si="23"/>
        <v>-232.86878799770747</v>
      </c>
      <c r="L38" s="47">
        <f t="shared" si="23"/>
        <v>-244.51222739759285</v>
      </c>
      <c r="M38" s="47">
        <f t="shared" si="23"/>
        <v>-256.73783876747251</v>
      </c>
      <c r="N38" s="47">
        <f t="shared" si="23"/>
        <v>-269.57473070584615</v>
      </c>
    </row>
    <row r="39" spans="2:14" s="29" customFormat="1" x14ac:dyDescent="0.25">
      <c r="B39" s="30" t="s">
        <v>101</v>
      </c>
      <c r="C39" s="149"/>
      <c r="E39" s="48"/>
      <c r="F39" s="48"/>
      <c r="G39" s="48"/>
      <c r="H39" s="48"/>
      <c r="I39" s="48"/>
    </row>
    <row r="40" spans="2:14" s="29" customFormat="1" x14ac:dyDescent="0.25">
      <c r="B40" s="35" t="s">
        <v>14</v>
      </c>
      <c r="C40" s="145">
        <v>0</v>
      </c>
      <c r="D40" s="46">
        <f>'Base input'!C81</f>
        <v>-190</v>
      </c>
      <c r="E40" s="34">
        <f t="shared" ref="E40:G41" si="24">D40*(1+$C40)</f>
        <v>-190</v>
      </c>
      <c r="F40" s="34">
        <f t="shared" si="24"/>
        <v>-190</v>
      </c>
      <c r="G40" s="34">
        <f t="shared" si="24"/>
        <v>-190</v>
      </c>
      <c r="H40" s="34">
        <f t="shared" ref="H40:N40" si="25">G40*(1+$C40)</f>
        <v>-190</v>
      </c>
      <c r="I40" s="34">
        <f t="shared" si="25"/>
        <v>-190</v>
      </c>
      <c r="J40" s="34">
        <f t="shared" si="25"/>
        <v>-190</v>
      </c>
      <c r="K40" s="34">
        <f t="shared" si="25"/>
        <v>-190</v>
      </c>
      <c r="L40" s="34">
        <f t="shared" si="25"/>
        <v>-190</v>
      </c>
      <c r="M40" s="34">
        <f t="shared" si="25"/>
        <v>-190</v>
      </c>
      <c r="N40" s="34">
        <f t="shared" si="25"/>
        <v>-190</v>
      </c>
    </row>
    <row r="41" spans="2:14" s="29" customFormat="1" x14ac:dyDescent="0.25">
      <c r="B41" s="35" t="s">
        <v>15</v>
      </c>
      <c r="C41" s="145">
        <v>0</v>
      </c>
      <c r="D41" s="46">
        <f>'Base input'!C82</f>
        <v>-368.91199999999992</v>
      </c>
      <c r="E41" s="34">
        <f t="shared" si="24"/>
        <v>-368.91199999999992</v>
      </c>
      <c r="F41" s="34">
        <f t="shared" si="24"/>
        <v>-368.91199999999992</v>
      </c>
      <c r="G41" s="34">
        <f t="shared" si="24"/>
        <v>-368.91199999999992</v>
      </c>
      <c r="H41" s="34">
        <f t="shared" ref="H41:N41" si="26">G41*(1+$C41)</f>
        <v>-368.91199999999992</v>
      </c>
      <c r="I41" s="34">
        <f t="shared" si="26"/>
        <v>-368.91199999999992</v>
      </c>
      <c r="J41" s="34">
        <f t="shared" si="26"/>
        <v>-368.91199999999992</v>
      </c>
      <c r="K41" s="34">
        <f t="shared" si="26"/>
        <v>-368.91199999999992</v>
      </c>
      <c r="L41" s="34">
        <f t="shared" si="26"/>
        <v>-368.91199999999992</v>
      </c>
      <c r="M41" s="34">
        <f t="shared" si="26"/>
        <v>-368.91199999999992</v>
      </c>
      <c r="N41" s="34">
        <f t="shared" si="26"/>
        <v>-368.91199999999992</v>
      </c>
    </row>
    <row r="42" spans="2:14" s="29" customFormat="1" x14ac:dyDescent="0.25">
      <c r="B42" s="36" t="s">
        <v>100</v>
      </c>
      <c r="C42" s="148"/>
      <c r="D42" s="47">
        <f>SUM(D40:D41)</f>
        <v>-558.91199999999992</v>
      </c>
      <c r="E42" s="47">
        <f t="shared" ref="E42:N42" si="27">SUM(E40:E41)</f>
        <v>-558.91199999999992</v>
      </c>
      <c r="F42" s="47">
        <f t="shared" si="27"/>
        <v>-558.91199999999992</v>
      </c>
      <c r="G42" s="47">
        <f t="shared" si="27"/>
        <v>-558.91199999999992</v>
      </c>
      <c r="H42" s="47">
        <f t="shared" si="27"/>
        <v>-558.91199999999992</v>
      </c>
      <c r="I42" s="47">
        <f t="shared" si="27"/>
        <v>-558.91199999999992</v>
      </c>
      <c r="J42" s="47">
        <f t="shared" si="27"/>
        <v>-558.91199999999992</v>
      </c>
      <c r="K42" s="47">
        <f t="shared" si="27"/>
        <v>-558.91199999999992</v>
      </c>
      <c r="L42" s="47">
        <f t="shared" si="27"/>
        <v>-558.91199999999992</v>
      </c>
      <c r="M42" s="47">
        <f t="shared" si="27"/>
        <v>-558.91199999999992</v>
      </c>
      <c r="N42" s="47">
        <f t="shared" si="27"/>
        <v>-558.91199999999992</v>
      </c>
    </row>
    <row r="43" spans="2:14" s="29" customFormat="1" x14ac:dyDescent="0.25">
      <c r="C43" s="149"/>
      <c r="E43" s="48"/>
      <c r="F43" s="48"/>
      <c r="G43" s="48"/>
      <c r="H43" s="48"/>
      <c r="I43" s="48"/>
    </row>
    <row r="44" spans="2:14" s="123" customFormat="1" ht="30" x14ac:dyDescent="0.25">
      <c r="B44" s="121" t="s">
        <v>104</v>
      </c>
      <c r="C44" s="150"/>
      <c r="D44" s="122">
        <f t="shared" ref="D44:N44" si="28">SUM(D42,D38,D35)</f>
        <v>2093.5925000000002</v>
      </c>
      <c r="E44" s="122">
        <f t="shared" si="28"/>
        <v>2349.0835276159341</v>
      </c>
      <c r="F44" s="122">
        <f t="shared" si="28"/>
        <v>2629.9540735567775</v>
      </c>
      <c r="G44" s="122">
        <f t="shared" si="28"/>
        <v>2938.7622943998963</v>
      </c>
      <c r="H44" s="122">
        <f t="shared" si="28"/>
        <v>3278.3257565078575</v>
      </c>
      <c r="I44" s="122">
        <f t="shared" si="28"/>
        <v>3651.7477894501112</v>
      </c>
      <c r="J44" s="122">
        <f t="shared" si="28"/>
        <v>4062.4465163502164</v>
      </c>
      <c r="K44" s="122">
        <f t="shared" si="28"/>
        <v>4514.1868328181054</v>
      </c>
      <c r="L44" s="122">
        <f t="shared" si="28"/>
        <v>5011.1156336610002</v>
      </c>
      <c r="M44" s="122">
        <f t="shared" si="28"/>
        <v>5557.8006168882403</v>
      </c>
      <c r="N44" s="122">
        <f t="shared" si="28"/>
        <v>6159.2730279154111</v>
      </c>
    </row>
    <row r="45" spans="2:14" s="29" customFormat="1" x14ac:dyDescent="0.25">
      <c r="B45" s="44" t="s">
        <v>16</v>
      </c>
      <c r="C45" s="145">
        <v>0.01</v>
      </c>
      <c r="D45" s="48">
        <f>'Base input'!C86</f>
        <v>0</v>
      </c>
      <c r="E45" s="34">
        <f>D45*(1+$C45)</f>
        <v>0</v>
      </c>
      <c r="F45" s="34">
        <f>E45*(1+$C45)</f>
        <v>0</v>
      </c>
      <c r="G45" s="34">
        <f>F45*(1+$C45)</f>
        <v>0</v>
      </c>
      <c r="H45" s="34">
        <f t="shared" ref="H45:N45" si="29">G45*(1+$C45)</f>
        <v>0</v>
      </c>
      <c r="I45" s="34">
        <f t="shared" si="29"/>
        <v>0</v>
      </c>
      <c r="J45" s="34">
        <f t="shared" si="29"/>
        <v>0</v>
      </c>
      <c r="K45" s="34">
        <f t="shared" si="29"/>
        <v>0</v>
      </c>
      <c r="L45" s="34">
        <f t="shared" si="29"/>
        <v>0</v>
      </c>
      <c r="M45" s="34">
        <f t="shared" si="29"/>
        <v>0</v>
      </c>
      <c r="N45" s="34">
        <f t="shared" si="29"/>
        <v>0</v>
      </c>
    </row>
    <row r="46" spans="2:14" s="123" customFormat="1" ht="30.75" thickBot="1" x14ac:dyDescent="0.3">
      <c r="B46" s="124" t="s">
        <v>17</v>
      </c>
      <c r="C46" s="149"/>
      <c r="D46" s="125">
        <f t="shared" ref="D46:N46" si="30">SUM(D45,D44)</f>
        <v>2093.5925000000002</v>
      </c>
      <c r="E46" s="125">
        <f t="shared" si="30"/>
        <v>2349.0835276159341</v>
      </c>
      <c r="F46" s="125">
        <f t="shared" si="30"/>
        <v>2629.9540735567775</v>
      </c>
      <c r="G46" s="125">
        <f t="shared" si="30"/>
        <v>2938.7622943998963</v>
      </c>
      <c r="H46" s="125">
        <f t="shared" si="30"/>
        <v>3278.3257565078575</v>
      </c>
      <c r="I46" s="125">
        <f t="shared" si="30"/>
        <v>3651.7477894501112</v>
      </c>
      <c r="J46" s="125">
        <f t="shared" si="30"/>
        <v>4062.4465163502164</v>
      </c>
      <c r="K46" s="125">
        <f t="shared" si="30"/>
        <v>4514.1868328181054</v>
      </c>
      <c r="L46" s="125">
        <f t="shared" si="30"/>
        <v>5011.1156336610002</v>
      </c>
      <c r="M46" s="125">
        <f t="shared" si="30"/>
        <v>5557.8006168882403</v>
      </c>
      <c r="N46" s="125">
        <f t="shared" si="30"/>
        <v>6159.2730279154111</v>
      </c>
    </row>
    <row r="47" spans="2:14" s="123" customFormat="1" ht="15.75" thickTop="1" x14ac:dyDescent="0.25">
      <c r="B47" s="123" t="s">
        <v>18</v>
      </c>
      <c r="C47" s="151">
        <f>F6</f>
        <v>0.04</v>
      </c>
      <c r="D47" s="126">
        <f>1/(1+$C$47)^D10</f>
        <v>1</v>
      </c>
      <c r="E47" s="126">
        <f>1/(1+$C$47)^E10</f>
        <v>0.96153846153846145</v>
      </c>
      <c r="F47" s="126">
        <f t="shared" ref="F47:N47" si="31">1/(1+$C$47)^F10</f>
        <v>0.92455621301775137</v>
      </c>
      <c r="G47" s="126">
        <f t="shared" si="31"/>
        <v>0.88899635867091487</v>
      </c>
      <c r="H47" s="126">
        <f t="shared" si="31"/>
        <v>0.85480419102972571</v>
      </c>
      <c r="I47" s="126">
        <f t="shared" si="31"/>
        <v>0.82192710675935154</v>
      </c>
      <c r="J47" s="126">
        <f t="shared" si="31"/>
        <v>0.79031452573014571</v>
      </c>
      <c r="K47" s="126">
        <f t="shared" si="31"/>
        <v>0.75991781320206331</v>
      </c>
      <c r="L47" s="126">
        <f t="shared" si="31"/>
        <v>0.73069020500198378</v>
      </c>
      <c r="M47" s="126">
        <f t="shared" si="31"/>
        <v>0.70258673557883045</v>
      </c>
      <c r="N47" s="126">
        <f t="shared" si="31"/>
        <v>0.67556416882579851</v>
      </c>
    </row>
    <row r="48" spans="2:14" s="129" customFormat="1" x14ac:dyDescent="0.25">
      <c r="B48" s="127" t="s">
        <v>105</v>
      </c>
      <c r="C48" s="152"/>
      <c r="D48" s="128">
        <f t="shared" ref="D48:N48" si="32">D46*D47</f>
        <v>2093.5925000000002</v>
      </c>
      <c r="E48" s="128">
        <f t="shared" si="32"/>
        <v>2258.7341611691672</v>
      </c>
      <c r="F48" s="128">
        <f t="shared" si="32"/>
        <v>2431.5403786582629</v>
      </c>
      <c r="G48" s="128">
        <f t="shared" si="32"/>
        <v>2612.5489787208908</v>
      </c>
      <c r="H48" s="128">
        <f t="shared" si="32"/>
        <v>2802.3265962236128</v>
      </c>
      <c r="I48" s="128">
        <f t="shared" si="32"/>
        <v>3001.4704951975878</v>
      </c>
      <c r="J48" s="128">
        <f t="shared" si="32"/>
        <v>3210.610491873404</v>
      </c>
      <c r="K48" s="128">
        <f t="shared" si="32"/>
        <v>3430.410986380683</v>
      </c>
      <c r="L48" s="128">
        <f t="shared" si="32"/>
        <v>3661.5731096484019</v>
      </c>
      <c r="M48" s="128">
        <f t="shared" si="32"/>
        <v>3904.836992417519</v>
      </c>
      <c r="N48" s="128">
        <f t="shared" si="32"/>
        <v>4160.9841636748342</v>
      </c>
    </row>
    <row r="49" spans="2:14" s="130" customFormat="1" x14ac:dyDescent="0.25">
      <c r="B49" s="130" t="s">
        <v>28</v>
      </c>
      <c r="C49" s="153">
        <f>-1095.0878*3</f>
        <v>-3285.2633999999998</v>
      </c>
    </row>
    <row r="50" spans="2:14" s="133" customFormat="1" x14ac:dyDescent="0.25">
      <c r="B50" s="131" t="s">
        <v>112</v>
      </c>
      <c r="C50" s="154">
        <v>0</v>
      </c>
      <c r="D50" s="132">
        <f>SUM($D48:D48)+$C$49</f>
        <v>-1191.6708999999996</v>
      </c>
      <c r="E50" s="132">
        <f>SUM($D48:E48)+$C$49</f>
        <v>1067.0632611691672</v>
      </c>
      <c r="F50" s="132">
        <f>SUM($D48:F48)+$C$49</f>
        <v>3498.60363982743</v>
      </c>
      <c r="G50" s="132">
        <f>SUM($D48:G48)+$C$49</f>
        <v>6111.1526185483199</v>
      </c>
      <c r="H50" s="132">
        <f>SUM($D48:H48)+$C$49</f>
        <v>8913.4792147719327</v>
      </c>
      <c r="I50" s="132">
        <f>SUM($D48:I48)+$C$49</f>
        <v>11914.94970996952</v>
      </c>
      <c r="J50" s="132">
        <f>SUM($D48:J48)+$C$49</f>
        <v>15125.560201842924</v>
      </c>
      <c r="K50" s="132">
        <f>SUM($D48:K48)+$C$49</f>
        <v>18555.971188223608</v>
      </c>
      <c r="L50" s="132">
        <f>SUM($D48:L48)+$C$49</f>
        <v>22217.544297872009</v>
      </c>
      <c r="M50" s="132">
        <f>SUM($D48:M48)+$C$49</f>
        <v>26122.38129028953</v>
      </c>
      <c r="N50" s="132">
        <f>SUM($D48:N48)+$C$49</f>
        <v>30283.365453964365</v>
      </c>
    </row>
    <row r="51" spans="2:14" s="136" customFormat="1" ht="15.75" thickBot="1" x14ac:dyDescent="0.3">
      <c r="B51" s="134" t="s">
        <v>29</v>
      </c>
      <c r="C51" s="155"/>
      <c r="D51" s="135" t="str">
        <f>IF(D50&lt;0,"n/m",ABS(C50)/D48)</f>
        <v>n/m</v>
      </c>
      <c r="E51" s="135">
        <f>IF(E50&lt;0,"n/m",ABS(D50)/E48)</f>
        <v>0.52758351136955672</v>
      </c>
      <c r="F51" s="135">
        <f t="shared" ref="F51:N51" si="33">IF(F50&lt;0,"n/m",ABS(E50)/F48)</f>
        <v>0.43884250104782485</v>
      </c>
      <c r="G51" s="135">
        <f>IF(G50&lt;0,"n/m",ABS(F50)/G48)</f>
        <v>1.3391533205017092</v>
      </c>
      <c r="H51" s="135">
        <f t="shared" si="33"/>
        <v>2.1807424683417156</v>
      </c>
      <c r="I51" s="135">
        <f t="shared" si="33"/>
        <v>2.9697040930549461</v>
      </c>
      <c r="J51" s="135">
        <f t="shared" si="33"/>
        <v>3.711116543139775</v>
      </c>
      <c r="K51" s="135">
        <f t="shared" si="33"/>
        <v>4.4092559934929021</v>
      </c>
      <c r="L51" s="135">
        <f t="shared" si="33"/>
        <v>5.0677593025052072</v>
      </c>
      <c r="M51" s="135">
        <f t="shared" si="33"/>
        <v>5.6897494930042987</v>
      </c>
      <c r="N51" s="135">
        <f t="shared" si="33"/>
        <v>6.2779333596932423</v>
      </c>
    </row>
    <row r="52" spans="2:14" s="3" customFormat="1" x14ac:dyDescent="0.25">
      <c r="B52" s="62" t="s">
        <v>114</v>
      </c>
      <c r="C52" s="156"/>
      <c r="D52" s="173">
        <f>COUNTIF(D50:N50,"&lt;0")+INDEX(D51:N51,,COUNTIF(D50:N50,"&lt;0")+1)</f>
        <v>1.5275835113695568</v>
      </c>
    </row>
    <row r="53" spans="2:14" s="3" customFormat="1" ht="45.75" thickBot="1" x14ac:dyDescent="0.3">
      <c r="B53" s="67" t="s">
        <v>139</v>
      </c>
      <c r="C53" s="157"/>
      <c r="D53" s="68"/>
    </row>
    <row r="54" spans="2:14" s="3" customFormat="1" x14ac:dyDescent="0.25">
      <c r="B54" s="61"/>
      <c r="C54" s="158"/>
    </row>
    <row r="55" spans="2:14" s="133" customFormat="1" x14ac:dyDescent="0.25">
      <c r="B55" s="131" t="s">
        <v>113</v>
      </c>
      <c r="C55" s="154">
        <v>0</v>
      </c>
      <c r="D55" s="132">
        <f>SUM($D46:D46)+$C$49</f>
        <v>-1191.6708999999996</v>
      </c>
      <c r="E55" s="132">
        <f>SUM($D46:E46)+$C$49</f>
        <v>1157.412627615935</v>
      </c>
      <c r="F55" s="132">
        <f>SUM($D46:F46)+$C$49</f>
        <v>3787.3667011727121</v>
      </c>
      <c r="G55" s="132">
        <f>SUM($D46:G46)+$C$49</f>
        <v>6726.1289955726079</v>
      </c>
      <c r="H55" s="132">
        <f>SUM($D46:H46)+$C$49</f>
        <v>10004.454752080466</v>
      </c>
      <c r="I55" s="132">
        <f>SUM($D46:I46)+$C$49</f>
        <v>13656.202541530576</v>
      </c>
      <c r="J55" s="132">
        <f>SUM($D46:J46)+$C$49</f>
        <v>17718.649057880793</v>
      </c>
      <c r="K55" s="132">
        <f>SUM($D46:K46)+$C$49</f>
        <v>22232.835890698898</v>
      </c>
      <c r="L55" s="132">
        <f>SUM($D46:L46)+$C$49</f>
        <v>27243.951524359898</v>
      </c>
      <c r="M55" s="132">
        <f>SUM($D46:M46)+$C$49</f>
        <v>32801.752141248144</v>
      </c>
      <c r="N55" s="132">
        <f>SUM($D46:N46)+$C$49</f>
        <v>38961.025169163549</v>
      </c>
    </row>
    <row r="56" spans="2:14" s="136" customFormat="1" ht="15.75" thickBot="1" x14ac:dyDescent="0.3">
      <c r="B56" s="134" t="s">
        <v>29</v>
      </c>
      <c r="C56" s="155"/>
      <c r="D56" s="135" t="str">
        <f>IF(D55&lt;0,"n/m",ABS(C55)/D46)</f>
        <v>n/m</v>
      </c>
      <c r="E56" s="135">
        <f>IF(E55&lt;0,"n/m",ABS(D55)/E46)</f>
        <v>0.50729183785534304</v>
      </c>
      <c r="F56" s="135">
        <f t="shared" ref="F56:N56" si="34">IF(F55&lt;0,"n/m",ABS(E55)/F46)</f>
        <v>0.4400885320596637</v>
      </c>
      <c r="G56" s="135">
        <f>IF(G55&lt;0,"n/m",ABS(F55)/G46)</f>
        <v>1.2887625203269812</v>
      </c>
      <c r="H56" s="135">
        <f t="shared" si="34"/>
        <v>2.0516963520847371</v>
      </c>
      <c r="I56" s="135">
        <f t="shared" si="34"/>
        <v>2.7396346431654748</v>
      </c>
      <c r="J56" s="135">
        <f t="shared" si="34"/>
        <v>3.361571035229181</v>
      </c>
      <c r="K56" s="135">
        <f t="shared" si="34"/>
        <v>3.9251031723069909</v>
      </c>
      <c r="L56" s="135">
        <f t="shared" si="34"/>
        <v>4.4367038232674201</v>
      </c>
      <c r="M56" s="135">
        <f t="shared" si="34"/>
        <v>4.9019303502135214</v>
      </c>
      <c r="N56" s="135">
        <f t="shared" si="34"/>
        <v>5.325588262215712</v>
      </c>
    </row>
    <row r="57" spans="2:14" s="3" customFormat="1" x14ac:dyDescent="0.25">
      <c r="B57" s="62" t="s">
        <v>115</v>
      </c>
      <c r="C57" s="156"/>
      <c r="D57" s="66">
        <f>COUNTIF(D55:N55,"&lt;0")+INDEX(D56:N56,,COUNTIF(D55:N55,"&lt;0")+1)</f>
        <v>1.507291837855343</v>
      </c>
    </row>
    <row r="58" spans="2:14" ht="30.75" thickBot="1" x14ac:dyDescent="0.3">
      <c r="B58" s="67" t="s">
        <v>140</v>
      </c>
      <c r="C58" s="159"/>
      <c r="D58" s="65"/>
    </row>
    <row r="59" spans="2:14" ht="15.75" thickBot="1" x14ac:dyDescent="0.3">
      <c r="B59" s="61"/>
    </row>
    <row r="60" spans="2:14" x14ac:dyDescent="0.25">
      <c r="B60" s="62" t="s">
        <v>117</v>
      </c>
      <c r="C60" s="160"/>
      <c r="D60" s="63">
        <f>(N46)/(F6-F7)</f>
        <v>307963.65139577055</v>
      </c>
    </row>
    <row r="61" spans="2:14" ht="30.75" thickBot="1" x14ac:dyDescent="0.3">
      <c r="B61" s="64" t="s">
        <v>119</v>
      </c>
      <c r="C61" s="159"/>
      <c r="D61" s="65"/>
    </row>
  </sheetData>
  <sheetProtection algorithmName="SHA-512" hashValue="KenD+cB039phgp3rZXlJBonc+NYcgCaPcd9s6Rs6vhNsP6ELcMAPvdj3yHeoTamUwbKejcWkUVo15nl4WC4wkg==" saltValue="7WlqEazae7X0c+OwRMyidA==" spinCount="100000" sheet="1" objects="1" scenarios="1"/>
  <mergeCells count="1">
    <mergeCell ref="E11:N1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000"/>
  </sheetPr>
  <dimension ref="B1:J27"/>
  <sheetViews>
    <sheetView showGridLines="0" view="pageBreakPreview" zoomScale="80" zoomScaleNormal="90" zoomScaleSheetLayoutView="80" workbookViewId="0">
      <selection activeCell="F1" sqref="F1:G1"/>
    </sheetView>
  </sheetViews>
  <sheetFormatPr defaultRowHeight="15" x14ac:dyDescent="0.25"/>
  <cols>
    <col min="1" max="1" width="1.7109375" style="52" customWidth="1"/>
    <col min="2" max="2" width="31.5703125" style="52" customWidth="1"/>
    <col min="3" max="3" width="16.28515625" style="52" bestFit="1" customWidth="1"/>
    <col min="4" max="4" width="18.5703125" style="52" bestFit="1" customWidth="1"/>
    <col min="5" max="5" width="12.7109375" style="52" customWidth="1"/>
    <col min="6" max="6" width="14.28515625" style="52" customWidth="1"/>
    <col min="7" max="7" width="25.42578125" style="52" customWidth="1"/>
    <col min="8" max="8" width="8.85546875" style="52" bestFit="1" customWidth="1"/>
    <col min="9" max="9" width="25" style="52" bestFit="1" customWidth="1"/>
    <col min="10" max="10" width="12.42578125" style="52" customWidth="1"/>
    <col min="11" max="16384" width="9.140625" style="52"/>
  </cols>
  <sheetData>
    <row r="1" spans="2:10" s="90" customFormat="1" ht="39" customHeight="1" x14ac:dyDescent="0.25">
      <c r="B1" s="101" t="str">
        <f>Output!$B$1</f>
        <v>Entity name:</v>
      </c>
      <c r="D1" s="102" t="s">
        <v>87</v>
      </c>
      <c r="F1" s="178" t="s">
        <v>147</v>
      </c>
      <c r="G1" s="179"/>
      <c r="I1" s="103" t="s">
        <v>123</v>
      </c>
      <c r="J1" s="104">
        <v>0</v>
      </c>
    </row>
    <row r="2" spans="2:10" s="90" customFormat="1" ht="18.75" x14ac:dyDescent="0.25">
      <c r="B2" s="105" t="s">
        <v>130</v>
      </c>
      <c r="F2" s="106"/>
      <c r="I2" s="103" t="s">
        <v>26</v>
      </c>
      <c r="J2" s="104">
        <v>0</v>
      </c>
    </row>
    <row r="3" spans="2:10" s="90" customFormat="1" x14ac:dyDescent="0.25">
      <c r="B3" s="107"/>
      <c r="F3" s="106"/>
      <c r="I3" s="103" t="s">
        <v>27</v>
      </c>
      <c r="J3" s="104">
        <v>0</v>
      </c>
    </row>
    <row r="4" spans="2:10" s="90" customFormat="1" x14ac:dyDescent="0.25">
      <c r="B4" s="108" t="s">
        <v>131</v>
      </c>
      <c r="G4" s="109" t="s">
        <v>83</v>
      </c>
    </row>
    <row r="5" spans="2:10" s="90" customFormat="1" x14ac:dyDescent="0.25">
      <c r="B5" s="110" t="s">
        <v>23</v>
      </c>
      <c r="C5" s="110" t="s">
        <v>118</v>
      </c>
      <c r="D5" s="110" t="s">
        <v>124</v>
      </c>
      <c r="E5" s="110" t="s">
        <v>125</v>
      </c>
      <c r="F5" s="110" t="s">
        <v>118</v>
      </c>
      <c r="G5" s="110" t="s">
        <v>107</v>
      </c>
    </row>
    <row r="6" spans="2:10" s="90" customFormat="1" x14ac:dyDescent="0.25">
      <c r="B6" s="88" t="s">
        <v>126</v>
      </c>
      <c r="C6" s="111">
        <f>C16</f>
        <v>243685.2287013809</v>
      </c>
      <c r="D6" s="112">
        <f>(1-DCF!F8)</f>
        <v>0.5</v>
      </c>
      <c r="E6" s="113"/>
      <c r="F6" s="114">
        <f>C6*D6*E6</f>
        <v>0</v>
      </c>
      <c r="G6" s="114"/>
    </row>
    <row r="7" spans="2:10" s="90" customFormat="1" x14ac:dyDescent="0.25">
      <c r="B7" s="88" t="s">
        <v>127</v>
      </c>
      <c r="C7" s="111">
        <f>DCF!D16</f>
        <v>3950</v>
      </c>
      <c r="D7" s="115"/>
      <c r="E7" s="113"/>
      <c r="F7" s="114">
        <f>C7*D7*E7</f>
        <v>0</v>
      </c>
      <c r="G7" s="114"/>
      <c r="H7" s="116"/>
    </row>
    <row r="8" spans="2:10" s="90" customFormat="1" x14ac:dyDescent="0.25">
      <c r="B8" s="88" t="s">
        <v>128</v>
      </c>
      <c r="C8" s="111">
        <f>DCF!D24</f>
        <v>2313</v>
      </c>
      <c r="D8" s="115"/>
      <c r="E8" s="113"/>
      <c r="F8" s="114">
        <f>C8*D8*E8</f>
        <v>0</v>
      </c>
      <c r="G8" s="114"/>
      <c r="H8" s="116"/>
    </row>
    <row r="9" spans="2:10" s="90" customFormat="1" x14ac:dyDescent="0.25">
      <c r="B9" s="89" t="s">
        <v>129</v>
      </c>
      <c r="C9" s="117">
        <f>SUM(C6:C8)</f>
        <v>249948.2287013809</v>
      </c>
      <c r="D9" s="117"/>
      <c r="E9" s="117"/>
      <c r="F9" s="117">
        <f>SUM(F6:F8)</f>
        <v>0</v>
      </c>
      <c r="G9" s="117"/>
      <c r="H9" s="118"/>
    </row>
    <row r="12" spans="2:10" s="92" customFormat="1" x14ac:dyDescent="0.25">
      <c r="B12" s="91" t="s">
        <v>133</v>
      </c>
    </row>
    <row r="13" spans="2:10" s="92" customFormat="1" x14ac:dyDescent="0.25">
      <c r="B13" s="93" t="s">
        <v>23</v>
      </c>
      <c r="C13" s="93" t="s">
        <v>106</v>
      </c>
    </row>
    <row r="14" spans="2:10" s="92" customFormat="1" ht="30" x14ac:dyDescent="0.25">
      <c r="B14" s="94" t="s">
        <v>24</v>
      </c>
      <c r="C14" s="95">
        <f>SUM(DCF!E48:N48)</f>
        <v>31475.036353964366</v>
      </c>
    </row>
    <row r="15" spans="2:10" s="92" customFormat="1" ht="30" x14ac:dyDescent="0.25">
      <c r="B15" s="94" t="s">
        <v>25</v>
      </c>
      <c r="C15" s="95">
        <f>((DCF!N46*(1+DCF!F7))/(DCF!C47-DCF!F7))*DCF!N47</f>
        <v>212210.19234741654</v>
      </c>
    </row>
    <row r="16" spans="2:10" s="92" customFormat="1" ht="60" x14ac:dyDescent="0.25">
      <c r="B16" s="96" t="s">
        <v>145</v>
      </c>
      <c r="C16" s="97">
        <f>SUM(C14:C15)</f>
        <v>243685.2287013809</v>
      </c>
    </row>
    <row r="17" spans="2:3" s="92" customFormat="1" x14ac:dyDescent="0.25">
      <c r="B17" s="98" t="s">
        <v>123</v>
      </c>
      <c r="C17" s="99">
        <f>J1</f>
        <v>0</v>
      </c>
    </row>
    <row r="18" spans="2:3" s="92" customFormat="1" x14ac:dyDescent="0.25">
      <c r="B18" s="98" t="s">
        <v>26</v>
      </c>
      <c r="C18" s="99">
        <f t="shared" ref="C18:C19" si="0">J2</f>
        <v>0</v>
      </c>
    </row>
    <row r="19" spans="2:3" s="92" customFormat="1" x14ac:dyDescent="0.25">
      <c r="B19" s="98" t="s">
        <v>27</v>
      </c>
      <c r="C19" s="99">
        <f t="shared" si="0"/>
        <v>0</v>
      </c>
    </row>
    <row r="20" spans="2:3" s="92" customFormat="1" x14ac:dyDescent="0.25">
      <c r="B20" s="96" t="s">
        <v>120</v>
      </c>
      <c r="C20" s="97">
        <f>SUM(C16:C19)</f>
        <v>243685.2287013809</v>
      </c>
    </row>
    <row r="21" spans="2:3" s="92" customFormat="1" x14ac:dyDescent="0.25">
      <c r="B21" s="96" t="s">
        <v>132</v>
      </c>
      <c r="C21" s="100">
        <f>DCF!F8</f>
        <v>0.5</v>
      </c>
    </row>
    <row r="22" spans="2:3" s="92" customFormat="1" ht="90" x14ac:dyDescent="0.25">
      <c r="B22" s="96" t="s">
        <v>146</v>
      </c>
      <c r="C22" s="97">
        <f>C20*(1-C21)</f>
        <v>121842.61435069045</v>
      </c>
    </row>
    <row r="23" spans="2:3" s="92" customFormat="1" x14ac:dyDescent="0.25"/>
    <row r="24" spans="2:3" s="92" customFormat="1" x14ac:dyDescent="0.25"/>
    <row r="25" spans="2:3" s="92" customFormat="1" x14ac:dyDescent="0.25"/>
    <row r="26" spans="2:3" s="92" customFormat="1" x14ac:dyDescent="0.25"/>
    <row r="27" spans="2:3" s="92" customFormat="1" x14ac:dyDescent="0.25"/>
  </sheetData>
  <sheetProtection algorithmName="SHA-512" hashValue="brnGIRY6ayOm5pYB6fqnVZeeJg3RZHrXuS0YVka/WK7QXFPtTB9CjuGLgODtt7Dbx6+UPnG9JkRd6fVsnzZ2xQ==" saltValue="GGRdfvrQV/xyI4783Da9pA==" spinCount="100000" sheet="1" objects="1" scenarios="1" selectLockedCells="1"/>
  <mergeCells count="1">
    <mergeCell ref="F1:G1"/>
  </mergeCells>
  <pageMargins left="0.7" right="0.7" top="0.75" bottom="0.75" header="0.3" footer="0.3"/>
  <pageSetup paperSize="9" scale="52" orientation="portrait" r:id="rId1"/>
  <ignoredErrors>
    <ignoredError sqref="C2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 ME</vt:lpstr>
      <vt:lpstr>Output</vt:lpstr>
      <vt:lpstr>Base input</vt:lpstr>
      <vt:lpstr>DCF</vt:lpstr>
      <vt:lpstr>Valuation</vt:lpstr>
      <vt:lpstr>'Base input'!Print_Area</vt:lpstr>
      <vt:lpstr>Output!Print_Area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 Rohit</dc:title>
  <dc:creator>Rohit Goyal</dc:creator>
  <cp:lastModifiedBy>Rohit1</cp:lastModifiedBy>
  <cp:lastPrinted>2021-01-24T07:36:27Z</cp:lastPrinted>
  <dcterms:created xsi:type="dcterms:W3CDTF">2021-01-22T05:58:56Z</dcterms:created>
  <dcterms:modified xsi:type="dcterms:W3CDTF">2021-06-09T15:59:48Z</dcterms:modified>
</cp:coreProperties>
</file>