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E:\Financial Accounting\"/>
    </mc:Choice>
  </mc:AlternateContent>
  <xr:revisionPtr revIDLastSave="0" documentId="8_{3BF370F9-FC96-4FC6-BCDE-E8653F302C15}" xr6:coauthVersionLast="47" xr6:coauthVersionMax="47" xr10:uidLastSave="{00000000-0000-0000-0000-000000000000}"/>
  <bookViews>
    <workbookView xWindow="-108" yWindow="-108" windowWidth="23256" windowHeight="12456" tabRatio="910" activeTab="8" xr2:uid="{00000000-000D-0000-FFFF-FFFF00000000}"/>
  </bookViews>
  <sheets>
    <sheet name="BS" sheetId="5" r:id="rId1"/>
    <sheet name="PL" sheetId="6" r:id="rId2"/>
    <sheet name="Note 1" sheetId="131" r:id="rId3"/>
    <sheet name="Notes Liabilities" sheetId="7" r:id="rId4"/>
    <sheet name="Notes Assets" sheetId="121" r:id="rId5"/>
    <sheet name="PPE (2)" sheetId="108" r:id="rId6"/>
    <sheet name="Note 21-27" sheetId="130" r:id="rId7"/>
    <sheet name="Other Notes 28-32" sheetId="111" r:id="rId8"/>
    <sheet name="Notes 33-37" sheetId="134" r:id="rId9"/>
    <sheet name="RATIOS" sheetId="133" r:id="rId10"/>
  </sheets>
  <definedNames>
    <definedName name="invest" localSheetId="4">#REF!</definedName>
    <definedName name="invest">#REF!</definedName>
    <definedName name="INVESTMENT" localSheetId="4">#REF!</definedName>
    <definedName name="INVESTMENT" localSheetId="5">#REF!</definedName>
    <definedName name="INVESTMENT">#REF!</definedName>
    <definedName name="INVESTMENT." localSheetId="4">#REF!</definedName>
    <definedName name="INVESTMENT." localSheetId="5">#REF!</definedName>
    <definedName name="INVESTMENT.">#REF!</definedName>
    <definedName name="N">#REF!</definedName>
    <definedName name="NOTE6" localSheetId="4">#REF!</definedName>
    <definedName name="NOTE6">#REF!</definedName>
    <definedName name="PPE." localSheetId="4">#REF!</definedName>
    <definedName name="PPE.">#REF!</definedName>
    <definedName name="_xlnm.Print_Area" localSheetId="0">BS!$A$1:$G$70</definedName>
    <definedName name="_xlnm.Print_Area" localSheetId="4">'Notes Assets'!$A$1:$H$36</definedName>
    <definedName name="_xlnm.Print_Area" localSheetId="3">'Notes Liabilities'!$A$4:$G$37,'Notes Liabilities'!$A$46:$G$83</definedName>
    <definedName name="_xlnm.Print_Area" localSheetId="1">PL!$A$1:$F$58</definedName>
    <definedName name="_xlnm.Print_Area" localSheetId="5">'PPE (2)'!$A$1:$P$29</definedName>
    <definedName name="_xlnm.Print_Titles" localSheetId="4">'Notes Assets'!$1:$3</definedName>
    <definedName name="_xlnm.Print_Titles" localSheetId="3">'Notes Liabilities'!$1:$3</definedName>
    <definedName name="_xlnm.Print_Titles" localSheetId="5">'PPE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6" l="1"/>
  <c r="F38" i="5"/>
  <c r="F13" i="5"/>
  <c r="H118" i="121"/>
  <c r="F118" i="121"/>
  <c r="H79" i="121"/>
  <c r="F79" i="121"/>
  <c r="H51" i="121"/>
  <c r="H52" i="121" s="1"/>
  <c r="F52" i="121"/>
  <c r="F51" i="121"/>
  <c r="F35" i="121"/>
  <c r="F37" i="7"/>
  <c r="D37" i="7"/>
  <c r="G26" i="7"/>
  <c r="F26" i="7"/>
  <c r="E26" i="7"/>
  <c r="D26" i="7"/>
  <c r="F54" i="6"/>
  <c r="F53" i="6"/>
  <c r="F52" i="6"/>
  <c r="E54" i="6"/>
  <c r="E53" i="6"/>
  <c r="E52" i="6"/>
  <c r="H91" i="121" l="1"/>
  <c r="F91" i="121"/>
  <c r="G145" i="7"/>
  <c r="E145" i="7"/>
  <c r="G138" i="7"/>
  <c r="E138" i="7"/>
  <c r="E146" i="7" s="1"/>
  <c r="G146" i="7" l="1"/>
  <c r="G48" i="5"/>
  <c r="G43" i="5"/>
  <c r="F41" i="5"/>
  <c r="H109" i="121"/>
  <c r="H110" i="121" s="1"/>
  <c r="G50" i="5" s="1"/>
  <c r="F109" i="121"/>
  <c r="F110" i="121" s="1"/>
  <c r="G39" i="5"/>
  <c r="G38" i="5"/>
  <c r="H92" i="121"/>
  <c r="F92" i="121"/>
  <c r="F43" i="5"/>
  <c r="G170" i="7"/>
  <c r="G171" i="7" s="1"/>
  <c r="G30" i="5" s="1"/>
  <c r="E170" i="7"/>
  <c r="E171" i="7" s="1"/>
  <c r="G125" i="7"/>
  <c r="G120" i="7"/>
  <c r="E125" i="7"/>
  <c r="E120" i="7"/>
  <c r="G107" i="7"/>
  <c r="G112" i="7" s="1"/>
  <c r="G23" i="5" s="1"/>
  <c r="E107" i="7"/>
  <c r="E112" i="7" s="1"/>
  <c r="E127" i="7" l="1"/>
  <c r="G127" i="7"/>
  <c r="G24" i="5" s="1"/>
  <c r="F17" i="121" l="1"/>
  <c r="F18" i="121" s="1"/>
  <c r="H17" i="121"/>
  <c r="H18" i="121" s="1"/>
  <c r="H11" i="121"/>
  <c r="H12" i="121" s="1"/>
  <c r="F11" i="121"/>
  <c r="F12" i="121" s="1"/>
  <c r="F19" i="121" s="1"/>
  <c r="F40" i="5" s="1"/>
  <c r="H19" i="121" l="1"/>
  <c r="G40" i="5" s="1"/>
  <c r="G41" i="134"/>
  <c r="G40" i="134"/>
  <c r="G39" i="134"/>
  <c r="F41" i="134"/>
  <c r="F40" i="134"/>
  <c r="F39" i="134"/>
  <c r="F34" i="134"/>
  <c r="B45" i="134"/>
  <c r="B44" i="134"/>
  <c r="B41" i="134"/>
  <c r="B40" i="134"/>
  <c r="B39" i="134"/>
  <c r="B36" i="134"/>
  <c r="B35" i="134"/>
  <c r="B34" i="134"/>
  <c r="D9" i="130" l="1"/>
  <c r="H119" i="121"/>
  <c r="G51" i="5" s="1"/>
  <c r="F119" i="121"/>
  <c r="H100" i="121"/>
  <c r="H101" i="121" s="1"/>
  <c r="G49" i="5" s="1"/>
  <c r="F100" i="121"/>
  <c r="F101" i="121" s="1"/>
  <c r="H62" i="121"/>
  <c r="H63" i="121" s="1"/>
  <c r="G47" i="5" s="1"/>
  <c r="F62" i="121"/>
  <c r="F63" i="121" s="1"/>
  <c r="G89" i="7"/>
  <c r="E89" i="7"/>
  <c r="G81" i="7"/>
  <c r="G82" i="7" s="1"/>
  <c r="G15" i="5" s="1"/>
  <c r="E81" i="7"/>
  <c r="E82" i="7" s="1"/>
  <c r="F15" i="5" s="1"/>
  <c r="D44" i="7"/>
  <c r="D16" i="7"/>
  <c r="E16" i="7"/>
  <c r="F16" i="7"/>
  <c r="G16" i="7"/>
  <c r="G11" i="5" s="1"/>
  <c r="F11" i="7"/>
  <c r="E11" i="7"/>
  <c r="D11" i="7"/>
  <c r="F21" i="6"/>
  <c r="I34" i="108"/>
  <c r="J33" i="108"/>
  <c r="I33" i="108"/>
  <c r="H33" i="108"/>
  <c r="G33" i="108"/>
  <c r="E33" i="108"/>
  <c r="D33" i="108"/>
  <c r="C33" i="108"/>
  <c r="K31" i="108"/>
  <c r="F31" i="108"/>
  <c r="F33" i="108" s="1"/>
  <c r="L31" i="108" l="1"/>
  <c r="L33" i="108" s="1"/>
  <c r="F39" i="5" s="1"/>
  <c r="K33" i="108"/>
  <c r="E55" i="5" l="1"/>
  <c r="A1" i="130" l="1"/>
  <c r="G98" i="7" l="1"/>
  <c r="G20" i="5" s="1"/>
  <c r="E98" i="7"/>
  <c r="G91" i="7"/>
  <c r="G19" i="5" s="1"/>
  <c r="E91" i="7"/>
  <c r="F19" i="5" s="1"/>
  <c r="F8" i="6"/>
  <c r="F15" i="6"/>
  <c r="C9" i="130"/>
  <c r="C26" i="130"/>
  <c r="C34" i="130"/>
  <c r="C44" i="130"/>
  <c r="C48" i="130"/>
  <c r="C61" i="130"/>
  <c r="C71" i="130"/>
  <c r="C98" i="130"/>
  <c r="D98" i="130"/>
  <c r="F22" i="6" s="1"/>
  <c r="D71" i="130"/>
  <c r="F20" i="6" s="1"/>
  <c r="D61" i="130"/>
  <c r="F19" i="6" s="1"/>
  <c r="D34" i="130"/>
  <c r="F16" i="6" s="1"/>
  <c r="D48" i="130"/>
  <c r="D44" i="130"/>
  <c r="D26" i="130"/>
  <c r="F10" i="6" s="1"/>
  <c r="C50" i="130" l="1"/>
  <c r="D50" i="130"/>
  <c r="F17" i="6" s="1"/>
  <c r="F48" i="7" l="1"/>
  <c r="F77" i="7" s="1"/>
  <c r="H35" i="121"/>
  <c r="G41" i="5" s="1"/>
  <c r="G53" i="5" s="1"/>
  <c r="A57" i="6" l="1"/>
  <c r="A56" i="6"/>
  <c r="A54" i="6"/>
  <c r="A49" i="6"/>
  <c r="A47" i="6"/>
  <c r="A2" i="6"/>
  <c r="A1" i="6"/>
  <c r="I19" i="108" l="1"/>
  <c r="E19" i="108"/>
  <c r="G52" i="7"/>
  <c r="D51" i="7" s="1"/>
  <c r="E52" i="7" s="1"/>
  <c r="K19" i="108"/>
  <c r="L17" i="108"/>
  <c r="L16" i="108"/>
  <c r="G16" i="108"/>
  <c r="L15" i="108"/>
  <c r="L14" i="108"/>
  <c r="G14" i="108"/>
  <c r="L13" i="108"/>
  <c r="G13" i="108"/>
  <c r="L12" i="108"/>
  <c r="G12" i="108"/>
  <c r="A53" i="6"/>
  <c r="A52" i="6"/>
  <c r="J19" i="108"/>
  <c r="F19" i="108"/>
  <c r="L11" i="108"/>
  <c r="D48" i="7"/>
  <c r="D77" i="7" s="1"/>
  <c r="A1" i="7"/>
  <c r="E36" i="7"/>
  <c r="E37" i="7" s="1"/>
  <c r="G36" i="7"/>
  <c r="G37" i="7" s="1"/>
  <c r="G11" i="7"/>
  <c r="A45" i="5"/>
  <c r="E24" i="6" l="1"/>
  <c r="E12" i="6"/>
  <c r="F58" i="7"/>
  <c r="G63" i="7" s="1"/>
  <c r="D55" i="7" s="1"/>
  <c r="M16" i="108"/>
  <c r="M14" i="108"/>
  <c r="M13" i="108"/>
  <c r="M12" i="108"/>
  <c r="L19" i="108"/>
  <c r="H19" i="108"/>
  <c r="T11" i="108"/>
  <c r="N16" i="108"/>
  <c r="G17" i="108"/>
  <c r="M17" i="108" s="1"/>
  <c r="N17" i="108"/>
  <c r="G15" i="108"/>
  <c r="M15" i="108" s="1"/>
  <c r="N15" i="108"/>
  <c r="S11" i="108"/>
  <c r="G11" i="108"/>
  <c r="D19" i="108"/>
  <c r="F24" i="6"/>
  <c r="F12" i="6"/>
  <c r="E26" i="6" l="1"/>
  <c r="G71" i="7"/>
  <c r="G13" i="5" s="1"/>
  <c r="F32" i="6"/>
  <c r="F26" i="6"/>
  <c r="N19" i="108"/>
  <c r="G19" i="108"/>
  <c r="M11" i="108"/>
  <c r="M19" i="108" l="1"/>
  <c r="F53" i="5" s="1"/>
  <c r="F34" i="6"/>
  <c r="F37" i="6" s="1"/>
  <c r="D5" i="111" l="1"/>
  <c r="F38" i="6"/>
  <c r="H29" i="6" l="1"/>
  <c r="E32" i="6"/>
  <c r="E34" i="6" s="1"/>
  <c r="C5" i="111" l="1"/>
  <c r="E37" i="6"/>
  <c r="E38" i="6"/>
  <c r="D56" i="7"/>
  <c r="D58" i="7" s="1"/>
  <c r="E63" i="7" s="1"/>
  <c r="E71" i="7" s="1"/>
  <c r="F32" i="5"/>
  <c r="F55" i="5"/>
  <c r="E163" i="7"/>
  <c r="A22" i="108"/>
  <c r="G163" i="7"/>
  <c r="G29" i="5"/>
  <c r="G32" i="5"/>
  <c r="G55" i="5"/>
</calcChain>
</file>

<file path=xl/sharedStrings.xml><?xml version="1.0" encoding="utf-8"?>
<sst xmlns="http://schemas.openxmlformats.org/spreadsheetml/2006/main" count="674" uniqueCount="474">
  <si>
    <t>As at 31st</t>
  </si>
  <si>
    <t>Amount available for appropriation</t>
  </si>
  <si>
    <t>Other current assets</t>
  </si>
  <si>
    <t>Note</t>
  </si>
  <si>
    <t>No.</t>
  </si>
  <si>
    <t>As per our report of even date attached.</t>
  </si>
  <si>
    <t>Chartered Accountants</t>
  </si>
  <si>
    <t xml:space="preserve">Revenue from operations </t>
  </si>
  <si>
    <t>Other income</t>
  </si>
  <si>
    <t>Employee benefits expense</t>
  </si>
  <si>
    <t>Finance costs</t>
  </si>
  <si>
    <t>Depreciation and amortization expense</t>
  </si>
  <si>
    <t>Tax expense :</t>
  </si>
  <si>
    <t>Deferred tax</t>
  </si>
  <si>
    <t>Authorised</t>
  </si>
  <si>
    <t>Issued, subscribed and fully paid up</t>
  </si>
  <si>
    <t>No. of shares</t>
  </si>
  <si>
    <t>Name of shareholder</t>
  </si>
  <si>
    <t>No. of shares held</t>
  </si>
  <si>
    <t>Shareholders holding more than 5 % of the equity shares in the Company :</t>
  </si>
  <si>
    <t>% of holding</t>
  </si>
  <si>
    <t xml:space="preserve">    Transfer to general reserve</t>
  </si>
  <si>
    <t>Processing Charges</t>
  </si>
  <si>
    <t>Bank Charges</t>
  </si>
  <si>
    <t>Balance as per last account</t>
  </si>
  <si>
    <t>Amount</t>
  </si>
  <si>
    <t>Face</t>
  </si>
  <si>
    <t>value</t>
  </si>
  <si>
    <t>Balance as per Last Account</t>
  </si>
  <si>
    <t>(At lower of cost and net realizable value, unless stated otherwise)</t>
  </si>
  <si>
    <t>Packing materials</t>
  </si>
  <si>
    <t>Cash and cash equivalents</t>
  </si>
  <si>
    <t>Balances with banks</t>
  </si>
  <si>
    <t>In current accounts</t>
  </si>
  <si>
    <t>Cost of materials consumed</t>
  </si>
  <si>
    <t>Particulars</t>
  </si>
  <si>
    <t>I.</t>
  </si>
  <si>
    <t>EQUITY AND LIABILITIES</t>
  </si>
  <si>
    <t>(a)</t>
  </si>
  <si>
    <t>(b)</t>
  </si>
  <si>
    <t>(c)</t>
  </si>
  <si>
    <t>II.</t>
  </si>
  <si>
    <t>ASSETS</t>
  </si>
  <si>
    <t>(i)</t>
  </si>
  <si>
    <t>(ii)</t>
  </si>
  <si>
    <t>Inventories</t>
  </si>
  <si>
    <t>(d)</t>
  </si>
  <si>
    <t>(e)</t>
  </si>
  <si>
    <t>III.</t>
  </si>
  <si>
    <t>IV.</t>
  </si>
  <si>
    <t>Expenses:</t>
  </si>
  <si>
    <t>Other expenses</t>
  </si>
  <si>
    <t>V.</t>
  </si>
  <si>
    <t>VI.</t>
  </si>
  <si>
    <t>VII.</t>
  </si>
  <si>
    <t>VIII.</t>
  </si>
  <si>
    <t>Others</t>
  </si>
  <si>
    <t>Work-in-progress</t>
  </si>
  <si>
    <t xml:space="preserve">Finished goods </t>
  </si>
  <si>
    <t>Cash on hand</t>
  </si>
  <si>
    <t>Rent</t>
  </si>
  <si>
    <t>Insurance</t>
  </si>
  <si>
    <t>(`)</t>
  </si>
  <si>
    <t xml:space="preserve">Non-current investments </t>
  </si>
  <si>
    <t xml:space="preserve">Number  of </t>
  </si>
  <si>
    <t>shares / units</t>
  </si>
  <si>
    <t>Carriage Outward</t>
  </si>
  <si>
    <t>Finished Goods</t>
  </si>
  <si>
    <t>Raw materials</t>
  </si>
  <si>
    <t>Export incentive receivable</t>
  </si>
  <si>
    <t>Less : Appropriations:</t>
  </si>
  <si>
    <t>Current tax</t>
  </si>
  <si>
    <t>Add : Surplus as per Statement of Profit and Loss</t>
  </si>
  <si>
    <t>Balance at the end of the year</t>
  </si>
  <si>
    <t>Note No : 4</t>
  </si>
  <si>
    <t>Note No : 5</t>
  </si>
  <si>
    <t>Note No : 7</t>
  </si>
  <si>
    <t>Note No : 8</t>
  </si>
  <si>
    <t>Note No : 11</t>
  </si>
  <si>
    <t>Note No : 12</t>
  </si>
  <si>
    <t>Note No : 13</t>
  </si>
  <si>
    <t>Note No : 14</t>
  </si>
  <si>
    <t>Note No : 15</t>
  </si>
  <si>
    <t>Note No : 17</t>
  </si>
  <si>
    <t>Note No : 18</t>
  </si>
  <si>
    <t>Note No : 20</t>
  </si>
  <si>
    <t>Note No : 21</t>
  </si>
  <si>
    <t>Note No : 23</t>
  </si>
  <si>
    <t>Note No : 25</t>
  </si>
  <si>
    <t>Note No : 26</t>
  </si>
  <si>
    <t>Vehicles</t>
  </si>
  <si>
    <t>Computer software</t>
  </si>
  <si>
    <t>ok</t>
  </si>
  <si>
    <t>Note No : 22</t>
  </si>
  <si>
    <t>Note No : 19</t>
  </si>
  <si>
    <t xml:space="preserve">Number of </t>
  </si>
  <si>
    <t>Shares/units</t>
  </si>
  <si>
    <t>Sl. No.</t>
  </si>
  <si>
    <t xml:space="preserve">GROSS BLOCK </t>
  </si>
  <si>
    <t xml:space="preserve">DEPRECIATION </t>
  </si>
  <si>
    <t xml:space="preserve">NET BLOCK </t>
  </si>
  <si>
    <t>Additions  During the Year</t>
  </si>
  <si>
    <t>Adjustment /
Deduction During the year</t>
  </si>
  <si>
    <t>Office Equipments</t>
  </si>
  <si>
    <t>Computer &amp; Audio visual</t>
  </si>
  <si>
    <t>Total</t>
  </si>
  <si>
    <t>Adjustmented with Retained Earnings during the year</t>
  </si>
  <si>
    <t>Note No : 10</t>
  </si>
  <si>
    <t>Purchase of Traded Goods</t>
  </si>
  <si>
    <t>Electricial Installations</t>
  </si>
  <si>
    <t>Other Income</t>
  </si>
  <si>
    <t>(a) In equity shares of Companies</t>
  </si>
  <si>
    <t>PROPERTY, PLANT AND EQUIPMENT</t>
  </si>
  <si>
    <t>(iii)</t>
  </si>
  <si>
    <t>(Rs.)</t>
  </si>
  <si>
    <t>Total expenses (IV)</t>
  </si>
  <si>
    <t>Significant accounting policies and estimates</t>
  </si>
  <si>
    <t>Plant &amp; Equipment</t>
  </si>
  <si>
    <t>Furniture &amp; Fixtures</t>
  </si>
  <si>
    <t>INTANGIBLE ASSETS</t>
  </si>
  <si>
    <t>Note No : 9</t>
  </si>
  <si>
    <t>Note No : 27</t>
  </si>
  <si>
    <t>Equity Share capital</t>
  </si>
  <si>
    <t>Total Assets</t>
  </si>
  <si>
    <t>Profit before tax  ( III-IV)</t>
  </si>
  <si>
    <t xml:space="preserve">Profit for the year </t>
  </si>
  <si>
    <t>During the year</t>
  </si>
  <si>
    <t>Raw materials in transit</t>
  </si>
  <si>
    <t>(iv)</t>
  </si>
  <si>
    <t>Note No : 16</t>
  </si>
  <si>
    <t xml:space="preserve">    Tax on dividend </t>
  </si>
  <si>
    <t xml:space="preserve">    Dividend on equity shares</t>
  </si>
  <si>
    <t>Other Comprehensive Income (OCI)</t>
  </si>
  <si>
    <t>Retained earnings</t>
  </si>
  <si>
    <t>Add: Transfer from Retained earnings</t>
  </si>
  <si>
    <t xml:space="preserve">                  - Basic     (Rs.)</t>
  </si>
  <si>
    <t xml:space="preserve">                  - Diluted (Rs.)</t>
  </si>
  <si>
    <t xml:space="preserve">                  - Basic     (Nos.)</t>
  </si>
  <si>
    <t xml:space="preserve">                  - Diluted (Nos.)</t>
  </si>
  <si>
    <t xml:space="preserve">Quoted </t>
  </si>
  <si>
    <t xml:space="preserve">    Fully paid up :</t>
  </si>
  <si>
    <t>Designated at fair value through profit or loss:</t>
  </si>
  <si>
    <t>(b) In units of mutual fund</t>
  </si>
  <si>
    <t xml:space="preserve">Unquoted </t>
  </si>
  <si>
    <t>Land (Free hold)</t>
  </si>
  <si>
    <t>Add: Other comprehensive income for the year</t>
  </si>
  <si>
    <t>Less: Transfer to retained earnings</t>
  </si>
  <si>
    <t>Income tax relating to earlier years</t>
  </si>
  <si>
    <t>For and on behalf of the Board of Directors</t>
  </si>
  <si>
    <t>(Acquired)</t>
  </si>
  <si>
    <t>Note No : 24</t>
  </si>
  <si>
    <r>
      <t>As at 31</t>
    </r>
    <r>
      <rPr>
        <b/>
        <vertAlign val="superscript"/>
        <sz val="11"/>
        <rFont val="Calibri"/>
        <family val="2"/>
      </rPr>
      <t>st</t>
    </r>
    <r>
      <rPr>
        <b/>
        <sz val="11"/>
        <rFont val="Calibri"/>
        <family val="2"/>
      </rPr>
      <t xml:space="preserve"> March, 2016</t>
    </r>
  </si>
  <si>
    <t>Note No : 6</t>
  </si>
  <si>
    <t>`</t>
  </si>
  <si>
    <t>Dividend Income</t>
  </si>
  <si>
    <t>x</t>
  </si>
  <si>
    <t xml:space="preserve">Dated:          </t>
  </si>
  <si>
    <t>Provision for Income Tax</t>
  </si>
  <si>
    <t>March,2021</t>
  </si>
  <si>
    <t>As at 31st March, 2021</t>
  </si>
  <si>
    <t>Tax effect of items constituting deferred tax assets/(liability)</t>
  </si>
  <si>
    <t>Adjustment 
/Deduction During the year</t>
  </si>
  <si>
    <t>Additions  During the year</t>
  </si>
  <si>
    <t>Adjustment / Deduction during the year</t>
  </si>
  <si>
    <t>Adjustment/
Deduction 
during the Year</t>
  </si>
  <si>
    <t xml:space="preserve">Inventories </t>
  </si>
  <si>
    <t xml:space="preserve">        Other Comprehensive Income(net of tax)</t>
  </si>
  <si>
    <t>Notes Forming part of Standalone Financial Statements (Contd.)</t>
  </si>
  <si>
    <r>
      <t>As at 1</t>
    </r>
    <r>
      <rPr>
        <b/>
        <vertAlign val="superscript"/>
        <sz val="11"/>
        <rFont val="Calibri"/>
        <family val="2"/>
      </rPr>
      <t>st</t>
    </r>
    <r>
      <rPr>
        <b/>
        <sz val="11"/>
        <rFont val="Calibri"/>
        <family val="2"/>
      </rPr>
      <t xml:space="preserve"> April, 2021</t>
    </r>
  </si>
  <si>
    <t>Upto 1st April, 2021</t>
  </si>
  <si>
    <t>STANDALONE BALANCE  SHEET AS AT 31ST MARCH, 2022</t>
  </si>
  <si>
    <t>STANDALONE PROFIT AND LOSS ACCOUNT FOR THE YEAR ENDED 31ST MARCH, 2022</t>
  </si>
  <si>
    <t>March,2022</t>
  </si>
  <si>
    <t>As at 31sth   March, 2022</t>
  </si>
  <si>
    <t>Upto 31st   March, 2022</t>
  </si>
  <si>
    <t>As at 31st       March, 2022</t>
  </si>
  <si>
    <t>As at 31st   March, 2022</t>
  </si>
  <si>
    <t>As at 31st March, 2022</t>
  </si>
  <si>
    <t>- 1 year to 2 years</t>
  </si>
  <si>
    <t>- 2 year to 3 years</t>
  </si>
  <si>
    <t>- More than 3 years</t>
  </si>
  <si>
    <t>- less than 6 months</t>
  </si>
  <si>
    <t>Shares hold by the promoters at the end of the year</t>
  </si>
  <si>
    <t>% of total shares</t>
  </si>
  <si>
    <t>Name of Promoters</t>
  </si>
  <si>
    <t>Changes during the year</t>
  </si>
  <si>
    <t>At the end of the year</t>
  </si>
  <si>
    <t>Director</t>
  </si>
  <si>
    <t>DIN OF Director</t>
  </si>
  <si>
    <t xml:space="preserve">For </t>
  </si>
  <si>
    <t xml:space="preserve">Firm's Registration Number - </t>
  </si>
  <si>
    <t>(CA )</t>
  </si>
  <si>
    <t xml:space="preserve">Membership No. </t>
  </si>
  <si>
    <t>Partner/Proprietor</t>
  </si>
  <si>
    <t>Place:</t>
  </si>
  <si>
    <t>XYZ PRIVATE LIMITED</t>
  </si>
  <si>
    <t>REGISTERED OFFICE: Registered Address Of XYZ PRIVATE LTD</t>
  </si>
  <si>
    <t>Previous Year</t>
  </si>
  <si>
    <t>Rate Of Depreciation</t>
  </si>
  <si>
    <t>XYZ Private Limited</t>
  </si>
  <si>
    <t>Advance to Suppliers &amp; Others</t>
  </si>
  <si>
    <t>GST Receivables</t>
  </si>
  <si>
    <t>VAT &amp; Other Receivables</t>
  </si>
  <si>
    <t>Prepaid Expenses</t>
  </si>
  <si>
    <t>Revenue From Operations</t>
  </si>
  <si>
    <t>Sale Of Goods</t>
  </si>
  <si>
    <t>Sale Of Scrap</t>
  </si>
  <si>
    <t>Other Operating Revenues</t>
  </si>
  <si>
    <t>Interest Income</t>
  </si>
  <si>
    <t>Fixed Deposits With Banks</t>
  </si>
  <si>
    <t>Income tax Refunds</t>
  </si>
  <si>
    <t>Interest On Advances</t>
  </si>
  <si>
    <t>Net Gain on Sale of Investments</t>
  </si>
  <si>
    <t>Other Non- Operating Income</t>
  </si>
  <si>
    <t>Profit On Sale of Property, Plant &amp; Equipment</t>
  </si>
  <si>
    <t xml:space="preserve"> Changes in Inventory of Finished goods, Work in Porgress &amp; Stock-in-Trade</t>
  </si>
  <si>
    <t>(Increase)/ Decrease in Stocks</t>
  </si>
  <si>
    <t>Stock at the end of the Year:</t>
  </si>
  <si>
    <t>TOTAL(A)</t>
  </si>
  <si>
    <r>
      <rPr>
        <b/>
        <i/>
        <sz val="11"/>
        <rFont val="Calibri"/>
        <family val="2"/>
        <scheme val="minor"/>
      </rPr>
      <t>Less</t>
    </r>
    <r>
      <rPr>
        <i/>
        <sz val="11"/>
        <rFont val="Calibri"/>
        <family val="2"/>
        <scheme val="minor"/>
      </rPr>
      <t>: Stock at the Beginning of the year</t>
    </r>
  </si>
  <si>
    <t>TOTAL(B)</t>
  </si>
  <si>
    <t>TOTAL (B-A)</t>
  </si>
  <si>
    <t>Purchase Of Traded Goods</t>
  </si>
  <si>
    <t>Purchases</t>
  </si>
  <si>
    <t>Employee Benefit expenses</t>
  </si>
  <si>
    <t>Salaries &amp; Wages</t>
  </si>
  <si>
    <t>Contribution to Provident &amp; Other Funds</t>
  </si>
  <si>
    <t>Staff Welfare Expenses</t>
  </si>
  <si>
    <t>Finance Costs</t>
  </si>
  <si>
    <t>Interest Expenses</t>
  </si>
  <si>
    <t>Other Borrowing Costs</t>
  </si>
  <si>
    <t>Other Expenses</t>
  </si>
  <si>
    <t>Payment to Auditors</t>
  </si>
  <si>
    <t>As auditor:</t>
  </si>
  <si>
    <t>Accounting Charges</t>
  </si>
  <si>
    <t>Conveyance &amp; Travelling</t>
  </si>
  <si>
    <t>Courier Charges</t>
  </si>
  <si>
    <t>Interest on Income Tax</t>
  </si>
  <si>
    <t>Late Fees</t>
  </si>
  <si>
    <t>Repairs &amp; Maintenance</t>
  </si>
  <si>
    <t>Filing Fees</t>
  </si>
  <si>
    <t>General Expenses</t>
  </si>
  <si>
    <t>Printing &amp; Stationery</t>
  </si>
  <si>
    <t>Professional Fees</t>
  </si>
  <si>
    <t>Rates &amp; Taxes</t>
  </si>
  <si>
    <t>Miscellaneous Expenses</t>
  </si>
  <si>
    <t>Note No.</t>
  </si>
  <si>
    <t>Note No : 2</t>
  </si>
  <si>
    <t>Note No : 3</t>
  </si>
  <si>
    <t>Year Ended</t>
  </si>
  <si>
    <t>Net Profit after tax as per Statement of Profit and Loss
attributable to Equity Shareholders</t>
  </si>
  <si>
    <t>Weighted Average number of equity shares used as
denominator for calculating EPS</t>
  </si>
  <si>
    <t xml:space="preserve">Basic and Diluted Earnings per share </t>
  </si>
  <si>
    <t xml:space="preserve">Face Value per equity share </t>
  </si>
  <si>
    <t>The geograpical segment of the comnpany is the primary the reporting segment ie operating in India and the business segment is the secondary segment.</t>
  </si>
  <si>
    <t>Name Of Director</t>
  </si>
  <si>
    <t xml:space="preserve">Earnings per equity share  (Nominal value per share Rs. /-)  </t>
  </si>
  <si>
    <t>Number of shares used in computing earning per share</t>
  </si>
  <si>
    <t>Year ended</t>
  </si>
  <si>
    <t>31st March, 2022</t>
  </si>
  <si>
    <t>AMORTISATION</t>
  </si>
  <si>
    <t>a) Company do/ do not have any Contingent Liability for the year under review.</t>
  </si>
  <si>
    <t>b) Company do / do not have any Capital Commitments for the year under review.</t>
  </si>
  <si>
    <t>(Total Current Assets / Current Liabilities)</t>
  </si>
  <si>
    <t>F.Y. 2021-22</t>
  </si>
  <si>
    <t>F.Y. 2020-21</t>
  </si>
  <si>
    <t>(Net Debt/ Average Equity)</t>
  </si>
  <si>
    <r>
      <rPr>
        <b/>
        <i/>
        <sz val="12"/>
        <rFont val="Arial"/>
        <family val="2"/>
      </rPr>
      <t>Net Debt</t>
    </r>
    <r>
      <rPr>
        <sz val="10"/>
        <rFont val="Arial"/>
        <family val="2"/>
      </rPr>
      <t xml:space="preserve"> = Non Current Borrowings+Current Borrlowings+Non current and Current Lease Liabilities- current Investments- Cash &amp; Cash Equivalents- Other Balances with Banks</t>
    </r>
  </si>
  <si>
    <r>
      <rPr>
        <b/>
        <sz val="11"/>
        <rFont val="Arial"/>
        <family val="2"/>
      </rPr>
      <t>Equity</t>
    </r>
    <r>
      <rPr>
        <sz val="10"/>
        <rFont val="Arial"/>
        <family val="2"/>
      </rPr>
      <t xml:space="preserve"> = Equity Share Capital+ Other Equity</t>
    </r>
  </si>
  <si>
    <r>
      <rPr>
        <b/>
        <i/>
        <sz val="11"/>
        <rFont val="Arial"/>
        <family val="2"/>
      </rPr>
      <t>Curent Liabilities</t>
    </r>
    <r>
      <rPr>
        <sz val="10"/>
        <rFont val="Arial"/>
        <family val="2"/>
      </rPr>
      <t>= Total Current Liabilities- Current Maturities of Non current Borrowings &amp; Lease Obligations</t>
    </r>
  </si>
  <si>
    <t>(Total Current Liabilities/ Total Liabilities)</t>
  </si>
  <si>
    <t>TOTAL DEBTS TO TOTAL ASSET RATIO</t>
  </si>
  <si>
    <t>(Non current Borrowings+ Current Borrowings+Non Current &amp; Current Lease Liabilities )/ Total Assets</t>
  </si>
  <si>
    <t>CURRENT RATIO (In Times)</t>
  </si>
  <si>
    <t>(Average Trade Receivable / Turnover in Days)</t>
  </si>
  <si>
    <r>
      <rPr>
        <b/>
        <i/>
        <sz val="11"/>
        <rFont val="Arial"/>
        <family val="2"/>
      </rPr>
      <t>Turnover</t>
    </r>
    <r>
      <rPr>
        <sz val="10"/>
        <rFont val="Arial"/>
        <family val="2"/>
      </rPr>
      <t xml:space="preserve"> = Revenue From Operations</t>
    </r>
  </si>
  <si>
    <t>(Average Inventory/ Sale of Product in days)</t>
  </si>
  <si>
    <t>NET PROFIT MARGIN(%)</t>
  </si>
  <si>
    <t>(Net Profit after tax/ Turnover)</t>
  </si>
  <si>
    <t>NET WORTH</t>
  </si>
  <si>
    <t>(Equity Share Capital + Other Equity+ Hybrid Perpetual Securities)</t>
  </si>
  <si>
    <t>RATIO ANALYSIS</t>
  </si>
  <si>
    <t>CIN OF XYZ PRIVATE LTXD</t>
  </si>
  <si>
    <t xml:space="preserve">   ~Audit Fee</t>
  </si>
  <si>
    <t>Short Term Borrowings</t>
  </si>
  <si>
    <t xml:space="preserve">The following disclosures shall be made where Loans or Advances in the nature of loans granted to Promoters, Directors, KMPs and the related parties , either severally or jointly with any other person: </t>
  </si>
  <si>
    <t>Type Of Borrowers</t>
  </si>
  <si>
    <t>Amount Of Loan or Advance in the nature of loan Outstanding</t>
  </si>
  <si>
    <t>Percentage to the Loans &amp; Advances in the nature of Loans</t>
  </si>
  <si>
    <t>Promoters</t>
  </si>
  <si>
    <t>Directors</t>
  </si>
  <si>
    <t>KMPs</t>
  </si>
  <si>
    <t>Related Parties</t>
  </si>
  <si>
    <t>The company shall provide the details of all the immovable property(other than properties where the company is the lessee and the lease agreement are duly executed in favour of the lessee) whose title deeds are not held in the name of the company in format given below and where such immovable property is jointly held with others , details are required to be given to the extent of the company's share</t>
  </si>
  <si>
    <t>Relevant Line Item in the Balance Sheet</t>
  </si>
  <si>
    <t>Description of Items Of Property</t>
  </si>
  <si>
    <t>Gross Carrying Value</t>
  </si>
  <si>
    <t>Title Deeds held in the name of</t>
  </si>
  <si>
    <t>Whether Title deed holder is a promoter/ director, OR relative of Promoter/ Director OR employee of promoter/director</t>
  </si>
  <si>
    <t>Property Held since which date</t>
  </si>
  <si>
    <t>Reason for not being held in the name of the company</t>
  </si>
  <si>
    <t xml:space="preserve">Where any proceedings have been initiated or pending against the Company for holding any Benami Property under the Benami Transactions ( Prohibitions) Act, 1988 and the rules made thereunder , the company shall disclose the details ,amount,of such property. </t>
  </si>
  <si>
    <t>Where any charges or satisfaction yet to be registered with ROC beyond the statutory period, details and reasons shall be disclosed by the Auditor in the Notes to Accounts</t>
  </si>
  <si>
    <t>EBIT/ Net Finance Charges</t>
  </si>
  <si>
    <r>
      <rPr>
        <b/>
        <sz val="11"/>
        <rFont val="Arial"/>
        <family val="2"/>
      </rPr>
      <t>EBIT</t>
    </r>
    <r>
      <rPr>
        <b/>
        <sz val="10"/>
        <rFont val="Arial"/>
        <family val="2"/>
      </rPr>
      <t xml:space="preserve"> = </t>
    </r>
    <r>
      <rPr>
        <sz val="10"/>
        <rFont val="Arial"/>
        <family val="2"/>
      </rPr>
      <t>Profit before taxes( +/-) Exceptional Items + Net Finance Charges</t>
    </r>
  </si>
  <si>
    <r>
      <rPr>
        <b/>
        <sz val="11"/>
        <rFont val="Arial"/>
        <family val="2"/>
      </rPr>
      <t>Net Finance Charges</t>
    </r>
    <r>
      <rPr>
        <sz val="10"/>
        <rFont val="Arial"/>
        <family val="2"/>
      </rPr>
      <t xml:space="preserve"> = Finance Costs (excluding interest on current borrowings) - Interest Income - Dividend Income from Current Investments - Net Gain / Loss on sale of Current Investments</t>
    </r>
  </si>
  <si>
    <t>(Profit after Preference Dividend / Average Equity Shareholders)</t>
  </si>
  <si>
    <t>(Cost of Goods &amp; Services / Average Trade Payables)</t>
  </si>
  <si>
    <t>(Turnover / Average Working Capital)</t>
  </si>
  <si>
    <t>(Earning before Interest &amp; Tax / Capital Employed)</t>
  </si>
  <si>
    <t>(Profit after Tax / Totral Average Investment)</t>
  </si>
  <si>
    <t>NET DEBT EQUITY RATIO(In Times)</t>
  </si>
  <si>
    <t>DEBT SERVICE COVERAGE RATIO (In Times)</t>
  </si>
  <si>
    <t>CURRENT LIABILITY RATIO ( In Times)</t>
  </si>
  <si>
    <t>INVENTORY TURNOVER RATIO ( In Times)</t>
  </si>
  <si>
    <t>DEBTORS TURNOVER RATIO ( In Times)</t>
  </si>
  <si>
    <t>TRADE PAYABLES TURNOVER RATIO ( In Times)</t>
  </si>
  <si>
    <t>NET CAPITAL TURNOVER RATIO ( In Times)</t>
  </si>
  <si>
    <t>RETURN ON CAPITAL EMPLOYED (%)</t>
  </si>
  <si>
    <t>RETURN ON INVESTMENT (%)</t>
  </si>
  <si>
    <t>RETURN ON EQUITY (%)</t>
  </si>
  <si>
    <t>Where Compoany falls under the provision of section 135 Of the companies Act, 2013 i.e. CSR Provision , then Auditor needs to give disclosure about its nature, amount spent or expenditure incurred etc in the Notes of Accounts.</t>
  </si>
  <si>
    <t>The Copmpany shall disclosed of that transaction which were not recorded in the books of accounts or that has been surrendered or disclosed as income suring the year in the tax assessments.</t>
  </si>
  <si>
    <t>Where the company hasc traded or investef in Crypto currency or Virtual Currency during the financial year , then auditor need to disclose its profit or loss on trasction or amount of currency etc in the notes of accounts.</t>
  </si>
  <si>
    <t>As per Reports of even Date</t>
  </si>
  <si>
    <t>(f)</t>
  </si>
  <si>
    <t>Capital Work In Progress</t>
  </si>
  <si>
    <t>Investments</t>
  </si>
  <si>
    <t>Projects Work In Progress</t>
  </si>
  <si>
    <t>Projects Temporarily Suspended</t>
  </si>
  <si>
    <t>Long Term Borrowings</t>
  </si>
  <si>
    <r>
      <t>Equity shares of par value</t>
    </r>
    <r>
      <rPr>
        <sz val="10"/>
        <rFont val="Rupee Foradian"/>
        <family val="2"/>
      </rPr>
      <t xml:space="preserve"> </t>
    </r>
    <r>
      <rPr>
        <b/>
        <i/>
        <sz val="10"/>
        <rFont val="Rupee Foradian"/>
        <family val="2"/>
      </rPr>
      <t xml:space="preserve">Rs </t>
    </r>
    <r>
      <rPr>
        <b/>
        <i/>
        <sz val="11"/>
        <rFont val="Calibri"/>
        <family val="2"/>
      </rPr>
      <t xml:space="preserve">/- </t>
    </r>
    <r>
      <rPr>
        <sz val="11"/>
        <rFont val="Calibri"/>
        <family val="2"/>
      </rPr>
      <t xml:space="preserve">each </t>
    </r>
  </si>
  <si>
    <r>
      <t xml:space="preserve">Equity shares of  par value </t>
    </r>
    <r>
      <rPr>
        <b/>
        <i/>
        <sz val="11"/>
        <rFont val="Calibri"/>
        <family val="2"/>
        <scheme val="minor"/>
      </rPr>
      <t xml:space="preserve">Rs </t>
    </r>
    <r>
      <rPr>
        <b/>
        <i/>
        <sz val="11"/>
        <rFont val="Calibri"/>
        <family val="2"/>
      </rPr>
      <t>/-</t>
    </r>
    <r>
      <rPr>
        <sz val="11"/>
        <rFont val="Calibri"/>
        <family val="2"/>
      </rPr>
      <t xml:space="preserve"> each at the beginning of the year</t>
    </r>
  </si>
  <si>
    <r>
      <t xml:space="preserve">The Company has only one class of equity shares having a par value of </t>
    </r>
    <r>
      <rPr>
        <b/>
        <i/>
        <sz val="11"/>
        <rFont val="Calibri"/>
        <family val="2"/>
        <scheme val="minor"/>
      </rPr>
      <t>Rs/-</t>
    </r>
    <r>
      <rPr>
        <sz val="11"/>
        <rFont val="Calibri"/>
        <family val="2"/>
        <scheme val="minor"/>
      </rPr>
      <t xml:space="preserve"> per share. Each holder of equity shares is entitled to one vote per share. The holders of Equity Shares are entitled to receive dividends as declared from time to time. The dividend proposed by the Board of Directors is subject to the approval of the shareholders in the ensuing Annual General Meeting. In the event of liquidation of the company, the holders of equity shares will be entitled to receive remaining assets of the company, after distribution of all preferential amounts. The distribution will be in proportion to the number of equity shares held by the shareholders.</t>
    </r>
  </si>
  <si>
    <t>Changes in inventories of finished goods, by-products and work in progress</t>
  </si>
  <si>
    <t>Notes to financial statements for the year ended 31 March, 2022.</t>
  </si>
  <si>
    <t>Company Overview</t>
  </si>
  <si>
    <t>Note - 1. Significant accounting policies</t>
  </si>
  <si>
    <t>Basis of preparation of financial statements</t>
  </si>
  <si>
    <t>The financial statements of the company have been prepared under the historical cost convention, in accordance with generally accepted accounting principles in India (Indian GAAP) on an accrual basis. The company has prepared these financial statements to comply in all material respects with the accounting standards notified under the Companies (Accounts) Rules, 2014, and the relevant provisions of the Companies Act, 2013, to the extent applicable and the guidance notes, standards issued by the Institute of Chartered Accountants of India. Accounting policies have been consistently applied except where a newly issued accounting standard is initially adopted or a revision to an existing accounting standard required a change in the accounting policy hitherto in use.</t>
  </si>
  <si>
    <t>Use Of Estimates</t>
  </si>
  <si>
    <t>The preparation of financial statements in conformity with Indian GAAP requires the management to make judgments, estimates and assumptions that affect the reported amounts of revenues, expenses, assets and liabilities and the disclosure of contingent liabilities, at the end of the reporting period. Although these estimates are based on the management’s best knowledge of current events and actions, uncertainty about these assumptions and estimates could result in the outcomes requiring a material adjustment to the carrying amounts of assets or liabilities in future periods.</t>
  </si>
  <si>
    <t>Fixed Assets, Intangible assets and capital work in progress</t>
  </si>
  <si>
    <t>Fixed assets are stated at cost, after reducing accumulated depreciation and impairment up to the date of the Balance Sheet. Direct costs are capitalized until the assets are ready for use and include financing costs relating to any borrowing attributable to acquisition of construction of those fixed assets which necessarily take a substantial period of time to get ready for their intended use. Capital work in progress includes the cost of fixed assets that are not yet ready for their intended use. Intangible assets, if any, are recorded at the consideration paid for acquisition of such assets and are carried at cost less accumulated amortization and impairment.</t>
  </si>
  <si>
    <t>Depreciation</t>
  </si>
  <si>
    <t xml:space="preserve">Depreciation on fixed assets is determined based on the estimated useful life of the assets using the written down value method as prescribed under the schedule II to the Companies Act, 2013. Individual assets costing less than Rs. 5000.00 or less are depreciated within a year of acquisition. Depreciation on assets purchased/sold during the period is proportionately charged. Leasehold land is amortized on a straight line basis over the period of lease. Intangible assets, if any, are amortized over their useful life on a straight line method. </t>
  </si>
  <si>
    <t>Employee benefits</t>
  </si>
  <si>
    <t>Short Term benefits are recognized as an expense at the undiscounted amount in the statement of Profit and Loss of the year in which related service is rendered. Retirement benefits in form of gratuity, leave encashment etc. will be accounted for on accrual basis. The company has not incurred any liabilities in this respect till the end of the year. Provisions of Employees’ Provident Fund and Miscellaneous Provisions Act and Payment of gratuity act are not applicable to the company. However, there is no liability accrued in this respect as on the end of the financial year.</t>
  </si>
  <si>
    <t>Government grants</t>
  </si>
  <si>
    <t>Grants and subsidies from the government are recognized when there is reasonable assurance that (i) the company will comply with the conditions attached to them, and (ii) the grant/subsidy will be received.
When the grants or subsidy related to revenue, it is recognized as income on a systematic basis in the statement of profit and loss over the periods necessary to match them with the related costs, which they are intended to compensate. Where the grant relates to an asset, it is recognized as deferred income and released to income in equal amounts over the expected useful life of the related asset.
Government grants of the nature of promoters’ contribution are credited to capital reserve and treated as a part of the shareholders’ fund.</t>
  </si>
  <si>
    <t>Investments, which are readily realizable and intended to be held for not more that one year from the date on which such investments are made, are classified as current investments. All other investments are classified as long term investments. Current investments are carried in the financial statements at lower of cost and fair value determined on an individual investment basis. Long term investments are carried at cost. However, provision for diminution in value is made to recognize a decline other than temporary in the value of the investments.
On disposal of an investment, the difference between its carrying amount and net disposal proceeds is charged or credited to the statement of profit and loss.</t>
  </si>
  <si>
    <t>All trading goods are valued at lower of cost and net realizable value. Cost of inventories is determined on first in first out basis. Scrap is valued at net realizable value
Net realizable value is the estimated selling price in the ordinary course of business.</t>
  </si>
  <si>
    <t>Revenue recognition</t>
  </si>
  <si>
    <t>1.10</t>
  </si>
  <si>
    <t>Income Taxes</t>
  </si>
  <si>
    <t xml:space="preserve">Tax expenses comprise current and deferred tax. Current Income tax is measured at the amount expected to be paid to the tax authorities in accordance with the Income Tax Act, 1961. The tax rates and tax laws used to compute the amount are those that are enacted or substantively enacted, at the reporting date.  
Deferred Income taxes reflect the impact of timing differences between taxable income and accounting income originating during the current year and reversal of timing differences for the earlier years. Deferred tax is measured using the tax rates and the tax laws enacted or substantively enacted at the reporting date.
Deferred tax liabilities are recognized for all taxable timing differences. Deferred tax assets are recognized for deductible timing differences only to the extent that there is reasonable certainty that sufficient future taxable income will be available against which such deferred tax assets can be realized. In situations where the company has unabsorbed depreciation or carry forward tax losses, all deferred tax assets are recognized only if there is virtual certainty supported by convincing evidences that they can be realized against future taxable profits. Deferred tax assets are reviewed at each reporting date.
Minimum Alternate Tax paid in a year is charged to the statement of profit and loss as current tax. The company recognizes MAT credit available as an asset only to the extent that there is convincing evidence that the company will pay normal income tax during the specified period, i.e., the period for which MAT credit is allowed to be carried forward. In the year in which the company recognizes MAT credit as an asset in accordance with the guidance note on accounting for credit available in respect of minimum alternate tax under the income tax act, 1961, the said asset is created by way of credit to the statement of profit and loss and shown as “MAT Credit Entitlement.” The company reviews the “MAT credit entitlement” at each reporting date.
</t>
  </si>
  <si>
    <t>1.11</t>
  </si>
  <si>
    <t>Provisions and contingent liabilities</t>
  </si>
  <si>
    <t>The company recognizes a provision when there is a present obligation as a result of a past event that probably requires an outflow of resources and a reliable estimate can be made of the amount of the obligation. A disclosure for a contingent liability is made when there is a present obligation that cannot be estimated reliably or a possible or present obligation that may, but probably will not, require and outflow of resources. Where there is a possible obligation or a present obligation that the likelihood of outflow of resources is remote, no provision or disclosure is made.</t>
  </si>
  <si>
    <t>1.12</t>
  </si>
  <si>
    <t>Earning Per Share</t>
  </si>
  <si>
    <t>Earning per share are calculated by dividing the net profit or loss after taxes for the period attributable to equity shareholders by the weighted average number of equity shares outstanding during the period. 
For the purpose of calculating, diluted earnings per share, the net profit/ (loss) for the year attributable to equity shareholders and weighted average number of shares outstanding during the year are adjusted for the effects of dilutive potential equity shares.</t>
  </si>
  <si>
    <t>1.13</t>
  </si>
  <si>
    <t>Cash Flow Statement</t>
  </si>
  <si>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</si>
  <si>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Shareholder's Fund</t>
  </si>
  <si>
    <t xml:space="preserve">(a) </t>
  </si>
  <si>
    <t>Share Capital</t>
  </si>
  <si>
    <t>Reserve &amp; Surplus</t>
  </si>
  <si>
    <t>Current Liabilities</t>
  </si>
  <si>
    <t>Trade Payables</t>
  </si>
  <si>
    <t>Trade Payables:</t>
  </si>
  <si>
    <t>(A) Total Outstanding dues of Micro Enterprise and  Small Enterprise</t>
  </si>
  <si>
    <t>(B) Total Outstanding dues of Creditors Other than Micro Enterprise and  Small Enterprise</t>
  </si>
  <si>
    <t>(c )</t>
  </si>
  <si>
    <t>Other Current Liabilities</t>
  </si>
  <si>
    <t>Short Term Provisions</t>
  </si>
  <si>
    <t>Total Liabilities</t>
  </si>
  <si>
    <t>Share Application Money Pending Allotment</t>
  </si>
  <si>
    <t>Non Current Liabilities</t>
  </si>
  <si>
    <t>Deferred Tax Liabilities (net)</t>
  </si>
  <si>
    <t>( c)</t>
  </si>
  <si>
    <t>Other Long Term Liabilities</t>
  </si>
  <si>
    <t>Non - Current Assets</t>
  </si>
  <si>
    <t>Current Assets</t>
  </si>
  <si>
    <t>Property, Plant &amp; Equipment and Intangible Assets</t>
  </si>
  <si>
    <t>Property, Plant &amp; Equipments</t>
  </si>
  <si>
    <t>Intangible Assets</t>
  </si>
  <si>
    <t>Non Current Investments</t>
  </si>
  <si>
    <t>Deferred Tax Assets (net)</t>
  </si>
  <si>
    <t>Long Term Loans &amp; Advances</t>
  </si>
  <si>
    <t>Current Investments</t>
  </si>
  <si>
    <t>Trade Receivables</t>
  </si>
  <si>
    <t>Cash and Bank Balances</t>
  </si>
  <si>
    <t>(e )</t>
  </si>
  <si>
    <t>Short Term Loans &amp; Advances</t>
  </si>
  <si>
    <t>Other Current Assets</t>
  </si>
  <si>
    <t>a. Reconciliation of shares outstanding at the beginning &amp; at the end of the reporting period</t>
  </si>
  <si>
    <t>At the beginning of the period</t>
  </si>
  <si>
    <t>Issued during the period</t>
  </si>
  <si>
    <t xml:space="preserve"> Outstanding at the end of the period</t>
  </si>
  <si>
    <t>General reserve /Capital Reserve</t>
  </si>
  <si>
    <t>Total Reserve &amp; Surplus</t>
  </si>
  <si>
    <t>Share Application Money Pending Allotments</t>
  </si>
  <si>
    <t>Opening Balance</t>
  </si>
  <si>
    <t>Add:</t>
  </si>
  <si>
    <t>Less:</t>
  </si>
  <si>
    <t>Closing Balance</t>
  </si>
  <si>
    <t>DEFERRED TAX LIABILITY/(DEFERRED TAX ASSET)</t>
  </si>
  <si>
    <t>Other Liabilities</t>
  </si>
  <si>
    <t>Secured / Unsecured</t>
  </si>
  <si>
    <t>Loans repayable on demand:</t>
  </si>
  <si>
    <t>~ From Banks</t>
  </si>
  <si>
    <t>~From Other Parties</t>
  </si>
  <si>
    <t>Loans &amp; Advances from Related Parties</t>
  </si>
  <si>
    <t>Deposits</t>
  </si>
  <si>
    <t xml:space="preserve">(d) </t>
  </si>
  <si>
    <t>Current Maturities of Long Term Borrowings</t>
  </si>
  <si>
    <t>Other Loans &amp; Advances (specify nature)</t>
  </si>
  <si>
    <t>TRADE PAYABLES FOR GOODS</t>
  </si>
  <si>
    <t>TRADE PAYABLES FOR SERVICES</t>
  </si>
  <si>
    <t>Outstanding dues of creditors other than micro enterprises and small enterprises</t>
  </si>
  <si>
    <t>Outstanding dues of micro enterprises and small enterprises</t>
  </si>
  <si>
    <t>TRADE PAYABLES AGEING SCHEDULES (Outstanding for following periods from due date of payments)</t>
  </si>
  <si>
    <t>Disputed / Undisputed</t>
  </si>
  <si>
    <t>Micro &amp; Small Enterprise</t>
  </si>
  <si>
    <t>~ Not Yet Due</t>
  </si>
  <si>
    <t>~ Less Than 1 Year</t>
  </si>
  <si>
    <t>~ 1- 2 Year</t>
  </si>
  <si>
    <t>~ 2- 3 Year</t>
  </si>
  <si>
    <t>~More Than 3 Year</t>
  </si>
  <si>
    <t>Current Maturities Of Long Term Debts</t>
  </si>
  <si>
    <t>Current Maturities Of Finance Lease Obligations</t>
  </si>
  <si>
    <t>Interest Accrued but not due on borrowings</t>
  </si>
  <si>
    <t>Interest Accrued and due on borrowings</t>
  </si>
  <si>
    <t>Income Received in Advance</t>
  </si>
  <si>
    <t>Unpaid Dividends</t>
  </si>
  <si>
    <t>Application money received for allotment of securities and due for refund and interest accrued thereon</t>
  </si>
  <si>
    <t>(g)</t>
  </si>
  <si>
    <t>(h)</t>
  </si>
  <si>
    <t>(j)</t>
  </si>
  <si>
    <t>Unpaid matured deposits and interest accrued thereon</t>
  </si>
  <si>
    <t>Unpaid Matured debentures and interest accrued thereon</t>
  </si>
  <si>
    <t>Others Payables (specify nature)</t>
  </si>
  <si>
    <t>Capital Advances</t>
  </si>
  <si>
    <t>Security Deposits</t>
  </si>
  <si>
    <t>Loans &amp; Advances To Related Parties</t>
  </si>
  <si>
    <t>Trade Receivables Outstanding from the due date of Payment</t>
  </si>
  <si>
    <t>Undisputed Trade Receivables -considered good</t>
  </si>
  <si>
    <t>Undisputed Trade Receivables -considered doubtful</t>
  </si>
  <si>
    <t>Disputed Trade Receivables -considered good</t>
  </si>
  <si>
    <t>Disputed Trade Receivables -considered doubtful</t>
  </si>
  <si>
    <t>Trade Receivables Ageing Schedule (Outstanding for following periods from the due date of Payment)</t>
  </si>
  <si>
    <t>Disputed/Undisputed, Considered good/ doubtful</t>
  </si>
  <si>
    <t>~ Less Than 6 Months</t>
  </si>
  <si>
    <t>~ 6 Months -  1 Year</t>
  </si>
  <si>
    <t>GST Input</t>
  </si>
  <si>
    <t>Tax Deducted At Source</t>
  </si>
  <si>
    <t>NOTE: 28: Earning Per Share (EPS)</t>
  </si>
  <si>
    <t>NOTE: 29: Disclosures</t>
  </si>
  <si>
    <t>NOTE: 30: Contingent Liability &amp; Capital Commitments</t>
  </si>
  <si>
    <t>NOTE: 31: Segment Reporting</t>
  </si>
  <si>
    <t>NOTE: 32 : Corporate Social Responsbility</t>
  </si>
  <si>
    <t>NOTE: 33 : Immovable Property Not Held In Company's Name</t>
  </si>
  <si>
    <t>Note: 34: Details Of Benami Property</t>
  </si>
  <si>
    <t>Note : 35: Registration Of Charges or Satisfaction with Registrar of Companies</t>
  </si>
  <si>
    <t>Note : 36: Undisclosed Income</t>
  </si>
  <si>
    <t>Note : 37: Details of Crypto / Virtual Currency</t>
  </si>
  <si>
    <t>The accompanying notes 1 to 37 are an integral part of the financial statement.</t>
  </si>
  <si>
    <t>Total Revenue( I+II)</t>
  </si>
  <si>
    <t xml:space="preserve">XYZ Private Limited (the company) is a private limited company (CIN: )incorporated on  under the provisions of the Comapnies Act, 2013 with the Registrar of companies,. Its registered office is </t>
  </si>
  <si>
    <r>
      <t xml:space="preserve">Revenue is recognized to the extent that it is probable that the economic benefits will flow to the company and the revenue can be reliably measured. The following specific recognition criteria must also be met before revenue is recognized:
</t>
    </r>
    <r>
      <rPr>
        <b/>
        <sz val="11"/>
        <rFont val="Calibri"/>
        <family val="2"/>
        <scheme val="minor"/>
      </rPr>
      <t xml:space="preserve">
Sale of goods</t>
    </r>
    <r>
      <rPr>
        <sz val="11"/>
        <rFont val="Calibri"/>
        <family val="2"/>
        <scheme val="minor"/>
      </rPr>
      <t xml:space="preserve">
Revenue from sale of goods is recognized when all the significant risks and rewards of ownership of the goods have been passed to the buyer, usually on delivery of the goods. The company collects sales taxes and value added taxes (VAT) on behalf of the government and, therefore, these are not economic benefits flowing to the company. Hence, they are excluded from the revenue. 
</t>
    </r>
    <r>
      <rPr>
        <b/>
        <sz val="11"/>
        <rFont val="Calibri"/>
        <family val="2"/>
        <scheme val="minor"/>
      </rPr>
      <t xml:space="preserve">Income from Job work/Services
</t>
    </r>
    <r>
      <rPr>
        <sz val="11"/>
        <rFont val="Calibri"/>
        <family val="2"/>
        <scheme val="minor"/>
      </rPr>
      <t xml:space="preserve">Revenue from Job work/ Services is recognized when the contractual obligation is fulfilled and goods/services are delivered to the contractee.
</t>
    </r>
    <r>
      <rPr>
        <b/>
        <sz val="11"/>
        <rFont val="Calibri"/>
        <family val="2"/>
        <scheme val="minor"/>
      </rPr>
      <t xml:space="preserve">Interest
</t>
    </r>
    <r>
      <rPr>
        <sz val="11"/>
        <rFont val="Calibri"/>
        <family val="2"/>
        <scheme val="minor"/>
      </rPr>
      <t>Interest income is recognized on a time proportion basis taking into account the amount outstanding and the applicable rate of interest. Interest income is included under the head “Other Income” in the statement of profit and loss.</t>
    </r>
  </si>
  <si>
    <t>Preference Share Capital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</si>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</sst>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1" formatCode="_ * #,##0_ ;_ * \-#,##0_ ;_ * &quot;-&quot;_ ;_ @_ "/>
    <numFmt numFmtId="43" formatCode="_ * #,##0.00_ ;_ * \-#,##0.00_ ;_ * &quot;-&quot;??_ ;_ @_ "/>
    <numFmt numFmtId="164" formatCode="_(* #,##0.00_);_(* \(#,##0.00\);_(* &quot;-&quot;??_);_(@_)"/>
    <numFmt numFmtId="165" formatCode="_-* #,##0.00_-;\-* #,##0.00_-;_-* &quot;-&quot;??_-;_-@_-"/>
    <numFmt numFmtId="166" formatCode="_(* #,##0_);_(* \(#,##0\);_(* &quot;-&quot;??_);_(@_)"/>
    <numFmt numFmtId="167" formatCode="_-* #,##0_-;\-* #,##0_-;_-* &quot;-&quot;??_-;_-@_-"/>
    <numFmt numFmtId="168" formatCode="0.00_);\(0.00\)"/>
    <numFmt numFmtId="169" formatCode="0.0"/>
    <numFmt numFmtId="170" formatCode="0.000"/>
    <numFmt numFmtId="171" formatCode="_([$€]* #,##0.00_);_([$€]* \(#,##0.00\);_([$€]* &quot;-&quot;??_);_(@_)"/>
    <numFmt numFmtId="172" formatCode="_-* #,##0.00000000_-;\-* #,##0.00000000_-;_-* &quot;-&quot;??_-;_-@_-"/>
    <numFmt numFmtId="173" formatCode="_(* #,##0_);_(* \(#,##0\);_(* \-??_);_(@_)"/>
    <numFmt numFmtId="174" formatCode="_ * #,##0_ ;_ * \-#,##0_ ;_ * &quot;-&quot;??_ ;_ @_ "/>
    <numFmt numFmtId="175" formatCode="0.0%"/>
    <numFmt numFmtId="176" formatCode="[$-409]mmmm\ d\,\ yyyy;@"/>
    <numFmt numFmtId="177" formatCode="_(&quot;$&quot;* #,##0.00_);_(&quot;$&quot;* \(#,##0.00\);_(&quot;$&quot;* &quot;-&quot;??_);_(@_)"/>
    <numFmt numFmtId="178" formatCode="0.00_)"/>
    <numFmt numFmtId="179" formatCode="&quot;$&quot;#,##0_);[Red]\(&quot;$&quot;#,##0\)"/>
    <numFmt numFmtId="180" formatCode="&quot;$&quot;#,##0.00_);[Red]\(&quot;$&quot;#,##0.00\)"/>
    <numFmt numFmtId="181" formatCode="&quot;$&quot;#,##0.00;[Red]\-&quot;$&quot;#,##0.00"/>
    <numFmt numFmtId="182" formatCode="_(* #,##0.0000000_);_(* \(#,##0.0000000\);_(* &quot;-&quot;??_);_(@_)"/>
    <numFmt numFmtId="183" formatCode="###0.00_);\(###0.00\)"/>
    <numFmt numFmtId="184" formatCode="_-&quot;$&quot;* #,##0.00_-;\-&quot;$&quot;* #,##0.00_-;_-&quot;$&quot;* &quot;-&quot;??_-;_-@_-"/>
    <numFmt numFmtId="185" formatCode="#,##0,;[Red]\(#,##0,\)"/>
    <numFmt numFmtId="186" formatCode="0.0%;\ \(0.0%\)"/>
    <numFmt numFmtId="187" formatCode="&quot;               &quot;@"/>
    <numFmt numFmtId="188" formatCode="&quot;                    &quot;@"/>
    <numFmt numFmtId="189" formatCode="#,##0,_);[Red]\(#,##0,\)"/>
    <numFmt numFmtId="190" formatCode="00,###"/>
    <numFmt numFmtId="191" formatCode="&quot;£&quot;#,##0.00;[Red]\-&quot;£&quot;#,##0.00"/>
    <numFmt numFmtId="192" formatCode="_-* #,##0.00\ [$€-1]_-;\-* #,##0.00\ [$€-1]_-;_-* &quot;-&quot;??\ [$€-1]_-"/>
    <numFmt numFmtId="193" formatCode="_-&quot;Rs.&quot;* #,##0.00_-;\-&quot;Rs.&quot;* #,##0.00_-;_-&quot;Rs.&quot;* &quot;-&quot;??_-;_-@_-"/>
    <numFmt numFmtId="194" formatCode="#,##0\ &quot;F&quot;;[Red]\-#,##0\ &quot;F&quot;"/>
    <numFmt numFmtId="195" formatCode="#,##0.00\ &quot;F&quot;;[Red]\-#,##0.00\ &quot;F&quot;"/>
    <numFmt numFmtId="196" formatCode="mm\ dd\ yy"/>
    <numFmt numFmtId="197" formatCode="_(* #,##0,,_);_(* \(#,##0,,\);_(* &quot;-&quot;_)"/>
    <numFmt numFmtId="198" formatCode="0.000_)"/>
    <numFmt numFmtId="199" formatCode="0%;\(0%\)"/>
    <numFmt numFmtId="200" formatCode="mm/dd/yy"/>
    <numFmt numFmtId="201" formatCode="_-&quot;£&quot;* #,##0.00_-;\-&quot;£&quot;* #,##0.00_-;_-&quot;£&quot;* &quot;-&quot;??_-;_-@_-"/>
    <numFmt numFmtId="202" formatCode="_ &quot;Rs.&quot;\ * #,##0.00_ ;_ &quot;Rs.&quot;\ * \-#,##0.00_ ;_ &quot;Rs.&quot;\ * &quot;-&quot;??_ ;_ @_ "/>
    <numFmt numFmtId="203" formatCode="0\ "/>
  </numFmts>
  <fonts count="1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sz val="11"/>
      <color indexed="8"/>
      <name val="Calibri"/>
      <family val="2"/>
    </font>
    <font>
      <sz val="10"/>
      <name val="Arial"/>
      <family val="2"/>
    </font>
    <font>
      <b/>
      <sz val="10"/>
      <name val="Arial"/>
      <family val="2"/>
    </font>
    <font>
      <sz val="10"/>
      <name val="Century Schoolbook"/>
      <family val="1"/>
    </font>
    <font>
      <b/>
      <u/>
      <sz val="10"/>
      <name val="Arial"/>
      <family val="2"/>
    </font>
    <font>
      <b/>
      <sz val="14"/>
      <name val="Arial"/>
      <family val="2"/>
    </font>
    <font>
      <b/>
      <sz val="12"/>
      <name val="Arial"/>
      <family val="2"/>
    </font>
    <font>
      <b/>
      <u/>
      <sz val="12"/>
      <name val="Arial"/>
      <family val="2"/>
    </font>
    <font>
      <sz val="10"/>
      <name val="Abadi MT Condensed Light"/>
      <family val="2"/>
    </font>
    <font>
      <b/>
      <sz val="10"/>
      <name val="Abadi MT Condensed Light"/>
      <family val="2"/>
    </font>
    <font>
      <sz val="10"/>
      <name val="Arial"/>
      <family val="2"/>
    </font>
    <font>
      <b/>
      <i/>
      <sz val="10"/>
      <name val="Arial"/>
      <family val="2"/>
    </font>
    <font>
      <b/>
      <sz val="11"/>
      <name val="Abadi MT Condensed Light"/>
      <family val="2"/>
    </font>
    <font>
      <b/>
      <sz val="11"/>
      <name val="Calibri"/>
      <family val="2"/>
    </font>
    <font>
      <sz val="11"/>
      <name val="Calibri"/>
      <family val="2"/>
    </font>
    <font>
      <b/>
      <sz val="10"/>
      <color indexed="8"/>
      <name val="Arial"/>
      <family val="2"/>
    </font>
    <font>
      <sz val="10"/>
      <color indexed="8"/>
      <name val="Arial"/>
      <family val="2"/>
    </font>
    <font>
      <sz val="10"/>
      <name val="Arial"/>
      <family val="2"/>
    </font>
    <font>
      <sz val="11"/>
      <name val="Times New Roman"/>
      <family val="1"/>
    </font>
    <font>
      <b/>
      <vertAlign val="superscript"/>
      <sz val="11"/>
      <name val="Calibri"/>
      <family val="2"/>
    </font>
    <font>
      <sz val="10"/>
      <name val="Rupee Foradian"/>
      <family val="2"/>
    </font>
    <font>
      <b/>
      <i/>
      <u/>
      <sz val="10"/>
      <name val="Arial"/>
      <family val="2"/>
    </font>
    <font>
      <sz val="11"/>
      <color theme="1"/>
      <name val="Calibri"/>
      <family val="2"/>
      <scheme val="minor"/>
    </font>
    <font>
      <sz val="11"/>
      <color theme="0"/>
      <name val="Calibri"/>
      <family val="2"/>
      <scheme val="minor"/>
    </font>
    <font>
      <sz val="9"/>
      <color theme="1"/>
      <name val="Verdana"/>
      <family val="2"/>
    </font>
    <font>
      <u/>
      <sz val="10"/>
      <color theme="10"/>
      <name val="Arial"/>
      <family val="2"/>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b/>
      <u/>
      <sz val="11"/>
      <name val="Calibri"/>
      <family val="2"/>
      <scheme val="minor"/>
    </font>
    <font>
      <b/>
      <sz val="11"/>
      <color rgb="FFFF0000"/>
      <name val="Calibri"/>
      <family val="2"/>
      <scheme val="minor"/>
    </font>
    <font>
      <sz val="10"/>
      <name val="Calibri"/>
      <family val="2"/>
      <scheme val="minor"/>
    </font>
    <font>
      <b/>
      <sz val="10"/>
      <name val="Calibri"/>
      <family val="2"/>
      <scheme val="minor"/>
    </font>
    <font>
      <u/>
      <sz val="11"/>
      <name val="Calibri"/>
      <family val="2"/>
      <scheme val="minor"/>
    </font>
    <font>
      <b/>
      <sz val="12"/>
      <name val="Calibri"/>
      <family val="2"/>
      <scheme val="minor"/>
    </font>
    <font>
      <sz val="10"/>
      <color theme="1"/>
      <name val="Arial"/>
      <family val="2"/>
    </font>
    <font>
      <b/>
      <sz val="14"/>
      <name val="Calibri"/>
      <family val="2"/>
      <scheme val="minor"/>
    </font>
    <font>
      <b/>
      <u/>
      <sz val="14"/>
      <name val="Calibri"/>
      <family val="2"/>
      <scheme val="minor"/>
    </font>
    <font>
      <b/>
      <i/>
      <sz val="11"/>
      <name val="Calibri"/>
      <family val="2"/>
      <scheme val="minor"/>
    </font>
    <font>
      <b/>
      <i/>
      <sz val="12"/>
      <name val="Calibri"/>
      <family val="2"/>
      <scheme val="minor"/>
    </font>
    <font>
      <i/>
      <sz val="11"/>
      <name val="Calibri"/>
      <family val="2"/>
      <scheme val="minor"/>
    </font>
    <font>
      <b/>
      <i/>
      <u/>
      <sz val="11"/>
      <name val="Calibri"/>
      <family val="2"/>
      <scheme val="minor"/>
    </font>
    <font>
      <sz val="11"/>
      <color theme="1"/>
      <name val="Cambria"/>
      <family val="1"/>
      <scheme val="major"/>
    </font>
    <font>
      <b/>
      <sz val="11"/>
      <color theme="1"/>
      <name val="Cambria"/>
      <family val="1"/>
      <scheme val="major"/>
    </font>
    <font>
      <b/>
      <sz val="11"/>
      <name val="Cambria"/>
      <family val="1"/>
      <scheme val="major"/>
    </font>
    <font>
      <b/>
      <i/>
      <u/>
      <sz val="11"/>
      <color theme="1"/>
      <name val="Arial"/>
      <family val="2"/>
    </font>
    <font>
      <b/>
      <i/>
      <sz val="11"/>
      <color indexed="8"/>
      <name val="Cambria"/>
      <family val="1"/>
      <scheme val="major"/>
    </font>
    <font>
      <sz val="11"/>
      <name val="Cambria"/>
      <family val="1"/>
      <scheme val="major"/>
    </font>
    <font>
      <sz val="11"/>
      <name val="Arial"/>
      <family val="2"/>
    </font>
    <font>
      <b/>
      <i/>
      <sz val="11"/>
      <name val="Arial"/>
      <family val="2"/>
    </font>
    <font>
      <b/>
      <i/>
      <sz val="12"/>
      <name val="Arial"/>
      <family val="2"/>
    </font>
    <font>
      <b/>
      <sz val="11"/>
      <name val="Arial"/>
      <family val="2"/>
    </font>
    <font>
      <b/>
      <i/>
      <u/>
      <sz val="18"/>
      <name val="Cambria"/>
      <family val="1"/>
      <scheme val="major"/>
    </font>
    <font>
      <b/>
      <i/>
      <u/>
      <sz val="12"/>
      <name val="Calibri"/>
      <family val="2"/>
      <scheme val="minor"/>
    </font>
    <font>
      <b/>
      <sz val="10"/>
      <color theme="1"/>
      <name val="Arial"/>
      <family val="2"/>
    </font>
    <font>
      <b/>
      <i/>
      <sz val="11"/>
      <color theme="1"/>
      <name val="Cambria"/>
      <family val="1"/>
      <scheme val="major"/>
    </font>
    <font>
      <b/>
      <i/>
      <sz val="10"/>
      <color theme="1"/>
      <name val="Arial"/>
      <family val="2"/>
    </font>
    <font>
      <b/>
      <i/>
      <sz val="10"/>
      <name val="Rupee Foradian"/>
      <family val="2"/>
    </font>
    <font>
      <b/>
      <i/>
      <sz val="11"/>
      <name val="Calibri"/>
      <family val="2"/>
    </font>
    <font>
      <b/>
      <i/>
      <sz val="10"/>
      <name val="Calibri"/>
      <family val="2"/>
    </font>
    <font>
      <sz val="10"/>
      <name val="Calibri"/>
      <family val="2"/>
    </font>
    <font>
      <b/>
      <sz val="10"/>
      <name val="Calibri"/>
      <family val="2"/>
    </font>
    <font>
      <b/>
      <u val="singleAccounting"/>
      <sz val="10"/>
      <name val="Arial"/>
      <family val="2"/>
    </font>
    <font>
      <b/>
      <i/>
      <sz val="10"/>
      <name val="Calibri"/>
      <family val="2"/>
      <scheme val="minor"/>
    </font>
    <font>
      <sz val="9"/>
      <color theme="1"/>
      <name val="Arial"/>
      <family val="2"/>
    </font>
    <font>
      <u/>
      <sz val="11"/>
      <color theme="10"/>
      <name val="Calibri"/>
      <family val="2"/>
    </font>
    <font>
      <sz val="10"/>
      <name val="Times New Roman"/>
      <family val="1"/>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theme="1"/>
      <name val="Calibri"/>
      <family val="2"/>
    </font>
    <font>
      <sz val="12"/>
      <name val="Helv"/>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4"/>
      <name val="Helv"/>
    </font>
    <font>
      <sz val="11"/>
      <color indexed="52"/>
      <name val="Calibri"/>
      <family val="2"/>
    </font>
    <font>
      <sz val="11"/>
      <color indexed="60"/>
      <name val="Calibri"/>
      <family val="2"/>
    </font>
    <font>
      <b/>
      <sz val="11"/>
      <color indexed="63"/>
      <name val="Calibri"/>
      <family val="2"/>
    </font>
    <font>
      <sz val="24"/>
      <color indexed="13"/>
      <name val="Helv"/>
    </font>
    <font>
      <b/>
      <sz val="18"/>
      <color indexed="56"/>
      <name val="Cambria"/>
      <family val="2"/>
    </font>
    <font>
      <b/>
      <sz val="11"/>
      <color indexed="8"/>
      <name val="Calibri"/>
      <family val="2"/>
    </font>
    <font>
      <sz val="11"/>
      <color indexed="10"/>
      <name val="Calibri"/>
      <family val="2"/>
    </font>
    <font>
      <b/>
      <i/>
      <sz val="16"/>
      <name val="Helv"/>
    </font>
    <font>
      <sz val="10"/>
      <name val="MS Sans Serif"/>
      <family val="2"/>
    </font>
    <font>
      <sz val="12"/>
      <color indexed="13"/>
      <name val="Helv"/>
    </font>
    <font>
      <b/>
      <sz val="12"/>
      <name val="Helv"/>
    </font>
    <font>
      <sz val="12"/>
      <color theme="1"/>
      <name val="Times New Roman"/>
      <family val="2"/>
    </font>
    <font>
      <sz val="8"/>
      <name val="Arial"/>
      <family val="2"/>
    </font>
    <font>
      <sz val="12"/>
      <color theme="1"/>
      <name val="Calibri"/>
      <family val="2"/>
      <scheme val="minor"/>
    </font>
    <font>
      <sz val="12"/>
      <name val="Arial"/>
      <family val="2"/>
    </font>
    <font>
      <sz val="10"/>
      <name val="Book Antiqua"/>
      <family val="1"/>
    </font>
    <font>
      <sz val="12"/>
      <color indexed="8"/>
      <name val="Times New Roman"/>
      <family val="2"/>
    </font>
    <font>
      <sz val="12"/>
      <color indexed="9"/>
      <name val="Times New Roman"/>
      <family val="2"/>
    </font>
    <font>
      <sz val="12"/>
      <color indexed="20"/>
      <name val="Times New Roman"/>
      <family val="2"/>
    </font>
    <font>
      <sz val="12"/>
      <name val="Tms Rmn"/>
    </font>
    <font>
      <b/>
      <sz val="12"/>
      <color indexed="52"/>
      <name val="Times New Roman"/>
      <family val="2"/>
    </font>
    <font>
      <b/>
      <sz val="12"/>
      <color indexed="9"/>
      <name val="Times New Roman"/>
      <family val="2"/>
    </font>
    <font>
      <sz val="10"/>
      <name val="MS Serif"/>
      <family val="1"/>
    </font>
    <font>
      <sz val="10"/>
      <color indexed="16"/>
      <name val="MS Serif"/>
      <family val="1"/>
    </font>
    <font>
      <i/>
      <sz val="12"/>
      <color indexed="23"/>
      <name val="Times New Roman"/>
      <family val="2"/>
    </font>
    <font>
      <sz val="12"/>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2"/>
      <name val="Times New Roman"/>
      <family val="2"/>
    </font>
    <font>
      <sz val="12"/>
      <color indexed="52"/>
      <name val="Times New Roman"/>
      <family val="2"/>
    </font>
    <font>
      <sz val="8"/>
      <name val="Times New Roman"/>
      <family val="1"/>
    </font>
    <font>
      <sz val="10"/>
      <name val="Geneva"/>
      <family val="2"/>
    </font>
    <font>
      <sz val="12"/>
      <color indexed="60"/>
      <name val="Times New Roman"/>
      <family val="2"/>
    </font>
    <font>
      <sz val="7"/>
      <name val="Small Fonts"/>
      <family val="2"/>
    </font>
    <font>
      <sz val="9"/>
      <color indexed="8"/>
      <name val="Arial"/>
      <family val="2"/>
    </font>
    <font>
      <b/>
      <sz val="12"/>
      <color indexed="63"/>
      <name val="Times New Roman"/>
      <family val="2"/>
    </font>
    <font>
      <sz val="8"/>
      <name val="Helv"/>
    </font>
    <font>
      <sz val="10"/>
      <color indexed="39"/>
      <name val="Arial"/>
      <family val="2"/>
    </font>
    <font>
      <b/>
      <sz val="12"/>
      <color indexed="8"/>
      <name val="Arial"/>
      <family val="2"/>
    </font>
    <font>
      <b/>
      <sz val="16"/>
      <color indexed="23"/>
      <name val="Arial"/>
      <family val="2"/>
    </font>
    <font>
      <sz val="10"/>
      <color indexed="10"/>
      <name val="Arial"/>
      <family val="2"/>
    </font>
    <font>
      <b/>
      <i/>
      <sz val="8"/>
      <name val="Arial"/>
      <family val="2"/>
    </font>
    <font>
      <b/>
      <sz val="9"/>
      <name val="Arial"/>
      <family val="2"/>
    </font>
    <font>
      <b/>
      <sz val="8"/>
      <color indexed="8"/>
      <name val="Helv"/>
    </font>
    <font>
      <b/>
      <sz val="12"/>
      <color indexed="8"/>
      <name val="Times New Roman"/>
      <family val="2"/>
    </font>
    <font>
      <sz val="12"/>
      <color indexed="10"/>
      <name val="Times New Roman"/>
      <family val="2"/>
    </font>
    <font>
      <b/>
      <i/>
      <sz val="11"/>
      <color theme="1"/>
      <name val="Calibri"/>
      <family val="2"/>
      <scheme val="minor"/>
    </font>
    <font>
      <b/>
      <i/>
      <u/>
      <sz val="11"/>
      <name val="Arial"/>
      <family val="2"/>
    </font>
    <font>
      <b/>
      <u val="singleAccounting"/>
      <sz val="12"/>
      <name val="Calibri"/>
      <family val="2"/>
      <scheme val="minor"/>
    </font>
    <font>
      <b/>
      <u/>
      <sz val="12"/>
      <name val="Calibri"/>
      <family val="2"/>
      <scheme val="minor"/>
    </font>
  </fonts>
  <fills count="49">
    <fill>
      <patternFill patternType="none"/>
    </fill>
    <fill>
      <patternFill patternType="gray125"/>
    </fill>
    <fill>
      <patternFill patternType="solid">
        <fgColor indexed="43"/>
      </patternFill>
    </fill>
    <fill>
      <patternFill patternType="solid">
        <fgColor indexed="40"/>
      </patternFill>
    </fill>
    <fill>
      <patternFill patternType="solid">
        <fgColor indexed="41"/>
      </patternFill>
    </fill>
    <fill>
      <patternFill patternType="solid">
        <fgColor rgb="FFFFFF00"/>
        <bgColor indexed="64"/>
      </patternFill>
    </fill>
    <fill>
      <patternFill patternType="solid">
        <fgColor theme="0"/>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26"/>
      </patternFill>
    </fill>
    <fill>
      <patternFill patternType="solid">
        <fgColor indexed="12"/>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s>
  <borders count="114">
    <border>
      <left/>
      <right/>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8"/>
      </left>
      <right/>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8"/>
      </left>
      <right style="thin">
        <color indexed="8"/>
      </right>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8"/>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top style="double">
        <color auto="1"/>
      </top>
      <bottom style="thin">
        <color indexed="64"/>
      </bottom>
      <diagonal/>
    </border>
    <border>
      <left style="thin">
        <color indexed="64"/>
      </left>
      <right/>
      <top style="double">
        <color auto="1"/>
      </top>
      <bottom/>
      <diagonal/>
    </border>
    <border>
      <left style="thin">
        <color indexed="64"/>
      </left>
      <right style="thin">
        <color indexed="64"/>
      </right>
      <top style="medium">
        <color indexed="64"/>
      </top>
      <bottom/>
      <diagonal/>
    </border>
    <border>
      <left style="thin">
        <color indexed="48"/>
      </left>
      <right style="thin">
        <color indexed="48"/>
      </right>
      <top style="thin">
        <color indexed="48"/>
      </top>
      <bottom style="thin">
        <color indexed="48"/>
      </bottom>
      <diagonal/>
    </border>
    <border>
      <left style="thin">
        <color auto="1"/>
      </left>
      <right/>
      <top style="thin">
        <color auto="1"/>
      </top>
      <bottom style="double">
        <color auto="1"/>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auto="1"/>
      </left>
      <right style="medium">
        <color indexed="64"/>
      </right>
      <top style="thin">
        <color auto="1"/>
      </top>
      <bottom style="double">
        <color auto="1"/>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auto="1"/>
      </left>
      <right style="thin">
        <color indexed="64"/>
      </right>
      <top style="thin">
        <color auto="1"/>
      </top>
      <bottom style="double">
        <color auto="1"/>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thin">
        <color indexed="63"/>
      </left>
      <right style="thin">
        <color indexed="63"/>
      </right>
      <top style="thin">
        <color indexed="64"/>
      </top>
      <bottom style="thin">
        <color indexed="63"/>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thin">
        <color indexed="64"/>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indexed="64"/>
      </right>
      <top style="thin">
        <color auto="1"/>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diagonal/>
    </border>
  </borders>
  <cellStyleXfs count="6196">
    <xf numFmtId="0" fontId="0" fillId="0" borderId="0"/>
    <xf numFmtId="165" fontId="3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43"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36"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0" fontId="55" fillId="0" borderId="0" applyFont="0" applyFill="0" applyBorder="0" applyAlignment="0" applyProtection="0"/>
    <xf numFmtId="169" fontId="30" fillId="0" borderId="0" applyFont="0" applyFill="0" applyBorder="0" applyAlignment="0" applyProtection="0"/>
    <xf numFmtId="165" fontId="3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5" fontId="34" fillId="0" borderId="0" applyFont="0" applyFill="0" applyBorder="0" applyAlignment="0" applyProtection="0"/>
    <xf numFmtId="165" fontId="3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5" fontId="55" fillId="0" borderId="0" applyFont="0" applyFill="0" applyBorder="0" applyAlignment="0" applyProtection="0"/>
    <xf numFmtId="165" fontId="32" fillId="0" borderId="0" applyFont="0" applyFill="0" applyBorder="0" applyAlignment="0" applyProtection="0"/>
    <xf numFmtId="170" fontId="30" fillId="0" borderId="0" applyFont="0" applyFill="0" applyBorder="0" applyAlignment="0" applyProtection="0"/>
    <xf numFmtId="0"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5" fontId="30" fillId="0" borderId="0" applyFont="0" applyFill="0" applyBorder="0" applyAlignment="0" applyProtection="0"/>
    <xf numFmtId="167" fontId="57"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5" fontId="32"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0" fontId="33" fillId="0" borderId="0"/>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0"/>
    <xf numFmtId="0" fontId="55" fillId="0" borderId="0"/>
    <xf numFmtId="0" fontId="55" fillId="0" borderId="0"/>
    <xf numFmtId="0" fontId="55" fillId="0" borderId="0"/>
    <xf numFmtId="0" fontId="55" fillId="0" borderId="0"/>
    <xf numFmtId="0" fontId="57"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6" fillId="0" borderId="0"/>
    <xf numFmtId="0" fontId="55" fillId="0" borderId="0"/>
    <xf numFmtId="0" fontId="55" fillId="0" borderId="0"/>
    <xf numFmtId="0" fontId="32" fillId="0" borderId="0"/>
    <xf numFmtId="0" fontId="32" fillId="0" borderId="0"/>
    <xf numFmtId="0" fontId="30" fillId="0" borderId="0"/>
    <xf numFmtId="0" fontId="3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3" fillId="0" borderId="0"/>
    <xf numFmtId="0" fontId="33" fillId="0" borderId="0"/>
    <xf numFmtId="0" fontId="55" fillId="0" borderId="0"/>
    <xf numFmtId="0" fontId="30" fillId="0" borderId="0"/>
    <xf numFmtId="0" fontId="55" fillId="0" borderId="0"/>
    <xf numFmtId="0" fontId="55" fillId="0" borderId="0"/>
    <xf numFmtId="0" fontId="55" fillId="0" borderId="0"/>
    <xf numFmtId="9" fontId="50"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 fontId="48" fillId="2" borderId="1" applyNumberFormat="0" applyProtection="0">
      <alignment vertical="center"/>
    </xf>
    <xf numFmtId="0" fontId="30" fillId="0" borderId="0"/>
    <xf numFmtId="0" fontId="30" fillId="0" borderId="0"/>
    <xf numFmtId="4" fontId="48" fillId="2" borderId="1" applyNumberFormat="0" applyProtection="0">
      <alignment horizontal="left" vertical="center" indent="1"/>
    </xf>
    <xf numFmtId="0" fontId="30" fillId="0" borderId="0"/>
    <xf numFmtId="0" fontId="30" fillId="0" borderId="0"/>
    <xf numFmtId="4" fontId="48" fillId="3" borderId="0" applyNumberFormat="0" applyProtection="0">
      <alignment horizontal="left" vertical="center" inden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 fontId="49" fillId="4" borderId="0" applyNumberFormat="0" applyProtection="0">
      <alignment horizontal="left" vertical="center" inden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 fontId="49" fillId="4" borderId="1" applyNumberFormat="0" applyProtection="0">
      <alignment horizontal="right" vertical="center"/>
    </xf>
    <xf numFmtId="0" fontId="30" fillId="0" borderId="0"/>
    <xf numFmtId="0" fontId="30" fillId="0" borderId="0"/>
    <xf numFmtId="4" fontId="49" fillId="3" borderId="1" applyNumberFormat="0" applyProtection="0">
      <alignment horizontal="left" vertical="center" indent="1"/>
    </xf>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164" fontId="29" fillId="0" borderId="0" applyFont="0" applyFill="0" applyBorder="0" applyAlignment="0" applyProtection="0"/>
    <xf numFmtId="0" fontId="28" fillId="0" borderId="0"/>
    <xf numFmtId="166" fontId="30" fillId="0" borderId="0" applyFont="0" applyFill="0" applyBorder="0" applyAlignment="0" applyProtection="0"/>
    <xf numFmtId="0" fontId="27" fillId="0" borderId="0"/>
    <xf numFmtId="164" fontId="27" fillId="0" borderId="0" applyFont="0" applyFill="0" applyBorder="0" applyAlignment="0" applyProtection="0"/>
    <xf numFmtId="0" fontId="26" fillId="0" borderId="0"/>
    <xf numFmtId="43" fontId="30" fillId="0" borderId="0" applyFont="0" applyFill="0" applyBorder="0" applyAlignment="0" applyProtection="0"/>
    <xf numFmtId="0" fontId="25" fillId="0" borderId="0"/>
    <xf numFmtId="164" fontId="25" fillId="0" borderId="0" applyFont="0" applyFill="0" applyBorder="0" applyAlignment="0" applyProtection="0"/>
    <xf numFmtId="0" fontId="24" fillId="0" borderId="0"/>
    <xf numFmtId="165" fontId="30"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166" fontId="30" fillId="0" borderId="0" applyFont="0" applyFill="0" applyBorder="0" applyAlignment="0" applyProtection="0"/>
    <xf numFmtId="0" fontId="21" fillId="0" borderId="0"/>
    <xf numFmtId="164" fontId="21" fillId="0" borderId="0" applyFont="0" applyFill="0" applyBorder="0" applyAlignment="0" applyProtection="0"/>
    <xf numFmtId="0" fontId="20" fillId="0" borderId="0"/>
    <xf numFmtId="43" fontId="30" fillId="0" borderId="0" applyFont="0" applyFill="0" applyBorder="0" applyAlignment="0" applyProtection="0"/>
    <xf numFmtId="0" fontId="19" fillId="0" borderId="0"/>
    <xf numFmtId="16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6" fillId="0" borderId="0"/>
    <xf numFmtId="165" fontId="30" fillId="0" borderId="0" applyFont="0" applyFill="0" applyBorder="0" applyAlignment="0" applyProtection="0"/>
    <xf numFmtId="43" fontId="15"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164" fontId="13" fillId="0" borderId="0" applyFont="0" applyFill="0" applyBorder="0" applyAlignment="0" applyProtection="0"/>
    <xf numFmtId="0" fontId="12" fillId="0" borderId="0"/>
    <xf numFmtId="164" fontId="12" fillId="0" borderId="0" applyFont="0" applyFill="0" applyBorder="0" applyAlignment="0" applyProtection="0"/>
    <xf numFmtId="0" fontId="11"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0" fontId="9" fillId="0" borderId="0"/>
    <xf numFmtId="167" fontId="30" fillId="0" borderId="0" applyFont="0" applyFill="0" applyBorder="0" applyAlignment="0" applyProtection="0"/>
    <xf numFmtId="165"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30"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30"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30"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165" fontId="8" fillId="0" borderId="0" applyFont="0" applyFill="0" applyBorder="0" applyAlignment="0" applyProtection="0"/>
    <xf numFmtId="0" fontId="7" fillId="0" borderId="0"/>
    <xf numFmtId="164" fontId="7"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165"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48" fillId="2" borderId="70" applyNumberFormat="0" applyProtection="0">
      <alignment vertical="center"/>
    </xf>
    <xf numFmtId="4" fontId="48" fillId="2" borderId="70" applyNumberFormat="0" applyProtection="0">
      <alignment horizontal="left" vertical="center" indent="1"/>
    </xf>
    <xf numFmtId="4" fontId="49" fillId="4" borderId="70" applyNumberFormat="0" applyProtection="0">
      <alignment horizontal="right" vertical="center"/>
    </xf>
    <xf numFmtId="4" fontId="49" fillId="3" borderId="70" applyNumberFormat="0" applyProtection="0">
      <alignment horizontal="left" vertical="center" indent="1"/>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165" fontId="30" fillId="0" borderId="0" applyFill="0" applyBorder="0" applyAlignment="0" applyProtection="0"/>
    <xf numFmtId="0" fontId="3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0" fontId="1" fillId="0" borderId="0"/>
    <xf numFmtId="43" fontId="1" fillId="0" borderId="0" applyFont="0" applyFill="0" applyBorder="0" applyAlignment="0" applyProtection="0"/>
    <xf numFmtId="165" fontId="30"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9" fillId="0" borderId="0" applyNumberFormat="0" applyFill="0" applyBorder="0" applyAlignment="0" applyProtection="0">
      <alignment vertical="top"/>
      <protection locked="0"/>
    </xf>
    <xf numFmtId="0" fontId="30"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8"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5"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6"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1"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19"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2" fillId="9" borderId="0" applyNumberFormat="0" applyBorder="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0" fontId="104" fillId="27" borderId="9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30" fillId="0" borderId="0" applyFont="0" applyFill="0" applyBorder="0" applyAlignment="0" applyProtection="0"/>
    <xf numFmtId="0" fontId="106" fillId="0" borderId="0"/>
    <xf numFmtId="0" fontId="106" fillId="0" borderId="96"/>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39" fillId="0" borderId="14" applyNumberFormat="0" applyAlignment="0" applyProtection="0">
      <alignment horizontal="left" vertical="center"/>
    </xf>
    <xf numFmtId="0" fontId="39" fillId="0" borderId="93">
      <alignment horizontal="left" vertical="center"/>
    </xf>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0" fillId="0" borderId="98"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3" fillId="28" borderId="96"/>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4" fillId="0" borderId="100" applyNumberFormat="0" applyFill="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15"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1" fillId="0" borderId="0"/>
    <xf numFmtId="0" fontId="30" fillId="0" borderId="0"/>
    <xf numFmtId="0" fontId="1" fillId="0" borderId="0"/>
    <xf numFmtId="0" fontId="30" fillId="0" borderId="0"/>
    <xf numFmtId="0" fontId="33" fillId="0" borderId="0"/>
    <xf numFmtId="0" fontId="30" fillId="0" borderId="0"/>
    <xf numFmtId="0" fontId="30"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0" fontId="106" fillId="0" borderId="0"/>
    <xf numFmtId="0" fontId="106" fillId="0" borderId="96"/>
    <xf numFmtId="0" fontId="117" fillId="30" borderId="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3" fillId="0" borderId="104"/>
    <xf numFmtId="0" fontId="113" fillId="0" borderId="96"/>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30" fillId="0" borderId="0"/>
    <xf numFmtId="43" fontId="30" fillId="0" borderId="0" applyFont="0" applyFill="0" applyBorder="0" applyAlignment="0" applyProtection="0"/>
    <xf numFmtId="0" fontId="100" fillId="0" borderId="0" applyFont="0" applyFill="0" applyBorder="0" applyAlignment="0"/>
    <xf numFmtId="0" fontId="30" fillId="0" borderId="0"/>
    <xf numFmtId="43" fontId="30" fillId="0" borderId="0" applyFont="0" applyFill="0" applyBorder="0" applyAlignment="0" applyProtection="0"/>
    <xf numFmtId="0" fontId="30" fillId="0" borderId="0"/>
    <xf numFmtId="0" fontId="106" fillId="0" borderId="0"/>
    <xf numFmtId="178" fontId="121" fillId="0" borderId="0"/>
    <xf numFmtId="0" fontId="106" fillId="0" borderId="0"/>
    <xf numFmtId="0" fontId="122" fillId="0" borderId="0"/>
    <xf numFmtId="0" fontId="106" fillId="0" borderId="96"/>
    <xf numFmtId="0" fontId="123" fillId="30" borderId="0"/>
    <xf numFmtId="0" fontId="124" fillId="0" borderId="104"/>
    <xf numFmtId="0" fontId="124" fillId="0" borderId="96"/>
    <xf numFmtId="41"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 fillId="0" borderId="0"/>
    <xf numFmtId="41" fontId="30" fillId="0" borderId="0" applyFont="0" applyFill="0" applyBorder="0" applyAlignment="0" applyProtection="0"/>
    <xf numFmtId="0" fontId="30" fillId="0" borderId="0"/>
    <xf numFmtId="0" fontId="125" fillId="0" borderId="0"/>
    <xf numFmtId="43" fontId="125" fillId="0" borderId="0" applyFont="0" applyFill="0" applyBorder="0" applyAlignment="0" applyProtection="0"/>
    <xf numFmtId="0" fontId="125" fillId="0" borderId="0"/>
    <xf numFmtId="43" fontId="125" fillId="0" borderId="0" applyFont="0" applyFill="0" applyBorder="0" applyAlignment="0" applyProtection="0"/>
    <xf numFmtId="0" fontId="69" fillId="0" borderId="0"/>
    <xf numFmtId="0" fontId="1" fillId="0" borderId="0"/>
    <xf numFmtId="9" fontId="125" fillId="0" borderId="0" applyFont="0" applyFill="0" applyBorder="0" applyAlignment="0" applyProtection="0"/>
    <xf numFmtId="43" fontId="49" fillId="0" borderId="0" applyFont="0" applyFill="0" applyBorder="0" applyAlignment="0" applyProtection="0"/>
    <xf numFmtId="0" fontId="30" fillId="0" borderId="0"/>
    <xf numFmtId="0" fontId="127" fillId="0" borderId="0"/>
    <xf numFmtId="43" fontId="127" fillId="0" borderId="0" applyFont="0" applyFill="0" applyBorder="0" applyAlignment="0" applyProtection="0"/>
    <xf numFmtId="43" fontId="49" fillId="0" borderId="0" applyFont="0" applyFill="0" applyBorder="0" applyAlignment="0" applyProtection="0"/>
    <xf numFmtId="43" fontId="33"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69" fillId="0" borderId="0" applyFont="0" applyFill="0" applyBorder="0" applyAlignment="0" applyProtection="0"/>
    <xf numFmtId="0" fontId="30" fillId="0" borderId="0"/>
    <xf numFmtId="0" fontId="128" fillId="0" borderId="0" applyBorder="0">
      <alignment vertical="center"/>
    </xf>
    <xf numFmtId="0" fontId="128" fillId="0" borderId="0"/>
    <xf numFmtId="0" fontId="128" fillId="0" borderId="0" applyBorder="0">
      <alignment vertical="center"/>
    </xf>
    <xf numFmtId="0" fontId="69" fillId="0" borderId="0"/>
    <xf numFmtId="0" fontId="125" fillId="0" borderId="0"/>
    <xf numFmtId="0" fontId="128" fillId="0" borderId="0" applyBorder="0">
      <alignment vertical="center"/>
    </xf>
    <xf numFmtId="9" fontId="49" fillId="0" borderId="0" applyFont="0" applyFill="0" applyBorder="0" applyAlignment="0" applyProtection="0"/>
    <xf numFmtId="0" fontId="1" fillId="0" borderId="0"/>
    <xf numFmtId="9" fontId="1" fillId="0" borderId="0" applyFont="0" applyFill="0" applyBorder="0" applyAlignment="0" applyProtection="0"/>
    <xf numFmtId="166" fontId="125" fillId="0" borderId="0" applyFont="0" applyFill="0" applyBorder="0" applyAlignment="0" applyProtection="0"/>
    <xf numFmtId="0" fontId="30" fillId="0" borderId="0"/>
    <xf numFmtId="0" fontId="30" fillId="0" borderId="0"/>
    <xf numFmtId="177" fontId="35" fillId="0" borderId="0" applyFont="0" applyFill="0" applyBorder="0" applyAlignment="0" applyProtection="0"/>
    <xf numFmtId="181" fontId="126" fillId="0" borderId="0" applyFont="0" applyFill="0" applyBorder="0" applyAlignment="0" applyProtection="0"/>
    <xf numFmtId="0" fontId="30"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2" fontId="35" fillId="0" borderId="0" applyFont="0" applyFill="0" applyBorder="0" applyAlignment="0" applyProtection="0"/>
    <xf numFmtId="180" fontId="126" fillId="0" borderId="0" applyFont="0" applyFill="0" applyBorder="0" applyAlignment="0" applyProtection="0"/>
    <xf numFmtId="183" fontId="35" fillId="0" borderId="0" applyFont="0" applyFill="0" applyBorder="0" applyAlignment="0" applyProtection="0"/>
    <xf numFmtId="177" fontId="129" fillId="0" borderId="0" applyFont="0" applyFill="0" applyBorder="0" applyAlignment="0" applyProtection="0"/>
    <xf numFmtId="184" fontId="35" fillId="0" borderId="0" applyFont="0" applyFill="0" applyBorder="0" applyAlignment="0" applyProtection="0"/>
    <xf numFmtId="184" fontId="35" fillId="0" borderId="0" applyFont="0" applyFill="0" applyBorder="0" applyAlignment="0" applyProtection="0"/>
    <xf numFmtId="177" fontId="129" fillId="0" borderId="0" applyFont="0" applyFill="0" applyBorder="0" applyAlignment="0" applyProtection="0"/>
    <xf numFmtId="183" fontId="35" fillId="0" borderId="0" applyFont="0" applyFill="0" applyBorder="0" applyAlignment="0" applyProtection="0"/>
    <xf numFmtId="181" fontId="126" fillId="0" borderId="0" applyFont="0" applyFill="0" applyBorder="0" applyAlignment="0" applyProtection="0"/>
    <xf numFmtId="182" fontId="35" fillId="0" borderId="0" applyFont="0" applyFill="0" applyBorder="0" applyAlignment="0" applyProtection="0"/>
    <xf numFmtId="180" fontId="126" fillId="0" borderId="0" applyFont="0" applyFill="0" applyBorder="0" applyAlignment="0" applyProtection="0"/>
    <xf numFmtId="180" fontId="100" fillId="0" borderId="0" applyFont="0" applyFill="0" applyBorder="0" applyAlignment="0" applyProtection="0"/>
    <xf numFmtId="180" fontId="100" fillId="0" borderId="0" applyFont="0" applyFill="0" applyBorder="0" applyAlignment="0" applyProtection="0"/>
    <xf numFmtId="180" fontId="100" fillId="0" borderId="0" applyFont="0" applyFill="0" applyBorder="0" applyAlignment="0" applyProtection="0"/>
    <xf numFmtId="183" fontId="35" fillId="0" borderId="0" applyFont="0" applyFill="0" applyBorder="0" applyAlignment="0" applyProtection="0"/>
    <xf numFmtId="181" fontId="126" fillId="0" borderId="0" applyFont="0" applyFill="0" applyBorder="0" applyAlignment="0" applyProtection="0"/>
    <xf numFmtId="184" fontId="35" fillId="0" borderId="0" applyFont="0" applyFill="0" applyBorder="0" applyAlignment="0" applyProtection="0"/>
    <xf numFmtId="182" fontId="35" fillId="0" borderId="0" applyFont="0" applyFill="0" applyBorder="0" applyAlignment="0" applyProtection="0"/>
    <xf numFmtId="177" fontId="129" fillId="0" borderId="0" applyFont="0" applyFill="0" applyBorder="0" applyAlignment="0" applyProtection="0"/>
    <xf numFmtId="0" fontId="30" fillId="0" borderId="0"/>
    <xf numFmtId="181" fontId="126" fillId="0" borderId="0" applyFont="0" applyFill="0" applyBorder="0" applyAlignment="0" applyProtection="0"/>
    <xf numFmtId="180" fontId="100" fillId="0" borderId="0" applyFont="0" applyFill="0" applyBorder="0" applyAlignment="0" applyProtection="0"/>
    <xf numFmtId="182" fontId="35" fillId="0" borderId="0" applyFont="0" applyFill="0" applyBorder="0" applyAlignment="0" applyProtection="0"/>
    <xf numFmtId="177" fontId="129" fillId="0" borderId="0" applyFont="0" applyFill="0" applyBorder="0" applyAlignment="0" applyProtection="0"/>
    <xf numFmtId="183" fontId="35"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183" fontId="35" fillId="0" borderId="0" applyFont="0" applyFill="0" applyBorder="0" applyAlignment="0" applyProtection="0"/>
    <xf numFmtId="181" fontId="126" fillId="0" borderId="0" applyFont="0" applyFill="0" applyBorder="0" applyAlignment="0" applyProtection="0"/>
    <xf numFmtId="184" fontId="35" fillId="0" borderId="0" applyFont="0" applyFill="0" applyBorder="0" applyAlignment="0" applyProtection="0"/>
    <xf numFmtId="182" fontId="35" fillId="0" borderId="0" applyFont="0" applyFill="0" applyBorder="0" applyAlignment="0" applyProtection="0"/>
    <xf numFmtId="177" fontId="129" fillId="0" borderId="0" applyFont="0" applyFill="0" applyBorder="0" applyAlignment="0" applyProtection="0"/>
    <xf numFmtId="180" fontId="126" fillId="0" borderId="0" applyFont="0" applyFill="0" applyBorder="0" applyAlignment="0" applyProtection="0"/>
    <xf numFmtId="0" fontId="100" fillId="0" borderId="0"/>
    <xf numFmtId="180" fontId="126" fillId="0" borderId="0" applyFont="0" applyFill="0" applyBorder="0" applyAlignment="0" applyProtection="0"/>
    <xf numFmtId="183" fontId="35" fillId="0" borderId="0" applyFont="0" applyFill="0" applyBorder="0" applyAlignment="0" applyProtection="0"/>
    <xf numFmtId="181" fontId="126" fillId="0" borderId="0" applyFont="0" applyFill="0" applyBorder="0" applyAlignment="0" applyProtection="0"/>
    <xf numFmtId="177" fontId="129" fillId="0" borderId="0" applyFont="0" applyFill="0" applyBorder="0" applyAlignment="0" applyProtection="0"/>
    <xf numFmtId="182" fontId="35" fillId="0" borderId="0" applyFont="0" applyFill="0" applyBorder="0" applyAlignment="0" applyProtection="0"/>
    <xf numFmtId="183" fontId="35" fillId="0" borderId="0" applyFont="0" applyFill="0" applyBorder="0" applyAlignment="0" applyProtection="0"/>
    <xf numFmtId="181" fontId="126" fillId="0" borderId="0" applyFont="0" applyFill="0" applyBorder="0" applyAlignment="0" applyProtection="0"/>
    <xf numFmtId="184" fontId="35" fillId="0" borderId="0" applyFont="0" applyFill="0" applyBorder="0" applyAlignment="0" applyProtection="0"/>
    <xf numFmtId="182" fontId="35" fillId="0" borderId="0" applyFont="0" applyFill="0" applyBorder="0" applyAlignment="0" applyProtection="0"/>
    <xf numFmtId="177" fontId="129" fillId="0" borderId="0" applyFont="0" applyFill="0" applyBorder="0" applyAlignment="0" applyProtection="0"/>
    <xf numFmtId="180" fontId="126" fillId="0" borderId="0" applyFont="0" applyFill="0" applyBorder="0" applyAlignment="0" applyProtection="0"/>
    <xf numFmtId="181" fontId="126" fillId="0" borderId="0" applyFont="0" applyFill="0" applyBorder="0" applyAlignment="0" applyProtection="0"/>
    <xf numFmtId="177" fontId="129" fillId="0" borderId="0" applyFont="0" applyFill="0" applyBorder="0" applyAlignment="0" applyProtection="0"/>
    <xf numFmtId="183" fontId="35" fillId="0" borderId="0" applyFont="0" applyFill="0" applyBorder="0" applyAlignment="0" applyProtection="0"/>
    <xf numFmtId="182" fontId="35" fillId="0" borderId="0" applyFont="0" applyFill="0" applyBorder="0" applyAlignment="0" applyProtection="0"/>
    <xf numFmtId="184" fontId="35" fillId="0" borderId="0" applyFont="0" applyFill="0" applyBorder="0" applyAlignment="0" applyProtection="0"/>
    <xf numFmtId="180" fontId="126" fillId="0" borderId="0" applyFont="0" applyFill="0" applyBorder="0" applyAlignment="0" applyProtection="0"/>
    <xf numFmtId="182" fontId="35" fillId="0" borderId="0" applyFont="0" applyFill="0" applyBorder="0" applyAlignment="0" applyProtection="0"/>
    <xf numFmtId="184" fontId="35" fillId="0" borderId="0" applyFont="0" applyFill="0" applyBorder="0" applyAlignment="0" applyProtection="0"/>
    <xf numFmtId="181" fontId="126" fillId="0" borderId="0" applyFont="0" applyFill="0" applyBorder="0" applyAlignment="0" applyProtection="0"/>
    <xf numFmtId="177" fontId="129" fillId="0" borderId="0" applyFont="0" applyFill="0" applyBorder="0" applyAlignment="0" applyProtection="0"/>
    <xf numFmtId="183" fontId="35" fillId="0" borderId="0" applyFont="0" applyFill="0" applyBorder="0" applyAlignment="0" applyProtection="0"/>
    <xf numFmtId="180" fontId="126" fillId="0" borderId="0" applyFont="0" applyFill="0" applyBorder="0" applyAlignment="0" applyProtection="0"/>
    <xf numFmtId="183" fontId="35" fillId="0" borderId="0" applyFont="0" applyFill="0" applyBorder="0" applyAlignment="0" applyProtection="0"/>
    <xf numFmtId="184" fontId="35" fillId="0" borderId="0" applyFont="0" applyFill="0" applyBorder="0" applyAlignment="0" applyProtection="0"/>
    <xf numFmtId="177" fontId="129" fillId="0" borderId="0" applyFont="0" applyFill="0" applyBorder="0" applyAlignment="0" applyProtection="0"/>
    <xf numFmtId="182" fontId="35" fillId="0" borderId="0" applyFont="0" applyFill="0" applyBorder="0" applyAlignment="0" applyProtection="0"/>
    <xf numFmtId="0" fontId="30" fillId="0" borderId="0"/>
    <xf numFmtId="0" fontId="30" fillId="0" borderId="0"/>
    <xf numFmtId="180" fontId="100" fillId="0" borderId="0" applyFont="0" applyFill="0" applyBorder="0" applyAlignment="0" applyProtection="0"/>
    <xf numFmtId="180" fontId="100" fillId="0" borderId="0" applyFont="0" applyFill="0" applyBorder="0" applyAlignment="0" applyProtection="0"/>
    <xf numFmtId="183" fontId="35" fillId="0" borderId="0" applyFont="0" applyFill="0" applyBorder="0" applyAlignment="0" applyProtection="0"/>
    <xf numFmtId="184" fontId="35" fillId="0" borderId="0" applyFont="0" applyFill="0" applyBorder="0" applyAlignment="0" applyProtection="0"/>
    <xf numFmtId="181" fontId="126" fillId="0" borderId="0" applyFont="0" applyFill="0" applyBorder="0" applyAlignment="0" applyProtection="0"/>
    <xf numFmtId="180" fontId="126" fillId="0" borderId="0" applyFont="0" applyFill="0" applyBorder="0" applyAlignment="0" applyProtection="0"/>
    <xf numFmtId="177" fontId="129" fillId="0" borderId="0" applyFont="0" applyFill="0" applyBorder="0" applyAlignment="0" applyProtection="0"/>
    <xf numFmtId="182" fontId="35" fillId="0" borderId="0" applyFont="0" applyFill="0" applyBorder="0" applyAlignment="0" applyProtection="0"/>
    <xf numFmtId="180" fontId="126" fillId="0" borderId="0" applyFont="0" applyFill="0" applyBorder="0" applyAlignment="0" applyProtection="0"/>
    <xf numFmtId="181" fontId="126" fillId="0" borderId="0" applyFont="0" applyFill="0" applyBorder="0" applyAlignment="0" applyProtection="0"/>
    <xf numFmtId="182" fontId="35" fillId="0" borderId="0" applyFont="0" applyFill="0" applyBorder="0" applyAlignment="0" applyProtection="0"/>
    <xf numFmtId="184" fontId="35" fillId="0" borderId="0" applyFont="0" applyFill="0" applyBorder="0" applyAlignment="0" applyProtection="0"/>
    <xf numFmtId="183" fontId="35" fillId="0" borderId="0" applyFont="0" applyFill="0" applyBorder="0" applyAlignment="0" applyProtection="0"/>
    <xf numFmtId="180" fontId="100" fillId="0" borderId="0" applyFont="0" applyFill="0" applyBorder="0" applyAlignment="0" applyProtection="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130" fillId="8" borderId="0" applyNumberFormat="0" applyBorder="0" applyAlignment="0" applyProtection="0"/>
    <xf numFmtId="0" fontId="130" fillId="9" borderId="0" applyNumberFormat="0" applyBorder="0" applyAlignment="0" applyProtection="0"/>
    <xf numFmtId="0" fontId="130" fillId="10" borderId="0" applyNumberFormat="0" applyBorder="0" applyAlignment="0" applyProtection="0"/>
    <xf numFmtId="0" fontId="130" fillId="11" borderId="0" applyNumberFormat="0" applyBorder="0" applyAlignment="0" applyProtection="0"/>
    <xf numFmtId="0" fontId="130" fillId="12" borderId="0" applyNumberFormat="0" applyBorder="0" applyAlignment="0" applyProtection="0"/>
    <xf numFmtId="0" fontId="130" fillId="13" borderId="0" applyNumberFormat="0" applyBorder="0" applyAlignment="0" applyProtection="0"/>
    <xf numFmtId="0" fontId="130" fillId="14" borderId="0" applyNumberFormat="0" applyBorder="0" applyAlignment="0" applyProtection="0"/>
    <xf numFmtId="0" fontId="130" fillId="15" borderId="0" applyNumberFormat="0" applyBorder="0" applyAlignment="0" applyProtection="0"/>
    <xf numFmtId="0" fontId="130" fillId="16" borderId="0" applyNumberFormat="0" applyBorder="0" applyAlignment="0" applyProtection="0"/>
    <xf numFmtId="0" fontId="130" fillId="11" borderId="0" applyNumberFormat="0" applyBorder="0" applyAlignment="0" applyProtection="0"/>
    <xf numFmtId="0" fontId="130" fillId="14" borderId="0" applyNumberFormat="0" applyBorder="0" applyAlignment="0" applyProtection="0"/>
    <xf numFmtId="0" fontId="130" fillId="17" borderId="0" applyNumberFormat="0" applyBorder="0" applyAlignment="0" applyProtection="0"/>
    <xf numFmtId="0" fontId="131" fillId="18" borderId="0" applyNumberFormat="0" applyBorder="0" applyAlignment="0" applyProtection="0"/>
    <xf numFmtId="0" fontId="131" fillId="15" borderId="0" applyNumberFormat="0" applyBorder="0" applyAlignment="0" applyProtection="0"/>
    <xf numFmtId="0" fontId="131" fillId="16" borderId="0" applyNumberFormat="0" applyBorder="0" applyAlignment="0" applyProtection="0"/>
    <xf numFmtId="0" fontId="131" fillId="19" borderId="0" applyNumberFormat="0" applyBorder="0" applyAlignment="0" applyProtection="0"/>
    <xf numFmtId="0" fontId="131" fillId="20" borderId="0" applyNumberFormat="0" applyBorder="0" applyAlignment="0" applyProtection="0"/>
    <xf numFmtId="0" fontId="131" fillId="21" borderId="0" applyNumberFormat="0" applyBorder="0" applyAlignment="0" applyProtection="0"/>
    <xf numFmtId="0" fontId="30" fillId="0" borderId="0"/>
    <xf numFmtId="0" fontId="30" fillId="0" borderId="0"/>
    <xf numFmtId="0" fontId="131" fillId="22" borderId="0" applyNumberFormat="0" applyBorder="0" applyAlignment="0" applyProtection="0"/>
    <xf numFmtId="0" fontId="131" fillId="23" borderId="0" applyNumberFormat="0" applyBorder="0" applyAlignment="0" applyProtection="0"/>
    <xf numFmtId="0" fontId="131" fillId="24" borderId="0" applyNumberFormat="0" applyBorder="0" applyAlignment="0" applyProtection="0"/>
    <xf numFmtId="0" fontId="131" fillId="19" borderId="0" applyNumberFormat="0" applyBorder="0" applyAlignment="0" applyProtection="0"/>
    <xf numFmtId="0" fontId="131" fillId="20" borderId="0" applyNumberFormat="0" applyBorder="0" applyAlignment="0" applyProtection="0"/>
    <xf numFmtId="0" fontId="131" fillId="25" borderId="0" applyNumberFormat="0" applyBorder="0" applyAlignment="0" applyProtection="0"/>
    <xf numFmtId="0" fontId="132" fillId="9" borderId="0" applyNumberFormat="0" applyBorder="0" applyAlignment="0" applyProtection="0"/>
    <xf numFmtId="0" fontId="133" fillId="0" borderId="0" applyNumberFormat="0" applyFill="0" applyBorder="0" applyAlignment="0" applyProtection="0"/>
    <xf numFmtId="185" fontId="30" fillId="0" borderId="0" applyFill="0" applyBorder="0" applyAlignment="0"/>
    <xf numFmtId="185" fontId="30" fillId="0" borderId="0" applyFill="0" applyBorder="0" applyAlignment="0"/>
    <xf numFmtId="186" fontId="30" fillId="0" borderId="0" applyFill="0" applyBorder="0" applyAlignment="0"/>
    <xf numFmtId="186" fontId="30" fillId="0" borderId="0" applyFill="0" applyBorder="0" applyAlignment="0"/>
    <xf numFmtId="187" fontId="30" fillId="0" borderId="0" applyFill="0" applyBorder="0" applyAlignment="0"/>
    <xf numFmtId="187" fontId="30" fillId="0" borderId="0" applyFill="0" applyBorder="0" applyAlignment="0"/>
    <xf numFmtId="188" fontId="30" fillId="0" borderId="0" applyFill="0" applyBorder="0" applyAlignment="0"/>
    <xf numFmtId="188" fontId="30" fillId="0" borderId="0" applyFill="0" applyBorder="0" applyAlignment="0"/>
    <xf numFmtId="0" fontId="30" fillId="0" borderId="0" applyFill="0" applyBorder="0" applyAlignment="0"/>
    <xf numFmtId="0" fontId="30" fillId="0" borderId="0" applyFill="0" applyBorder="0" applyAlignment="0"/>
    <xf numFmtId="189" fontId="30" fillId="0" borderId="0" applyFill="0" applyBorder="0" applyAlignment="0"/>
    <xf numFmtId="189" fontId="30" fillId="0" borderId="0" applyFill="0" applyBorder="0" applyAlignment="0"/>
    <xf numFmtId="0" fontId="30" fillId="0" borderId="0" applyFill="0" applyBorder="0" applyAlignment="0"/>
    <xf numFmtId="0" fontId="30" fillId="0" borderId="0" applyFill="0" applyBorder="0" applyAlignment="0"/>
    <xf numFmtId="186" fontId="30" fillId="0" borderId="0" applyFill="0" applyBorder="0" applyAlignment="0"/>
    <xf numFmtId="186" fontId="30" fillId="0" borderId="0" applyFill="0" applyBorder="0" applyAlignment="0"/>
    <xf numFmtId="0" fontId="134" fillId="26" borderId="94" applyNumberFormat="0" applyAlignment="0" applyProtection="0"/>
    <xf numFmtId="0" fontId="30" fillId="0" borderId="0"/>
    <xf numFmtId="0" fontId="30" fillId="0" borderId="0"/>
    <xf numFmtId="0" fontId="135" fillId="27" borderId="95" applyNumberFormat="0" applyAlignment="0" applyProtection="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89" fontId="30" fillId="0" borderId="0" applyFont="0" applyFill="0" applyBorder="0" applyAlignment="0" applyProtection="0"/>
    <xf numFmtId="189" fontId="30"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applyFont="0" applyFill="0" applyBorder="0" applyAlignment="0" applyProtection="0"/>
    <xf numFmtId="43" fontId="1"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00" fillId="0" borderId="0" applyFont="0" applyFill="0" applyBorder="0" applyAlignment="0" applyProtection="0"/>
    <xf numFmtId="0" fontId="136" fillId="0" borderId="0" applyNumberFormat="0" applyAlignment="0">
      <alignment horizontal="left"/>
    </xf>
    <xf numFmtId="183" fontId="35" fillId="0" borderId="0" applyFont="0" applyFill="0" applyBorder="0" applyAlignment="0" applyProtection="0"/>
    <xf numFmtId="181" fontId="133" fillId="0" borderId="78"/>
    <xf numFmtId="186" fontId="30" fillId="0" borderId="0" applyFont="0" applyFill="0" applyBorder="0" applyAlignment="0" applyProtection="0"/>
    <xf numFmtId="186" fontId="30" fillId="0" borderId="0" applyFont="0" applyFill="0" applyBorder="0" applyAlignment="0" applyProtection="0"/>
    <xf numFmtId="177" fontId="128" fillId="0" borderId="0" applyFont="0" applyFill="0" applyBorder="0" applyAlignment="0" applyProtection="0"/>
    <xf numFmtId="191" fontId="126" fillId="0" borderId="0" applyFont="0" applyFill="0" applyBorder="0" applyAlignment="0" applyProtection="0"/>
    <xf numFmtId="0" fontId="106" fillId="0" borderId="96"/>
    <xf numFmtId="14" fontId="49" fillId="0" borderId="0" applyFill="0" applyBorder="0" applyAlignment="0"/>
    <xf numFmtId="189" fontId="30" fillId="0" borderId="0" applyFill="0" applyBorder="0" applyAlignment="0"/>
    <xf numFmtId="189" fontId="30" fillId="0" borderId="0" applyFill="0" applyBorder="0" applyAlignment="0"/>
    <xf numFmtId="186" fontId="30" fillId="0" borderId="0" applyFill="0" applyBorder="0" applyAlignment="0"/>
    <xf numFmtId="186" fontId="30" fillId="0" borderId="0" applyFill="0" applyBorder="0" applyAlignment="0"/>
    <xf numFmtId="189" fontId="30" fillId="0" borderId="0" applyFill="0" applyBorder="0" applyAlignment="0"/>
    <xf numFmtId="189" fontId="30" fillId="0" borderId="0" applyFill="0" applyBorder="0" applyAlignment="0"/>
    <xf numFmtId="0" fontId="30" fillId="0" borderId="0" applyFill="0" applyBorder="0" applyAlignment="0"/>
    <xf numFmtId="0" fontId="30" fillId="0" borderId="0" applyFill="0" applyBorder="0" applyAlignment="0"/>
    <xf numFmtId="186" fontId="30" fillId="0" borderId="0" applyFill="0" applyBorder="0" applyAlignment="0"/>
    <xf numFmtId="186" fontId="30" fillId="0" borderId="0" applyFill="0" applyBorder="0" applyAlignment="0"/>
    <xf numFmtId="0" fontId="137" fillId="0" borderId="0" applyNumberFormat="0" applyAlignment="0">
      <alignment horizontal="left"/>
    </xf>
    <xf numFmtId="192" fontId="30" fillId="0" borderId="0" applyFont="0" applyFill="0" applyBorder="0" applyAlignment="0" applyProtection="0"/>
    <xf numFmtId="192" fontId="30" fillId="0" borderId="0" applyFont="0" applyFill="0" applyBorder="0" applyAlignment="0" applyProtection="0"/>
    <xf numFmtId="0" fontId="138" fillId="0" borderId="0" applyNumberFormat="0" applyFill="0" applyBorder="0" applyAlignment="0" applyProtection="0"/>
    <xf numFmtId="0" fontId="139" fillId="10" borderId="0" applyNumberFormat="0" applyBorder="0" applyAlignment="0" applyProtection="0"/>
    <xf numFmtId="38" fontId="126" fillId="31" borderId="0" applyNumberFormat="0" applyBorder="0" applyAlignment="0" applyProtection="0"/>
    <xf numFmtId="0" fontId="140" fillId="0" borderId="97" applyNumberFormat="0" applyFill="0" applyAlignment="0" applyProtection="0"/>
    <xf numFmtId="0" fontId="141" fillId="0" borderId="98" applyNumberFormat="0" applyFill="0" applyAlignment="0" applyProtection="0"/>
    <xf numFmtId="0" fontId="142" fillId="0" borderId="99" applyNumberFormat="0" applyFill="0" applyAlignment="0" applyProtection="0"/>
    <xf numFmtId="0" fontId="142" fillId="0" borderId="0" applyNumberFormat="0" applyFill="0" applyBorder="0" applyAlignment="0" applyProtection="0"/>
    <xf numFmtId="0" fontId="58" fillId="0" borderId="0" applyNumberFormat="0" applyFill="0" applyBorder="0" applyAlignment="0" applyProtection="0">
      <alignment vertical="top"/>
      <protection locked="0"/>
    </xf>
    <xf numFmtId="10" fontId="126" fillId="32" borderId="78" applyNumberFormat="0" applyBorder="0" applyAlignment="0" applyProtection="0"/>
    <xf numFmtId="0" fontId="143" fillId="13" borderId="94" applyNumberFormat="0" applyAlignment="0" applyProtection="0"/>
    <xf numFmtId="184" fontId="35" fillId="0" borderId="0" applyFont="0" applyFill="0" applyBorder="0" applyAlignment="0" applyProtection="0"/>
    <xf numFmtId="0" fontId="113" fillId="28" borderId="96"/>
    <xf numFmtId="189" fontId="30" fillId="0" borderId="0" applyFill="0" applyBorder="0" applyAlignment="0"/>
    <xf numFmtId="189" fontId="30" fillId="0" borderId="0" applyFill="0" applyBorder="0" applyAlignment="0"/>
    <xf numFmtId="186" fontId="30" fillId="0" borderId="0" applyFill="0" applyBorder="0" applyAlignment="0"/>
    <xf numFmtId="186" fontId="30" fillId="0" borderId="0" applyFill="0" applyBorder="0" applyAlignment="0"/>
    <xf numFmtId="189" fontId="30" fillId="0" borderId="0" applyFill="0" applyBorder="0" applyAlignment="0"/>
    <xf numFmtId="189" fontId="30" fillId="0" borderId="0" applyFill="0" applyBorder="0" applyAlignment="0"/>
    <xf numFmtId="0" fontId="30" fillId="0" borderId="0" applyFill="0" applyBorder="0" applyAlignment="0"/>
    <xf numFmtId="0" fontId="30" fillId="0" borderId="0" applyFill="0" applyBorder="0" applyAlignment="0"/>
    <xf numFmtId="186" fontId="30" fillId="0" borderId="0" applyFill="0" applyBorder="0" applyAlignment="0"/>
    <xf numFmtId="186" fontId="30" fillId="0" borderId="0" applyFill="0" applyBorder="0" applyAlignment="0"/>
    <xf numFmtId="0" fontId="144" fillId="0" borderId="100" applyNumberFormat="0" applyFill="0" applyAlignment="0" applyProtection="0"/>
    <xf numFmtId="0" fontId="145" fillId="0" borderId="0"/>
    <xf numFmtId="193" fontId="35" fillId="0" borderId="0" applyFont="0" applyFill="0" applyBorder="0" applyAlignment="0" applyProtection="0"/>
    <xf numFmtId="38" fontId="146" fillId="0" borderId="0" applyFont="0" applyFill="0" applyBorder="0" applyAlignment="0" applyProtection="0"/>
    <xf numFmtId="40" fontId="146" fillId="0" borderId="0" applyFont="0" applyFill="0" applyBorder="0" applyAlignment="0" applyProtection="0"/>
    <xf numFmtId="194" fontId="146" fillId="0" borderId="0" applyFont="0" applyFill="0" applyBorder="0" applyAlignment="0" applyProtection="0"/>
    <xf numFmtId="195" fontId="146" fillId="0" borderId="0" applyFont="0" applyFill="0" applyBorder="0" applyAlignment="0" applyProtection="0"/>
    <xf numFmtId="184" fontId="35" fillId="0" borderId="0" applyFont="0" applyFill="0" applyBorder="0" applyAlignment="0" applyProtection="0"/>
    <xf numFmtId="0" fontId="147" fillId="2" borderId="0" applyNumberFormat="0" applyBorder="0" applyAlignment="0" applyProtection="0"/>
    <xf numFmtId="37" fontId="148" fillId="0" borderId="0"/>
    <xf numFmtId="196" fontId="30" fillId="0" borderId="0"/>
    <xf numFmtId="197" fontId="30" fillId="0" borderId="0"/>
    <xf numFmtId="0" fontId="30" fillId="0" borderId="0"/>
    <xf numFmtId="0" fontId="128" fillId="0" borderId="0"/>
    <xf numFmtId="0" fontId="98" fillId="0" borderId="0"/>
    <xf numFmtId="0" fontId="128" fillId="0" borderId="0"/>
    <xf numFmtId="0" fontId="128" fillId="0" borderId="0"/>
    <xf numFmtId="0" fontId="128" fillId="0" borderId="0"/>
    <xf numFmtId="0" fontId="128" fillId="0" borderId="0"/>
    <xf numFmtId="0" fontId="98" fillId="0" borderId="0"/>
    <xf numFmtId="0" fontId="128" fillId="0" borderId="0"/>
    <xf numFmtId="0" fontId="98" fillId="0" borderId="0"/>
    <xf numFmtId="198" fontId="30" fillId="0" borderId="0"/>
    <xf numFmtId="0" fontId="98" fillId="0" borderId="0"/>
    <xf numFmtId="0" fontId="30" fillId="0" borderId="0"/>
    <xf numFmtId="0" fontId="1" fillId="0" borderId="0"/>
    <xf numFmtId="0" fontId="1" fillId="0" borderId="0"/>
    <xf numFmtId="0" fontId="1" fillId="0" borderId="0"/>
    <xf numFmtId="0" fontId="1"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0" fontId="30" fillId="0" borderId="0"/>
    <xf numFmtId="0" fontId="1" fillId="0" borderId="0"/>
    <xf numFmtId="0" fontId="128" fillId="0" borderId="0" applyBorder="0">
      <alignment vertical="center"/>
    </xf>
    <xf numFmtId="0" fontId="30" fillId="0" borderId="0"/>
    <xf numFmtId="2" fontId="30" fillId="0" borderId="0"/>
    <xf numFmtId="178" fontId="30" fillId="0" borderId="0" applyNumberFormat="0" applyFill="0" applyBorder="0" applyAlignment="0" applyProtection="0"/>
    <xf numFmtId="178" fontId="30" fillId="0" borderId="0" applyNumberFormat="0" applyFill="0" applyBorder="0" applyAlignment="0" applyProtection="0"/>
    <xf numFmtId="0" fontId="33" fillId="0" borderId="0"/>
    <xf numFmtId="0" fontId="128" fillId="0" borderId="0"/>
    <xf numFmtId="0" fontId="128" fillId="0" borderId="0"/>
    <xf numFmtId="0" fontId="98" fillId="0" borderId="0"/>
    <xf numFmtId="0" fontId="128" fillId="0" borderId="0" applyBorder="0">
      <alignment vertical="center"/>
    </xf>
    <xf numFmtId="0" fontId="128" fillId="0" borderId="0" applyBorder="0">
      <alignment vertical="center"/>
    </xf>
    <xf numFmtId="0" fontId="128" fillId="0" borderId="0" applyBorder="0">
      <alignment vertical="center"/>
    </xf>
    <xf numFmtId="0" fontId="128" fillId="0" borderId="0" applyBorder="0">
      <alignment vertical="center"/>
    </xf>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28" fillId="0" borderId="0"/>
    <xf numFmtId="0" fontId="1" fillId="0" borderId="0"/>
    <xf numFmtId="190" fontId="30" fillId="0" borderId="0"/>
    <xf numFmtId="0" fontId="98" fillId="0" borderId="0"/>
    <xf numFmtId="0" fontId="98" fillId="0" borderId="0"/>
    <xf numFmtId="0" fontId="98" fillId="0" borderId="0"/>
    <xf numFmtId="0" fontId="98" fillId="0" borderId="0"/>
    <xf numFmtId="0" fontId="1" fillId="0" borderId="0"/>
    <xf numFmtId="0" fontId="1" fillId="0" borderId="0"/>
    <xf numFmtId="181" fontId="30" fillId="0" borderId="0"/>
    <xf numFmtId="181" fontId="30" fillId="0" borderId="0"/>
    <xf numFmtId="181" fontId="30" fillId="0" borderId="0"/>
    <xf numFmtId="174" fontId="30" fillId="0" borderId="0"/>
    <xf numFmtId="181" fontId="30" fillId="0" borderId="0"/>
    <xf numFmtId="181" fontId="30" fillId="0" borderId="0"/>
    <xf numFmtId="190" fontId="30" fillId="0" borderId="0"/>
    <xf numFmtId="190" fontId="30" fillId="0" borderId="0"/>
    <xf numFmtId="181" fontId="30" fillId="0" borderId="0"/>
    <xf numFmtId="181" fontId="30" fillId="0" borderId="0"/>
    <xf numFmtId="2" fontId="30" fillId="0" borderId="0"/>
    <xf numFmtId="0" fontId="1" fillId="0" borderId="0"/>
    <xf numFmtId="0" fontId="100" fillId="0" borderId="0"/>
    <xf numFmtId="0" fontId="125" fillId="0" borderId="0"/>
    <xf numFmtId="0" fontId="98" fillId="0" borderId="0"/>
    <xf numFmtId="0" fontId="98" fillId="0" borderId="0"/>
    <xf numFmtId="0" fontId="98" fillId="0" borderId="0"/>
    <xf numFmtId="0" fontId="98" fillId="0" borderId="0"/>
    <xf numFmtId="2" fontId="30" fillId="0" borderId="0"/>
    <xf numFmtId="43" fontId="125" fillId="0" borderId="0" applyFont="0" applyFill="0" applyBorder="0" applyAlignment="0" applyProtection="0"/>
    <xf numFmtId="0" fontId="30" fillId="0" borderId="0"/>
    <xf numFmtId="0" fontId="30" fillId="0" borderId="0"/>
    <xf numFmtId="0" fontId="98" fillId="0" borderId="0"/>
    <xf numFmtId="0" fontId="98" fillId="0" borderId="0"/>
    <xf numFmtId="0" fontId="128" fillId="0" borderId="0"/>
    <xf numFmtId="0" fontId="149" fillId="7" borderId="92" applyNumberFormat="0" applyFont="0" applyAlignment="0" applyProtection="0"/>
    <xf numFmtId="0" fontId="150" fillId="26" borderId="102" applyNumberFormat="0" applyAlignment="0" applyProtection="0"/>
    <xf numFmtId="0" fontId="30" fillId="0" borderId="0" applyFont="0" applyFill="0" applyBorder="0" applyAlignment="0" applyProtection="0"/>
    <xf numFmtId="0"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10" fontId="30" fillId="0" borderId="0" applyFont="0" applyFill="0" applyBorder="0" applyAlignment="0" applyProtection="0"/>
    <xf numFmtId="10"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25" fillId="0" borderId="0"/>
    <xf numFmtId="9" fontId="30" fillId="0" borderId="0" applyFont="0" applyFill="0" applyBorder="0" applyAlignment="0" applyProtection="0"/>
    <xf numFmtId="9" fontId="30" fillId="0" borderId="0" applyFont="0" applyFill="0" applyBorder="0" applyAlignment="0" applyProtection="0"/>
    <xf numFmtId="0" fontId="145" fillId="0" borderId="0"/>
    <xf numFmtId="189" fontId="30" fillId="0" borderId="0" applyFill="0" applyBorder="0" applyAlignment="0"/>
    <xf numFmtId="189" fontId="30" fillId="0" borderId="0" applyFill="0" applyBorder="0" applyAlignment="0"/>
    <xf numFmtId="186" fontId="30" fillId="0" borderId="0" applyFill="0" applyBorder="0" applyAlignment="0"/>
    <xf numFmtId="186" fontId="30" fillId="0" borderId="0" applyFill="0" applyBorder="0" applyAlignment="0"/>
    <xf numFmtId="189" fontId="30" fillId="0" borderId="0" applyFill="0" applyBorder="0" applyAlignment="0"/>
    <xf numFmtId="189" fontId="30" fillId="0" borderId="0" applyFill="0" applyBorder="0" applyAlignment="0"/>
    <xf numFmtId="0" fontId="30" fillId="0" borderId="0" applyFill="0" applyBorder="0" applyAlignment="0"/>
    <xf numFmtId="0" fontId="30" fillId="0" borderId="0" applyFill="0" applyBorder="0" applyAlignment="0"/>
    <xf numFmtId="186" fontId="30" fillId="0" borderId="0" applyFill="0" applyBorder="0" applyAlignment="0"/>
    <xf numFmtId="186" fontId="30" fillId="0" borderId="0" applyFill="0" applyBorder="0" applyAlignment="0"/>
    <xf numFmtId="200" fontId="151" fillId="0" borderId="0" applyNumberFormat="0" applyFill="0" applyBorder="0" applyAlignment="0" applyProtection="0">
      <alignment horizontal="left"/>
    </xf>
    <xf numFmtId="4" fontId="49" fillId="33" borderId="102" applyNumberFormat="0" applyProtection="0">
      <alignment vertical="center"/>
    </xf>
    <xf numFmtId="4" fontId="152" fillId="33" borderId="102" applyNumberFormat="0" applyProtection="0">
      <alignment vertical="center"/>
    </xf>
    <xf numFmtId="4" fontId="49" fillId="33" borderId="102" applyNumberFormat="0" applyProtection="0">
      <alignment horizontal="left" vertical="center" indent="1"/>
    </xf>
    <xf numFmtId="4" fontId="49" fillId="33" borderId="102" applyNumberFormat="0" applyProtection="0">
      <alignment horizontal="left" vertical="center" indent="1"/>
    </xf>
    <xf numFmtId="0" fontId="30" fillId="34" borderId="102" applyNumberFormat="0" applyProtection="0">
      <alignment horizontal="left" vertical="center" indent="1"/>
    </xf>
    <xf numFmtId="4" fontId="49" fillId="35" borderId="102" applyNumberFormat="0" applyProtection="0">
      <alignment horizontal="right" vertical="center"/>
    </xf>
    <xf numFmtId="4" fontId="49" fillId="36" borderId="102" applyNumberFormat="0" applyProtection="0">
      <alignment horizontal="right" vertical="center"/>
    </xf>
    <xf numFmtId="4" fontId="49" fillId="37" borderId="102" applyNumberFormat="0" applyProtection="0">
      <alignment horizontal="right" vertical="center"/>
    </xf>
    <xf numFmtId="4" fontId="49" fillId="38" borderId="102" applyNumberFormat="0" applyProtection="0">
      <alignment horizontal="right" vertical="center"/>
    </xf>
    <xf numFmtId="4" fontId="49" fillId="39" borderId="102" applyNumberFormat="0" applyProtection="0">
      <alignment horizontal="right" vertical="center"/>
    </xf>
    <xf numFmtId="4" fontId="49" fillId="40" borderId="102" applyNumberFormat="0" applyProtection="0">
      <alignment horizontal="right" vertical="center"/>
    </xf>
    <xf numFmtId="4" fontId="49" fillId="41" borderId="102" applyNumberFormat="0" applyProtection="0">
      <alignment horizontal="right" vertical="center"/>
    </xf>
    <xf numFmtId="4" fontId="49" fillId="42" borderId="102" applyNumberFormat="0" applyProtection="0">
      <alignment horizontal="right" vertical="center"/>
    </xf>
    <xf numFmtId="4" fontId="49" fillId="43" borderId="102" applyNumberFormat="0" applyProtection="0">
      <alignment horizontal="right" vertical="center"/>
    </xf>
    <xf numFmtId="4" fontId="48" fillId="44" borderId="102" applyNumberFormat="0" applyProtection="0">
      <alignment horizontal="left" vertical="center" indent="1"/>
    </xf>
    <xf numFmtId="4" fontId="49" fillId="45" borderId="105" applyNumberFormat="0" applyProtection="0">
      <alignment horizontal="left" vertical="center" indent="1"/>
    </xf>
    <xf numFmtId="4" fontId="153" fillId="46" borderId="0" applyNumberFormat="0" applyProtection="0">
      <alignment horizontal="left" vertical="center" indent="1"/>
    </xf>
    <xf numFmtId="0" fontId="30" fillId="34" borderId="102" applyNumberFormat="0" applyProtection="0">
      <alignment horizontal="left" vertical="center" indent="1"/>
    </xf>
    <xf numFmtId="4" fontId="49" fillId="45" borderId="102" applyNumberFormat="0" applyProtection="0">
      <alignment horizontal="left" vertical="center" indent="1"/>
    </xf>
    <xf numFmtId="4" fontId="49" fillId="47" borderId="102" applyNumberFormat="0" applyProtection="0">
      <alignment horizontal="left" vertical="center" indent="1"/>
    </xf>
    <xf numFmtId="0" fontId="30" fillId="47" borderId="102" applyNumberFormat="0" applyProtection="0">
      <alignment horizontal="left" vertical="center" indent="1"/>
    </xf>
    <xf numFmtId="0" fontId="30" fillId="47" borderId="102" applyNumberFormat="0" applyProtection="0">
      <alignment horizontal="left" vertical="center" indent="1"/>
    </xf>
    <xf numFmtId="0" fontId="30" fillId="48" borderId="102" applyNumberFormat="0" applyProtection="0">
      <alignment horizontal="left" vertical="center" indent="1"/>
    </xf>
    <xf numFmtId="0" fontId="30" fillId="48" borderId="102" applyNumberFormat="0" applyProtection="0">
      <alignment horizontal="left" vertical="center" indent="1"/>
    </xf>
    <xf numFmtId="0" fontId="30" fillId="31" borderId="102" applyNumberFormat="0" applyProtection="0">
      <alignment horizontal="left" vertical="center" indent="1"/>
    </xf>
    <xf numFmtId="0" fontId="30" fillId="31" borderId="102" applyNumberFormat="0" applyProtection="0">
      <alignment horizontal="left" vertical="center" indent="1"/>
    </xf>
    <xf numFmtId="0" fontId="30" fillId="34" borderId="102" applyNumberFormat="0" applyProtection="0">
      <alignment horizontal="left" vertical="center" indent="1"/>
    </xf>
    <xf numFmtId="0" fontId="30" fillId="34" borderId="102" applyNumberFormat="0" applyProtection="0">
      <alignment horizontal="left" vertical="center" indent="1"/>
    </xf>
    <xf numFmtId="4" fontId="49" fillId="32" borderId="102" applyNumberFormat="0" applyProtection="0">
      <alignment vertical="center"/>
    </xf>
    <xf numFmtId="4" fontId="152" fillId="32" borderId="102" applyNumberFormat="0" applyProtection="0">
      <alignment vertical="center"/>
    </xf>
    <xf numFmtId="4" fontId="49" fillId="32" borderId="102" applyNumberFormat="0" applyProtection="0">
      <alignment horizontal="left" vertical="center" indent="1"/>
    </xf>
    <xf numFmtId="4" fontId="49" fillId="32" borderId="102" applyNumberFormat="0" applyProtection="0">
      <alignment horizontal="left" vertical="center" indent="1"/>
    </xf>
    <xf numFmtId="4" fontId="49" fillId="45" borderId="102" applyNumberFormat="0" applyProtection="0">
      <alignment horizontal="right" vertical="center"/>
    </xf>
    <xf numFmtId="4" fontId="152" fillId="45" borderId="102" applyNumberFormat="0" applyProtection="0">
      <alignment horizontal="right" vertical="center"/>
    </xf>
    <xf numFmtId="0" fontId="30" fillId="34" borderId="102" applyNumberFormat="0" applyProtection="0">
      <alignment horizontal="left" vertical="center" indent="1"/>
    </xf>
    <xf numFmtId="0" fontId="30" fillId="34" borderId="102" applyNumberFormat="0" applyProtection="0">
      <alignment horizontal="left" vertical="center" indent="1"/>
    </xf>
    <xf numFmtId="0" fontId="154" fillId="0" borderId="0"/>
    <xf numFmtId="4" fontId="155" fillId="45" borderId="102" applyNumberFormat="0" applyProtection="0">
      <alignment horizontal="right" vertical="center"/>
    </xf>
    <xf numFmtId="0" fontId="156" fillId="0" borderId="106"/>
    <xf numFmtId="0" fontId="30" fillId="0" borderId="0"/>
    <xf numFmtId="0" fontId="30" fillId="0" borderId="0"/>
    <xf numFmtId="0" fontId="30" fillId="0" borderId="0"/>
    <xf numFmtId="0" fontId="30" fillId="0" borderId="0"/>
    <xf numFmtId="201" fontId="35"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201" fontId="35" fillId="0" borderId="0" applyFont="0" applyFill="0" applyBorder="0" applyAlignment="0" applyProtection="0"/>
    <xf numFmtId="177" fontId="35" fillId="0" borderId="0" applyFont="0" applyFill="0" applyBorder="0" applyAlignment="0" applyProtection="0"/>
    <xf numFmtId="184" fontId="35" fillId="0" borderId="0" applyFont="0" applyFill="0" applyBorder="0" applyAlignment="0" applyProtection="0"/>
    <xf numFmtId="182" fontId="35" fillId="0" borderId="0" applyFont="0" applyFill="0" applyBorder="0" applyAlignment="0" applyProtection="0"/>
    <xf numFmtId="201" fontId="35" fillId="0" borderId="0" applyFont="0" applyFill="0" applyBorder="0" applyAlignment="0" applyProtection="0"/>
    <xf numFmtId="177" fontId="35" fillId="0" borderId="0" applyFont="0" applyFill="0" applyBorder="0" applyAlignment="0" applyProtection="0"/>
    <xf numFmtId="184" fontId="35" fillId="0" borderId="0" applyFont="0" applyFill="0" applyBorder="0" applyAlignment="0" applyProtection="0"/>
    <xf numFmtId="184" fontId="35"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184" fontId="35" fillId="0" borderId="0" applyFont="0" applyFill="0" applyBorder="0" applyAlignment="0" applyProtection="0"/>
    <xf numFmtId="177" fontId="35" fillId="0" borderId="0" applyFont="0" applyFill="0" applyBorder="0" applyAlignment="0" applyProtection="0"/>
    <xf numFmtId="184" fontId="35" fillId="0" borderId="0" applyFont="0" applyFill="0" applyBorder="0" applyAlignment="0" applyProtection="0"/>
    <xf numFmtId="184" fontId="35" fillId="0" borderId="0" applyFont="0" applyFill="0" applyBorder="0" applyAlignment="0" applyProtection="0"/>
    <xf numFmtId="201" fontId="35" fillId="0" borderId="0" applyFont="0" applyFill="0" applyBorder="0" applyAlignment="0" applyProtection="0"/>
    <xf numFmtId="177" fontId="35" fillId="0" borderId="0" applyFont="0" applyFill="0" applyBorder="0" applyAlignment="0" applyProtection="0"/>
    <xf numFmtId="184" fontId="35" fillId="0" borderId="0" applyFont="0" applyFill="0" applyBorder="0" applyAlignment="0" applyProtection="0"/>
    <xf numFmtId="201" fontId="35" fillId="0" borderId="0" applyFont="0" applyFill="0" applyBorder="0" applyAlignment="0" applyProtection="0"/>
    <xf numFmtId="184" fontId="35" fillId="0" borderId="0" applyFont="0" applyFill="0" applyBorder="0" applyAlignment="0" applyProtection="0"/>
    <xf numFmtId="184" fontId="35" fillId="0" borderId="0" applyFont="0" applyFill="0" applyBorder="0" applyAlignment="0" applyProtection="0"/>
    <xf numFmtId="177" fontId="35" fillId="0" borderId="0" applyFont="0" applyFill="0" applyBorder="0" applyAlignment="0" applyProtection="0"/>
    <xf numFmtId="182" fontId="35" fillId="0" borderId="0" applyFont="0" applyFill="0" applyBorder="0" applyAlignment="0" applyProtection="0"/>
    <xf numFmtId="201" fontId="35" fillId="0" borderId="0" applyFont="0" applyFill="0" applyBorder="0" applyAlignment="0" applyProtection="0"/>
    <xf numFmtId="177" fontId="35" fillId="0" borderId="0" applyFont="0" applyFill="0" applyBorder="0" applyAlignment="0" applyProtection="0"/>
    <xf numFmtId="184" fontId="35" fillId="0" borderId="0" applyFont="0" applyFill="0" applyBorder="0" applyAlignment="0" applyProtection="0"/>
    <xf numFmtId="201" fontId="35" fillId="0" borderId="0" applyFont="0" applyFill="0" applyBorder="0" applyAlignment="0" applyProtection="0"/>
    <xf numFmtId="201" fontId="35" fillId="0" borderId="0" applyFont="0" applyFill="0" applyBorder="0" applyAlignment="0" applyProtection="0"/>
    <xf numFmtId="177" fontId="35" fillId="0" borderId="0" applyFont="0" applyFill="0" applyBorder="0" applyAlignment="0" applyProtection="0"/>
    <xf numFmtId="0" fontId="157" fillId="0" borderId="107"/>
    <xf numFmtId="40" fontId="158" fillId="0" borderId="0" applyBorder="0">
      <alignment horizontal="right"/>
    </xf>
    <xf numFmtId="0" fontId="106" fillId="0" borderId="96"/>
    <xf numFmtId="49" fontId="49" fillId="0" borderId="0" applyFill="0" applyBorder="0" applyAlignment="0"/>
    <xf numFmtId="0" fontId="30" fillId="0" borderId="0" applyFill="0" applyBorder="0" applyAlignment="0"/>
    <xf numFmtId="0" fontId="30" fillId="0" borderId="0" applyFill="0" applyBorder="0" applyAlignment="0"/>
    <xf numFmtId="0" fontId="30" fillId="0" borderId="0" applyFill="0" applyBorder="0" applyAlignment="0"/>
    <xf numFmtId="0" fontId="30" fillId="0" borderId="0" applyFill="0" applyBorder="0" applyAlignment="0"/>
    <xf numFmtId="0" fontId="159" fillId="0" borderId="103" applyNumberFormat="0" applyFill="0" applyAlignment="0" applyProtection="0"/>
    <xf numFmtId="0" fontId="113" fillId="0" borderId="96"/>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60" fillId="0" borderId="0" applyNumberFormat="0" applyFill="0" applyBorder="0" applyAlignment="0" applyProtection="0"/>
    <xf numFmtId="179" fontId="122" fillId="0" borderId="0" applyFont="0" applyFill="0" applyBorder="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82" fillId="0" borderId="0"/>
    <xf numFmtId="180" fontId="126" fillId="0" borderId="0" applyFont="0" applyFill="0" applyBorder="0" applyAlignment="0" applyProtection="0"/>
    <xf numFmtId="0" fontId="30" fillId="0" borderId="0"/>
    <xf numFmtId="0" fontId="145" fillId="0" borderId="0"/>
    <xf numFmtId="0" fontId="145" fillId="0" borderId="0"/>
    <xf numFmtId="0" fontId="145" fillId="0" borderId="0"/>
    <xf numFmtId="0" fontId="30" fillId="0" borderId="0"/>
    <xf numFmtId="0" fontId="30" fillId="0" borderId="0"/>
    <xf numFmtId="0" fontId="82" fillId="0" borderId="0"/>
    <xf numFmtId="0" fontId="82" fillId="0" borderId="0"/>
    <xf numFmtId="0" fontId="82" fillId="0" borderId="0"/>
    <xf numFmtId="0" fontId="82" fillId="0" borderId="0"/>
    <xf numFmtId="0" fontId="82" fillId="0" borderId="0"/>
    <xf numFmtId="0" fontId="82" fillId="0" borderId="0"/>
    <xf numFmtId="0" fontId="30" fillId="0" borderId="0"/>
    <xf numFmtId="0" fontId="30" fillId="0" borderId="0"/>
    <xf numFmtId="9" fontId="125" fillId="0" borderId="0" applyFont="0" applyFill="0" applyBorder="0" applyAlignment="0" applyProtection="0"/>
    <xf numFmtId="43" fontId="33" fillId="0" borderId="0" applyFont="0" applyFill="0" applyBorder="0" applyAlignment="0" applyProtection="0"/>
    <xf numFmtId="41" fontId="30"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177" fontId="30" fillId="0" borderId="0" applyFont="0" applyFill="0" applyBorder="0" applyAlignment="0" applyProtection="0"/>
    <xf numFmtId="202" fontId="33" fillId="0" borderId="0" applyFont="0" applyFill="0" applyBorder="0" applyAlignment="0" applyProtection="0"/>
    <xf numFmtId="0" fontId="30" fillId="0" borderId="0"/>
    <xf numFmtId="203" fontId="128" fillId="0" borderId="0"/>
    <xf numFmtId="0" fontId="128" fillId="0" borderId="0"/>
    <xf numFmtId="9" fontId="33" fillId="0" borderId="0" applyFont="0" applyFill="0" applyBorder="0" applyAlignment="0" applyProtection="0"/>
    <xf numFmtId="166" fontId="30" fillId="0" borderId="0" applyFont="0" applyFill="0" applyBorder="0" applyAlignment="0" applyProtection="0"/>
    <xf numFmtId="166" fontId="49"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43" fontId="125" fillId="0" borderId="0" applyFont="0" applyFill="0" applyBorder="0" applyAlignment="0" applyProtection="0"/>
    <xf numFmtId="0" fontId="1" fillId="0" borderId="0"/>
    <xf numFmtId="43" fontId="49" fillId="0" borderId="0" applyFont="0" applyFill="0" applyBorder="0" applyAlignment="0" applyProtection="0"/>
    <xf numFmtId="43" fontId="1" fillId="0" borderId="0" applyFont="0" applyFill="0" applyBorder="0" applyAlignment="0" applyProtection="0"/>
    <xf numFmtId="43" fontId="127" fillId="0" borderId="0" applyFont="0" applyFill="0" applyBorder="0" applyAlignment="0" applyProtection="0"/>
    <xf numFmtId="43" fontId="49" fillId="0" borderId="0" applyFont="0" applyFill="0" applyBorder="0" applyAlignment="0" applyProtection="0"/>
    <xf numFmtId="43" fontId="33"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69"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0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3" fillId="0" borderId="0" applyFont="0" applyFill="0" applyBorder="0" applyAlignment="0" applyProtection="0"/>
    <xf numFmtId="4" fontId="49" fillId="3" borderId="109" applyNumberFormat="0" applyProtection="0">
      <alignment horizontal="left" vertical="center" indent="1"/>
    </xf>
    <xf numFmtId="0" fontId="1" fillId="0" borderId="0"/>
    <xf numFmtId="43" fontId="125" fillId="0" borderId="0" applyFont="0" applyFill="0" applyBorder="0" applyAlignment="0" applyProtection="0"/>
    <xf numFmtId="0" fontId="39" fillId="0" borderId="108">
      <alignment horizontal="left" vertical="center"/>
    </xf>
    <xf numFmtId="0" fontId="39" fillId="0" borderId="93">
      <alignment horizontal="left" vertical="center"/>
    </xf>
    <xf numFmtId="0" fontId="1" fillId="0" borderId="0"/>
    <xf numFmtId="9" fontId="125" fillId="0" borderId="0" applyFont="0" applyFill="0" applyBorder="0" applyAlignment="0" applyProtection="0"/>
    <xf numFmtId="43"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03" fillId="26"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0" fontId="112" fillId="13" borderId="94" applyNumberFormat="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0"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33" fillId="29" borderId="101" applyNumberFormat="0" applyFon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116" fillId="26" borderId="102" applyNumberForma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 fontId="49" fillId="4" borderId="0" applyNumberFormat="0" applyProtection="0">
      <alignment horizontal="left" vertical="center" inden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 fontId="48" fillId="3" borderId="0" applyNumberFormat="0" applyProtection="0">
      <alignment horizontal="left" vertical="center" indent="1"/>
    </xf>
    <xf numFmtId="0" fontId="30" fillId="0" borderId="0"/>
    <xf numFmtId="4" fontId="48" fillId="2" borderId="109" applyNumberFormat="0" applyProtection="0">
      <alignment horizontal="left" vertical="center" indent="1"/>
    </xf>
    <xf numFmtId="0" fontId="30" fillId="0" borderId="0"/>
    <xf numFmtId="4" fontId="48" fillId="2" borderId="109" applyNumberFormat="0" applyProtection="0">
      <alignment vertical="center"/>
    </xf>
    <xf numFmtId="9" fontId="30" fillId="0" borderId="0" applyFont="0" applyFill="0" applyBorder="0" applyAlignment="0" applyProtection="0"/>
    <xf numFmtId="9" fontId="125" fillId="0" borderId="0" applyFont="0" applyFill="0" applyBorder="0" applyAlignment="0" applyProtection="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applyNumberFormat="0" applyFill="0" applyBorder="0" applyAlignment="0" applyProtection="0">
      <alignment vertical="top"/>
      <protection locked="0"/>
    </xf>
    <xf numFmtId="171" fontId="30" fillId="0" borderId="0" applyFont="0" applyFill="0" applyBorder="0" applyAlignment="0" applyProtection="0"/>
    <xf numFmtId="171"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43"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30" fillId="0" borderId="0" applyFont="0" applyFill="0" applyBorder="0" applyAlignment="0" applyProtection="0"/>
    <xf numFmtId="170" fontId="30"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0" fillId="0" borderId="0" applyFont="0" applyFill="0" applyBorder="0" applyAlignment="0" applyProtection="0"/>
    <xf numFmtId="169" fontId="30" fillId="0" borderId="0" applyFont="0" applyFill="0" applyBorder="0" applyAlignment="0" applyProtection="0"/>
    <xf numFmtId="0"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0" fontId="69" fillId="0" borderId="0"/>
    <xf numFmtId="0" fontId="30" fillId="0" borderId="0"/>
    <xf numFmtId="0" fontId="1" fillId="0" borderId="0"/>
    <xf numFmtId="0" fontId="31" fillId="0" borderId="0" applyNumberFormat="0" applyFill="0" applyBorder="0" applyAlignment="0" applyProtection="0">
      <alignment vertical="top"/>
      <protection locked="0"/>
    </xf>
    <xf numFmtId="43" fontId="30" fillId="0" borderId="0" applyFont="0" applyFill="0" applyBorder="0" applyAlignment="0" applyProtection="0"/>
    <xf numFmtId="43" fontId="33" fillId="0" borderId="0" applyFont="0" applyFill="0" applyBorder="0" applyAlignment="0" applyProtection="0"/>
    <xf numFmtId="0" fontId="125" fillId="0" borderId="0"/>
    <xf numFmtId="43" fontId="1" fillId="0" borderId="0" applyFont="0" applyFill="0" applyBorder="0" applyAlignment="0" applyProtection="0"/>
    <xf numFmtId="0" fontId="30" fillId="0" borderId="0"/>
    <xf numFmtId="0" fontId="30" fillId="0" borderId="0"/>
    <xf numFmtId="0" fontId="30" fillId="0" borderId="0"/>
    <xf numFmtId="4" fontId="49" fillId="4" borderId="109" applyNumberFormat="0" applyProtection="0">
      <alignment horizontal="right" vertical="center"/>
    </xf>
    <xf numFmtId="0" fontId="106" fillId="0" borderId="96"/>
    <xf numFmtId="165" fontId="30" fillId="0" borderId="0" applyFont="0" applyFill="0" applyBorder="0" applyAlignment="0" applyProtection="0"/>
    <xf numFmtId="0" fontId="124" fillId="0" borderId="96"/>
    <xf numFmtId="0" fontId="1"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cellStyleXfs>
  <cellXfs count="709">
    <xf numFmtId="0" fontId="0" fillId="0" borderId="0" xfId="0"/>
    <xf numFmtId="0" fontId="30" fillId="0" borderId="0" xfId="0" applyFont="1"/>
    <xf numFmtId="165" fontId="35" fillId="0" borderId="0" xfId="1" applyFont="1"/>
    <xf numFmtId="0" fontId="41" fillId="0" borderId="0" xfId="83" applyFont="1" applyAlignment="1">
      <alignment horizontal="center"/>
    </xf>
    <xf numFmtId="0" fontId="41" fillId="0" borderId="0" xfId="83" applyFont="1"/>
    <xf numFmtId="0" fontId="42" fillId="0" borderId="0" xfId="83" applyFont="1" applyAlignment="1">
      <alignment horizontal="center"/>
    </xf>
    <xf numFmtId="0" fontId="42" fillId="0" borderId="8" xfId="83" applyFont="1" applyBorder="1" applyAlignment="1">
      <alignment horizontal="left"/>
    </xf>
    <xf numFmtId="0" fontId="42" fillId="0" borderId="0" xfId="83" applyFont="1" applyAlignment="1">
      <alignment horizontal="left"/>
    </xf>
    <xf numFmtId="0" fontId="61" fillId="0" borderId="0" xfId="81" applyFont="1"/>
    <xf numFmtId="0" fontId="62" fillId="0" borderId="32" xfId="81" applyFont="1" applyBorder="1" applyAlignment="1">
      <alignment horizontal="center"/>
    </xf>
    <xf numFmtId="167" fontId="62" fillId="0" borderId="10" xfId="1" applyNumberFormat="1" applyFont="1" applyFill="1" applyBorder="1" applyAlignment="1">
      <alignment horizontal="right"/>
    </xf>
    <xf numFmtId="0" fontId="62" fillId="0" borderId="33" xfId="81" applyFont="1" applyBorder="1" applyAlignment="1">
      <alignment horizontal="center"/>
    </xf>
    <xf numFmtId="0" fontId="62" fillId="0" borderId="34" xfId="81" applyFont="1" applyBorder="1" applyAlignment="1">
      <alignment horizontal="center"/>
    </xf>
    <xf numFmtId="0" fontId="62" fillId="0" borderId="8" xfId="81" applyFont="1" applyBorder="1"/>
    <xf numFmtId="0" fontId="62" fillId="0" borderId="0" xfId="81" applyFont="1"/>
    <xf numFmtId="0" fontId="61" fillId="0" borderId="34" xfId="81" applyFont="1" applyBorder="1" applyAlignment="1">
      <alignment horizontal="center"/>
    </xf>
    <xf numFmtId="0" fontId="61" fillId="0" borderId="0" xfId="81" applyFont="1" applyAlignment="1">
      <alignment horizontal="center"/>
    </xf>
    <xf numFmtId="167" fontId="61" fillId="0" borderId="0" xfId="1" applyNumberFormat="1" applyFont="1" applyFill="1" applyBorder="1" applyAlignment="1"/>
    <xf numFmtId="167" fontId="61" fillId="0" borderId="11" xfId="1" applyNumberFormat="1" applyFont="1" applyFill="1" applyBorder="1" applyAlignment="1"/>
    <xf numFmtId="0" fontId="61" fillId="0" borderId="8" xfId="81" applyFont="1" applyBorder="1"/>
    <xf numFmtId="166" fontId="62" fillId="0" borderId="34" xfId="81" quotePrefix="1" applyNumberFormat="1" applyFont="1" applyBorder="1" applyAlignment="1">
      <alignment horizontal="center"/>
    </xf>
    <xf numFmtId="0" fontId="61" fillId="0" borderId="8" xfId="81" applyFont="1" applyBorder="1" applyAlignment="1">
      <alignment horizontal="center"/>
    </xf>
    <xf numFmtId="0" fontId="61" fillId="0" borderId="8" xfId="83" applyFont="1" applyBorder="1" applyAlignment="1">
      <alignment horizontal="center"/>
    </xf>
    <xf numFmtId="0" fontId="61" fillId="0" borderId="0" xfId="83" applyFont="1"/>
    <xf numFmtId="0" fontId="61" fillId="0" borderId="11" xfId="83" applyFont="1" applyBorder="1"/>
    <xf numFmtId="167" fontId="62" fillId="0" borderId="0" xfId="1" applyNumberFormat="1" applyFont="1" applyFill="1" applyBorder="1" applyAlignment="1"/>
    <xf numFmtId="167" fontId="62" fillId="0" borderId="11" xfId="1" applyNumberFormat="1" applyFont="1" applyFill="1" applyBorder="1" applyAlignment="1"/>
    <xf numFmtId="167" fontId="61" fillId="0" borderId="0" xfId="81" applyNumberFormat="1" applyFont="1"/>
    <xf numFmtId="0" fontId="61" fillId="0" borderId="33" xfId="81" applyFont="1" applyBorder="1" applyAlignment="1">
      <alignment horizontal="center"/>
    </xf>
    <xf numFmtId="0" fontId="61" fillId="0" borderId="12" xfId="81" applyFont="1" applyBorder="1" applyAlignment="1">
      <alignment horizontal="center"/>
    </xf>
    <xf numFmtId="167" fontId="61" fillId="0" borderId="13" xfId="1" applyNumberFormat="1" applyFont="1" applyFill="1" applyBorder="1" applyAlignment="1"/>
    <xf numFmtId="0" fontId="62" fillId="0" borderId="19" xfId="81" applyFont="1" applyBorder="1" applyAlignment="1">
      <alignment horizontal="left"/>
    </xf>
    <xf numFmtId="0" fontId="61" fillId="0" borderId="14" xfId="81" applyFont="1" applyBorder="1"/>
    <xf numFmtId="0" fontId="61" fillId="0" borderId="14" xfId="81" applyFont="1" applyBorder="1" applyAlignment="1">
      <alignment horizontal="center"/>
    </xf>
    <xf numFmtId="0" fontId="61" fillId="0" borderId="15" xfId="81" applyFont="1" applyBorder="1" applyAlignment="1">
      <alignment horizontal="center"/>
    </xf>
    <xf numFmtId="0" fontId="61" fillId="0" borderId="9" xfId="81" applyFont="1" applyBorder="1"/>
    <xf numFmtId="0" fontId="61" fillId="0" borderId="9" xfId="81" applyFont="1" applyBorder="1" applyAlignment="1">
      <alignment horizontal="center"/>
    </xf>
    <xf numFmtId="167" fontId="61" fillId="0" borderId="10" xfId="1" applyNumberFormat="1" applyFont="1" applyFill="1" applyBorder="1" applyAlignment="1"/>
    <xf numFmtId="0" fontId="62" fillId="0" borderId="8" xfId="81" applyFont="1" applyBorder="1" applyAlignment="1">
      <alignment horizontal="left"/>
    </xf>
    <xf numFmtId="167" fontId="61" fillId="0" borderId="0" xfId="1" applyNumberFormat="1" applyFont="1" applyFill="1" applyBorder="1" applyAlignment="1">
      <alignment horizontal="center"/>
    </xf>
    <xf numFmtId="0" fontId="62" fillId="0" borderId="8" xfId="81" applyFont="1" applyBorder="1" applyAlignment="1">
      <alignment horizontal="center" vertical="top" wrapText="1"/>
    </xf>
    <xf numFmtId="0" fontId="62" fillId="0" borderId="18" xfId="81" applyFont="1" applyBorder="1" applyAlignment="1">
      <alignment horizontal="left"/>
    </xf>
    <xf numFmtId="0" fontId="61" fillId="0" borderId="12" xfId="81" applyFont="1" applyBorder="1"/>
    <xf numFmtId="0" fontId="62" fillId="0" borderId="12" xfId="81" applyFont="1" applyBorder="1"/>
    <xf numFmtId="167" fontId="61" fillId="0" borderId="0" xfId="1" applyNumberFormat="1" applyFont="1" applyFill="1" applyAlignment="1"/>
    <xf numFmtId="0" fontId="62" fillId="0" borderId="0" xfId="83" applyFont="1"/>
    <xf numFmtId="0" fontId="61" fillId="0" borderId="11" xfId="83" quotePrefix="1" applyFont="1" applyBorder="1" applyAlignment="1">
      <alignment horizontal="left"/>
    </xf>
    <xf numFmtId="0" fontId="62" fillId="0" borderId="0" xfId="81" applyFont="1" applyAlignment="1">
      <alignment horizontal="centerContinuous"/>
    </xf>
    <xf numFmtId="0" fontId="62" fillId="0" borderId="8" xfId="81" applyFont="1" applyBorder="1" applyAlignment="1">
      <alignment horizontal="centerContinuous"/>
    </xf>
    <xf numFmtId="37" fontId="61" fillId="0" borderId="0" xfId="81" applyNumberFormat="1" applyFont="1"/>
    <xf numFmtId="167" fontId="61" fillId="0" borderId="11" xfId="1" applyNumberFormat="1" applyFont="1" applyFill="1" applyBorder="1" applyAlignment="1">
      <alignment horizontal="center"/>
    </xf>
    <xf numFmtId="165" fontId="61" fillId="0" borderId="0" xfId="1" applyFont="1" applyFill="1" applyAlignment="1"/>
    <xf numFmtId="0" fontId="61" fillId="0" borderId="0" xfId="83" applyFont="1" applyAlignment="1">
      <alignment horizontal="left"/>
    </xf>
    <xf numFmtId="0" fontId="61" fillId="0" borderId="0" xfId="83" quotePrefix="1" applyFont="1"/>
    <xf numFmtId="165" fontId="62" fillId="0" borderId="11" xfId="1" applyFont="1" applyFill="1" applyBorder="1" applyAlignment="1"/>
    <xf numFmtId="0" fontId="62" fillId="0" borderId="33" xfId="81" applyFont="1" applyBorder="1" applyAlignment="1">
      <alignment horizontal="left"/>
    </xf>
    <xf numFmtId="0" fontId="61" fillId="0" borderId="15" xfId="81" applyFont="1" applyBorder="1" applyAlignment="1">
      <alignment horizontal="left"/>
    </xf>
    <xf numFmtId="0" fontId="62" fillId="0" borderId="0" xfId="81" applyFont="1" applyAlignment="1">
      <alignment horizontal="left"/>
    </xf>
    <xf numFmtId="0" fontId="61" fillId="0" borderId="0" xfId="81" applyFont="1" applyAlignment="1">
      <alignment horizontal="right"/>
    </xf>
    <xf numFmtId="0" fontId="62" fillId="0" borderId="0" xfId="81" applyFont="1" applyAlignment="1">
      <alignment horizontal="left" vertical="top"/>
    </xf>
    <xf numFmtId="0" fontId="62" fillId="0" borderId="15" xfId="81" applyFont="1" applyBorder="1"/>
    <xf numFmtId="0" fontId="62" fillId="0" borderId="9" xfId="81" applyFont="1" applyBorder="1"/>
    <xf numFmtId="0" fontId="61" fillId="0" borderId="32" xfId="81" applyFont="1" applyBorder="1" applyAlignment="1">
      <alignment horizontal="center"/>
    </xf>
    <xf numFmtId="0" fontId="61" fillId="0" borderId="11" xfId="81" applyFont="1" applyBorder="1"/>
    <xf numFmtId="167" fontId="61" fillId="0" borderId="11" xfId="1" applyNumberFormat="1" applyFont="1" applyFill="1" applyBorder="1" applyAlignment="1" applyProtection="1">
      <alignment horizontal="right"/>
    </xf>
    <xf numFmtId="0" fontId="62" fillId="0" borderId="11" xfId="1" applyNumberFormat="1" applyFont="1" applyFill="1" applyBorder="1" applyAlignment="1"/>
    <xf numFmtId="0" fontId="64" fillId="0" borderId="8" xfId="81" applyFont="1" applyBorder="1" applyAlignment="1">
      <alignment horizontal="left"/>
    </xf>
    <xf numFmtId="0" fontId="60" fillId="0" borderId="0" xfId="81" applyFont="1"/>
    <xf numFmtId="0" fontId="60" fillId="0" borderId="0" xfId="81" applyFont="1" applyAlignment="1">
      <alignment horizontal="center"/>
    </xf>
    <xf numFmtId="0" fontId="60" fillId="0" borderId="8" xfId="81" applyFont="1" applyBorder="1" applyAlignment="1">
      <alignment horizontal="center"/>
    </xf>
    <xf numFmtId="0" fontId="60" fillId="0" borderId="8" xfId="81" applyFont="1" applyBorder="1" applyAlignment="1">
      <alignment horizontal="left"/>
    </xf>
    <xf numFmtId="0" fontId="62" fillId="0" borderId="8" xfId="81" applyFont="1" applyBorder="1" applyAlignment="1">
      <alignment horizontal="center"/>
    </xf>
    <xf numFmtId="0" fontId="61" fillId="0" borderId="18" xfId="81" applyFont="1" applyBorder="1"/>
    <xf numFmtId="1" fontId="61" fillId="0" borderId="8" xfId="1" applyNumberFormat="1" applyFont="1" applyFill="1" applyBorder="1" applyAlignment="1">
      <alignment horizontal="center" vertical="center"/>
    </xf>
    <xf numFmtId="167" fontId="61" fillId="0" borderId="13" xfId="1" applyNumberFormat="1" applyFont="1" applyFill="1" applyBorder="1" applyAlignment="1">
      <alignment horizontal="center"/>
    </xf>
    <xf numFmtId="164" fontId="61" fillId="0" borderId="12" xfId="15" applyFont="1" applyFill="1" applyBorder="1" applyAlignment="1"/>
    <xf numFmtId="167" fontId="62" fillId="0" borderId="32" xfId="1" applyNumberFormat="1" applyFont="1" applyFill="1" applyBorder="1" applyAlignment="1">
      <alignment horizontal="right"/>
    </xf>
    <xf numFmtId="167" fontId="61" fillId="0" borderId="10" xfId="1" applyNumberFormat="1" applyFont="1" applyFill="1" applyBorder="1" applyAlignment="1">
      <alignment horizontal="center"/>
    </xf>
    <xf numFmtId="167" fontId="61" fillId="0" borderId="16" xfId="1" applyNumberFormat="1" applyFont="1" applyFill="1" applyBorder="1" applyAlignment="1">
      <alignment horizontal="center"/>
    </xf>
    <xf numFmtId="169" fontId="62" fillId="0" borderId="0" xfId="83" applyNumberFormat="1" applyFont="1" applyAlignment="1">
      <alignment horizontal="left"/>
    </xf>
    <xf numFmtId="0" fontId="55" fillId="0" borderId="0" xfId="76"/>
    <xf numFmtId="167" fontId="62" fillId="0" borderId="0" xfId="1" applyNumberFormat="1" applyFont="1" applyFill="1" applyAlignment="1">
      <alignment horizontal="right"/>
    </xf>
    <xf numFmtId="0" fontId="62" fillId="0" borderId="19" xfId="76" applyFont="1" applyBorder="1" applyAlignment="1">
      <alignment horizontal="left"/>
    </xf>
    <xf numFmtId="0" fontId="61" fillId="0" borderId="14" xfId="76" applyFont="1" applyBorder="1"/>
    <xf numFmtId="2" fontId="62" fillId="0" borderId="14" xfId="76" applyNumberFormat="1" applyFont="1" applyBorder="1"/>
    <xf numFmtId="2" fontId="61" fillId="0" borderId="14" xfId="76" applyNumberFormat="1" applyFont="1" applyBorder="1" applyAlignment="1">
      <alignment wrapText="1"/>
    </xf>
    <xf numFmtId="2" fontId="61" fillId="0" borderId="14" xfId="76" applyNumberFormat="1" applyFont="1" applyBorder="1"/>
    <xf numFmtId="2" fontId="61" fillId="0" borderId="16" xfId="76" applyNumberFormat="1" applyFont="1" applyBorder="1"/>
    <xf numFmtId="2" fontId="62" fillId="0" borderId="28" xfId="76" applyNumberFormat="1" applyFont="1" applyBorder="1" applyAlignment="1">
      <alignment horizontal="center" vertical="center" wrapText="1"/>
    </xf>
    <xf numFmtId="173" fontId="61" fillId="0" borderId="21" xfId="12" applyNumberFormat="1" applyFont="1" applyFill="1" applyBorder="1" applyAlignment="1" applyProtection="1"/>
    <xf numFmtId="173" fontId="61" fillId="0" borderId="22" xfId="12" applyNumberFormat="1" applyFont="1" applyFill="1" applyBorder="1" applyAlignment="1" applyProtection="1"/>
    <xf numFmtId="0" fontId="61" fillId="0" borderId="21" xfId="76" applyFont="1" applyBorder="1"/>
    <xf numFmtId="166" fontId="61" fillId="0" borderId="21" xfId="12" applyNumberFormat="1" applyFont="1" applyFill="1" applyBorder="1"/>
    <xf numFmtId="167" fontId="66" fillId="0" borderId="0" xfId="1" applyNumberFormat="1" applyFont="1" applyFill="1" applyBorder="1" applyAlignment="1">
      <alignment horizontal="right"/>
    </xf>
    <xf numFmtId="2" fontId="61" fillId="0" borderId="0" xfId="76" applyNumberFormat="1" applyFont="1" applyAlignment="1">
      <alignment horizontal="right"/>
    </xf>
    <xf numFmtId="0" fontId="61" fillId="0" borderId="0" xfId="0" applyFont="1"/>
    <xf numFmtId="0" fontId="62" fillId="0" borderId="30" xfId="76" applyFont="1" applyBorder="1" applyAlignment="1">
      <alignment vertical="center"/>
    </xf>
    <xf numFmtId="173" fontId="61" fillId="0" borderId="30" xfId="12" applyNumberFormat="1" applyFont="1" applyFill="1" applyBorder="1" applyAlignment="1" applyProtection="1"/>
    <xf numFmtId="173" fontId="61" fillId="0" borderId="31" xfId="12" applyNumberFormat="1" applyFont="1" applyFill="1" applyBorder="1" applyAlignment="1" applyProtection="1"/>
    <xf numFmtId="0" fontId="61" fillId="0" borderId="44" xfId="76" applyFont="1" applyBorder="1"/>
    <xf numFmtId="167" fontId="62" fillId="0" borderId="45" xfId="1" applyNumberFormat="1" applyFont="1" applyFill="1" applyBorder="1"/>
    <xf numFmtId="167" fontId="62" fillId="0" borderId="46" xfId="1" applyNumberFormat="1" applyFont="1" applyFill="1" applyBorder="1"/>
    <xf numFmtId="167" fontId="65" fillId="0" borderId="0" xfId="1" applyNumberFormat="1" applyFont="1" applyFill="1" applyBorder="1" applyAlignment="1">
      <alignment horizontal="right"/>
    </xf>
    <xf numFmtId="165" fontId="65" fillId="0" borderId="19" xfId="1" applyFont="1" applyFill="1" applyBorder="1" applyAlignment="1"/>
    <xf numFmtId="165" fontId="65" fillId="0" borderId="8" xfId="1" applyFont="1" applyFill="1" applyBorder="1" applyAlignment="1"/>
    <xf numFmtId="165" fontId="66" fillId="0" borderId="0" xfId="1" applyFont="1" applyFill="1" applyBorder="1" applyAlignment="1"/>
    <xf numFmtId="165" fontId="65" fillId="0" borderId="0" xfId="1" applyFont="1" applyFill="1" applyBorder="1"/>
    <xf numFmtId="165" fontId="65" fillId="0" borderId="0" xfId="1" applyFont="1" applyFill="1"/>
    <xf numFmtId="165" fontId="65" fillId="0" borderId="18" xfId="1" applyFont="1" applyFill="1" applyBorder="1" applyAlignment="1"/>
    <xf numFmtId="0" fontId="65" fillId="0" borderId="0" xfId="81" applyFont="1"/>
    <xf numFmtId="0" fontId="66" fillId="0" borderId="0" xfId="81" applyFont="1"/>
    <xf numFmtId="0" fontId="66" fillId="0" borderId="9" xfId="81" applyFont="1" applyBorder="1"/>
    <xf numFmtId="0" fontId="65" fillId="0" borderId="18" xfId="81" applyFont="1" applyBorder="1"/>
    <xf numFmtId="0" fontId="66" fillId="0" borderId="12" xfId="81" applyFont="1" applyBorder="1"/>
    <xf numFmtId="0" fontId="65" fillId="0" borderId="12" xfId="81" applyFont="1" applyBorder="1"/>
    <xf numFmtId="0" fontId="65" fillId="0" borderId="8" xfId="81" applyFont="1" applyBorder="1"/>
    <xf numFmtId="167" fontId="65" fillId="0" borderId="13" xfId="1" applyNumberFormat="1" applyFont="1" applyFill="1" applyBorder="1" applyAlignment="1"/>
    <xf numFmtId="0" fontId="65" fillId="0" borderId="0" xfId="81" applyFont="1" applyAlignment="1">
      <alignment horizontal="left"/>
    </xf>
    <xf numFmtId="0" fontId="66" fillId="0" borderId="14" xfId="81" applyFont="1" applyBorder="1"/>
    <xf numFmtId="0" fontId="65" fillId="0" borderId="14" xfId="81" applyFont="1" applyBorder="1"/>
    <xf numFmtId="0" fontId="62" fillId="0" borderId="0" xfId="81" quotePrefix="1" applyFont="1" applyAlignment="1">
      <alignment horizontal="left"/>
    </xf>
    <xf numFmtId="0" fontId="62" fillId="0" borderId="19" xfId="81" applyFont="1" applyBorder="1"/>
    <xf numFmtId="0" fontId="62" fillId="0" borderId="14" xfId="81" applyFont="1" applyBorder="1"/>
    <xf numFmtId="167" fontId="62" fillId="0" borderId="41" xfId="1" applyNumberFormat="1" applyFont="1" applyFill="1" applyBorder="1" applyAlignment="1">
      <alignment horizontal="right" wrapText="1"/>
    </xf>
    <xf numFmtId="0" fontId="61" fillId="0" borderId="6" xfId="81" applyFont="1" applyBorder="1"/>
    <xf numFmtId="167" fontId="61" fillId="0" borderId="6" xfId="1" applyNumberFormat="1" applyFont="1" applyFill="1" applyBorder="1" applyAlignment="1"/>
    <xf numFmtId="167" fontId="61" fillId="0" borderId="40" xfId="1" applyNumberFormat="1" applyFont="1" applyFill="1" applyBorder="1" applyAlignment="1"/>
    <xf numFmtId="165" fontId="61" fillId="0" borderId="40" xfId="1" applyFont="1" applyFill="1" applyBorder="1" applyAlignment="1"/>
    <xf numFmtId="0" fontId="61" fillId="0" borderId="41" xfId="81" applyFont="1" applyBorder="1"/>
    <xf numFmtId="0" fontId="61" fillId="0" borderId="7" xfId="81" applyFont="1" applyBorder="1"/>
    <xf numFmtId="166" fontId="61" fillId="0" borderId="0" xfId="81" applyNumberFormat="1" applyFont="1"/>
    <xf numFmtId="0" fontId="61" fillId="0" borderId="0" xfId="81" applyFont="1" applyAlignment="1">
      <alignment horizontal="left" indent="2"/>
    </xf>
    <xf numFmtId="166" fontId="61" fillId="0" borderId="12" xfId="81" applyNumberFormat="1" applyFont="1" applyBorder="1"/>
    <xf numFmtId="0" fontId="66" fillId="0" borderId="12" xfId="81" quotePrefix="1" applyFont="1" applyBorder="1" applyAlignment="1">
      <alignment horizontal="left"/>
    </xf>
    <xf numFmtId="0" fontId="66" fillId="0" borderId="8" xfId="81" quotePrefix="1" applyFont="1" applyBorder="1" applyAlignment="1">
      <alignment horizontal="center"/>
    </xf>
    <xf numFmtId="167" fontId="62" fillId="0" borderId="0" xfId="1" applyNumberFormat="1" applyFont="1" applyFill="1" applyBorder="1" applyAlignment="1">
      <alignment horizontal="right"/>
    </xf>
    <xf numFmtId="0" fontId="62" fillId="0" borderId="0" xfId="81" applyFont="1" applyAlignment="1">
      <alignment horizontal="center"/>
    </xf>
    <xf numFmtId="0" fontId="61" fillId="0" borderId="15" xfId="0" applyFont="1" applyBorder="1"/>
    <xf numFmtId="0" fontId="61" fillId="0" borderId="8" xfId="0" applyFont="1" applyBorder="1" applyAlignment="1">
      <alignment horizontal="center"/>
    </xf>
    <xf numFmtId="0" fontId="61" fillId="0" borderId="8" xfId="0" applyFont="1" applyBorder="1"/>
    <xf numFmtId="0" fontId="61" fillId="0" borderId="24" xfId="0" applyFont="1" applyBorder="1"/>
    <xf numFmtId="37" fontId="58" fillId="0" borderId="0" xfId="58" applyNumberFormat="1" applyFill="1" applyAlignment="1" applyProtection="1"/>
    <xf numFmtId="0" fontId="62" fillId="5" borderId="0" xfId="81" applyFont="1" applyFill="1"/>
    <xf numFmtId="0" fontId="61" fillId="5" borderId="0" xfId="81" applyFont="1" applyFill="1"/>
    <xf numFmtId="0" fontId="62" fillId="0" borderId="0" xfId="83" applyFont="1" applyAlignment="1">
      <alignment horizontal="center"/>
    </xf>
    <xf numFmtId="0" fontId="23" fillId="0" borderId="0" xfId="192"/>
    <xf numFmtId="0" fontId="59" fillId="0" borderId="0" xfId="192" applyFont="1" applyAlignment="1">
      <alignment horizontal="right"/>
    </xf>
    <xf numFmtId="0" fontId="62" fillId="0" borderId="19" xfId="192" applyFont="1" applyBorder="1" applyAlignment="1">
      <alignment horizontal="left"/>
    </xf>
    <xf numFmtId="0" fontId="61" fillId="0" borderId="14" xfId="192" applyFont="1" applyBorder="1"/>
    <xf numFmtId="2" fontId="62" fillId="0" borderId="14" xfId="192" applyNumberFormat="1" applyFont="1" applyBorder="1"/>
    <xf numFmtId="2" fontId="61" fillId="0" borderId="14" xfId="192" applyNumberFormat="1" applyFont="1" applyBorder="1" applyAlignment="1">
      <alignment wrapText="1"/>
    </xf>
    <xf numFmtId="2" fontId="61" fillId="0" borderId="14" xfId="192" applyNumberFormat="1" applyFont="1" applyBorder="1"/>
    <xf numFmtId="2" fontId="61" fillId="0" borderId="16" xfId="192" applyNumberFormat="1" applyFont="1" applyBorder="1"/>
    <xf numFmtId="2" fontId="61" fillId="0" borderId="16" xfId="192" applyNumberFormat="1" applyFont="1" applyBorder="1" applyAlignment="1">
      <alignment horizontal="right"/>
    </xf>
    <xf numFmtId="2" fontId="62" fillId="0" borderId="28" xfId="192" applyNumberFormat="1" applyFont="1" applyBorder="1" applyAlignment="1">
      <alignment horizontal="center" vertical="center" wrapText="1"/>
    </xf>
    <xf numFmtId="2" fontId="62" fillId="0" borderId="16" xfId="192" applyNumberFormat="1" applyFont="1" applyBorder="1" applyAlignment="1">
      <alignment vertical="center" wrapText="1"/>
    </xf>
    <xf numFmtId="0" fontId="61" fillId="0" borderId="29" xfId="192" applyFont="1" applyBorder="1" applyAlignment="1">
      <alignment horizontal="center" vertical="center" wrapText="1"/>
    </xf>
    <xf numFmtId="0" fontId="61" fillId="0" borderId="30" xfId="192" applyFont="1" applyBorder="1" applyAlignment="1">
      <alignment horizontal="center" vertical="center" wrapText="1"/>
    </xf>
    <xf numFmtId="0" fontId="61" fillId="0" borderId="31" xfId="192" applyFont="1" applyBorder="1" applyAlignment="1">
      <alignment horizontal="center" vertical="center" wrapText="1"/>
    </xf>
    <xf numFmtId="0" fontId="61" fillId="0" borderId="11" xfId="192" applyFont="1" applyBorder="1" applyAlignment="1">
      <alignment horizontal="center" vertical="center" wrapText="1"/>
    </xf>
    <xf numFmtId="0" fontId="62" fillId="0" borderId="20" xfId="192" applyFont="1" applyBorder="1" applyAlignment="1">
      <alignment horizontal="center"/>
    </xf>
    <xf numFmtId="0" fontId="62" fillId="0" borderId="21" xfId="192" applyFont="1" applyBorder="1"/>
    <xf numFmtId="173" fontId="61" fillId="0" borderId="21" xfId="193" applyNumberFormat="1" applyFont="1" applyFill="1" applyBorder="1" applyAlignment="1" applyProtection="1"/>
    <xf numFmtId="173" fontId="61" fillId="0" borderId="22" xfId="193" applyNumberFormat="1" applyFont="1" applyFill="1" applyBorder="1" applyAlignment="1" applyProtection="1"/>
    <xf numFmtId="173" fontId="61" fillId="0" borderId="11" xfId="193" applyNumberFormat="1" applyFont="1" applyFill="1" applyBorder="1" applyAlignment="1" applyProtection="1"/>
    <xf numFmtId="0" fontId="61" fillId="0" borderId="20" xfId="192" applyFont="1" applyBorder="1" applyAlignment="1">
      <alignment horizontal="center"/>
    </xf>
    <xf numFmtId="0" fontId="61" fillId="0" borderId="21" xfId="192" applyFont="1" applyBorder="1"/>
    <xf numFmtId="173" fontId="62" fillId="0" borderId="21" xfId="193" applyNumberFormat="1" applyFont="1" applyFill="1" applyBorder="1" applyAlignment="1" applyProtection="1"/>
    <xf numFmtId="173" fontId="62" fillId="0" borderId="22" xfId="193" applyNumberFormat="1" applyFont="1" applyFill="1" applyBorder="1" applyAlignment="1" applyProtection="1"/>
    <xf numFmtId="0" fontId="62" fillId="0" borderId="0" xfId="192" applyFont="1"/>
    <xf numFmtId="0" fontId="59" fillId="0" borderId="0" xfId="192" applyFont="1"/>
    <xf numFmtId="173" fontId="59" fillId="0" borderId="0" xfId="192" applyNumberFormat="1" applyFont="1"/>
    <xf numFmtId="166" fontId="61" fillId="0" borderId="21" xfId="193" applyNumberFormat="1" applyFont="1" applyFill="1" applyBorder="1"/>
    <xf numFmtId="0" fontId="62" fillId="0" borderId="35" xfId="192" applyFont="1" applyBorder="1" applyAlignment="1">
      <alignment horizontal="center"/>
    </xf>
    <xf numFmtId="173" fontId="62" fillId="0" borderId="26" xfId="193" applyNumberFormat="1" applyFont="1" applyFill="1" applyBorder="1" applyAlignment="1" applyProtection="1"/>
    <xf numFmtId="173" fontId="23" fillId="0" borderId="0" xfId="192" applyNumberFormat="1"/>
    <xf numFmtId="0" fontId="61" fillId="0" borderId="24" xfId="192" applyFont="1" applyBorder="1" applyAlignment="1">
      <alignment horizontal="center"/>
    </xf>
    <xf numFmtId="2" fontId="61" fillId="0" borderId="13" xfId="192" applyNumberFormat="1" applyFont="1" applyBorder="1"/>
    <xf numFmtId="167" fontId="23" fillId="0" borderId="0" xfId="1" applyNumberFormat="1" applyFont="1" applyFill="1"/>
    <xf numFmtId="0" fontId="45" fillId="0" borderId="8" xfId="83" applyFont="1" applyBorder="1" applyAlignment="1">
      <alignment horizontal="left"/>
    </xf>
    <xf numFmtId="165" fontId="30" fillId="0" borderId="0" xfId="1" applyFont="1"/>
    <xf numFmtId="0" fontId="35" fillId="0" borderId="8" xfId="83" applyFont="1" applyBorder="1" applyAlignment="1">
      <alignment horizontal="left"/>
    </xf>
    <xf numFmtId="10" fontId="61" fillId="0" borderId="0" xfId="102" applyNumberFormat="1" applyFont="1" applyFill="1" applyAlignment="1"/>
    <xf numFmtId="0" fontId="61" fillId="0" borderId="0" xfId="81" applyFont="1" applyAlignment="1">
      <alignment wrapText="1"/>
    </xf>
    <xf numFmtId="167" fontId="62" fillId="0" borderId="0" xfId="1" applyNumberFormat="1" applyFont="1" applyFill="1" applyBorder="1" applyAlignment="1">
      <alignment horizontal="left"/>
    </xf>
    <xf numFmtId="0" fontId="20" fillId="0" borderId="0" xfId="192" applyFont="1"/>
    <xf numFmtId="165" fontId="61" fillId="0" borderId="0" xfId="1" applyFont="1" applyFill="1" applyBorder="1" applyAlignment="1">
      <alignment horizontal="center"/>
    </xf>
    <xf numFmtId="167" fontId="61" fillId="0" borderId="11" xfId="81" applyNumberFormat="1" applyFont="1" applyBorder="1"/>
    <xf numFmtId="0" fontId="62" fillId="0" borderId="15" xfId="83" applyFont="1" applyBorder="1" applyAlignment="1">
      <alignment horizontal="left"/>
    </xf>
    <xf numFmtId="0" fontId="61" fillId="0" borderId="15" xfId="81" applyFont="1" applyBorder="1"/>
    <xf numFmtId="0" fontId="62" fillId="5" borderId="8" xfId="81" applyFont="1" applyFill="1" applyBorder="1" applyAlignment="1">
      <alignment horizontal="center"/>
    </xf>
    <xf numFmtId="0" fontId="61" fillId="5" borderId="8" xfId="81" applyFont="1" applyFill="1" applyBorder="1" applyAlignment="1">
      <alignment horizontal="center"/>
    </xf>
    <xf numFmtId="167" fontId="65" fillId="0" borderId="0" xfId="1" applyNumberFormat="1" applyFont="1" applyFill="1" applyBorder="1"/>
    <xf numFmtId="165" fontId="66" fillId="0" borderId="0" xfId="1" applyFont="1" applyFill="1" applyBorder="1" applyAlignment="1">
      <alignment horizontal="center"/>
    </xf>
    <xf numFmtId="173" fontId="62" fillId="0" borderId="53" xfId="193" applyNumberFormat="1" applyFont="1" applyFill="1" applyBorder="1" applyAlignment="1" applyProtection="1"/>
    <xf numFmtId="173" fontId="62" fillId="0" borderId="43" xfId="193" applyNumberFormat="1" applyFont="1" applyFill="1" applyBorder="1" applyAlignment="1" applyProtection="1"/>
    <xf numFmtId="165" fontId="65" fillId="0" borderId="15" xfId="1" applyFont="1" applyFill="1" applyBorder="1" applyAlignment="1"/>
    <xf numFmtId="165" fontId="66" fillId="0" borderId="19" xfId="1" applyFont="1" applyFill="1" applyBorder="1" applyAlignment="1">
      <alignment horizontal="left"/>
    </xf>
    <xf numFmtId="0" fontId="65" fillId="0" borderId="0" xfId="218" applyFont="1"/>
    <xf numFmtId="165" fontId="61" fillId="0" borderId="11" xfId="1" applyFont="1" applyFill="1" applyBorder="1" applyAlignment="1"/>
    <xf numFmtId="165" fontId="56" fillId="0" borderId="11" xfId="1" applyFont="1" applyFill="1" applyBorder="1" applyAlignment="1"/>
    <xf numFmtId="165" fontId="65" fillId="0" borderId="0" xfId="1" applyFont="1" applyFill="1" applyBorder="1" applyAlignment="1"/>
    <xf numFmtId="0" fontId="62" fillId="0" borderId="15" xfId="81" applyFont="1" applyBorder="1" applyAlignment="1">
      <alignment horizontal="center"/>
    </xf>
    <xf numFmtId="164" fontId="61" fillId="0" borderId="12" xfId="15" applyFont="1" applyFill="1" applyBorder="1" applyAlignment="1">
      <alignment horizontal="center"/>
    </xf>
    <xf numFmtId="167" fontId="66" fillId="0" borderId="16" xfId="1" applyNumberFormat="1" applyFont="1" applyFill="1" applyBorder="1" applyAlignment="1">
      <alignment horizontal="center"/>
    </xf>
    <xf numFmtId="165" fontId="66" fillId="0" borderId="8" xfId="1" applyFont="1" applyFill="1" applyBorder="1" applyAlignment="1"/>
    <xf numFmtId="0" fontId="62" fillId="0" borderId="2" xfId="81" applyFont="1" applyBorder="1" applyAlignment="1">
      <alignment horizontal="right" wrapText="1"/>
    </xf>
    <xf numFmtId="175" fontId="61" fillId="0" borderId="0" xfId="102" applyNumberFormat="1" applyFont="1" applyFill="1" applyAlignment="1"/>
    <xf numFmtId="43" fontId="61" fillId="0" borderId="0" xfId="1" applyNumberFormat="1" applyFont="1" applyFill="1" applyAlignment="1"/>
    <xf numFmtId="43" fontId="61" fillId="0" borderId="0" xfId="81" applyNumberFormat="1" applyFont="1"/>
    <xf numFmtId="2" fontId="61" fillId="0" borderId="0" xfId="81" applyNumberFormat="1" applyFont="1"/>
    <xf numFmtId="167" fontId="62" fillId="0" borderId="2" xfId="1" applyNumberFormat="1" applyFont="1" applyFill="1" applyBorder="1" applyAlignment="1">
      <alignment horizontal="right" wrapText="1"/>
    </xf>
    <xf numFmtId="167" fontId="61" fillId="0" borderId="2" xfId="1" applyNumberFormat="1" applyFont="1" applyFill="1" applyBorder="1" applyAlignment="1"/>
    <xf numFmtId="167" fontId="62" fillId="0" borderId="23" xfId="1" applyNumberFormat="1" applyFont="1" applyFill="1" applyBorder="1" applyAlignment="1">
      <alignment horizontal="right" wrapText="1"/>
    </xf>
    <xf numFmtId="0" fontId="61" fillId="0" borderId="55" xfId="81" applyFont="1" applyBorder="1"/>
    <xf numFmtId="0" fontId="61" fillId="0" borderId="56" xfId="81" applyFont="1" applyBorder="1"/>
    <xf numFmtId="167" fontId="61" fillId="0" borderId="57" xfId="1" applyNumberFormat="1" applyFont="1" applyFill="1" applyBorder="1" applyAlignment="1"/>
    <xf numFmtId="2" fontId="61" fillId="0" borderId="57" xfId="81" applyNumberFormat="1" applyFont="1" applyBorder="1"/>
    <xf numFmtId="2" fontId="61" fillId="0" borderId="37" xfId="81" applyNumberFormat="1" applyFont="1" applyBorder="1"/>
    <xf numFmtId="0" fontId="38" fillId="0" borderId="0" xfId="81" applyFont="1" applyAlignment="1">
      <alignment horizontal="center"/>
    </xf>
    <xf numFmtId="0" fontId="39" fillId="0" borderId="0" xfId="81" applyFont="1" applyAlignment="1">
      <alignment horizontal="center"/>
    </xf>
    <xf numFmtId="167" fontId="62" fillId="0" borderId="0" xfId="1" applyNumberFormat="1" applyFont="1" applyFill="1" applyBorder="1" applyAlignment="1">
      <alignment horizontal="center"/>
    </xf>
    <xf numFmtId="167" fontId="62" fillId="0" borderId="11" xfId="1" applyNumberFormat="1" applyFont="1" applyFill="1" applyBorder="1" applyAlignment="1">
      <alignment horizontal="center"/>
    </xf>
    <xf numFmtId="0" fontId="62" fillId="0" borderId="0" xfId="81" applyFont="1" applyAlignment="1">
      <alignment horizontal="right"/>
    </xf>
    <xf numFmtId="167" fontId="62" fillId="0" borderId="58" xfId="1" applyNumberFormat="1" applyFont="1" applyFill="1" applyBorder="1" applyAlignment="1"/>
    <xf numFmtId="0" fontId="72" fillId="0" borderId="44" xfId="76" applyFont="1" applyBorder="1"/>
    <xf numFmtId="0" fontId="73" fillId="0" borderId="12" xfId="192" applyFont="1" applyBorder="1"/>
    <xf numFmtId="0" fontId="62" fillId="0" borderId="0" xfId="192" applyFont="1" applyAlignment="1">
      <alignment horizontal="center"/>
    </xf>
    <xf numFmtId="9" fontId="61" fillId="0" borderId="21" xfId="192" applyNumberFormat="1" applyFont="1" applyBorder="1"/>
    <xf numFmtId="165" fontId="61" fillId="0" borderId="36" xfId="1" applyFont="1" applyFill="1" applyBorder="1"/>
    <xf numFmtId="165" fontId="61" fillId="0" borderId="49" xfId="1" applyFont="1" applyFill="1" applyBorder="1"/>
    <xf numFmtId="0" fontId="63" fillId="0" borderId="8" xfId="81" applyFont="1" applyBorder="1"/>
    <xf numFmtId="0" fontId="72" fillId="0" borderId="0" xfId="81" applyFont="1"/>
    <xf numFmtId="0" fontId="62" fillId="0" borderId="15" xfId="83" applyFont="1" applyBorder="1"/>
    <xf numFmtId="0" fontId="63" fillId="0" borderId="8" xfId="81" applyFont="1" applyBorder="1" applyAlignment="1">
      <alignment horizontal="left"/>
    </xf>
    <xf numFmtId="0" fontId="74" fillId="0" borderId="0" xfId="81" applyFont="1" applyAlignment="1">
      <alignment horizontal="left"/>
    </xf>
    <xf numFmtId="0" fontId="62" fillId="0" borderId="6" xfId="81" applyFont="1" applyBorder="1"/>
    <xf numFmtId="1" fontId="61" fillId="0" borderId="6" xfId="81" applyNumberFormat="1" applyFont="1" applyBorder="1"/>
    <xf numFmtId="0" fontId="62" fillId="0" borderId="47" xfId="81" applyFont="1" applyBorder="1" applyAlignment="1">
      <alignment horizontal="right"/>
    </xf>
    <xf numFmtId="0" fontId="62" fillId="0" borderId="7" xfId="81" applyFont="1" applyBorder="1" applyAlignment="1">
      <alignment horizontal="right"/>
    </xf>
    <xf numFmtId="0" fontId="61" fillId="0" borderId="27" xfId="81" applyFont="1" applyBorder="1"/>
    <xf numFmtId="0" fontId="61" fillId="0" borderId="25" xfId="81" applyFont="1" applyBorder="1"/>
    <xf numFmtId="0" fontId="61" fillId="0" borderId="63" xfId="81" applyFont="1" applyBorder="1"/>
    <xf numFmtId="0" fontId="62" fillId="0" borderId="27" xfId="81" applyFont="1" applyBorder="1"/>
    <xf numFmtId="166" fontId="61" fillId="0" borderId="27" xfId="81" applyNumberFormat="1" applyFont="1" applyBorder="1"/>
    <xf numFmtId="0" fontId="61" fillId="0" borderId="27" xfId="81" applyFont="1" applyBorder="1" applyAlignment="1">
      <alignment horizontal="left"/>
    </xf>
    <xf numFmtId="0" fontId="61" fillId="0" borderId="27" xfId="81" applyFont="1" applyBorder="1" applyAlignment="1">
      <alignment horizontal="left" indent="2"/>
    </xf>
    <xf numFmtId="0" fontId="61" fillId="5" borderId="27" xfId="81" applyFont="1" applyFill="1" applyBorder="1"/>
    <xf numFmtId="165" fontId="61" fillId="5" borderId="27" xfId="1" applyFont="1" applyFill="1" applyBorder="1" applyAlignment="1"/>
    <xf numFmtId="0" fontId="67" fillId="0" borderId="8" xfId="81" applyFont="1" applyBorder="1" applyAlignment="1">
      <alignment horizontal="left"/>
    </xf>
    <xf numFmtId="0" fontId="62" fillId="0" borderId="15" xfId="83" quotePrefix="1" applyFont="1" applyBorder="1"/>
    <xf numFmtId="0" fontId="62" fillId="0" borderId="15" xfId="81" quotePrefix="1" applyFont="1" applyBorder="1"/>
    <xf numFmtId="0" fontId="62" fillId="0" borderId="9" xfId="81" quotePrefix="1" applyFont="1" applyBorder="1"/>
    <xf numFmtId="0" fontId="72" fillId="0" borderId="0" xfId="81" applyFont="1" applyAlignment="1">
      <alignment horizontal="left"/>
    </xf>
    <xf numFmtId="0" fontId="63" fillId="0" borderId="0" xfId="81" applyFont="1" applyAlignment="1">
      <alignment horizontal="left"/>
    </xf>
    <xf numFmtId="165" fontId="66" fillId="0" borderId="38" xfId="1" applyFont="1" applyFill="1" applyBorder="1" applyAlignment="1">
      <alignment vertical="top"/>
    </xf>
    <xf numFmtId="0" fontId="61" fillId="0" borderId="59" xfId="81" applyFont="1" applyBorder="1" applyAlignment="1">
      <alignment horizontal="center"/>
    </xf>
    <xf numFmtId="167" fontId="61" fillId="0" borderId="59" xfId="1" applyNumberFormat="1" applyFont="1" applyFill="1" applyBorder="1" applyAlignment="1"/>
    <xf numFmtId="167" fontId="62" fillId="0" borderId="66" xfId="1" applyNumberFormat="1" applyFont="1" applyFill="1" applyBorder="1" applyAlignment="1"/>
    <xf numFmtId="0" fontId="62" fillId="0" borderId="59" xfId="81" applyFont="1" applyBorder="1" applyAlignment="1">
      <alignment horizontal="center"/>
    </xf>
    <xf numFmtId="167" fontId="61" fillId="0" borderId="59" xfId="81" applyNumberFormat="1" applyFont="1" applyBorder="1" applyAlignment="1">
      <alignment horizontal="center"/>
    </xf>
    <xf numFmtId="167" fontId="61" fillId="0" borderId="59" xfId="81" applyNumberFormat="1" applyFont="1" applyBorder="1"/>
    <xf numFmtId="167" fontId="61" fillId="0" borderId="60" xfId="1" applyNumberFormat="1" applyFont="1" applyFill="1" applyBorder="1" applyAlignment="1">
      <alignment horizontal="center"/>
    </xf>
    <xf numFmtId="167" fontId="62" fillId="0" borderId="19" xfId="1" applyNumberFormat="1" applyFont="1" applyFill="1" applyBorder="1" applyAlignment="1">
      <alignment vertical="center" wrapText="1"/>
    </xf>
    <xf numFmtId="167" fontId="62" fillId="0" borderId="19" xfId="1" applyNumberFormat="1" applyFont="1" applyFill="1" applyBorder="1" applyAlignment="1">
      <alignment horizontal="center" vertical="center" wrapText="1"/>
    </xf>
    <xf numFmtId="165" fontId="65" fillId="0" borderId="39" xfId="1" applyFont="1" applyFill="1" applyBorder="1" applyAlignment="1">
      <alignment horizontal="center"/>
    </xf>
    <xf numFmtId="165" fontId="65" fillId="0" borderId="68" xfId="1" applyFont="1" applyFill="1" applyBorder="1" applyAlignment="1">
      <alignment horizontal="center"/>
    </xf>
    <xf numFmtId="165" fontId="65" fillId="0" borderId="67" xfId="1" applyFont="1" applyFill="1" applyBorder="1" applyAlignment="1">
      <alignment horizontal="center"/>
    </xf>
    <xf numFmtId="0" fontId="65" fillId="0" borderId="27" xfId="81" applyFont="1" applyBorder="1"/>
    <xf numFmtId="165" fontId="65" fillId="0" borderId="27" xfId="81" applyNumberFormat="1" applyFont="1" applyBorder="1"/>
    <xf numFmtId="169" fontId="30" fillId="0" borderId="0" xfId="0" applyNumberFormat="1" applyFont="1"/>
    <xf numFmtId="165" fontId="37" fillId="0" borderId="0" xfId="1" applyFont="1" applyAlignment="1">
      <alignment horizontal="center"/>
    </xf>
    <xf numFmtId="165" fontId="30" fillId="0" borderId="0" xfId="1" applyFont="1" applyAlignment="1">
      <alignment horizontal="center"/>
    </xf>
    <xf numFmtId="169" fontId="35" fillId="0" borderId="0" xfId="0" applyNumberFormat="1" applyFont="1"/>
    <xf numFmtId="0" fontId="30" fillId="0" borderId="0" xfId="0" applyFont="1" applyAlignment="1">
      <alignment vertical="top" wrapText="1"/>
    </xf>
    <xf numFmtId="0" fontId="37" fillId="0" borderId="0" xfId="0" applyFont="1"/>
    <xf numFmtId="0" fontId="61" fillId="0" borderId="8" xfId="81" quotePrefix="1" applyFont="1" applyBorder="1" applyAlignment="1">
      <alignment horizontal="center"/>
    </xf>
    <xf numFmtId="174" fontId="79" fillId="0" borderId="0" xfId="0" applyNumberFormat="1" applyFont="1" applyProtection="1">
      <protection locked="0"/>
    </xf>
    <xf numFmtId="0" fontId="69" fillId="0" borderId="0" xfId="0" applyFont="1"/>
    <xf numFmtId="165" fontId="69" fillId="0" borderId="0" xfId="1" applyFont="1" applyFill="1"/>
    <xf numFmtId="0" fontId="81" fillId="0" borderId="0" xfId="0" applyFont="1"/>
    <xf numFmtId="4" fontId="78" fillId="0" borderId="0" xfId="0" quotePrefix="1" applyNumberFormat="1" applyFont="1" applyAlignment="1">
      <alignment horizontal="fill"/>
    </xf>
    <xf numFmtId="3" fontId="78" fillId="0" borderId="0" xfId="0" quotePrefix="1" applyNumberFormat="1" applyFont="1" applyAlignment="1">
      <alignment horizontal="fill"/>
    </xf>
    <xf numFmtId="0" fontId="51" fillId="0" borderId="0" xfId="0" applyFont="1"/>
    <xf numFmtId="0" fontId="81" fillId="0" borderId="0" xfId="0" applyFont="1" applyAlignment="1">
      <alignment horizontal="left" wrapText="1"/>
    </xf>
    <xf numFmtId="0" fontId="78" fillId="0" borderId="0" xfId="0" applyFont="1" applyAlignment="1">
      <alignment horizontal="center"/>
    </xf>
    <xf numFmtId="0" fontId="61" fillId="0" borderId="34" xfId="81" quotePrefix="1" applyFont="1" applyBorder="1" applyAlignment="1">
      <alignment horizontal="center"/>
    </xf>
    <xf numFmtId="0" fontId="61" fillId="0" borderId="69" xfId="81" applyFont="1" applyBorder="1"/>
    <xf numFmtId="166" fontId="61" fillId="0" borderId="6" xfId="81" applyNumberFormat="1" applyFont="1" applyBorder="1"/>
    <xf numFmtId="166" fontId="61" fillId="0" borderId="40" xfId="54" applyNumberFormat="1" applyFont="1" applyFill="1" applyBorder="1" applyAlignment="1"/>
    <xf numFmtId="0" fontId="61" fillId="0" borderId="6" xfId="81" applyFont="1" applyBorder="1" applyAlignment="1">
      <alignment horizontal="left"/>
    </xf>
    <xf numFmtId="167" fontId="61" fillId="0" borderId="6" xfId="81" applyNumberFormat="1" applyFont="1" applyBorder="1"/>
    <xf numFmtId="165" fontId="61" fillId="0" borderId="6" xfId="1" applyFont="1" applyFill="1" applyBorder="1" applyAlignment="1"/>
    <xf numFmtId="166" fontId="61" fillId="0" borderId="40" xfId="81" applyNumberFormat="1" applyFont="1" applyBorder="1"/>
    <xf numFmtId="166" fontId="61" fillId="0" borderId="6" xfId="54" applyNumberFormat="1" applyFont="1" applyFill="1" applyBorder="1" applyAlignment="1"/>
    <xf numFmtId="166" fontId="61" fillId="0" borderId="6" xfId="1" applyNumberFormat="1" applyFont="1" applyFill="1" applyBorder="1" applyAlignment="1">
      <alignment horizontal="right"/>
    </xf>
    <xf numFmtId="166" fontId="61" fillId="0" borderId="40" xfId="1" applyNumberFormat="1" applyFont="1" applyFill="1" applyBorder="1" applyAlignment="1">
      <alignment horizontal="right"/>
    </xf>
    <xf numFmtId="0" fontId="61" fillId="5" borderId="6" xfId="81" applyFont="1" applyFill="1" applyBorder="1"/>
    <xf numFmtId="0" fontId="61" fillId="0" borderId="40" xfId="81" applyFont="1" applyBorder="1"/>
    <xf numFmtId="166" fontId="61" fillId="0" borderId="6" xfId="15" applyNumberFormat="1" applyFont="1" applyFill="1" applyBorder="1" applyAlignment="1"/>
    <xf numFmtId="166" fontId="61" fillId="5" borderId="6" xfId="54" applyNumberFormat="1" applyFont="1" applyFill="1" applyBorder="1" applyAlignment="1"/>
    <xf numFmtId="165" fontId="61" fillId="0" borderId="2" xfId="1" applyFont="1" applyFill="1" applyBorder="1" applyAlignment="1"/>
    <xf numFmtId="165" fontId="61" fillId="0" borderId="23" xfId="1" applyFont="1" applyFill="1" applyBorder="1" applyAlignment="1"/>
    <xf numFmtId="167" fontId="61" fillId="0" borderId="43" xfId="1" applyNumberFormat="1" applyFont="1" applyFill="1" applyBorder="1" applyAlignment="1"/>
    <xf numFmtId="0" fontId="62" fillId="0" borderId="65" xfId="81" applyFont="1" applyBorder="1" applyAlignment="1">
      <alignment horizontal="center"/>
    </xf>
    <xf numFmtId="167" fontId="62" fillId="0" borderId="59" xfId="1" applyNumberFormat="1" applyFont="1" applyFill="1" applyBorder="1" applyAlignment="1"/>
    <xf numFmtId="165" fontId="62" fillId="0" borderId="59" xfId="1" applyFont="1" applyFill="1" applyBorder="1" applyAlignment="1"/>
    <xf numFmtId="0" fontId="61" fillId="0" borderId="59" xfId="81" applyFont="1" applyBorder="1"/>
    <xf numFmtId="166" fontId="61" fillId="0" borderId="59" xfId="1" applyNumberFormat="1" applyFont="1" applyFill="1" applyBorder="1" applyAlignment="1"/>
    <xf numFmtId="166" fontId="61" fillId="0" borderId="59" xfId="1" applyNumberFormat="1" applyFont="1" applyFill="1" applyBorder="1" applyAlignment="1" applyProtection="1">
      <alignment horizontal="right"/>
    </xf>
    <xf numFmtId="0" fontId="62" fillId="0" borderId="59" xfId="1" applyNumberFormat="1" applyFont="1" applyFill="1" applyBorder="1" applyAlignment="1"/>
    <xf numFmtId="0" fontId="61" fillId="0" borderId="60" xfId="81" applyFont="1" applyBorder="1" applyAlignment="1">
      <alignment horizontal="center"/>
    </xf>
    <xf numFmtId="0" fontId="42" fillId="0" borderId="0" xfId="83" applyFont="1" applyAlignment="1">
      <alignment vertical="top"/>
    </xf>
    <xf numFmtId="0" fontId="42" fillId="0" borderId="8" xfId="83" applyFont="1" applyBorder="1" applyAlignment="1">
      <alignment vertical="top"/>
    </xf>
    <xf numFmtId="0" fontId="82" fillId="0" borderId="0" xfId="519" applyFont="1" applyAlignment="1">
      <alignment vertical="top" wrapText="1"/>
    </xf>
    <xf numFmtId="165" fontId="62" fillId="0" borderId="66" xfId="1" applyFont="1" applyFill="1" applyBorder="1" applyAlignment="1"/>
    <xf numFmtId="165" fontId="65" fillId="0" borderId="27" xfId="1" applyFont="1" applyFill="1" applyBorder="1" applyAlignment="1"/>
    <xf numFmtId="0" fontId="0" fillId="0" borderId="11" xfId="0" applyBorder="1"/>
    <xf numFmtId="0" fontId="0" fillId="0" borderId="13" xfId="0" applyBorder="1"/>
    <xf numFmtId="0" fontId="0" fillId="0" borderId="34" xfId="0" applyBorder="1"/>
    <xf numFmtId="0" fontId="0" fillId="0" borderId="33" xfId="0" applyBorder="1"/>
    <xf numFmtId="0" fontId="35" fillId="0" borderId="32" xfId="0" applyFont="1" applyBorder="1"/>
    <xf numFmtId="0" fontId="54" fillId="0" borderId="32" xfId="0" applyFont="1" applyBorder="1"/>
    <xf numFmtId="0" fontId="35" fillId="0" borderId="34" xfId="0" applyFont="1" applyBorder="1"/>
    <xf numFmtId="0" fontId="30" fillId="0" borderId="34" xfId="0" applyFont="1" applyBorder="1"/>
    <xf numFmtId="0" fontId="30" fillId="0" borderId="33" xfId="0" applyFont="1" applyBorder="1"/>
    <xf numFmtId="0" fontId="0" fillId="0" borderId="33" xfId="0" applyBorder="1" applyAlignment="1">
      <alignment horizontal="left" wrapText="1"/>
    </xf>
    <xf numFmtId="0" fontId="0" fillId="0" borderId="32" xfId="0" applyBorder="1"/>
    <xf numFmtId="0" fontId="0" fillId="0" borderId="10" xfId="0" applyBorder="1"/>
    <xf numFmtId="0" fontId="61" fillId="0" borderId="0" xfId="81" applyFont="1" applyAlignment="1">
      <alignment horizontal="left"/>
    </xf>
    <xf numFmtId="0" fontId="62" fillId="0" borderId="15" xfId="81" quotePrefix="1" applyFont="1" applyBorder="1" applyAlignment="1">
      <alignment horizontal="left"/>
    </xf>
    <xf numFmtId="0" fontId="62" fillId="0" borderId="15" xfId="81" applyFont="1" applyBorder="1" applyAlignment="1">
      <alignment horizontal="left"/>
    </xf>
    <xf numFmtId="0" fontId="66" fillId="0" borderId="61" xfId="81" applyFont="1" applyBorder="1" applyAlignment="1">
      <alignment horizontal="center"/>
    </xf>
    <xf numFmtId="165" fontId="65" fillId="0" borderId="38" xfId="1" applyFont="1" applyFill="1" applyBorder="1" applyAlignment="1">
      <alignment horizontal="center"/>
    </xf>
    <xf numFmtId="0" fontId="65" fillId="0" borderId="38" xfId="81" applyFont="1" applyBorder="1" applyAlignment="1">
      <alignment horizontal="center"/>
    </xf>
    <xf numFmtId="0" fontId="72" fillId="0" borderId="8" xfId="81" applyFont="1" applyBorder="1" applyAlignment="1">
      <alignment horizontal="left" vertical="center" wrapText="1"/>
    </xf>
    <xf numFmtId="167" fontId="65" fillId="0" borderId="11" xfId="1" applyNumberFormat="1" applyFont="1" applyFill="1" applyBorder="1" applyAlignment="1">
      <alignment horizontal="center"/>
    </xf>
    <xf numFmtId="165" fontId="65" fillId="0" borderId="11" xfId="1" applyFont="1" applyFill="1" applyBorder="1" applyAlignment="1"/>
    <xf numFmtId="0" fontId="65" fillId="0" borderId="11" xfId="81" applyFont="1" applyBorder="1"/>
    <xf numFmtId="0" fontId="66" fillId="0" borderId="10" xfId="81" applyFont="1" applyBorder="1"/>
    <xf numFmtId="0" fontId="63" fillId="0" borderId="18" xfId="81" applyFont="1" applyBorder="1" applyAlignment="1">
      <alignment horizontal="left"/>
    </xf>
    <xf numFmtId="0" fontId="74" fillId="0" borderId="12" xfId="81" applyFont="1" applyBorder="1" applyAlignment="1">
      <alignment horizontal="left"/>
    </xf>
    <xf numFmtId="167" fontId="66" fillId="0" borderId="75" xfId="1" applyNumberFormat="1" applyFont="1" applyFill="1" applyBorder="1" applyAlignment="1"/>
    <xf numFmtId="167" fontId="66" fillId="0" borderId="76" xfId="1" applyNumberFormat="1" applyFont="1" applyFill="1" applyBorder="1" applyAlignment="1"/>
    <xf numFmtId="167" fontId="65" fillId="0" borderId="16" xfId="1" applyNumberFormat="1" applyFont="1" applyFill="1" applyBorder="1" applyAlignment="1"/>
    <xf numFmtId="165" fontId="65" fillId="0" borderId="72" xfId="1" applyFont="1" applyFill="1" applyBorder="1" applyAlignment="1"/>
    <xf numFmtId="165" fontId="65" fillId="0" borderId="73" xfId="1" applyFont="1" applyFill="1" applyBorder="1" applyAlignment="1"/>
    <xf numFmtId="166" fontId="61" fillId="0" borderId="11" xfId="54" applyNumberFormat="1" applyFont="1" applyFill="1" applyBorder="1" applyAlignment="1"/>
    <xf numFmtId="172" fontId="61" fillId="0" borderId="11" xfId="1" applyNumberFormat="1" applyFont="1" applyFill="1" applyBorder="1" applyAlignment="1"/>
    <xf numFmtId="167" fontId="61" fillId="5" borderId="11" xfId="1" applyNumberFormat="1" applyFont="1" applyFill="1" applyBorder="1" applyAlignment="1"/>
    <xf numFmtId="167" fontId="62" fillId="0" borderId="72" xfId="1" applyNumberFormat="1" applyFont="1" applyFill="1" applyBorder="1" applyAlignment="1"/>
    <xf numFmtId="167" fontId="62" fillId="0" borderId="73" xfId="1" applyNumberFormat="1" applyFont="1" applyFill="1" applyBorder="1" applyAlignment="1"/>
    <xf numFmtId="167" fontId="62" fillId="0" borderId="17" xfId="1" applyNumberFormat="1" applyFont="1" applyFill="1" applyBorder="1" applyAlignment="1"/>
    <xf numFmtId="167" fontId="61" fillId="0" borderId="76" xfId="1" applyNumberFormat="1" applyFont="1" applyFill="1" applyBorder="1" applyAlignment="1"/>
    <xf numFmtId="0" fontId="62" fillId="0" borderId="78" xfId="81" applyFont="1" applyBorder="1" applyAlignment="1">
      <alignment horizontal="right" wrapText="1"/>
    </xf>
    <xf numFmtId="0" fontId="62" fillId="0" borderId="79" xfId="81" applyFont="1" applyBorder="1" applyAlignment="1">
      <alignment horizontal="right" wrapText="1"/>
    </xf>
    <xf numFmtId="167" fontId="62" fillId="0" borderId="17" xfId="1" applyNumberFormat="1" applyFont="1" applyFill="1" applyBorder="1" applyAlignment="1">
      <alignment horizontal="right" wrapText="1"/>
    </xf>
    <xf numFmtId="0" fontId="67" fillId="0" borderId="8" xfId="81" applyFont="1" applyBorder="1"/>
    <xf numFmtId="167" fontId="61" fillId="0" borderId="80" xfId="1" applyNumberFormat="1" applyFont="1" applyFill="1" applyBorder="1" applyAlignment="1"/>
    <xf numFmtId="165" fontId="61" fillId="0" borderId="81" xfId="1" applyFont="1" applyFill="1" applyBorder="1" applyAlignment="1"/>
    <xf numFmtId="167" fontId="61" fillId="0" borderId="42" xfId="1" applyNumberFormat="1" applyFont="1" applyFill="1" applyBorder="1" applyAlignment="1"/>
    <xf numFmtId="167" fontId="62" fillId="0" borderId="78" xfId="1" applyNumberFormat="1" applyFont="1" applyFill="1" applyBorder="1" applyAlignment="1">
      <alignment horizontal="right"/>
    </xf>
    <xf numFmtId="167" fontId="62" fillId="0" borderId="82" xfId="1" applyNumberFormat="1" applyFont="1" applyFill="1" applyBorder="1" applyAlignment="1">
      <alignment horizontal="right"/>
    </xf>
    <xf numFmtId="167" fontId="61" fillId="0" borderId="83" xfId="81" applyNumberFormat="1" applyFont="1" applyBorder="1"/>
    <xf numFmtId="167" fontId="62" fillId="0" borderId="83" xfId="1" applyNumberFormat="1" applyFont="1" applyFill="1" applyBorder="1" applyAlignment="1"/>
    <xf numFmtId="0" fontId="61" fillId="0" borderId="16" xfId="81" applyFont="1" applyBorder="1"/>
    <xf numFmtId="167" fontId="62" fillId="0" borderId="84" xfId="1" applyNumberFormat="1" applyFont="1" applyFill="1" applyBorder="1" applyAlignment="1">
      <alignment horizontal="center" vertical="center" wrapText="1"/>
    </xf>
    <xf numFmtId="0" fontId="66" fillId="0" borderId="50" xfId="81" applyFont="1" applyBorder="1" applyAlignment="1">
      <alignment horizontal="center"/>
    </xf>
    <xf numFmtId="165" fontId="65" fillId="0" borderId="80" xfId="1" applyFont="1" applyFill="1" applyBorder="1" applyAlignment="1">
      <alignment horizontal="center"/>
    </xf>
    <xf numFmtId="0" fontId="65" fillId="0" borderId="80" xfId="81" applyFont="1" applyBorder="1" applyAlignment="1">
      <alignment horizontal="center"/>
    </xf>
    <xf numFmtId="167" fontId="66" fillId="0" borderId="71" xfId="1" applyNumberFormat="1" applyFont="1" applyFill="1" applyBorder="1" applyAlignment="1">
      <alignment horizontal="center"/>
    </xf>
    <xf numFmtId="167" fontId="66" fillId="0" borderId="74" xfId="1" applyNumberFormat="1" applyFont="1" applyFill="1" applyBorder="1" applyAlignment="1">
      <alignment horizontal="center"/>
    </xf>
    <xf numFmtId="0" fontId="72" fillId="0" borderId="15" xfId="83" quotePrefix="1" applyFont="1" applyBorder="1"/>
    <xf numFmtId="165" fontId="65" fillId="0" borderId="71" xfId="1" applyFont="1" applyFill="1" applyBorder="1" applyAlignment="1">
      <alignment horizontal="center"/>
    </xf>
    <xf numFmtId="165" fontId="65" fillId="0" borderId="74" xfId="1" applyFont="1" applyFill="1" applyBorder="1" applyAlignment="1">
      <alignment horizontal="center"/>
    </xf>
    <xf numFmtId="0" fontId="62" fillId="0" borderId="72" xfId="81" applyFont="1" applyBorder="1" applyAlignment="1">
      <alignment horizontal="left"/>
    </xf>
    <xf numFmtId="165" fontId="66" fillId="0" borderId="80" xfId="1" applyFont="1" applyFill="1" applyBorder="1" applyAlignment="1">
      <alignment vertical="top"/>
    </xf>
    <xf numFmtId="176" fontId="80" fillId="0" borderId="78" xfId="1" applyNumberFormat="1" applyFont="1" applyFill="1" applyBorder="1" applyAlignment="1">
      <alignment horizontal="center" vertical="center"/>
    </xf>
    <xf numFmtId="176" fontId="80" fillId="0" borderId="85" xfId="1" applyNumberFormat="1" applyFont="1" applyFill="1" applyBorder="1" applyAlignment="1">
      <alignment horizontal="center" vertical="center"/>
    </xf>
    <xf numFmtId="0" fontId="76" fillId="0" borderId="86" xfId="0" applyFont="1" applyBorder="1" applyAlignment="1">
      <alignment horizontal="left" vertical="top" wrapText="1"/>
    </xf>
    <xf numFmtId="165" fontId="76" fillId="0" borderId="78" xfId="1" applyFont="1" applyFill="1" applyBorder="1"/>
    <xf numFmtId="165" fontId="76" fillId="0" borderId="85" xfId="1" applyFont="1" applyFill="1" applyBorder="1"/>
    <xf numFmtId="39" fontId="76" fillId="0" borderId="78" xfId="1" applyNumberFormat="1" applyFont="1" applyFill="1" applyBorder="1"/>
    <xf numFmtId="39" fontId="76" fillId="0" borderId="85" xfId="1" applyNumberFormat="1" applyFont="1" applyFill="1" applyBorder="1"/>
    <xf numFmtId="0" fontId="76" fillId="0" borderId="87" xfId="0" applyFont="1" applyBorder="1" applyAlignment="1">
      <alignment horizontal="left" vertical="top" wrapText="1"/>
    </xf>
    <xf numFmtId="37" fontId="76" fillId="0" borderId="88" xfId="1" applyNumberFormat="1" applyFont="1" applyFill="1" applyBorder="1"/>
    <xf numFmtId="37" fontId="76" fillId="0" borderId="89" xfId="1" applyNumberFormat="1" applyFont="1" applyFill="1" applyBorder="1"/>
    <xf numFmtId="0" fontId="68" fillId="0" borderId="0" xfId="81" applyFont="1" applyAlignment="1">
      <alignment horizontal="right"/>
    </xf>
    <xf numFmtId="0" fontId="61" fillId="0" borderId="8" xfId="81" applyFont="1" applyBorder="1" applyAlignment="1">
      <alignment horizontal="left"/>
    </xf>
    <xf numFmtId="166" fontId="61" fillId="0" borderId="11" xfId="1" applyNumberFormat="1" applyFont="1" applyFill="1" applyBorder="1" applyAlignment="1" applyProtection="1">
      <alignment horizontal="right"/>
    </xf>
    <xf numFmtId="0" fontId="30" fillId="0" borderId="34" xfId="0" applyFont="1" applyBorder="1" applyAlignment="1">
      <alignment horizontal="left" wrapText="1"/>
    </xf>
    <xf numFmtId="0" fontId="0" fillId="0" borderId="8" xfId="0" applyBorder="1"/>
    <xf numFmtId="0" fontId="0" fillId="0" borderId="18" xfId="0" applyBorder="1"/>
    <xf numFmtId="0" fontId="30" fillId="0" borderId="28" xfId="0" applyFont="1" applyBorder="1"/>
    <xf numFmtId="0" fontId="0" fillId="0" borderId="28" xfId="0" applyBorder="1"/>
    <xf numFmtId="0" fontId="0" fillId="0" borderId="16" xfId="0" applyBorder="1"/>
    <xf numFmtId="166" fontId="62" fillId="0" borderId="86" xfId="1" applyNumberFormat="1" applyFont="1" applyFill="1" applyBorder="1" applyAlignment="1" applyProtection="1">
      <alignment horizontal="right"/>
    </xf>
    <xf numFmtId="166" fontId="62" fillId="0" borderId="82" xfId="1" applyNumberFormat="1" applyFont="1" applyFill="1" applyBorder="1" applyAlignment="1" applyProtection="1">
      <alignment horizontal="right"/>
    </xf>
    <xf numFmtId="165" fontId="62" fillId="0" borderId="73" xfId="1" applyFont="1" applyFill="1" applyBorder="1" applyAlignment="1"/>
    <xf numFmtId="165" fontId="65" fillId="0" borderId="3" xfId="1" applyFont="1" applyFill="1" applyBorder="1" applyAlignment="1"/>
    <xf numFmtId="165" fontId="65" fillId="0" borderId="40" xfId="1" applyFont="1" applyFill="1" applyBorder="1" applyAlignment="1"/>
    <xf numFmtId="0" fontId="65" fillId="0" borderId="6" xfId="81" applyFont="1" applyBorder="1"/>
    <xf numFmtId="165" fontId="65" fillId="0" borderId="6" xfId="1" applyFont="1" applyFill="1" applyBorder="1" applyAlignment="1"/>
    <xf numFmtId="0" fontId="65" fillId="0" borderId="3" xfId="81" applyFont="1" applyBorder="1"/>
    <xf numFmtId="167" fontId="65" fillId="0" borderId="59" xfId="1" applyNumberFormat="1" applyFont="1" applyFill="1" applyBorder="1" applyAlignment="1">
      <alignment horizontal="center"/>
    </xf>
    <xf numFmtId="0" fontId="66" fillId="0" borderId="69" xfId="81" applyFont="1" applyBorder="1"/>
    <xf numFmtId="167" fontId="66" fillId="0" borderId="88" xfId="1" applyNumberFormat="1" applyFont="1" applyFill="1" applyBorder="1" applyAlignment="1"/>
    <xf numFmtId="165" fontId="65" fillId="0" borderId="83" xfId="1" applyFont="1" applyFill="1" applyBorder="1" applyAlignment="1"/>
    <xf numFmtId="0" fontId="62" fillId="0" borderId="19" xfId="81" applyFont="1" applyBorder="1" applyAlignment="1">
      <alignment horizontal="left" vertical="top"/>
    </xf>
    <xf numFmtId="0" fontId="84" fillId="0" borderId="28" xfId="0" applyFont="1" applyBorder="1" applyAlignment="1">
      <alignment vertical="center"/>
    </xf>
    <xf numFmtId="0" fontId="84" fillId="0" borderId="16" xfId="0" applyFont="1" applyBorder="1" applyAlignment="1">
      <alignment vertical="center"/>
    </xf>
    <xf numFmtId="174" fontId="79" fillId="0" borderId="0" xfId="0" applyNumberFormat="1" applyFont="1" applyAlignment="1" applyProtection="1">
      <alignment horizontal="left"/>
      <protection locked="0"/>
    </xf>
    <xf numFmtId="0" fontId="0" fillId="0" borderId="0" xfId="0" applyAlignment="1">
      <alignment horizontal="left"/>
    </xf>
    <xf numFmtId="0" fontId="51" fillId="0" borderId="0" xfId="0" applyFont="1" applyAlignment="1">
      <alignment horizontal="left"/>
    </xf>
    <xf numFmtId="0" fontId="0" fillId="0" borderId="8" xfId="0" applyBorder="1" applyAlignment="1">
      <alignment horizontal="left"/>
    </xf>
    <xf numFmtId="0" fontId="0" fillId="0" borderId="11" xfId="0" applyBorder="1" applyAlignment="1">
      <alignment horizontal="left"/>
    </xf>
    <xf numFmtId="0" fontId="0" fillId="0" borderId="18"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44" fillId="0" borderId="15" xfId="0" applyFont="1" applyBorder="1" applyAlignment="1">
      <alignment horizontal="left"/>
    </xf>
    <xf numFmtId="0" fontId="44" fillId="0" borderId="9" xfId="0" applyFont="1" applyBorder="1" applyAlignment="1">
      <alignment horizontal="left"/>
    </xf>
    <xf numFmtId="0" fontId="44" fillId="0" borderId="10" xfId="0" applyFont="1" applyBorder="1" applyAlignment="1">
      <alignment horizontal="left"/>
    </xf>
    <xf numFmtId="0" fontId="44" fillId="0" borderId="8" xfId="0" applyFont="1" applyBorder="1" applyAlignment="1">
      <alignment horizontal="left"/>
    </xf>
    <xf numFmtId="0" fontId="44" fillId="0" borderId="0" xfId="0" applyFont="1" applyAlignment="1">
      <alignment horizontal="left"/>
    </xf>
    <xf numFmtId="0" fontId="44" fillId="0" borderId="11" xfId="0" applyFont="1" applyBorder="1" applyAlignment="1">
      <alignment horizontal="left"/>
    </xf>
    <xf numFmtId="0" fontId="44" fillId="0" borderId="18" xfId="0" applyFont="1" applyBorder="1" applyAlignment="1">
      <alignment horizontal="left"/>
    </xf>
    <xf numFmtId="0" fontId="44" fillId="0" borderId="12" xfId="0" applyFont="1" applyBorder="1" applyAlignment="1">
      <alignment horizontal="left"/>
    </xf>
    <xf numFmtId="0" fontId="44" fillId="0" borderId="13" xfId="0" applyFont="1" applyBorder="1" applyAlignment="1">
      <alignment horizontal="left"/>
    </xf>
    <xf numFmtId="0" fontId="30" fillId="0" borderId="0" xfId="0" applyFont="1" applyAlignment="1">
      <alignment horizontal="left" vertical="top" wrapText="1"/>
    </xf>
    <xf numFmtId="167" fontId="62" fillId="0" borderId="11" xfId="1" applyNumberFormat="1" applyFont="1" applyFill="1" applyBorder="1" applyAlignment="1">
      <alignment horizontal="right"/>
    </xf>
    <xf numFmtId="0" fontId="66" fillId="6" borderId="0" xfId="0" applyFont="1" applyFill="1" applyAlignment="1">
      <alignment horizontal="center"/>
    </xf>
    <xf numFmtId="0" fontId="93" fillId="6" borderId="0" xfId="0" applyFont="1" applyFill="1"/>
    <xf numFmtId="0" fontId="65" fillId="6" borderId="0" xfId="0" applyFont="1" applyFill="1"/>
    <xf numFmtId="0" fontId="66" fillId="6" borderId="0" xfId="0" quotePrefix="1" applyFont="1" applyFill="1" applyAlignment="1">
      <alignment horizontal="center"/>
    </xf>
    <xf numFmtId="0" fontId="94" fillId="6" borderId="0" xfId="0" applyFont="1" applyFill="1" applyAlignment="1">
      <alignment vertical="top" wrapText="1"/>
    </xf>
    <xf numFmtId="165" fontId="96" fillId="0" borderId="0" xfId="1" applyFont="1" applyAlignment="1">
      <alignment horizontal="left" vertical="top" wrapText="1"/>
    </xf>
    <xf numFmtId="165" fontId="96" fillId="0" borderId="0" xfId="1" applyFont="1" applyAlignment="1">
      <alignment vertical="top" wrapText="1"/>
    </xf>
    <xf numFmtId="0" fontId="61" fillId="0" borderId="0" xfId="81" applyFont="1" applyAlignment="1">
      <alignment horizontal="left" wrapText="1"/>
    </xf>
    <xf numFmtId="0" fontId="75" fillId="0" borderId="0" xfId="81" applyFont="1"/>
    <xf numFmtId="165" fontId="95" fillId="0" borderId="0" xfId="572" applyFont="1" applyFill="1" applyBorder="1"/>
    <xf numFmtId="165" fontId="94" fillId="0" borderId="6" xfId="572" applyFont="1" applyFill="1" applyBorder="1"/>
    <xf numFmtId="0" fontId="94" fillId="0" borderId="40" xfId="573" applyFont="1" applyBorder="1"/>
    <xf numFmtId="0" fontId="62" fillId="0" borderId="6" xfId="81" applyFont="1" applyBorder="1" applyAlignment="1">
      <alignment horizontal="right"/>
    </xf>
    <xf numFmtId="167" fontId="62" fillId="0" borderId="6" xfId="1" applyNumberFormat="1" applyFont="1" applyFill="1" applyBorder="1" applyAlignment="1">
      <alignment horizontal="right"/>
    </xf>
    <xf numFmtId="0" fontId="97" fillId="0" borderId="0" xfId="81" applyFont="1" applyAlignment="1">
      <alignment horizontal="left"/>
    </xf>
    <xf numFmtId="167" fontId="62" fillId="0" borderId="8" xfId="1" applyNumberFormat="1" applyFont="1" applyFill="1" applyBorder="1" applyAlignment="1">
      <alignment horizontal="center" vertical="center" wrapText="1"/>
    </xf>
    <xf numFmtId="167" fontId="62" fillId="0" borderId="11" xfId="1" applyNumberFormat="1" applyFont="1" applyFill="1" applyBorder="1" applyAlignment="1">
      <alignment horizontal="center" vertical="center" wrapText="1"/>
    </xf>
    <xf numFmtId="167" fontId="62" fillId="0" borderId="25" xfId="1" applyNumberFormat="1" applyFont="1" applyFill="1" applyBorder="1" applyAlignment="1">
      <alignment horizontal="center" vertical="center" wrapText="1"/>
    </xf>
    <xf numFmtId="43" fontId="59" fillId="0" borderId="8" xfId="575" applyFont="1" applyBorder="1"/>
    <xf numFmtId="0" fontId="61" fillId="0" borderId="11" xfId="81" applyFont="1" applyBorder="1" applyAlignment="1">
      <alignment wrapText="1"/>
    </xf>
    <xf numFmtId="0" fontId="72" fillId="0" borderId="8" xfId="81" applyFont="1" applyBorder="1" applyAlignment="1">
      <alignment horizontal="center"/>
    </xf>
    <xf numFmtId="167" fontId="61" fillId="0" borderId="59" xfId="1" applyNumberFormat="1" applyFont="1" applyFill="1" applyBorder="1" applyAlignment="1">
      <alignment horizontal="center"/>
    </xf>
    <xf numFmtId="43" fontId="1" fillId="0" borderId="8" xfId="575" applyFont="1" applyBorder="1"/>
    <xf numFmtId="43" fontId="1" fillId="0" borderId="8" xfId="575" applyFont="1" applyBorder="1" applyAlignment="1">
      <alignment wrapText="1"/>
    </xf>
    <xf numFmtId="174" fontId="79" fillId="0" borderId="0" xfId="6022" applyNumberFormat="1" applyFont="1" applyProtection="1">
      <protection locked="0"/>
    </xf>
    <xf numFmtId="0" fontId="69" fillId="0" borderId="0" xfId="6022" applyFont="1"/>
    <xf numFmtId="165" fontId="76" fillId="0" borderId="0" xfId="1" applyFont="1" applyFill="1"/>
    <xf numFmtId="0" fontId="76" fillId="0" borderId="0" xfId="6022" applyFont="1"/>
    <xf numFmtId="0" fontId="77" fillId="0" borderId="0" xfId="6022" applyFont="1"/>
    <xf numFmtId="0" fontId="69" fillId="0" borderId="11" xfId="6022" applyFont="1" applyBorder="1"/>
    <xf numFmtId="0" fontId="69" fillId="0" borderId="13" xfId="6022" applyFont="1" applyBorder="1"/>
    <xf numFmtId="0" fontId="77" fillId="0" borderId="8" xfId="6022" applyFont="1" applyBorder="1"/>
    <xf numFmtId="0" fontId="88" fillId="0" borderId="8" xfId="6022" applyFont="1" applyBorder="1" applyAlignment="1">
      <alignment horizontal="justify" vertical="center"/>
    </xf>
    <xf numFmtId="0" fontId="88" fillId="0" borderId="18" xfId="6022" applyFont="1" applyBorder="1" applyAlignment="1">
      <alignment horizontal="justify" vertical="center"/>
    </xf>
    <xf numFmtId="165" fontId="69" fillId="0" borderId="34" xfId="1" applyFont="1" applyFill="1" applyBorder="1"/>
    <xf numFmtId="165" fontId="69" fillId="0" borderId="34" xfId="1" applyFont="1" applyFill="1" applyBorder="1" applyAlignment="1">
      <alignment horizontal="justify" vertical="center"/>
    </xf>
    <xf numFmtId="165" fontId="69" fillId="0" borderId="33" xfId="1" applyFont="1" applyFill="1" applyBorder="1" applyAlignment="1">
      <alignment horizontal="justify" vertical="center"/>
    </xf>
    <xf numFmtId="169" fontId="30" fillId="0" borderId="0" xfId="1" applyNumberFormat="1" applyFont="1" applyAlignment="1">
      <alignment wrapText="1"/>
    </xf>
    <xf numFmtId="165" fontId="62" fillId="0" borderId="15" xfId="1" applyFont="1" applyFill="1" applyBorder="1" applyAlignment="1"/>
    <xf numFmtId="165" fontId="62" fillId="0" borderId="0" xfId="1" applyFont="1" applyFill="1" applyBorder="1" applyAlignment="1">
      <alignment horizontal="center"/>
    </xf>
    <xf numFmtId="167" fontId="63" fillId="0" borderId="0" xfId="1" applyNumberFormat="1" applyFont="1" applyFill="1" applyBorder="1" applyAlignment="1">
      <alignment horizontal="center"/>
    </xf>
    <xf numFmtId="167" fontId="62" fillId="0" borderId="16" xfId="1" applyNumberFormat="1" applyFont="1" applyFill="1" applyBorder="1" applyAlignment="1">
      <alignment horizontal="center"/>
    </xf>
    <xf numFmtId="167" fontId="61" fillId="0" borderId="65" xfId="1" applyNumberFormat="1" applyFont="1" applyFill="1" applyBorder="1" applyAlignment="1"/>
    <xf numFmtId="0" fontId="61" fillId="0" borderId="0" xfId="218" applyFont="1"/>
    <xf numFmtId="167" fontId="61" fillId="0" borderId="66" xfId="1" applyNumberFormat="1" applyFont="1" applyFill="1" applyBorder="1" applyAlignment="1"/>
    <xf numFmtId="167" fontId="61" fillId="0" borderId="58" xfId="1" applyNumberFormat="1" applyFont="1" applyFill="1" applyBorder="1" applyAlignment="1"/>
    <xf numFmtId="167" fontId="61" fillId="0" borderId="91" xfId="1" applyNumberFormat="1" applyFont="1" applyFill="1" applyBorder="1" applyAlignment="1"/>
    <xf numFmtId="167" fontId="61" fillId="0" borderId="90" xfId="1" applyNumberFormat="1" applyFont="1" applyFill="1" applyBorder="1" applyAlignment="1"/>
    <xf numFmtId="165" fontId="62" fillId="0" borderId="0" xfId="1" applyFont="1" applyFill="1" applyBorder="1" applyAlignment="1">
      <alignment horizontal="left"/>
    </xf>
    <xf numFmtId="165" fontId="61" fillId="0" borderId="0" xfId="1" applyFont="1" applyFill="1" applyBorder="1" applyAlignment="1"/>
    <xf numFmtId="167" fontId="61" fillId="0" borderId="0" xfId="1" applyNumberFormat="1" applyFont="1" applyFill="1" applyBorder="1" applyAlignment="1">
      <alignment horizontal="right"/>
    </xf>
    <xf numFmtId="165" fontId="62" fillId="0" borderId="9" xfId="1" applyFont="1" applyFill="1" applyBorder="1" applyAlignment="1"/>
    <xf numFmtId="165" fontId="62" fillId="0" borderId="9" xfId="1" applyFont="1" applyFill="1" applyBorder="1" applyAlignment="1">
      <alignment horizontal="center"/>
    </xf>
    <xf numFmtId="167" fontId="62" fillId="0" borderId="9" xfId="1" applyNumberFormat="1" applyFont="1" applyFill="1" applyBorder="1" applyAlignment="1">
      <alignment horizontal="right"/>
    </xf>
    <xf numFmtId="167" fontId="61" fillId="0" borderId="9" xfId="1" applyNumberFormat="1" applyFont="1" applyFill="1" applyBorder="1" applyAlignment="1"/>
    <xf numFmtId="165" fontId="62" fillId="0" borderId="19" xfId="1" applyFont="1" applyFill="1" applyBorder="1" applyAlignment="1">
      <alignment horizontal="left"/>
    </xf>
    <xf numFmtId="165" fontId="62" fillId="0" borderId="14" xfId="1" applyFont="1" applyFill="1" applyBorder="1" applyAlignment="1">
      <alignment horizontal="center"/>
    </xf>
    <xf numFmtId="167" fontId="62" fillId="0" borderId="5" xfId="1" applyNumberFormat="1" applyFont="1" applyFill="1" applyBorder="1" applyAlignment="1">
      <alignment horizontal="right"/>
    </xf>
    <xf numFmtId="167" fontId="62" fillId="0" borderId="16" xfId="1" applyNumberFormat="1" applyFont="1" applyFill="1" applyBorder="1" applyAlignment="1">
      <alignment horizontal="right"/>
    </xf>
    <xf numFmtId="167" fontId="62" fillId="0" borderId="4" xfId="1" applyNumberFormat="1" applyFont="1" applyFill="1" applyBorder="1" applyAlignment="1">
      <alignment horizontal="center" vertical="center"/>
    </xf>
    <xf numFmtId="165" fontId="61" fillId="0" borderId="19" xfId="1" applyFont="1" applyFill="1" applyBorder="1" applyAlignment="1"/>
    <xf numFmtId="165" fontId="61" fillId="0" borderId="14" xfId="1" applyFont="1" applyFill="1" applyBorder="1" applyAlignment="1"/>
    <xf numFmtId="165" fontId="62" fillId="0" borderId="54" xfId="1" applyFont="1" applyFill="1" applyBorder="1" applyAlignment="1">
      <alignment horizontal="center"/>
    </xf>
    <xf numFmtId="167" fontId="62" fillId="0" borderId="4" xfId="1" applyNumberFormat="1" applyFont="1" applyFill="1" applyBorder="1" applyAlignment="1">
      <alignment horizontal="right"/>
    </xf>
    <xf numFmtId="165" fontId="62" fillId="0" borderId="15" xfId="1" quotePrefix="1" applyFont="1" applyFill="1" applyBorder="1" applyAlignment="1"/>
    <xf numFmtId="165" fontId="62" fillId="0" borderId="61" xfId="1" applyFont="1" applyFill="1" applyBorder="1" applyAlignment="1">
      <alignment horizontal="center"/>
    </xf>
    <xf numFmtId="167" fontId="62" fillId="0" borderId="59" xfId="1" applyNumberFormat="1" applyFont="1" applyFill="1" applyBorder="1" applyAlignment="1">
      <alignment horizontal="right"/>
    </xf>
    <xf numFmtId="167" fontId="62" fillId="0" borderId="59" xfId="1" applyNumberFormat="1" applyFont="1" applyFill="1" applyBorder="1" applyAlignment="1">
      <alignment horizontal="center" vertical="center"/>
    </xf>
    <xf numFmtId="165" fontId="62" fillId="0" borderId="8" xfId="1" applyFont="1" applyFill="1" applyBorder="1" applyAlignment="1"/>
    <xf numFmtId="165" fontId="62" fillId="0" borderId="0" xfId="1" applyFont="1" applyFill="1" applyBorder="1" applyAlignment="1"/>
    <xf numFmtId="165" fontId="61" fillId="0" borderId="38" xfId="1" applyFont="1" applyFill="1" applyBorder="1" applyAlignment="1">
      <alignment horizontal="center"/>
    </xf>
    <xf numFmtId="167" fontId="61" fillId="0" borderId="59" xfId="1" applyNumberFormat="1" applyFont="1" applyFill="1" applyBorder="1" applyAlignment="1">
      <alignment horizontal="right"/>
    </xf>
    <xf numFmtId="165" fontId="61" fillId="0" borderId="8" xfId="1" applyFont="1" applyFill="1" applyBorder="1" applyAlignment="1"/>
    <xf numFmtId="165" fontId="61" fillId="0" borderId="0" xfId="1" applyFont="1" applyFill="1" applyBorder="1" applyAlignment="1">
      <alignment wrapText="1"/>
    </xf>
    <xf numFmtId="167" fontId="61" fillId="0" borderId="11" xfId="1" applyNumberFormat="1" applyFont="1" applyFill="1" applyBorder="1" applyAlignment="1">
      <alignment horizontal="right"/>
    </xf>
    <xf numFmtId="165" fontId="62" fillId="0" borderId="8" xfId="1" quotePrefix="1" applyFont="1" applyFill="1" applyBorder="1" applyAlignment="1"/>
    <xf numFmtId="165" fontId="61" fillId="0" borderId="38" xfId="1" applyFont="1" applyFill="1" applyBorder="1" applyAlignment="1">
      <alignment horizontal="right"/>
    </xf>
    <xf numFmtId="165" fontId="61" fillId="0" borderId="38" xfId="1" applyFont="1" applyFill="1" applyBorder="1" applyAlignment="1"/>
    <xf numFmtId="167" fontId="62" fillId="0" borderId="73" xfId="1" applyNumberFormat="1" applyFont="1" applyFill="1" applyBorder="1" applyAlignment="1">
      <alignment horizontal="right"/>
    </xf>
    <xf numFmtId="165" fontId="61" fillId="0" borderId="18" xfId="1" applyFont="1" applyFill="1" applyBorder="1" applyAlignment="1"/>
    <xf numFmtId="165" fontId="61" fillId="0" borderId="12" xfId="1" applyFont="1" applyFill="1" applyBorder="1" applyAlignment="1"/>
    <xf numFmtId="165" fontId="61" fillId="0" borderId="36" xfId="1" applyFont="1" applyFill="1" applyBorder="1" applyAlignment="1"/>
    <xf numFmtId="167" fontId="61" fillId="0" borderId="60" xfId="1" applyNumberFormat="1" applyFont="1" applyFill="1" applyBorder="1" applyAlignment="1">
      <alignment horizontal="right"/>
    </xf>
    <xf numFmtId="167" fontId="61" fillId="0" borderId="13" xfId="1" applyNumberFormat="1" applyFont="1" applyFill="1" applyBorder="1" applyAlignment="1">
      <alignment horizontal="right"/>
    </xf>
    <xf numFmtId="167" fontId="61" fillId="0" borderId="60" xfId="1" applyNumberFormat="1" applyFont="1" applyFill="1" applyBorder="1" applyAlignment="1"/>
    <xf numFmtId="165" fontId="61" fillId="0" borderId="0" xfId="1" applyFont="1" applyFill="1"/>
    <xf numFmtId="167" fontId="61" fillId="0" borderId="0" xfId="1" applyNumberFormat="1" applyFont="1" applyFill="1" applyAlignment="1">
      <alignment horizontal="right"/>
    </xf>
    <xf numFmtId="167" fontId="61" fillId="0" borderId="0" xfId="1" applyNumberFormat="1" applyFont="1" applyFill="1"/>
    <xf numFmtId="167" fontId="61" fillId="0" borderId="27" xfId="1" applyNumberFormat="1" applyFont="1" applyFill="1" applyBorder="1"/>
    <xf numFmtId="167" fontId="61" fillId="0" borderId="64" xfId="1" applyNumberFormat="1" applyFont="1" applyFill="1" applyBorder="1" applyAlignment="1"/>
    <xf numFmtId="167" fontId="61" fillId="0" borderId="0" xfId="1" applyNumberFormat="1" applyFont="1" applyFill="1" applyBorder="1"/>
    <xf numFmtId="167" fontId="61" fillId="0" borderId="17" xfId="1" applyNumberFormat="1" applyFont="1" applyFill="1" applyBorder="1" applyAlignment="1"/>
    <xf numFmtId="165" fontId="61" fillId="0" borderId="0" xfId="1" applyFont="1" applyFill="1" applyBorder="1"/>
    <xf numFmtId="169" fontId="68" fillId="0" borderId="0" xfId="0" applyNumberFormat="1" applyFont="1"/>
    <xf numFmtId="169" fontId="70" fillId="0" borderId="0" xfId="0" applyNumberFormat="1" applyFont="1"/>
    <xf numFmtId="165" fontId="163" fillId="0" borderId="0" xfId="1" applyFont="1" applyAlignment="1">
      <alignment vertical="top" wrapText="1"/>
    </xf>
    <xf numFmtId="169" fontId="30" fillId="0" borderId="0" xfId="0" applyNumberFormat="1" applyFont="1" applyAlignment="1">
      <alignment horizontal="center"/>
    </xf>
    <xf numFmtId="0" fontId="61" fillId="0" borderId="0" xfId="0" applyFont="1" applyAlignment="1">
      <alignment horizontal="left" vertical="top" wrapText="1"/>
    </xf>
    <xf numFmtId="0" fontId="164" fillId="0" borderId="0" xfId="0" applyFont="1" applyAlignment="1">
      <alignment horizontal="justify" vertical="top" wrapText="1"/>
    </xf>
    <xf numFmtId="0" fontId="164" fillId="0" borderId="0" xfId="0" applyFont="1" applyAlignment="1">
      <alignment vertical="top" wrapText="1"/>
    </xf>
    <xf numFmtId="167" fontId="66" fillId="0" borderId="110" xfId="1" applyNumberFormat="1" applyFont="1" applyFill="1" applyBorder="1" applyAlignment="1"/>
    <xf numFmtId="167" fontId="66" fillId="0" borderId="111" xfId="1" applyNumberFormat="1" applyFont="1" applyFill="1" applyBorder="1" applyAlignment="1"/>
    <xf numFmtId="167" fontId="66" fillId="0" borderId="112" xfId="1" applyNumberFormat="1" applyFont="1" applyFill="1" applyBorder="1" applyAlignment="1"/>
    <xf numFmtId="167" fontId="62" fillId="0" borderId="8" xfId="1" applyNumberFormat="1" applyFont="1" applyFill="1" applyBorder="1" applyAlignment="1">
      <alignment vertical="center" wrapText="1"/>
    </xf>
    <xf numFmtId="167" fontId="62" fillId="0" borderId="11" xfId="1" applyNumberFormat="1" applyFont="1" applyFill="1" applyBorder="1" applyAlignment="1">
      <alignment vertical="center" wrapText="1"/>
    </xf>
    <xf numFmtId="165" fontId="65" fillId="0" borderId="110" xfId="81" applyNumberFormat="1" applyFont="1" applyBorder="1"/>
    <xf numFmtId="167" fontId="66" fillId="0" borderId="113" xfId="1" applyNumberFormat="1" applyFont="1" applyFill="1" applyBorder="1" applyAlignment="1"/>
    <xf numFmtId="167" fontId="61" fillId="0" borderId="112" xfId="1" applyNumberFormat="1" applyFont="1" applyFill="1" applyBorder="1" applyAlignment="1"/>
    <xf numFmtId="167" fontId="61" fillId="0" borderId="63" xfId="1" applyNumberFormat="1" applyFont="1" applyFill="1" applyBorder="1" applyAlignment="1"/>
    <xf numFmtId="43" fontId="62" fillId="0" borderId="83" xfId="81" applyNumberFormat="1" applyFont="1" applyBorder="1"/>
    <xf numFmtId="165" fontId="62" fillId="0" borderId="6" xfId="1" applyFont="1" applyFill="1" applyBorder="1" applyAlignment="1"/>
    <xf numFmtId="165" fontId="62" fillId="0" borderId="83" xfId="1" applyFont="1" applyFill="1" applyBorder="1" applyAlignment="1"/>
    <xf numFmtId="0" fontId="38" fillId="0" borderId="0" xfId="81" applyFont="1" applyAlignment="1">
      <alignment horizontal="center"/>
    </xf>
    <xf numFmtId="0" fontId="39" fillId="0" borderId="0" xfId="81" applyFont="1" applyAlignment="1">
      <alignment horizontal="center"/>
    </xf>
    <xf numFmtId="0" fontId="61" fillId="0" borderId="18" xfId="81" applyFont="1" applyBorder="1" applyAlignment="1">
      <alignment horizontal="left" vertical="top" wrapText="1"/>
    </xf>
    <xf numFmtId="0" fontId="61" fillId="0" borderId="12" xfId="81" applyFont="1" applyBorder="1" applyAlignment="1">
      <alignment horizontal="left" vertical="top" wrapText="1"/>
    </xf>
    <xf numFmtId="0" fontId="61" fillId="0" borderId="13" xfId="81" applyFont="1" applyBorder="1" applyAlignment="1">
      <alignment horizontal="left" vertical="top" wrapText="1"/>
    </xf>
    <xf numFmtId="0" fontId="62" fillId="0" borderId="15" xfId="81" applyFont="1" applyBorder="1" applyAlignment="1">
      <alignment horizontal="center" vertical="center"/>
    </xf>
    <xf numFmtId="0" fontId="62" fillId="0" borderId="9" xfId="81" applyFont="1" applyBorder="1" applyAlignment="1">
      <alignment horizontal="center" vertical="center"/>
    </xf>
    <xf numFmtId="0" fontId="62" fillId="0" borderId="10" xfId="81" applyFont="1" applyBorder="1" applyAlignment="1">
      <alignment horizontal="center" vertical="center"/>
    </xf>
    <xf numFmtId="0" fontId="62" fillId="0" borderId="18" xfId="81" applyFont="1" applyBorder="1" applyAlignment="1">
      <alignment horizontal="center" vertical="center"/>
    </xf>
    <xf numFmtId="0" fontId="62" fillId="0" borderId="12" xfId="81" applyFont="1" applyBorder="1" applyAlignment="1">
      <alignment horizontal="center" vertical="center"/>
    </xf>
    <xf numFmtId="0" fontId="62" fillId="0" borderId="13" xfId="81" applyFont="1" applyBorder="1" applyAlignment="1">
      <alignment horizontal="center" vertical="center"/>
    </xf>
    <xf numFmtId="167" fontId="62" fillId="0" borderId="15" xfId="1" applyNumberFormat="1" applyFont="1" applyFill="1" applyBorder="1" applyAlignment="1">
      <alignment horizontal="center" vertical="center"/>
    </xf>
    <xf numFmtId="167" fontId="62" fillId="0" borderId="18" xfId="1" applyNumberFormat="1" applyFont="1" applyFill="1" applyBorder="1" applyAlignment="1">
      <alignment horizontal="center" vertical="center"/>
    </xf>
    <xf numFmtId="167" fontId="62" fillId="0" borderId="32" xfId="1" applyNumberFormat="1" applyFont="1" applyFill="1" applyBorder="1" applyAlignment="1">
      <alignment horizontal="center" vertical="center"/>
    </xf>
    <xf numFmtId="167" fontId="62" fillId="0" borderId="33" xfId="1" applyNumberFormat="1" applyFont="1" applyFill="1" applyBorder="1" applyAlignment="1">
      <alignment horizontal="center" vertical="center"/>
    </xf>
    <xf numFmtId="0" fontId="62" fillId="0" borderId="32" xfId="81" applyFont="1" applyBorder="1" applyAlignment="1">
      <alignment horizontal="center" vertical="top" wrapText="1"/>
    </xf>
    <xf numFmtId="0" fontId="62" fillId="0" borderId="33" xfId="81" applyFont="1" applyBorder="1" applyAlignment="1">
      <alignment horizontal="center" vertical="top" wrapText="1"/>
    </xf>
    <xf numFmtId="0" fontId="61" fillId="0" borderId="11" xfId="81" applyFont="1" applyBorder="1" applyAlignment="1">
      <alignment horizontal="left" wrapText="1"/>
    </xf>
    <xf numFmtId="167" fontId="62" fillId="0" borderId="0" xfId="1" applyNumberFormat="1" applyFont="1" applyFill="1" applyBorder="1" applyAlignment="1">
      <alignment horizontal="right"/>
    </xf>
    <xf numFmtId="167" fontId="62" fillId="0" borderId="11" xfId="1" applyNumberFormat="1" applyFont="1" applyFill="1" applyBorder="1" applyAlignment="1">
      <alignment horizontal="right"/>
    </xf>
    <xf numFmtId="0" fontId="62" fillId="0" borderId="8" xfId="81" applyFont="1" applyBorder="1" applyAlignment="1">
      <alignment horizontal="left" vertical="top" wrapText="1"/>
    </xf>
    <xf numFmtId="0" fontId="62" fillId="0" borderId="0" xfId="81" applyFont="1" applyAlignment="1">
      <alignment horizontal="left" vertical="top" wrapText="1"/>
    </xf>
    <xf numFmtId="168" fontId="62" fillId="0" borderId="0" xfId="81" applyNumberFormat="1" applyFont="1" applyAlignment="1">
      <alignment horizontal="right"/>
    </xf>
    <xf numFmtId="0" fontId="68" fillId="0" borderId="0" xfId="81" applyFont="1" applyAlignment="1">
      <alignment horizontal="center"/>
    </xf>
    <xf numFmtId="0" fontId="61" fillId="0" borderId="8" xfId="81" applyFont="1" applyBorder="1" applyAlignment="1">
      <alignment horizontal="left"/>
    </xf>
    <xf numFmtId="0" fontId="61" fillId="0" borderId="0" xfId="81" applyFont="1" applyAlignment="1">
      <alignment horizontal="left"/>
    </xf>
    <xf numFmtId="166" fontId="61" fillId="0" borderId="59" xfId="1" applyNumberFormat="1" applyFont="1" applyFill="1" applyBorder="1" applyAlignment="1" applyProtection="1">
      <alignment horizontal="center"/>
    </xf>
    <xf numFmtId="166" fontId="61" fillId="0" borderId="11" xfId="1" applyNumberFormat="1" applyFont="1" applyFill="1" applyBorder="1" applyAlignment="1" applyProtection="1">
      <alignment horizontal="right"/>
    </xf>
    <xf numFmtId="1" fontId="61" fillId="0" borderId="34" xfId="1" applyNumberFormat="1" applyFont="1" applyFill="1" applyBorder="1" applyAlignment="1">
      <alignment horizontal="center" vertical="center"/>
    </xf>
    <xf numFmtId="167" fontId="62" fillId="0" borderId="0" xfId="1" applyNumberFormat="1" applyFont="1" applyFill="1" applyBorder="1" applyAlignment="1">
      <alignment horizontal="center"/>
    </xf>
    <xf numFmtId="167" fontId="62" fillId="0" borderId="11" xfId="1" applyNumberFormat="1" applyFont="1" applyFill="1" applyBorder="1" applyAlignment="1">
      <alignment horizontal="center"/>
    </xf>
    <xf numFmtId="0" fontId="61" fillId="0" borderId="8" xfId="81" applyFont="1" applyBorder="1" applyAlignment="1">
      <alignment horizontal="left" wrapText="1"/>
    </xf>
    <xf numFmtId="0" fontId="164" fillId="0" borderId="0" xfId="0" applyFont="1" applyAlignment="1">
      <alignment horizontal="justify" vertical="top" wrapText="1"/>
    </xf>
    <xf numFmtId="165" fontId="40" fillId="0" borderId="0" xfId="1" applyFont="1" applyAlignment="1">
      <alignment horizontal="center"/>
    </xf>
    <xf numFmtId="0" fontId="61" fillId="6" borderId="15" xfId="0" applyFont="1" applyFill="1" applyBorder="1" applyAlignment="1">
      <alignment horizontal="justify" vertical="top" wrapText="1"/>
    </xf>
    <xf numFmtId="0" fontId="61" fillId="6" borderId="9" xfId="0" applyFont="1" applyFill="1" applyBorder="1" applyAlignment="1">
      <alignment horizontal="justify" vertical="top"/>
    </xf>
    <xf numFmtId="0" fontId="61" fillId="6" borderId="10" xfId="0" applyFont="1" applyFill="1" applyBorder="1" applyAlignment="1">
      <alignment horizontal="justify" vertical="top"/>
    </xf>
    <xf numFmtId="0" fontId="61" fillId="6" borderId="8" xfId="0" applyFont="1" applyFill="1" applyBorder="1" applyAlignment="1">
      <alignment horizontal="justify" vertical="top"/>
    </xf>
    <xf numFmtId="0" fontId="61" fillId="6" borderId="0" xfId="0" applyFont="1" applyFill="1" applyAlignment="1">
      <alignment horizontal="justify" vertical="top"/>
    </xf>
    <xf numFmtId="0" fontId="61" fillId="6" borderId="11" xfId="0" applyFont="1" applyFill="1" applyBorder="1" applyAlignment="1">
      <alignment horizontal="justify" vertical="top"/>
    </xf>
    <xf numFmtId="0" fontId="61" fillId="6" borderId="18" xfId="0" applyFont="1" applyFill="1" applyBorder="1" applyAlignment="1">
      <alignment horizontal="justify" vertical="top"/>
    </xf>
    <xf numFmtId="0" fontId="61" fillId="6" borderId="12" xfId="0" applyFont="1" applyFill="1" applyBorder="1" applyAlignment="1">
      <alignment horizontal="justify" vertical="top"/>
    </xf>
    <xf numFmtId="0" fontId="61" fillId="6" borderId="13" xfId="0" applyFont="1" applyFill="1" applyBorder="1" applyAlignment="1">
      <alignment horizontal="justify" vertical="top"/>
    </xf>
    <xf numFmtId="0" fontId="30" fillId="0" borderId="0" xfId="0" applyFont="1" applyAlignment="1">
      <alignment horizontal="justify" vertical="top" wrapText="1"/>
    </xf>
    <xf numFmtId="0" fontId="61" fillId="6" borderId="15" xfId="0" applyFont="1" applyFill="1" applyBorder="1" applyAlignment="1">
      <alignment vertical="top" wrapText="1"/>
    </xf>
    <xf numFmtId="0" fontId="61" fillId="6" borderId="9" xfId="0" applyFont="1" applyFill="1" applyBorder="1" applyAlignment="1">
      <alignment vertical="top" wrapText="1"/>
    </xf>
    <xf numFmtId="0" fontId="61" fillId="6" borderId="10" xfId="0" applyFont="1" applyFill="1" applyBorder="1" applyAlignment="1">
      <alignment vertical="top" wrapText="1"/>
    </xf>
    <xf numFmtId="0" fontId="61" fillId="6" borderId="8" xfId="0" applyFont="1" applyFill="1" applyBorder="1" applyAlignment="1">
      <alignment vertical="top" wrapText="1"/>
    </xf>
    <xf numFmtId="0" fontId="61" fillId="6" borderId="0" xfId="0" applyFont="1" applyFill="1" applyAlignment="1">
      <alignment vertical="top" wrapText="1"/>
    </xf>
    <xf numFmtId="0" fontId="61" fillId="6" borderId="11" xfId="0" applyFont="1" applyFill="1" applyBorder="1" applyAlignment="1">
      <alignment vertical="top" wrapText="1"/>
    </xf>
    <xf numFmtId="0" fontId="61" fillId="6" borderId="18" xfId="0" applyFont="1" applyFill="1" applyBorder="1" applyAlignment="1">
      <alignment vertical="top" wrapText="1"/>
    </xf>
    <xf numFmtId="0" fontId="61" fillId="6" borderId="12" xfId="0" applyFont="1" applyFill="1" applyBorder="1" applyAlignment="1">
      <alignment vertical="top" wrapText="1"/>
    </xf>
    <xf numFmtId="0" fontId="61" fillId="6" borderId="13" xfId="0" applyFont="1" applyFill="1" applyBorder="1" applyAlignment="1">
      <alignment vertical="top" wrapText="1"/>
    </xf>
    <xf numFmtId="0" fontId="164" fillId="0" borderId="0" xfId="0" applyFont="1" applyAlignment="1">
      <alignment horizontal="center" vertical="top" wrapText="1"/>
    </xf>
    <xf numFmtId="0" fontId="30" fillId="0" borderId="0" xfId="0" applyFont="1" applyAlignment="1">
      <alignment horizontal="center" vertical="top" wrapText="1"/>
    </xf>
    <xf numFmtId="169" fontId="162" fillId="0" borderId="0" xfId="0" applyNumberFormat="1" applyFont="1" applyAlignment="1">
      <alignment horizontal="left"/>
    </xf>
    <xf numFmtId="169" fontId="30" fillId="5" borderId="0" xfId="1" applyNumberFormat="1" applyFont="1" applyFill="1" applyAlignment="1">
      <alignment horizontal="left" vertical="top" wrapText="1"/>
    </xf>
    <xf numFmtId="169" fontId="30" fillId="0" borderId="0" xfId="0" applyNumberFormat="1" applyFont="1" applyAlignment="1">
      <alignment horizontal="center"/>
    </xf>
    <xf numFmtId="169" fontId="35" fillId="0" borderId="0" xfId="0" applyNumberFormat="1" applyFont="1" applyAlignment="1">
      <alignment horizontal="center"/>
    </xf>
    <xf numFmtId="0" fontId="61" fillId="0" borderId="15" xfId="0" applyFont="1" applyBorder="1" applyAlignment="1">
      <alignment horizontal="left" vertical="top" wrapText="1"/>
    </xf>
    <xf numFmtId="0" fontId="61" fillId="0" borderId="9" xfId="0" applyFont="1" applyBorder="1" applyAlignment="1">
      <alignment horizontal="left" vertical="top" wrapText="1"/>
    </xf>
    <xf numFmtId="0" fontId="61" fillId="0" borderId="10" xfId="0" applyFont="1" applyBorder="1" applyAlignment="1">
      <alignment horizontal="left" vertical="top" wrapText="1"/>
    </xf>
    <xf numFmtId="0" fontId="61" fillId="0" borderId="8" xfId="0" applyFont="1" applyBorder="1" applyAlignment="1">
      <alignment horizontal="left" vertical="top" wrapText="1"/>
    </xf>
    <xf numFmtId="0" fontId="61" fillId="0" borderId="0" xfId="0" applyFont="1" applyAlignment="1">
      <alignment horizontal="left" vertical="top" wrapText="1"/>
    </xf>
    <xf numFmtId="0" fontId="61" fillId="0" borderId="11" xfId="0" applyFont="1" applyBorder="1" applyAlignment="1">
      <alignment horizontal="left" vertical="top" wrapText="1"/>
    </xf>
    <xf numFmtId="0" fontId="61" fillId="0" borderId="18" xfId="0" applyFont="1" applyBorder="1" applyAlignment="1">
      <alignment horizontal="left" vertical="top" wrapText="1"/>
    </xf>
    <xf numFmtId="0" fontId="61" fillId="0" borderId="12" xfId="0" applyFont="1" applyBorder="1" applyAlignment="1">
      <alignment horizontal="left" vertical="top" wrapText="1"/>
    </xf>
    <xf numFmtId="0" fontId="61" fillId="0" borderId="13" xfId="0" applyFont="1" applyBorder="1" applyAlignment="1">
      <alignment horizontal="left" vertical="top" wrapText="1"/>
    </xf>
    <xf numFmtId="0" fontId="61" fillId="0" borderId="19" xfId="81" applyFont="1" applyBorder="1" applyAlignment="1">
      <alignment horizontal="left"/>
    </xf>
    <xf numFmtId="0" fontId="61" fillId="0" borderId="14" xfId="81" applyFont="1" applyBorder="1" applyAlignment="1">
      <alignment horizontal="left"/>
    </xf>
    <xf numFmtId="0" fontId="61" fillId="0" borderId="16" xfId="81" applyFont="1" applyBorder="1" applyAlignment="1">
      <alignment horizontal="left"/>
    </xf>
    <xf numFmtId="167" fontId="62" fillId="0" borderId="62" xfId="1" applyNumberFormat="1" applyFont="1" applyFill="1" applyBorder="1" applyAlignment="1">
      <alignment horizontal="center" vertical="center" wrapText="1"/>
    </xf>
    <xf numFmtId="167" fontId="62" fillId="0" borderId="52" xfId="1" applyNumberFormat="1" applyFont="1" applyFill="1" applyBorder="1" applyAlignment="1">
      <alignment horizontal="center" vertical="center" wrapText="1"/>
    </xf>
    <xf numFmtId="167" fontId="62" fillId="0" borderId="11" xfId="1" applyNumberFormat="1" applyFont="1" applyFill="1" applyBorder="1" applyAlignment="1">
      <alignment horizontal="center" vertical="center" wrapText="1"/>
    </xf>
    <xf numFmtId="167" fontId="62" fillId="0" borderId="8" xfId="1" applyNumberFormat="1" applyFont="1" applyFill="1" applyBorder="1" applyAlignment="1">
      <alignment horizontal="center" vertical="center" wrapText="1"/>
    </xf>
    <xf numFmtId="167" fontId="62" fillId="0" borderId="61" xfId="1" applyNumberFormat="1" applyFont="1" applyFill="1" applyBorder="1" applyAlignment="1">
      <alignment horizontal="center" vertical="center"/>
    </xf>
    <xf numFmtId="167" fontId="62" fillId="0" borderId="9" xfId="1" applyNumberFormat="1" applyFont="1" applyFill="1" applyBorder="1" applyAlignment="1">
      <alignment horizontal="center" vertical="center"/>
    </xf>
    <xf numFmtId="0" fontId="62" fillId="0" borderId="61" xfId="81" applyFont="1" applyBorder="1" applyAlignment="1">
      <alignment horizontal="center" vertical="center"/>
    </xf>
    <xf numFmtId="0" fontId="70" fillId="0" borderId="0" xfId="81" applyFont="1" applyAlignment="1">
      <alignment horizontal="center"/>
    </xf>
    <xf numFmtId="0" fontId="62" fillId="0" borderId="77" xfId="81" applyFont="1" applyBorder="1" applyAlignment="1">
      <alignment horizontal="center"/>
    </xf>
    <xf numFmtId="0" fontId="62" fillId="0" borderId="52" xfId="81" applyFont="1" applyBorder="1" applyAlignment="1">
      <alignment horizontal="center"/>
    </xf>
    <xf numFmtId="0" fontId="61" fillId="0" borderId="14" xfId="81" applyFont="1" applyBorder="1" applyAlignment="1">
      <alignment horizontal="left" vertical="top" wrapText="1" indent="1"/>
    </xf>
    <xf numFmtId="0" fontId="61" fillId="0" borderId="16" xfId="81" applyFont="1" applyBorder="1" applyAlignment="1">
      <alignment horizontal="left" vertical="top" wrapText="1" indent="1"/>
    </xf>
    <xf numFmtId="0" fontId="62" fillId="0" borderId="51" xfId="81" applyFont="1" applyBorder="1" applyAlignment="1">
      <alignment horizontal="center"/>
    </xf>
    <xf numFmtId="0" fontId="62" fillId="0" borderId="47" xfId="81" applyFont="1" applyBorder="1" applyAlignment="1">
      <alignment horizontal="center"/>
    </xf>
    <xf numFmtId="0" fontId="62" fillId="0" borderId="48" xfId="81" applyFont="1" applyBorder="1" applyAlignment="1">
      <alignment horizontal="center"/>
    </xf>
    <xf numFmtId="167" fontId="62" fillId="0" borderId="9" xfId="1" applyNumberFormat="1" applyFont="1" applyFill="1" applyBorder="1" applyAlignment="1">
      <alignment horizontal="center" vertical="center" wrapText="1"/>
    </xf>
    <xf numFmtId="167" fontId="62" fillId="0" borderId="10" xfId="1" applyNumberFormat="1" applyFont="1" applyFill="1" applyBorder="1" applyAlignment="1">
      <alignment horizontal="center" vertical="center" wrapText="1"/>
    </xf>
    <xf numFmtId="0" fontId="87" fillId="0" borderId="65" xfId="81" applyFont="1" applyBorder="1" applyAlignment="1">
      <alignment horizontal="center" vertical="center"/>
    </xf>
    <xf numFmtId="0" fontId="87" fillId="0" borderId="64" xfId="81" applyFont="1" applyBorder="1" applyAlignment="1">
      <alignment horizontal="center" vertical="center"/>
    </xf>
    <xf numFmtId="43" fontId="161" fillId="0" borderId="8" xfId="575" applyFont="1" applyBorder="1" applyAlignment="1">
      <alignment horizontal="left"/>
    </xf>
    <xf numFmtId="43" fontId="161" fillId="0" borderId="11" xfId="575" applyFont="1" applyBorder="1" applyAlignment="1">
      <alignment horizontal="left"/>
    </xf>
    <xf numFmtId="165" fontId="70" fillId="0" borderId="0" xfId="1" applyFont="1" applyFill="1" applyBorder="1" applyAlignment="1">
      <alignment horizontal="center"/>
    </xf>
    <xf numFmtId="165" fontId="62" fillId="0" borderId="0" xfId="1" applyFont="1" applyFill="1" applyBorder="1" applyAlignment="1">
      <alignment horizontal="center"/>
    </xf>
    <xf numFmtId="0" fontId="62" fillId="0" borderId="19" xfId="81" applyFont="1" applyBorder="1" applyAlignment="1">
      <alignment horizontal="left"/>
    </xf>
    <xf numFmtId="0" fontId="62" fillId="0" borderId="14" xfId="81" applyFont="1" applyBorder="1" applyAlignment="1">
      <alignment horizontal="left"/>
    </xf>
    <xf numFmtId="0" fontId="62" fillId="0" borderId="16" xfId="81" applyFont="1" applyBorder="1" applyAlignment="1">
      <alignment horizontal="left"/>
    </xf>
    <xf numFmtId="0" fontId="62" fillId="0" borderId="15" xfId="81" quotePrefix="1" applyFont="1" applyBorder="1" applyAlignment="1">
      <alignment horizontal="left"/>
    </xf>
    <xf numFmtId="0" fontId="62" fillId="0" borderId="9" xfId="81" quotePrefix="1" applyFont="1" applyBorder="1" applyAlignment="1">
      <alignment horizontal="left"/>
    </xf>
    <xf numFmtId="167" fontId="62" fillId="0" borderId="19" xfId="1" applyNumberFormat="1" applyFont="1" applyFill="1" applyBorder="1" applyAlignment="1">
      <alignment horizontal="center" vertical="center" wrapText="1"/>
    </xf>
    <xf numFmtId="167" fontId="62" fillId="0" borderId="16" xfId="1" applyNumberFormat="1" applyFont="1" applyFill="1" applyBorder="1" applyAlignment="1">
      <alignment horizontal="center" vertical="center" wrapText="1"/>
    </xf>
    <xf numFmtId="0" fontId="61" fillId="0" borderId="18" xfId="81" applyFont="1" applyBorder="1" applyAlignment="1">
      <alignment horizontal="left"/>
    </xf>
    <xf numFmtId="0" fontId="61" fillId="0" borderId="12" xfId="81" applyFont="1" applyBorder="1" applyAlignment="1">
      <alignment horizontal="left"/>
    </xf>
    <xf numFmtId="0" fontId="61" fillId="0" borderId="13" xfId="81" applyFont="1" applyBorder="1" applyAlignment="1">
      <alignment horizontal="left"/>
    </xf>
    <xf numFmtId="2" fontId="62" fillId="0" borderId="32" xfId="76" applyNumberFormat="1" applyFont="1" applyBorder="1" applyAlignment="1">
      <alignment horizontal="center" vertical="center" wrapText="1"/>
    </xf>
    <xf numFmtId="2" fontId="62" fillId="0" borderId="33" xfId="76" applyNumberFormat="1" applyFont="1" applyBorder="1" applyAlignment="1">
      <alignment horizontal="center" vertical="center" wrapText="1"/>
    </xf>
    <xf numFmtId="2" fontId="62" fillId="0" borderId="32" xfId="192" applyNumberFormat="1" applyFont="1" applyBorder="1" applyAlignment="1">
      <alignment horizontal="center" vertical="center" wrapText="1"/>
    </xf>
    <xf numFmtId="2" fontId="62" fillId="0" borderId="33" xfId="192" applyNumberFormat="1" applyFont="1" applyBorder="1" applyAlignment="1">
      <alignment horizontal="center" vertical="center" wrapText="1"/>
    </xf>
    <xf numFmtId="0" fontId="62" fillId="0" borderId="32" xfId="192" applyFont="1" applyBorder="1" applyAlignment="1">
      <alignment horizontal="center" vertical="center" wrapText="1"/>
    </xf>
    <xf numFmtId="0" fontId="62" fillId="0" borderId="34" xfId="192" applyFont="1" applyBorder="1" applyAlignment="1">
      <alignment horizontal="center" vertical="center" wrapText="1"/>
    </xf>
    <xf numFmtId="0" fontId="62" fillId="0" borderId="33" xfId="192" applyFont="1" applyBorder="1" applyAlignment="1">
      <alignment horizontal="center" vertical="center" wrapText="1"/>
    </xf>
    <xf numFmtId="0" fontId="70" fillId="0" borderId="0" xfId="83" applyFont="1" applyAlignment="1">
      <alignment horizontal="center"/>
    </xf>
    <xf numFmtId="0" fontId="71" fillId="0" borderId="0" xfId="83" applyFont="1" applyAlignment="1">
      <alignment horizontal="center"/>
    </xf>
    <xf numFmtId="0" fontId="68" fillId="0" borderId="0" xfId="83" applyFont="1" applyAlignment="1">
      <alignment horizontal="center"/>
    </xf>
    <xf numFmtId="0" fontId="62" fillId="0" borderId="32" xfId="76" applyFont="1" applyBorder="1" applyAlignment="1">
      <alignment horizontal="center" vertical="center" wrapText="1"/>
    </xf>
    <xf numFmtId="0" fontId="62" fillId="0" borderId="34" xfId="76" applyFont="1" applyBorder="1" applyAlignment="1">
      <alignment horizontal="center" vertical="center" wrapText="1"/>
    </xf>
    <xf numFmtId="0" fontId="62" fillId="0" borderId="33" xfId="76" applyFont="1" applyBorder="1" applyAlignment="1">
      <alignment horizontal="center" vertical="center" wrapText="1"/>
    </xf>
    <xf numFmtId="2" fontId="62" fillId="0" borderId="19" xfId="76" applyNumberFormat="1" applyFont="1" applyBorder="1" applyAlignment="1">
      <alignment horizontal="center" vertical="center" wrapText="1"/>
    </xf>
    <xf numFmtId="2" fontId="62" fillId="0" borderId="14" xfId="76" applyNumberFormat="1" applyFont="1" applyBorder="1" applyAlignment="1">
      <alignment horizontal="center" vertical="center" wrapText="1"/>
    </xf>
    <xf numFmtId="2" fontId="62" fillId="0" borderId="16" xfId="76" applyNumberFormat="1" applyFont="1" applyBorder="1" applyAlignment="1">
      <alignment horizontal="center" vertical="center" wrapText="1"/>
    </xf>
    <xf numFmtId="2" fontId="62" fillId="0" borderId="9" xfId="76" applyNumberFormat="1" applyFont="1" applyBorder="1" applyAlignment="1">
      <alignment horizontal="center" vertical="center" wrapText="1"/>
    </xf>
    <xf numFmtId="2" fontId="62" fillId="0" borderId="34" xfId="76" applyNumberFormat="1" applyFont="1" applyBorder="1" applyAlignment="1">
      <alignment horizontal="center" vertical="center" wrapText="1"/>
    </xf>
    <xf numFmtId="43" fontId="62" fillId="0" borderId="32" xfId="12" applyNumberFormat="1" applyFont="1" applyFill="1" applyBorder="1" applyAlignment="1">
      <alignment horizontal="center" vertical="center" wrapText="1"/>
    </xf>
    <xf numFmtId="43" fontId="62" fillId="0" borderId="33" xfId="12" applyNumberFormat="1" applyFont="1" applyFill="1" applyBorder="1" applyAlignment="1">
      <alignment horizontal="center" vertical="center" wrapText="1"/>
    </xf>
    <xf numFmtId="43" fontId="62" fillId="0" borderId="32" xfId="193" applyNumberFormat="1" applyFont="1" applyFill="1" applyBorder="1" applyAlignment="1">
      <alignment horizontal="center" vertical="center" wrapText="1"/>
    </xf>
    <xf numFmtId="43" fontId="62" fillId="0" borderId="33" xfId="193" applyNumberFormat="1" applyFont="1" applyFill="1" applyBorder="1" applyAlignment="1">
      <alignment horizontal="center" vertical="center" wrapText="1"/>
    </xf>
    <xf numFmtId="2" fontId="62" fillId="0" borderId="19" xfId="192" applyNumberFormat="1" applyFont="1" applyBorder="1" applyAlignment="1">
      <alignment horizontal="center" vertical="center" wrapText="1"/>
    </xf>
    <xf numFmtId="2" fontId="62" fillId="0" borderId="14" xfId="192" applyNumberFormat="1" applyFont="1" applyBorder="1" applyAlignment="1">
      <alignment horizontal="center" vertical="center" wrapText="1"/>
    </xf>
    <xf numFmtId="2" fontId="62" fillId="0" borderId="16" xfId="192" applyNumberFormat="1" applyFont="1" applyBorder="1" applyAlignment="1">
      <alignment horizontal="center" vertical="center" wrapText="1"/>
    </xf>
    <xf numFmtId="2" fontId="62" fillId="0" borderId="9" xfId="192" applyNumberFormat="1" applyFont="1" applyBorder="1" applyAlignment="1">
      <alignment horizontal="center" vertical="center" wrapText="1"/>
    </xf>
    <xf numFmtId="2" fontId="62" fillId="0" borderId="34" xfId="192" applyNumberFormat="1" applyFont="1" applyBorder="1" applyAlignment="1">
      <alignment horizontal="center" vertical="center" wrapText="1"/>
    </xf>
    <xf numFmtId="0" fontId="54" fillId="0" borderId="0" xfId="0" applyFont="1" applyAlignment="1">
      <alignment horizontal="center"/>
    </xf>
    <xf numFmtId="0" fontId="81" fillId="0" borderId="0" xfId="0" applyFont="1" applyAlignment="1">
      <alignment horizontal="left" vertical="center" wrapText="1"/>
    </xf>
    <xf numFmtId="168" fontId="80" fillId="0" borderId="65" xfId="0" applyNumberFormat="1" applyFont="1" applyBorder="1" applyAlignment="1" applyProtection="1">
      <alignment horizontal="center" vertical="center"/>
      <protection locked="0"/>
    </xf>
    <xf numFmtId="168" fontId="80" fillId="0" borderId="64" xfId="0" applyNumberFormat="1" applyFont="1" applyBorder="1" applyAlignment="1" applyProtection="1">
      <alignment horizontal="center" vertical="center"/>
      <protection locked="0"/>
    </xf>
    <xf numFmtId="168" fontId="80" fillId="0" borderId="47" xfId="1" applyNumberFormat="1" applyFont="1" applyFill="1" applyBorder="1" applyAlignment="1" applyProtection="1">
      <alignment horizontal="center" vertical="center"/>
      <protection locked="0"/>
    </xf>
    <xf numFmtId="168" fontId="80" fillId="0" borderId="48" xfId="1" applyNumberFormat="1" applyFont="1" applyFill="1" applyBorder="1" applyAlignment="1" applyProtection="1">
      <alignment horizontal="center" vertical="center"/>
      <protection locked="0"/>
    </xf>
    <xf numFmtId="0" fontId="81" fillId="0" borderId="0" xfId="0" applyFont="1" applyAlignment="1">
      <alignment horizontal="left" wrapText="1"/>
    </xf>
    <xf numFmtId="0" fontId="77" fillId="0" borderId="0" xfId="6022" applyFont="1" applyAlignment="1">
      <alignment horizontal="left" vertical="top" wrapText="1"/>
    </xf>
    <xf numFmtId="165" fontId="90" fillId="0" borderId="32" xfId="1" applyFont="1" applyFill="1" applyBorder="1" applyAlignment="1">
      <alignment horizontal="center" wrapText="1"/>
    </xf>
    <xf numFmtId="165" fontId="90" fillId="0" borderId="34" xfId="1" applyFont="1" applyFill="1" applyBorder="1" applyAlignment="1">
      <alignment horizontal="center" wrapText="1"/>
    </xf>
    <xf numFmtId="165" fontId="90" fillId="0" borderId="33" xfId="1" applyFont="1" applyFill="1" applyBorder="1" applyAlignment="1">
      <alignment horizontal="center" wrapText="1"/>
    </xf>
    <xf numFmtId="165" fontId="90" fillId="0" borderId="10" xfId="1" applyFont="1" applyFill="1" applyBorder="1" applyAlignment="1">
      <alignment horizontal="center" wrapText="1"/>
    </xf>
    <xf numFmtId="165" fontId="90" fillId="0" borderId="11" xfId="1" applyFont="1" applyFill="1" applyBorder="1" applyAlignment="1">
      <alignment horizontal="center" wrapText="1"/>
    </xf>
    <xf numFmtId="165" fontId="90" fillId="0" borderId="13" xfId="1" applyFont="1" applyFill="1" applyBorder="1" applyAlignment="1">
      <alignment horizontal="center" wrapText="1"/>
    </xf>
    <xf numFmtId="0" fontId="89" fillId="0" borderId="15" xfId="6022" applyFont="1" applyBorder="1" applyAlignment="1">
      <alignment horizontal="center" vertical="center"/>
    </xf>
    <xf numFmtId="0" fontId="89" fillId="0" borderId="8" xfId="6022" applyFont="1" applyBorder="1" applyAlignment="1">
      <alignment horizontal="center" vertical="center"/>
    </xf>
    <xf numFmtId="0" fontId="89" fillId="0" borderId="18" xfId="6022" applyFont="1" applyBorder="1" applyAlignment="1">
      <alignment horizontal="center" vertical="center"/>
    </xf>
    <xf numFmtId="0" fontId="30" fillId="0" borderId="0" xfId="0" applyFont="1" applyAlignment="1">
      <alignment vertical="center" wrapText="1"/>
    </xf>
    <xf numFmtId="0" fontId="44" fillId="0" borderId="0" xfId="0" applyFont="1" applyAlignment="1">
      <alignment horizontal="left"/>
    </xf>
    <xf numFmtId="0" fontId="44" fillId="0" borderId="11" xfId="0" applyFont="1" applyBorder="1" applyAlignment="1">
      <alignment horizontal="left"/>
    </xf>
    <xf numFmtId="0" fontId="44" fillId="0" borderId="9" xfId="0" applyFont="1" applyBorder="1" applyAlignment="1">
      <alignment horizontal="left" vertical="center" wrapText="1"/>
    </xf>
    <xf numFmtId="0" fontId="44" fillId="0" borderId="0" xfId="0" applyFont="1" applyAlignment="1">
      <alignment horizontal="left" vertical="center" wrapText="1"/>
    </xf>
    <xf numFmtId="0" fontId="44" fillId="0" borderId="12" xfId="0" applyFont="1" applyBorder="1" applyAlignment="1">
      <alignment horizontal="left" vertical="center" wrapText="1"/>
    </xf>
    <xf numFmtId="0" fontId="44" fillId="0" borderId="10" xfId="0" applyFont="1" applyBorder="1" applyAlignment="1">
      <alignment horizontal="left" vertical="center" wrapText="1"/>
    </xf>
    <xf numFmtId="0" fontId="44" fillId="0" borderId="11" xfId="0" applyFont="1" applyBorder="1" applyAlignment="1">
      <alignment horizontal="left" vertical="center" wrapText="1"/>
    </xf>
    <xf numFmtId="0" fontId="44" fillId="0" borderId="13" xfId="0" applyFont="1" applyBorder="1" applyAlignment="1">
      <alignment horizontal="left" vertical="center" wrapText="1"/>
    </xf>
    <xf numFmtId="0" fontId="81" fillId="0" borderId="0" xfId="0" applyFont="1" applyAlignment="1">
      <alignment horizontal="left" vertical="top" wrapText="1"/>
    </xf>
    <xf numFmtId="0" fontId="30" fillId="0" borderId="0" xfId="0" applyFont="1" applyAlignment="1">
      <alignment wrapText="1"/>
    </xf>
    <xf numFmtId="0" fontId="44" fillId="0" borderId="15" xfId="0" applyFont="1" applyBorder="1" applyAlignment="1">
      <alignment horizontal="left" vertical="center" wrapText="1"/>
    </xf>
    <xf numFmtId="0" fontId="44" fillId="0" borderId="8" xfId="0" applyFont="1" applyBorder="1" applyAlignment="1">
      <alignment horizontal="left" vertical="center" wrapText="1"/>
    </xf>
    <xf numFmtId="0" fontId="44" fillId="0" borderId="18" xfId="0" applyFont="1" applyBorder="1" applyAlignment="1">
      <alignment horizontal="left" vertical="center" wrapText="1"/>
    </xf>
    <xf numFmtId="0" fontId="30" fillId="0" borderId="34" xfId="0" applyFont="1" applyBorder="1" applyAlignment="1">
      <alignment horizontal="left" wrapText="1"/>
    </xf>
    <xf numFmtId="0" fontId="0" fillId="0" borderId="33" xfId="0" applyBorder="1" applyAlignment="1">
      <alignment horizontal="left" wrapText="1"/>
    </xf>
    <xf numFmtId="0" fontId="84" fillId="0" borderId="19" xfId="0" applyFont="1" applyBorder="1" applyAlignment="1">
      <alignment horizontal="center" vertical="center"/>
    </xf>
    <xf numFmtId="0" fontId="84" fillId="0" borderId="16" xfId="0" applyFont="1" applyBorder="1" applyAlignment="1">
      <alignment horizontal="center" vertical="center"/>
    </xf>
    <xf numFmtId="0" fontId="86" fillId="0" borderId="12" xfId="0" applyFont="1" applyBorder="1" applyAlignment="1">
      <alignment horizontal="center"/>
    </xf>
  </cellXfs>
  <cellStyles count="6196">
    <cellStyle name=" Names" xfId="4413" xr:uid="{00000000-0005-0000-0000-000000000000}"/>
    <cellStyle name=" Names 2" xfId="4414" xr:uid="{00000000-0005-0000-0000-000001000000}"/>
    <cellStyle name="@" xfId="4415" xr:uid="{00000000-0005-0000-0000-000002000000}"/>
    <cellStyle name="\&amp;F\&amp;A\&amp;D\&amp;T" xfId="4416" xr:uid="{00000000-0005-0000-0000-000003000000}"/>
    <cellStyle name="_04-ADVANCE TAX-04.03.2008" xfId="4417" xr:uid="{00000000-0005-0000-0000-000004000000}"/>
    <cellStyle name="_ADDITION PROJECTION" xfId="4418" xr:uid="{00000000-0005-0000-0000-000005000000}"/>
    <cellStyle name="_ADDITION PROJECTION-JUNE'08" xfId="4419" xr:uid="{00000000-0005-0000-0000-000006000000}"/>
    <cellStyle name="_Ann d" xfId="4420" xr:uid="{00000000-0005-0000-0000-000007000000}"/>
    <cellStyle name="_Ann E Units" xfId="4421" xr:uid="{00000000-0005-0000-0000-000008000000}"/>
    <cellStyle name="_Ann F" xfId="4422" xr:uid="{00000000-0005-0000-0000-000009000000}"/>
    <cellStyle name="_Ann I" xfId="4423" xr:uid="{00000000-0005-0000-0000-00000A000000}"/>
    <cellStyle name="_Ann M" xfId="4424" xr:uid="{00000000-0005-0000-0000-00000B000000}"/>
    <cellStyle name="_Ann S" xfId="4425" xr:uid="{00000000-0005-0000-0000-00000C000000}"/>
    <cellStyle name="_Ann T" xfId="4426" xr:uid="{00000000-0005-0000-0000-00000D000000}"/>
    <cellStyle name="_Anne G Sale of FA" xfId="4427" xr:uid="{00000000-0005-0000-0000-00000E000000}"/>
    <cellStyle name="_Aug-01 Fin" xfId="4428" xr:uid="{00000000-0005-0000-0000-00000F000000}"/>
    <cellStyle name="_Aug-01 Fin_1" xfId="4429" xr:uid="{00000000-0005-0000-0000-000010000000}"/>
    <cellStyle name="_Aug-01 Fin_2" xfId="4430" xr:uid="{00000000-0005-0000-0000-000011000000}"/>
    <cellStyle name="_Aug-01 Fin_3" xfId="4431" xr:uid="{00000000-0005-0000-0000-000012000000}"/>
    <cellStyle name="_Aug-01 Fin_4" xfId="4432" xr:uid="{00000000-0005-0000-0000-000013000000}"/>
    <cellStyle name="_AUGUST- 03 FIN" xfId="4433" xr:uid="{00000000-0005-0000-0000-000014000000}"/>
    <cellStyle name="_AUGUST- 03 FIN_1" xfId="4434" xr:uid="{00000000-0005-0000-0000-000015000000}"/>
    <cellStyle name="_AUGUST- 03 FIN_2" xfId="4435" xr:uid="{00000000-0005-0000-0000-000016000000}"/>
    <cellStyle name="_AUGUST- 03 FIN_3" xfId="4436" xr:uid="{00000000-0005-0000-0000-000017000000}"/>
    <cellStyle name="_AUGUST- 03 FIN_4" xfId="4437" xr:uid="{00000000-0005-0000-0000-000018000000}"/>
    <cellStyle name="_AUGUST- 03 FIN_5" xfId="4438" xr:uid="{00000000-0005-0000-0000-000019000000}"/>
    <cellStyle name="_Cost Sheet Power  UPTO Date" xfId="4439" xr:uid="{00000000-0005-0000-0000-00001A000000}"/>
    <cellStyle name="_Cost Sheet Power todate with actual steam cost" xfId="4440" xr:uid="{00000000-0005-0000-0000-00001B000000}"/>
    <cellStyle name="_Cost Sheet Power with actual steam cost" xfId="4441" xr:uid="{00000000-0005-0000-0000-00001C000000}"/>
    <cellStyle name="_Dec- 03 FIN" xfId="4442" xr:uid="{00000000-0005-0000-0000-00001D000000}"/>
    <cellStyle name="_Dec- 03 FIN_1" xfId="4443" xr:uid="{00000000-0005-0000-0000-00001E000000}"/>
    <cellStyle name="_Dec- 03 FIN_2" xfId="4444" xr:uid="{00000000-0005-0000-0000-00001F000000}"/>
    <cellStyle name="_Dec- 03 FIN_3" xfId="4445" xr:uid="{00000000-0005-0000-0000-000020000000}"/>
    <cellStyle name="_Dec- 03 FIN_4" xfId="4446" xr:uid="{00000000-0005-0000-0000-000021000000}"/>
    <cellStyle name="_E" xfId="4447" xr:uid="{00000000-0005-0000-0000-000022000000}"/>
    <cellStyle name="_Feb-04 FIN" xfId="4448" xr:uid="{00000000-0005-0000-0000-000023000000}"/>
    <cellStyle name="_Feb-04 FIN_1" xfId="4449" xr:uid="{00000000-0005-0000-0000-000024000000}"/>
    <cellStyle name="_Feb-04 FIN_2" xfId="4450" xr:uid="{00000000-0005-0000-0000-000025000000}"/>
    <cellStyle name="_Feb-04 FIN_3" xfId="4451" xr:uid="{00000000-0005-0000-0000-000026000000}"/>
    <cellStyle name="_Feb-04 FIN_4" xfId="4452" xr:uid="{00000000-0005-0000-0000-000027000000}"/>
    <cellStyle name="_Final gummidipundi Y" xfId="4453" xr:uid="{00000000-0005-0000-0000-000028000000}"/>
    <cellStyle name="_Final gummidipundi Y 2" xfId="4454" xr:uid="{00000000-0005-0000-0000-000029000000}"/>
    <cellStyle name="_Final gummidipundi Y 3" xfId="4455" xr:uid="{00000000-0005-0000-0000-00002A000000}"/>
    <cellStyle name="_Final gummidipundi Y 4" xfId="4456" xr:uid="{00000000-0005-0000-0000-00002B000000}"/>
    <cellStyle name="_Final gummidipundi Y 5" xfId="4457" xr:uid="{00000000-0005-0000-0000-00002C000000}"/>
    <cellStyle name="_Final gummidipundi Y 6" xfId="4458" xr:uid="{00000000-0005-0000-0000-00002D000000}"/>
    <cellStyle name="_Final gummidipundi Y_Tax audit Annaexures" xfId="4459" xr:uid="{00000000-0005-0000-0000-00002E000000}"/>
    <cellStyle name="_Final gummidipundi Y_TDS Summary from Units FY 2007-08 for Annexure W" xfId="4460" xr:uid="{00000000-0005-0000-0000-00002F000000}"/>
    <cellStyle name="_Final htc-R Y" xfId="4461" xr:uid="{00000000-0005-0000-0000-000030000000}"/>
    <cellStyle name="_Final igfl (1) Y" xfId="4462" xr:uid="{00000000-0005-0000-0000-000031000000}"/>
    <cellStyle name="_Final Raj. Gas Y" xfId="4463" xr:uid="{00000000-0005-0000-0000-000032000000}"/>
    <cellStyle name="_gummidipundi Y" xfId="4464" xr:uid="{00000000-0005-0000-0000-000033000000}"/>
    <cellStyle name="_gummidipundi Y 2" xfId="4465" xr:uid="{00000000-0005-0000-0000-000034000000}"/>
    <cellStyle name="_gummidipundi Y 3" xfId="4466" xr:uid="{00000000-0005-0000-0000-000035000000}"/>
    <cellStyle name="_gummidipundi Y 4" xfId="4467" xr:uid="{00000000-0005-0000-0000-000036000000}"/>
    <cellStyle name="_gummidipundi Y 5" xfId="4468" xr:uid="{00000000-0005-0000-0000-000037000000}"/>
    <cellStyle name="_gummidipundi Y 6" xfId="4469" xr:uid="{00000000-0005-0000-0000-000038000000}"/>
    <cellStyle name="_gummidipundi Y_Tax audit Annaexures" xfId="4470" xr:uid="{00000000-0005-0000-0000-000039000000}"/>
    <cellStyle name="_gummidipundi Y_TDS Summary from Units FY 2007-08 for Annexure W" xfId="4471" xr:uid="{00000000-0005-0000-0000-00003A000000}"/>
    <cellStyle name="_H" xfId="4472" xr:uid="{00000000-0005-0000-0000-00003B000000}"/>
    <cellStyle name="_HTC RKT deferred Tax Sep'08" xfId="4473" xr:uid="{00000000-0005-0000-0000-00003C000000}"/>
    <cellStyle name="_JAN-04 FIN" xfId="4474" xr:uid="{00000000-0005-0000-0000-00003D000000}"/>
    <cellStyle name="_JAN-04 FIN_1" xfId="4475" xr:uid="{00000000-0005-0000-0000-00003E000000}"/>
    <cellStyle name="_JAN-04 FIN_2" xfId="4476" xr:uid="{00000000-0005-0000-0000-00003F000000}"/>
    <cellStyle name="_JAN-04 FIN_3" xfId="4477" xr:uid="{00000000-0005-0000-0000-000040000000}"/>
    <cellStyle name="_JAN-04 FIN_4" xfId="4478" xr:uid="{00000000-0005-0000-0000-000041000000}"/>
    <cellStyle name="_JAN-04 FIN_5" xfId="4479" xr:uid="{00000000-0005-0000-0000-000042000000}"/>
    <cellStyle name="_JST deferred Tax Sep'08" xfId="4480" xr:uid="{00000000-0005-0000-0000-000043000000}"/>
    <cellStyle name="_Jun-01 (CMIS)" xfId="4481" xr:uid="{00000000-0005-0000-0000-000044000000}"/>
    <cellStyle name="_Jun-01 (CMIS)_1" xfId="4482" xr:uid="{00000000-0005-0000-0000-000045000000}"/>
    <cellStyle name="_Jun-01 (CMIS)_2" xfId="4483" xr:uid="{00000000-0005-0000-0000-000046000000}"/>
    <cellStyle name="_Jun-01 (CMIS)_3" xfId="4484" xr:uid="{00000000-0005-0000-0000-000047000000}"/>
    <cellStyle name="_Jun-01 (CMIS)_4" xfId="4485" xr:uid="{00000000-0005-0000-0000-000048000000}"/>
    <cellStyle name="_Jun-04 FIN" xfId="4486" xr:uid="{00000000-0005-0000-0000-000049000000}"/>
    <cellStyle name="_Jun-04 FIN_1" xfId="4487" xr:uid="{00000000-0005-0000-0000-00004A000000}"/>
    <cellStyle name="_Jun-04 FIN_2" xfId="4488" xr:uid="{00000000-0005-0000-0000-00004B000000}"/>
    <cellStyle name="_Jun-04 FIN_3" xfId="4489" xr:uid="{00000000-0005-0000-0000-00004C000000}"/>
    <cellStyle name="_Jun-04 FIN_4" xfId="4490" xr:uid="{00000000-0005-0000-0000-00004D000000}"/>
    <cellStyle name="_Jun-04 FIN_5" xfId="4491" xr:uid="{00000000-0005-0000-0000-00004E000000}"/>
    <cellStyle name="_Jun-04 Tally" xfId="4492" xr:uid="{00000000-0005-0000-0000-00004F000000}"/>
    <cellStyle name="_Jun-04 Tally_1" xfId="4493" xr:uid="{00000000-0005-0000-0000-000050000000}"/>
    <cellStyle name="_Jun-04 Tally_2" xfId="4494" xr:uid="{00000000-0005-0000-0000-000051000000}"/>
    <cellStyle name="_Jun-04 Tally_3" xfId="4495" xr:uid="{00000000-0005-0000-0000-000052000000}"/>
    <cellStyle name="_Jun-04 Tally_4" xfId="4496" xr:uid="{00000000-0005-0000-0000-000053000000}"/>
    <cellStyle name="_JUNE- 03 FIN" xfId="4497" xr:uid="{00000000-0005-0000-0000-000054000000}"/>
    <cellStyle name="_JUNE- 03 FIN_1" xfId="4498" xr:uid="{00000000-0005-0000-0000-000055000000}"/>
    <cellStyle name="_JUNE- 03 FIN_2" xfId="4499" xr:uid="{00000000-0005-0000-0000-000056000000}"/>
    <cellStyle name="_JUNE- 03 FIN_3" xfId="4500" xr:uid="{00000000-0005-0000-0000-000057000000}"/>
    <cellStyle name="_JUNE- 03 FIN_4" xfId="4501" xr:uid="{00000000-0005-0000-0000-000058000000}"/>
    <cellStyle name="_JUNE- 03 FIN_5" xfId="4502" xr:uid="{00000000-0005-0000-0000-000059000000}"/>
    <cellStyle name="_May-01 Fin(1)" xfId="4503" xr:uid="{00000000-0005-0000-0000-00005A000000}"/>
    <cellStyle name="_May-01 Fin(1)_1" xfId="4504" xr:uid="{00000000-0005-0000-0000-00005B000000}"/>
    <cellStyle name="_May-01 Fin(1)_2" xfId="4505" xr:uid="{00000000-0005-0000-0000-00005C000000}"/>
    <cellStyle name="_May-01 Fin(1)_3" xfId="4506" xr:uid="{00000000-0005-0000-0000-00005D000000}"/>
    <cellStyle name="_May-01 Fin(1)_4" xfId="4507" xr:uid="{00000000-0005-0000-0000-00005E000000}"/>
    <cellStyle name="_N (version 1)" xfId="4508" xr:uid="{00000000-0005-0000-0000-00005F000000}"/>
    <cellStyle name="_O (repaired)" xfId="4509" xr:uid="{00000000-0005-0000-0000-000060000000}"/>
    <cellStyle name="_Power Cost" xfId="4510" xr:uid="{00000000-0005-0000-0000-000061000000}"/>
    <cellStyle name="_Power Cost final for 80I" xfId="4511" xr:uid="{00000000-0005-0000-0000-000062000000}"/>
    <cellStyle name="_SEP- 03 FIN" xfId="4512" xr:uid="{00000000-0005-0000-0000-000063000000}"/>
    <cellStyle name="_SEP- 03 FIN_1" xfId="4513" xr:uid="{00000000-0005-0000-0000-000064000000}"/>
    <cellStyle name="_SEP- 03 FIN_2" xfId="4514" xr:uid="{00000000-0005-0000-0000-000065000000}"/>
    <cellStyle name="_SEP- 03 FIN_3" xfId="4515" xr:uid="{00000000-0005-0000-0000-000066000000}"/>
    <cellStyle name="_SEP- 03 FIN_4" xfId="4516" xr:uid="{00000000-0005-0000-0000-000067000000}"/>
    <cellStyle name="_SEP- 03 FIN_5" xfId="4517" xr:uid="{00000000-0005-0000-0000-000068000000}"/>
    <cellStyle name="_Sep-01 Fin" xfId="4518" xr:uid="{00000000-0005-0000-0000-000069000000}"/>
    <cellStyle name="_Sep-01 Fin_1" xfId="4519" xr:uid="{00000000-0005-0000-0000-00006A000000}"/>
    <cellStyle name="_Sep-01 Fin_2" xfId="4520" xr:uid="{00000000-0005-0000-0000-00006B000000}"/>
    <cellStyle name="_Sep-01 Fin_3" xfId="4521" xr:uid="{00000000-0005-0000-0000-00006C000000}"/>
    <cellStyle name="_Sep-01 Fin_4" xfId="4522" xr:uid="{00000000-0005-0000-0000-00006D000000}"/>
    <cellStyle name="_TALLY VFY - June 04" xfId="4523" xr:uid="{00000000-0005-0000-0000-00006E000000}"/>
    <cellStyle name="_Unit Provision for Taxes March 08" xfId="4524" xr:uid="{00000000-0005-0000-0000-00006F000000}"/>
    <cellStyle name="⋢b愼¢⋲b慠¢⌂b憄¢⌒b憨¢⌢b懌¢⌲b_x0005_DocumentSummaryInformation" xfId="4525" xr:uid="{00000000-0005-0000-0000-000070000000}"/>
    <cellStyle name="⋢b愼¢⋲b慠¢⌂b憄¢⌒b憨¢⌢b懌¢⌲b_x0005_DocumentSummaryInformation 2" xfId="4526" xr:uid="{00000000-0005-0000-0000-000071000000}"/>
    <cellStyle name="⋢b愼¢⋲b慠¢⌂b憄¢⌒b憨¢⌢b懌¢⌲b_x0005_DocumentSummaryInformation 3" xfId="4527" xr:uid="{00000000-0005-0000-0000-000072000000}"/>
    <cellStyle name="⋢b愼¢⋲b慠¢⌂b憄¢⌒b憨¢⌢b懌¢⌲b_x0005_DocumentSummaryInformation 4" xfId="4528" xr:uid="{00000000-0005-0000-0000-000073000000}"/>
    <cellStyle name="⋢b愼¢⋲b慠¢⌂b憄¢⌒b憨¢⌢b懌¢⌲b_x0005_DocumentSummaryInformation 5" xfId="4529" xr:uid="{00000000-0005-0000-0000-000074000000}"/>
    <cellStyle name="⋢b愼¢⋲b慠¢⌂b憄¢⌒b憨¢⌢b懌¢⌲b_x0005_DocumentSummaryInformation 6" xfId="4530" xr:uid="{00000000-0005-0000-0000-000075000000}"/>
    <cellStyle name="⇢b㐤¢⇲b䮜¢∂b䮼¢−b䯜¢∢b䯼¢∲b_x0005_SummaryInformation" xfId="4531" xr:uid="{00000000-0005-0000-0000-000076000000}"/>
    <cellStyle name="⇢b㐤¢⇲b䮜¢∂b䮼¢−b䯜¢∢b䯼¢∲b_x0005_SummaryInformation 2" xfId="4532" xr:uid="{00000000-0005-0000-0000-000077000000}"/>
    <cellStyle name="⎲b拄¢⏂b拸¢⏒b笌¢⏢b筀¢⏲b筬¢␂b箔¢␒b篌¢␢b捠¢␲b_x0001_CompObj" xfId="4533" xr:uid="{00000000-0005-0000-0000-000078000000}"/>
    <cellStyle name="⎲b拄¢⏂b拸¢⏒b笌¢⏢b筀¢⏲b筬¢␂b箔¢␒b篌¢␢b捠¢␲b_x0001_CompObj 2" xfId="4534" xr:uid="{00000000-0005-0000-0000-000079000000}"/>
    <cellStyle name="⎲b拄¢⏂b拸¢⏒b笌¢⏢b筀¢⏲b筬¢␂b箔¢␒b篌¢␢b捠¢␲b_x0001_CompObj 3" xfId="4535" xr:uid="{00000000-0005-0000-0000-00007A000000}"/>
    <cellStyle name="⎲b拄¢⏂b拸¢⏒b笌¢⏢b筀¢⏲b筬¢␂b箔¢␒b篌¢␢b捠¢␲b_x0001_CompObj 4" xfId="4536" xr:uid="{00000000-0005-0000-0000-00007B000000}"/>
    <cellStyle name="⎲b拄¢⏂b拸¢⏒b笌¢⏢b筀¢⏲b筬¢␂b箔¢␒b篌¢␢b捠¢␲b_x0001_CompObj 5" xfId="4537" xr:uid="{00000000-0005-0000-0000-00007C000000}"/>
    <cellStyle name="⎲b拄¢⏂b拸¢⏒b笌¢⏢b筀¢⏲b筬¢␂b箔¢␒b篌¢␢b捠¢␲b_x0001_CompObj 6" xfId="4538" xr:uid="{00000000-0005-0000-0000-00007D000000}"/>
    <cellStyle name="⛲b哔£✂b哸£✒b啐£✢b啴£✲bUser Names" xfId="4539" xr:uid="{00000000-0005-0000-0000-00007E000000}"/>
    <cellStyle name="⛲b哔£✂b哸£✒b啐£✢b啴£✲bUser Names 2" xfId="4540" xr:uid="{00000000-0005-0000-0000-00007F000000}"/>
    <cellStyle name="20% - Accent1 10" xfId="591" xr:uid="{00000000-0005-0000-0000-000080000000}"/>
    <cellStyle name="20% - Accent1 11" xfId="592" xr:uid="{00000000-0005-0000-0000-000081000000}"/>
    <cellStyle name="20% - Accent1 2" xfId="593" xr:uid="{00000000-0005-0000-0000-000082000000}"/>
    <cellStyle name="20% - Accent1 2 10" xfId="594" xr:uid="{00000000-0005-0000-0000-000083000000}"/>
    <cellStyle name="20% - Accent1 2 11" xfId="595" xr:uid="{00000000-0005-0000-0000-000084000000}"/>
    <cellStyle name="20% - Accent1 2 12" xfId="596" xr:uid="{00000000-0005-0000-0000-000085000000}"/>
    <cellStyle name="20% - Accent1 2 13" xfId="597" xr:uid="{00000000-0005-0000-0000-000086000000}"/>
    <cellStyle name="20% - Accent1 2 14" xfId="4541" xr:uid="{00000000-0005-0000-0000-000087000000}"/>
    <cellStyle name="20% - Accent1 2 2" xfId="598" xr:uid="{00000000-0005-0000-0000-000088000000}"/>
    <cellStyle name="20% - Accent1 2 3" xfId="599" xr:uid="{00000000-0005-0000-0000-000089000000}"/>
    <cellStyle name="20% - Accent1 2 4" xfId="600" xr:uid="{00000000-0005-0000-0000-00008A000000}"/>
    <cellStyle name="20% - Accent1 2 5" xfId="601" xr:uid="{00000000-0005-0000-0000-00008B000000}"/>
    <cellStyle name="20% - Accent1 2 6" xfId="602" xr:uid="{00000000-0005-0000-0000-00008C000000}"/>
    <cellStyle name="20% - Accent1 2 7" xfId="603" xr:uid="{00000000-0005-0000-0000-00008D000000}"/>
    <cellStyle name="20% - Accent1 2 8" xfId="604" xr:uid="{00000000-0005-0000-0000-00008E000000}"/>
    <cellStyle name="20% - Accent1 2 9" xfId="605" xr:uid="{00000000-0005-0000-0000-00008F000000}"/>
    <cellStyle name="20% - Accent1 2_CAS Debtors All India final ver 2" xfId="606" xr:uid="{00000000-0005-0000-0000-000090000000}"/>
    <cellStyle name="20% - Accent1 3" xfId="607" xr:uid="{00000000-0005-0000-0000-000091000000}"/>
    <cellStyle name="20% - Accent1 3 10" xfId="608" xr:uid="{00000000-0005-0000-0000-000092000000}"/>
    <cellStyle name="20% - Accent1 3 11" xfId="609" xr:uid="{00000000-0005-0000-0000-000093000000}"/>
    <cellStyle name="20% - Accent1 3 12" xfId="610" xr:uid="{00000000-0005-0000-0000-000094000000}"/>
    <cellStyle name="20% - Accent1 3 13" xfId="611" xr:uid="{00000000-0005-0000-0000-000095000000}"/>
    <cellStyle name="20% - Accent1 3 2" xfId="612" xr:uid="{00000000-0005-0000-0000-000096000000}"/>
    <cellStyle name="20% - Accent1 3 3" xfId="613" xr:uid="{00000000-0005-0000-0000-000097000000}"/>
    <cellStyle name="20% - Accent1 3 4" xfId="614" xr:uid="{00000000-0005-0000-0000-000098000000}"/>
    <cellStyle name="20% - Accent1 3 5" xfId="615" xr:uid="{00000000-0005-0000-0000-000099000000}"/>
    <cellStyle name="20% - Accent1 3 6" xfId="616" xr:uid="{00000000-0005-0000-0000-00009A000000}"/>
    <cellStyle name="20% - Accent1 3 7" xfId="617" xr:uid="{00000000-0005-0000-0000-00009B000000}"/>
    <cellStyle name="20% - Accent1 3 8" xfId="618" xr:uid="{00000000-0005-0000-0000-00009C000000}"/>
    <cellStyle name="20% - Accent1 3 9" xfId="619" xr:uid="{00000000-0005-0000-0000-00009D000000}"/>
    <cellStyle name="20% - Accent1 3_CAS Debtors All India final ver 2" xfId="620" xr:uid="{00000000-0005-0000-0000-00009E000000}"/>
    <cellStyle name="20% - Accent1 4" xfId="621" xr:uid="{00000000-0005-0000-0000-00009F000000}"/>
    <cellStyle name="20% - Accent1 4 10" xfId="622" xr:uid="{00000000-0005-0000-0000-0000A0000000}"/>
    <cellStyle name="20% - Accent1 4 11" xfId="623" xr:uid="{00000000-0005-0000-0000-0000A1000000}"/>
    <cellStyle name="20% - Accent1 4 12" xfId="624" xr:uid="{00000000-0005-0000-0000-0000A2000000}"/>
    <cellStyle name="20% - Accent1 4 13" xfId="625" xr:uid="{00000000-0005-0000-0000-0000A3000000}"/>
    <cellStyle name="20% - Accent1 4 2" xfId="626" xr:uid="{00000000-0005-0000-0000-0000A4000000}"/>
    <cellStyle name="20% - Accent1 4 3" xfId="627" xr:uid="{00000000-0005-0000-0000-0000A5000000}"/>
    <cellStyle name="20% - Accent1 4 4" xfId="628" xr:uid="{00000000-0005-0000-0000-0000A6000000}"/>
    <cellStyle name="20% - Accent1 4 5" xfId="629" xr:uid="{00000000-0005-0000-0000-0000A7000000}"/>
    <cellStyle name="20% - Accent1 4 6" xfId="630" xr:uid="{00000000-0005-0000-0000-0000A8000000}"/>
    <cellStyle name="20% - Accent1 4 7" xfId="631" xr:uid="{00000000-0005-0000-0000-0000A9000000}"/>
    <cellStyle name="20% - Accent1 4 8" xfId="632" xr:uid="{00000000-0005-0000-0000-0000AA000000}"/>
    <cellStyle name="20% - Accent1 4 9" xfId="633" xr:uid="{00000000-0005-0000-0000-0000AB000000}"/>
    <cellStyle name="20% - Accent1 4_CAS Debtors All India final ver 2" xfId="634" xr:uid="{00000000-0005-0000-0000-0000AC000000}"/>
    <cellStyle name="20% - Accent1 5" xfId="635" xr:uid="{00000000-0005-0000-0000-0000AD000000}"/>
    <cellStyle name="20% - Accent1 5 10" xfId="636" xr:uid="{00000000-0005-0000-0000-0000AE000000}"/>
    <cellStyle name="20% - Accent1 5 11" xfId="637" xr:uid="{00000000-0005-0000-0000-0000AF000000}"/>
    <cellStyle name="20% - Accent1 5 12" xfId="638" xr:uid="{00000000-0005-0000-0000-0000B0000000}"/>
    <cellStyle name="20% - Accent1 5 13" xfId="639" xr:uid="{00000000-0005-0000-0000-0000B1000000}"/>
    <cellStyle name="20% - Accent1 5 2" xfId="640" xr:uid="{00000000-0005-0000-0000-0000B2000000}"/>
    <cellStyle name="20% - Accent1 5 3" xfId="641" xr:uid="{00000000-0005-0000-0000-0000B3000000}"/>
    <cellStyle name="20% - Accent1 5 4" xfId="642" xr:uid="{00000000-0005-0000-0000-0000B4000000}"/>
    <cellStyle name="20% - Accent1 5 5" xfId="643" xr:uid="{00000000-0005-0000-0000-0000B5000000}"/>
    <cellStyle name="20% - Accent1 5 6" xfId="644" xr:uid="{00000000-0005-0000-0000-0000B6000000}"/>
    <cellStyle name="20% - Accent1 5 7" xfId="645" xr:uid="{00000000-0005-0000-0000-0000B7000000}"/>
    <cellStyle name="20% - Accent1 5 8" xfId="646" xr:uid="{00000000-0005-0000-0000-0000B8000000}"/>
    <cellStyle name="20% - Accent1 5 9" xfId="647" xr:uid="{00000000-0005-0000-0000-0000B9000000}"/>
    <cellStyle name="20% - Accent1 5_CAS Debtors All India final ver 2" xfId="648" xr:uid="{00000000-0005-0000-0000-0000BA000000}"/>
    <cellStyle name="20% - Accent1 6" xfId="649" xr:uid="{00000000-0005-0000-0000-0000BB000000}"/>
    <cellStyle name="20% - Accent1 6 10" xfId="650" xr:uid="{00000000-0005-0000-0000-0000BC000000}"/>
    <cellStyle name="20% - Accent1 6 11" xfId="651" xr:uid="{00000000-0005-0000-0000-0000BD000000}"/>
    <cellStyle name="20% - Accent1 6 12" xfId="652" xr:uid="{00000000-0005-0000-0000-0000BE000000}"/>
    <cellStyle name="20% - Accent1 6 13" xfId="653" xr:uid="{00000000-0005-0000-0000-0000BF000000}"/>
    <cellStyle name="20% - Accent1 6 2" xfId="654" xr:uid="{00000000-0005-0000-0000-0000C0000000}"/>
    <cellStyle name="20% - Accent1 6 3" xfId="655" xr:uid="{00000000-0005-0000-0000-0000C1000000}"/>
    <cellStyle name="20% - Accent1 6 4" xfId="656" xr:uid="{00000000-0005-0000-0000-0000C2000000}"/>
    <cellStyle name="20% - Accent1 6 5" xfId="657" xr:uid="{00000000-0005-0000-0000-0000C3000000}"/>
    <cellStyle name="20% - Accent1 6 6" xfId="658" xr:uid="{00000000-0005-0000-0000-0000C4000000}"/>
    <cellStyle name="20% - Accent1 6 7" xfId="659" xr:uid="{00000000-0005-0000-0000-0000C5000000}"/>
    <cellStyle name="20% - Accent1 6 8" xfId="660" xr:uid="{00000000-0005-0000-0000-0000C6000000}"/>
    <cellStyle name="20% - Accent1 6 9" xfId="661" xr:uid="{00000000-0005-0000-0000-0000C7000000}"/>
    <cellStyle name="20% - Accent1 6_CAS Debtors All India final ver 2" xfId="662" xr:uid="{00000000-0005-0000-0000-0000C8000000}"/>
    <cellStyle name="20% - Accent1 7" xfId="663" xr:uid="{00000000-0005-0000-0000-0000C9000000}"/>
    <cellStyle name="20% - Accent1 7 10" xfId="664" xr:uid="{00000000-0005-0000-0000-0000CA000000}"/>
    <cellStyle name="20% - Accent1 7 11" xfId="665" xr:uid="{00000000-0005-0000-0000-0000CB000000}"/>
    <cellStyle name="20% - Accent1 7 12" xfId="666" xr:uid="{00000000-0005-0000-0000-0000CC000000}"/>
    <cellStyle name="20% - Accent1 7 13" xfId="667" xr:uid="{00000000-0005-0000-0000-0000CD000000}"/>
    <cellStyle name="20% - Accent1 7 2" xfId="668" xr:uid="{00000000-0005-0000-0000-0000CE000000}"/>
    <cellStyle name="20% - Accent1 7 3" xfId="669" xr:uid="{00000000-0005-0000-0000-0000CF000000}"/>
    <cellStyle name="20% - Accent1 7 4" xfId="670" xr:uid="{00000000-0005-0000-0000-0000D0000000}"/>
    <cellStyle name="20% - Accent1 7 5" xfId="671" xr:uid="{00000000-0005-0000-0000-0000D1000000}"/>
    <cellStyle name="20% - Accent1 7 6" xfId="672" xr:uid="{00000000-0005-0000-0000-0000D2000000}"/>
    <cellStyle name="20% - Accent1 7 7" xfId="673" xr:uid="{00000000-0005-0000-0000-0000D3000000}"/>
    <cellStyle name="20% - Accent1 7 8" xfId="674" xr:uid="{00000000-0005-0000-0000-0000D4000000}"/>
    <cellStyle name="20% - Accent1 7 9" xfId="675" xr:uid="{00000000-0005-0000-0000-0000D5000000}"/>
    <cellStyle name="20% - Accent1 7_CAS Debtors All India final ver 2" xfId="676" xr:uid="{00000000-0005-0000-0000-0000D6000000}"/>
    <cellStyle name="20% - Accent1 8" xfId="677" xr:uid="{00000000-0005-0000-0000-0000D7000000}"/>
    <cellStyle name="20% - Accent1 9" xfId="678" xr:uid="{00000000-0005-0000-0000-0000D8000000}"/>
    <cellStyle name="20% - Accent2 10" xfId="679" xr:uid="{00000000-0005-0000-0000-0000D9000000}"/>
    <cellStyle name="20% - Accent2 11" xfId="680" xr:uid="{00000000-0005-0000-0000-0000DA000000}"/>
    <cellStyle name="20% - Accent2 2" xfId="681" xr:uid="{00000000-0005-0000-0000-0000DB000000}"/>
    <cellStyle name="20% - Accent2 2 10" xfId="682" xr:uid="{00000000-0005-0000-0000-0000DC000000}"/>
    <cellStyle name="20% - Accent2 2 11" xfId="683" xr:uid="{00000000-0005-0000-0000-0000DD000000}"/>
    <cellStyle name="20% - Accent2 2 12" xfId="684" xr:uid="{00000000-0005-0000-0000-0000DE000000}"/>
    <cellStyle name="20% - Accent2 2 13" xfId="685" xr:uid="{00000000-0005-0000-0000-0000DF000000}"/>
    <cellStyle name="20% - Accent2 2 14" xfId="4542" xr:uid="{00000000-0005-0000-0000-0000E0000000}"/>
    <cellStyle name="20% - Accent2 2 2" xfId="686" xr:uid="{00000000-0005-0000-0000-0000E1000000}"/>
    <cellStyle name="20% - Accent2 2 3" xfId="687" xr:uid="{00000000-0005-0000-0000-0000E2000000}"/>
    <cellStyle name="20% - Accent2 2 4" xfId="688" xr:uid="{00000000-0005-0000-0000-0000E3000000}"/>
    <cellStyle name="20% - Accent2 2 5" xfId="689" xr:uid="{00000000-0005-0000-0000-0000E4000000}"/>
    <cellStyle name="20% - Accent2 2 6" xfId="690" xr:uid="{00000000-0005-0000-0000-0000E5000000}"/>
    <cellStyle name="20% - Accent2 2 7" xfId="691" xr:uid="{00000000-0005-0000-0000-0000E6000000}"/>
    <cellStyle name="20% - Accent2 2 8" xfId="692" xr:uid="{00000000-0005-0000-0000-0000E7000000}"/>
    <cellStyle name="20% - Accent2 2 9" xfId="693" xr:uid="{00000000-0005-0000-0000-0000E8000000}"/>
    <cellStyle name="20% - Accent2 2_CAS Debtors All India final ver 2" xfId="694" xr:uid="{00000000-0005-0000-0000-0000E9000000}"/>
    <cellStyle name="20% - Accent2 3" xfId="695" xr:uid="{00000000-0005-0000-0000-0000EA000000}"/>
    <cellStyle name="20% - Accent2 3 10" xfId="696" xr:uid="{00000000-0005-0000-0000-0000EB000000}"/>
    <cellStyle name="20% - Accent2 3 11" xfId="697" xr:uid="{00000000-0005-0000-0000-0000EC000000}"/>
    <cellStyle name="20% - Accent2 3 12" xfId="698" xr:uid="{00000000-0005-0000-0000-0000ED000000}"/>
    <cellStyle name="20% - Accent2 3 13" xfId="699" xr:uid="{00000000-0005-0000-0000-0000EE000000}"/>
    <cellStyle name="20% - Accent2 3 2" xfId="700" xr:uid="{00000000-0005-0000-0000-0000EF000000}"/>
    <cellStyle name="20% - Accent2 3 3" xfId="701" xr:uid="{00000000-0005-0000-0000-0000F0000000}"/>
    <cellStyle name="20% - Accent2 3 4" xfId="702" xr:uid="{00000000-0005-0000-0000-0000F1000000}"/>
    <cellStyle name="20% - Accent2 3 5" xfId="703" xr:uid="{00000000-0005-0000-0000-0000F2000000}"/>
    <cellStyle name="20% - Accent2 3 6" xfId="704" xr:uid="{00000000-0005-0000-0000-0000F3000000}"/>
    <cellStyle name="20% - Accent2 3 7" xfId="705" xr:uid="{00000000-0005-0000-0000-0000F4000000}"/>
    <cellStyle name="20% - Accent2 3 8" xfId="706" xr:uid="{00000000-0005-0000-0000-0000F5000000}"/>
    <cellStyle name="20% - Accent2 3 9" xfId="707" xr:uid="{00000000-0005-0000-0000-0000F6000000}"/>
    <cellStyle name="20% - Accent2 3_CAS Debtors All India final ver 2" xfId="708" xr:uid="{00000000-0005-0000-0000-0000F7000000}"/>
    <cellStyle name="20% - Accent2 4" xfId="709" xr:uid="{00000000-0005-0000-0000-0000F8000000}"/>
    <cellStyle name="20% - Accent2 4 10" xfId="710" xr:uid="{00000000-0005-0000-0000-0000F9000000}"/>
    <cellStyle name="20% - Accent2 4 11" xfId="711" xr:uid="{00000000-0005-0000-0000-0000FA000000}"/>
    <cellStyle name="20% - Accent2 4 12" xfId="712" xr:uid="{00000000-0005-0000-0000-0000FB000000}"/>
    <cellStyle name="20% - Accent2 4 13" xfId="713" xr:uid="{00000000-0005-0000-0000-0000FC000000}"/>
    <cellStyle name="20% - Accent2 4 2" xfId="714" xr:uid="{00000000-0005-0000-0000-0000FD000000}"/>
    <cellStyle name="20% - Accent2 4 3" xfId="715" xr:uid="{00000000-0005-0000-0000-0000FE000000}"/>
    <cellStyle name="20% - Accent2 4 4" xfId="716" xr:uid="{00000000-0005-0000-0000-0000FF000000}"/>
    <cellStyle name="20% - Accent2 4 5" xfId="717" xr:uid="{00000000-0005-0000-0000-000000010000}"/>
    <cellStyle name="20% - Accent2 4 6" xfId="718" xr:uid="{00000000-0005-0000-0000-000001010000}"/>
    <cellStyle name="20% - Accent2 4 7" xfId="719" xr:uid="{00000000-0005-0000-0000-000002010000}"/>
    <cellStyle name="20% - Accent2 4 8" xfId="720" xr:uid="{00000000-0005-0000-0000-000003010000}"/>
    <cellStyle name="20% - Accent2 4 9" xfId="721" xr:uid="{00000000-0005-0000-0000-000004010000}"/>
    <cellStyle name="20% - Accent2 4_CAS Debtors All India final ver 2" xfId="722" xr:uid="{00000000-0005-0000-0000-000005010000}"/>
    <cellStyle name="20% - Accent2 5" xfId="723" xr:uid="{00000000-0005-0000-0000-000006010000}"/>
    <cellStyle name="20% - Accent2 5 10" xfId="724" xr:uid="{00000000-0005-0000-0000-000007010000}"/>
    <cellStyle name="20% - Accent2 5 11" xfId="725" xr:uid="{00000000-0005-0000-0000-000008010000}"/>
    <cellStyle name="20% - Accent2 5 12" xfId="726" xr:uid="{00000000-0005-0000-0000-000009010000}"/>
    <cellStyle name="20% - Accent2 5 13" xfId="727" xr:uid="{00000000-0005-0000-0000-00000A010000}"/>
    <cellStyle name="20% - Accent2 5 2" xfId="728" xr:uid="{00000000-0005-0000-0000-00000B010000}"/>
    <cellStyle name="20% - Accent2 5 3" xfId="729" xr:uid="{00000000-0005-0000-0000-00000C010000}"/>
    <cellStyle name="20% - Accent2 5 4" xfId="730" xr:uid="{00000000-0005-0000-0000-00000D010000}"/>
    <cellStyle name="20% - Accent2 5 5" xfId="731" xr:uid="{00000000-0005-0000-0000-00000E010000}"/>
    <cellStyle name="20% - Accent2 5 6" xfId="732" xr:uid="{00000000-0005-0000-0000-00000F010000}"/>
    <cellStyle name="20% - Accent2 5 7" xfId="733" xr:uid="{00000000-0005-0000-0000-000010010000}"/>
    <cellStyle name="20% - Accent2 5 8" xfId="734" xr:uid="{00000000-0005-0000-0000-000011010000}"/>
    <cellStyle name="20% - Accent2 5 9" xfId="735" xr:uid="{00000000-0005-0000-0000-000012010000}"/>
    <cellStyle name="20% - Accent2 5_CAS Debtors All India final ver 2" xfId="736" xr:uid="{00000000-0005-0000-0000-000013010000}"/>
    <cellStyle name="20% - Accent2 6" xfId="737" xr:uid="{00000000-0005-0000-0000-000014010000}"/>
    <cellStyle name="20% - Accent2 6 10" xfId="738" xr:uid="{00000000-0005-0000-0000-000015010000}"/>
    <cellStyle name="20% - Accent2 6 11" xfId="739" xr:uid="{00000000-0005-0000-0000-000016010000}"/>
    <cellStyle name="20% - Accent2 6 12" xfId="740" xr:uid="{00000000-0005-0000-0000-000017010000}"/>
    <cellStyle name="20% - Accent2 6 13" xfId="741" xr:uid="{00000000-0005-0000-0000-000018010000}"/>
    <cellStyle name="20% - Accent2 6 2" xfId="742" xr:uid="{00000000-0005-0000-0000-000019010000}"/>
    <cellStyle name="20% - Accent2 6 3" xfId="743" xr:uid="{00000000-0005-0000-0000-00001A010000}"/>
    <cellStyle name="20% - Accent2 6 4" xfId="744" xr:uid="{00000000-0005-0000-0000-00001B010000}"/>
    <cellStyle name="20% - Accent2 6 5" xfId="745" xr:uid="{00000000-0005-0000-0000-00001C010000}"/>
    <cellStyle name="20% - Accent2 6 6" xfId="746" xr:uid="{00000000-0005-0000-0000-00001D010000}"/>
    <cellStyle name="20% - Accent2 6 7" xfId="747" xr:uid="{00000000-0005-0000-0000-00001E010000}"/>
    <cellStyle name="20% - Accent2 6 8" xfId="748" xr:uid="{00000000-0005-0000-0000-00001F010000}"/>
    <cellStyle name="20% - Accent2 6 9" xfId="749" xr:uid="{00000000-0005-0000-0000-000020010000}"/>
    <cellStyle name="20% - Accent2 6_CAS Debtors All India final ver 2" xfId="750" xr:uid="{00000000-0005-0000-0000-000021010000}"/>
    <cellStyle name="20% - Accent2 7" xfId="751" xr:uid="{00000000-0005-0000-0000-000022010000}"/>
    <cellStyle name="20% - Accent2 7 10" xfId="752" xr:uid="{00000000-0005-0000-0000-000023010000}"/>
    <cellStyle name="20% - Accent2 7 11" xfId="753" xr:uid="{00000000-0005-0000-0000-000024010000}"/>
    <cellStyle name="20% - Accent2 7 12" xfId="754" xr:uid="{00000000-0005-0000-0000-000025010000}"/>
    <cellStyle name="20% - Accent2 7 13" xfId="755" xr:uid="{00000000-0005-0000-0000-000026010000}"/>
    <cellStyle name="20% - Accent2 7 2" xfId="756" xr:uid="{00000000-0005-0000-0000-000027010000}"/>
    <cellStyle name="20% - Accent2 7 3" xfId="757" xr:uid="{00000000-0005-0000-0000-000028010000}"/>
    <cellStyle name="20% - Accent2 7 4" xfId="758" xr:uid="{00000000-0005-0000-0000-000029010000}"/>
    <cellStyle name="20% - Accent2 7 5" xfId="759" xr:uid="{00000000-0005-0000-0000-00002A010000}"/>
    <cellStyle name="20% - Accent2 7 6" xfId="760" xr:uid="{00000000-0005-0000-0000-00002B010000}"/>
    <cellStyle name="20% - Accent2 7 7" xfId="761" xr:uid="{00000000-0005-0000-0000-00002C010000}"/>
    <cellStyle name="20% - Accent2 7 8" xfId="762" xr:uid="{00000000-0005-0000-0000-00002D010000}"/>
    <cellStyle name="20% - Accent2 7 9" xfId="763" xr:uid="{00000000-0005-0000-0000-00002E010000}"/>
    <cellStyle name="20% - Accent2 7_CAS Debtors All India final ver 2" xfId="764" xr:uid="{00000000-0005-0000-0000-00002F010000}"/>
    <cellStyle name="20% - Accent2 8" xfId="765" xr:uid="{00000000-0005-0000-0000-000030010000}"/>
    <cellStyle name="20% - Accent2 9" xfId="766" xr:uid="{00000000-0005-0000-0000-000031010000}"/>
    <cellStyle name="20% - Accent3 10" xfId="767" xr:uid="{00000000-0005-0000-0000-000032010000}"/>
    <cellStyle name="20% - Accent3 11" xfId="768" xr:uid="{00000000-0005-0000-0000-000033010000}"/>
    <cellStyle name="20% - Accent3 2" xfId="769" xr:uid="{00000000-0005-0000-0000-000034010000}"/>
    <cellStyle name="20% - Accent3 2 10" xfId="770" xr:uid="{00000000-0005-0000-0000-000035010000}"/>
    <cellStyle name="20% - Accent3 2 11" xfId="771" xr:uid="{00000000-0005-0000-0000-000036010000}"/>
    <cellStyle name="20% - Accent3 2 12" xfId="772" xr:uid="{00000000-0005-0000-0000-000037010000}"/>
    <cellStyle name="20% - Accent3 2 13" xfId="773" xr:uid="{00000000-0005-0000-0000-000038010000}"/>
    <cellStyle name="20% - Accent3 2 14" xfId="4543" xr:uid="{00000000-0005-0000-0000-000039010000}"/>
    <cellStyle name="20% - Accent3 2 2" xfId="774" xr:uid="{00000000-0005-0000-0000-00003A010000}"/>
    <cellStyle name="20% - Accent3 2 3" xfId="775" xr:uid="{00000000-0005-0000-0000-00003B010000}"/>
    <cellStyle name="20% - Accent3 2 4" xfId="776" xr:uid="{00000000-0005-0000-0000-00003C010000}"/>
    <cellStyle name="20% - Accent3 2 5" xfId="777" xr:uid="{00000000-0005-0000-0000-00003D010000}"/>
    <cellStyle name="20% - Accent3 2 6" xfId="778" xr:uid="{00000000-0005-0000-0000-00003E010000}"/>
    <cellStyle name="20% - Accent3 2 7" xfId="779" xr:uid="{00000000-0005-0000-0000-00003F010000}"/>
    <cellStyle name="20% - Accent3 2 8" xfId="780" xr:uid="{00000000-0005-0000-0000-000040010000}"/>
    <cellStyle name="20% - Accent3 2 9" xfId="781" xr:uid="{00000000-0005-0000-0000-000041010000}"/>
    <cellStyle name="20% - Accent3 2_CAS Debtors All India final ver 2" xfId="782" xr:uid="{00000000-0005-0000-0000-000042010000}"/>
    <cellStyle name="20% - Accent3 3" xfId="783" xr:uid="{00000000-0005-0000-0000-000043010000}"/>
    <cellStyle name="20% - Accent3 3 10" xfId="784" xr:uid="{00000000-0005-0000-0000-000044010000}"/>
    <cellStyle name="20% - Accent3 3 11" xfId="785" xr:uid="{00000000-0005-0000-0000-000045010000}"/>
    <cellStyle name="20% - Accent3 3 12" xfId="786" xr:uid="{00000000-0005-0000-0000-000046010000}"/>
    <cellStyle name="20% - Accent3 3 13" xfId="787" xr:uid="{00000000-0005-0000-0000-000047010000}"/>
    <cellStyle name="20% - Accent3 3 2" xfId="788" xr:uid="{00000000-0005-0000-0000-000048010000}"/>
    <cellStyle name="20% - Accent3 3 3" xfId="789" xr:uid="{00000000-0005-0000-0000-000049010000}"/>
    <cellStyle name="20% - Accent3 3 4" xfId="790" xr:uid="{00000000-0005-0000-0000-00004A010000}"/>
    <cellStyle name="20% - Accent3 3 5" xfId="791" xr:uid="{00000000-0005-0000-0000-00004B010000}"/>
    <cellStyle name="20% - Accent3 3 6" xfId="792" xr:uid="{00000000-0005-0000-0000-00004C010000}"/>
    <cellStyle name="20% - Accent3 3 7" xfId="793" xr:uid="{00000000-0005-0000-0000-00004D010000}"/>
    <cellStyle name="20% - Accent3 3 8" xfId="794" xr:uid="{00000000-0005-0000-0000-00004E010000}"/>
    <cellStyle name="20% - Accent3 3 9" xfId="795" xr:uid="{00000000-0005-0000-0000-00004F010000}"/>
    <cellStyle name="20% - Accent3 3_CAS Debtors All India final ver 2" xfId="796" xr:uid="{00000000-0005-0000-0000-000050010000}"/>
    <cellStyle name="20% - Accent3 4" xfId="797" xr:uid="{00000000-0005-0000-0000-000051010000}"/>
    <cellStyle name="20% - Accent3 4 10" xfId="798" xr:uid="{00000000-0005-0000-0000-000052010000}"/>
    <cellStyle name="20% - Accent3 4 11" xfId="799" xr:uid="{00000000-0005-0000-0000-000053010000}"/>
    <cellStyle name="20% - Accent3 4 12" xfId="800" xr:uid="{00000000-0005-0000-0000-000054010000}"/>
    <cellStyle name="20% - Accent3 4 13" xfId="801" xr:uid="{00000000-0005-0000-0000-000055010000}"/>
    <cellStyle name="20% - Accent3 4 2" xfId="802" xr:uid="{00000000-0005-0000-0000-000056010000}"/>
    <cellStyle name="20% - Accent3 4 3" xfId="803" xr:uid="{00000000-0005-0000-0000-000057010000}"/>
    <cellStyle name="20% - Accent3 4 4" xfId="804" xr:uid="{00000000-0005-0000-0000-000058010000}"/>
    <cellStyle name="20% - Accent3 4 5" xfId="805" xr:uid="{00000000-0005-0000-0000-000059010000}"/>
    <cellStyle name="20% - Accent3 4 6" xfId="806" xr:uid="{00000000-0005-0000-0000-00005A010000}"/>
    <cellStyle name="20% - Accent3 4 7" xfId="807" xr:uid="{00000000-0005-0000-0000-00005B010000}"/>
    <cellStyle name="20% - Accent3 4 8" xfId="808" xr:uid="{00000000-0005-0000-0000-00005C010000}"/>
    <cellStyle name="20% - Accent3 4 9" xfId="809" xr:uid="{00000000-0005-0000-0000-00005D010000}"/>
    <cellStyle name="20% - Accent3 4_CAS Debtors All India final ver 2" xfId="810" xr:uid="{00000000-0005-0000-0000-00005E010000}"/>
    <cellStyle name="20% - Accent3 5" xfId="811" xr:uid="{00000000-0005-0000-0000-00005F010000}"/>
    <cellStyle name="20% - Accent3 5 10" xfId="812" xr:uid="{00000000-0005-0000-0000-000060010000}"/>
    <cellStyle name="20% - Accent3 5 11" xfId="813" xr:uid="{00000000-0005-0000-0000-000061010000}"/>
    <cellStyle name="20% - Accent3 5 12" xfId="814" xr:uid="{00000000-0005-0000-0000-000062010000}"/>
    <cellStyle name="20% - Accent3 5 13" xfId="815" xr:uid="{00000000-0005-0000-0000-000063010000}"/>
    <cellStyle name="20% - Accent3 5 2" xfId="816" xr:uid="{00000000-0005-0000-0000-000064010000}"/>
    <cellStyle name="20% - Accent3 5 3" xfId="817" xr:uid="{00000000-0005-0000-0000-000065010000}"/>
    <cellStyle name="20% - Accent3 5 4" xfId="818" xr:uid="{00000000-0005-0000-0000-000066010000}"/>
    <cellStyle name="20% - Accent3 5 5" xfId="819" xr:uid="{00000000-0005-0000-0000-000067010000}"/>
    <cellStyle name="20% - Accent3 5 6" xfId="820" xr:uid="{00000000-0005-0000-0000-000068010000}"/>
    <cellStyle name="20% - Accent3 5 7" xfId="821" xr:uid="{00000000-0005-0000-0000-000069010000}"/>
    <cellStyle name="20% - Accent3 5 8" xfId="822" xr:uid="{00000000-0005-0000-0000-00006A010000}"/>
    <cellStyle name="20% - Accent3 5 9" xfId="823" xr:uid="{00000000-0005-0000-0000-00006B010000}"/>
    <cellStyle name="20% - Accent3 5_CAS Debtors All India final ver 2" xfId="824" xr:uid="{00000000-0005-0000-0000-00006C010000}"/>
    <cellStyle name="20% - Accent3 6" xfId="825" xr:uid="{00000000-0005-0000-0000-00006D010000}"/>
    <cellStyle name="20% - Accent3 6 10" xfId="826" xr:uid="{00000000-0005-0000-0000-00006E010000}"/>
    <cellStyle name="20% - Accent3 6 11" xfId="827" xr:uid="{00000000-0005-0000-0000-00006F010000}"/>
    <cellStyle name="20% - Accent3 6 12" xfId="828" xr:uid="{00000000-0005-0000-0000-000070010000}"/>
    <cellStyle name="20% - Accent3 6 13" xfId="829" xr:uid="{00000000-0005-0000-0000-000071010000}"/>
    <cellStyle name="20% - Accent3 6 2" xfId="830" xr:uid="{00000000-0005-0000-0000-000072010000}"/>
    <cellStyle name="20% - Accent3 6 3" xfId="831" xr:uid="{00000000-0005-0000-0000-000073010000}"/>
    <cellStyle name="20% - Accent3 6 4" xfId="832" xr:uid="{00000000-0005-0000-0000-000074010000}"/>
    <cellStyle name="20% - Accent3 6 5" xfId="833" xr:uid="{00000000-0005-0000-0000-000075010000}"/>
    <cellStyle name="20% - Accent3 6 6" xfId="834" xr:uid="{00000000-0005-0000-0000-000076010000}"/>
    <cellStyle name="20% - Accent3 6 7" xfId="835" xr:uid="{00000000-0005-0000-0000-000077010000}"/>
    <cellStyle name="20% - Accent3 6 8" xfId="836" xr:uid="{00000000-0005-0000-0000-000078010000}"/>
    <cellStyle name="20% - Accent3 6 9" xfId="837" xr:uid="{00000000-0005-0000-0000-000079010000}"/>
    <cellStyle name="20% - Accent3 6_CAS Debtors All India final ver 2" xfId="838" xr:uid="{00000000-0005-0000-0000-00007A010000}"/>
    <cellStyle name="20% - Accent3 7" xfId="839" xr:uid="{00000000-0005-0000-0000-00007B010000}"/>
    <cellStyle name="20% - Accent3 7 10" xfId="840" xr:uid="{00000000-0005-0000-0000-00007C010000}"/>
    <cellStyle name="20% - Accent3 7 11" xfId="841" xr:uid="{00000000-0005-0000-0000-00007D010000}"/>
    <cellStyle name="20% - Accent3 7 12" xfId="842" xr:uid="{00000000-0005-0000-0000-00007E010000}"/>
    <cellStyle name="20% - Accent3 7 13" xfId="843" xr:uid="{00000000-0005-0000-0000-00007F010000}"/>
    <cellStyle name="20% - Accent3 7 2" xfId="844" xr:uid="{00000000-0005-0000-0000-000080010000}"/>
    <cellStyle name="20% - Accent3 7 3" xfId="845" xr:uid="{00000000-0005-0000-0000-000081010000}"/>
    <cellStyle name="20% - Accent3 7 4" xfId="846" xr:uid="{00000000-0005-0000-0000-000082010000}"/>
    <cellStyle name="20% - Accent3 7 5" xfId="847" xr:uid="{00000000-0005-0000-0000-000083010000}"/>
    <cellStyle name="20% - Accent3 7 6" xfId="848" xr:uid="{00000000-0005-0000-0000-000084010000}"/>
    <cellStyle name="20% - Accent3 7 7" xfId="849" xr:uid="{00000000-0005-0000-0000-000085010000}"/>
    <cellStyle name="20% - Accent3 7 8" xfId="850" xr:uid="{00000000-0005-0000-0000-000086010000}"/>
    <cellStyle name="20% - Accent3 7 9" xfId="851" xr:uid="{00000000-0005-0000-0000-000087010000}"/>
    <cellStyle name="20% - Accent3 7_CAS Debtors All India final ver 2" xfId="852" xr:uid="{00000000-0005-0000-0000-000088010000}"/>
    <cellStyle name="20% - Accent3 8" xfId="853" xr:uid="{00000000-0005-0000-0000-000089010000}"/>
    <cellStyle name="20% - Accent3 9" xfId="854" xr:uid="{00000000-0005-0000-0000-00008A010000}"/>
    <cellStyle name="20% - Accent4 10" xfId="855" xr:uid="{00000000-0005-0000-0000-00008B010000}"/>
    <cellStyle name="20% - Accent4 11" xfId="856" xr:uid="{00000000-0005-0000-0000-00008C010000}"/>
    <cellStyle name="20% - Accent4 2" xfId="857" xr:uid="{00000000-0005-0000-0000-00008D010000}"/>
    <cellStyle name="20% - Accent4 2 10" xfId="858" xr:uid="{00000000-0005-0000-0000-00008E010000}"/>
    <cellStyle name="20% - Accent4 2 11" xfId="859" xr:uid="{00000000-0005-0000-0000-00008F010000}"/>
    <cellStyle name="20% - Accent4 2 12" xfId="860" xr:uid="{00000000-0005-0000-0000-000090010000}"/>
    <cellStyle name="20% - Accent4 2 13" xfId="861" xr:uid="{00000000-0005-0000-0000-000091010000}"/>
    <cellStyle name="20% - Accent4 2 14" xfId="4544" xr:uid="{00000000-0005-0000-0000-000092010000}"/>
    <cellStyle name="20% - Accent4 2 2" xfId="862" xr:uid="{00000000-0005-0000-0000-000093010000}"/>
    <cellStyle name="20% - Accent4 2 3" xfId="863" xr:uid="{00000000-0005-0000-0000-000094010000}"/>
    <cellStyle name="20% - Accent4 2 4" xfId="864" xr:uid="{00000000-0005-0000-0000-000095010000}"/>
    <cellStyle name="20% - Accent4 2 5" xfId="865" xr:uid="{00000000-0005-0000-0000-000096010000}"/>
    <cellStyle name="20% - Accent4 2 6" xfId="866" xr:uid="{00000000-0005-0000-0000-000097010000}"/>
    <cellStyle name="20% - Accent4 2 7" xfId="867" xr:uid="{00000000-0005-0000-0000-000098010000}"/>
    <cellStyle name="20% - Accent4 2 8" xfId="868" xr:uid="{00000000-0005-0000-0000-000099010000}"/>
    <cellStyle name="20% - Accent4 2 9" xfId="869" xr:uid="{00000000-0005-0000-0000-00009A010000}"/>
    <cellStyle name="20% - Accent4 2_CAS Debtors All India final ver 2" xfId="870" xr:uid="{00000000-0005-0000-0000-00009B010000}"/>
    <cellStyle name="20% - Accent4 3" xfId="871" xr:uid="{00000000-0005-0000-0000-00009C010000}"/>
    <cellStyle name="20% - Accent4 3 10" xfId="872" xr:uid="{00000000-0005-0000-0000-00009D010000}"/>
    <cellStyle name="20% - Accent4 3 11" xfId="873" xr:uid="{00000000-0005-0000-0000-00009E010000}"/>
    <cellStyle name="20% - Accent4 3 12" xfId="874" xr:uid="{00000000-0005-0000-0000-00009F010000}"/>
    <cellStyle name="20% - Accent4 3 13" xfId="875" xr:uid="{00000000-0005-0000-0000-0000A0010000}"/>
    <cellStyle name="20% - Accent4 3 2" xfId="876" xr:uid="{00000000-0005-0000-0000-0000A1010000}"/>
    <cellStyle name="20% - Accent4 3 3" xfId="877" xr:uid="{00000000-0005-0000-0000-0000A2010000}"/>
    <cellStyle name="20% - Accent4 3 4" xfId="878" xr:uid="{00000000-0005-0000-0000-0000A3010000}"/>
    <cellStyle name="20% - Accent4 3 5" xfId="879" xr:uid="{00000000-0005-0000-0000-0000A4010000}"/>
    <cellStyle name="20% - Accent4 3 6" xfId="880" xr:uid="{00000000-0005-0000-0000-0000A5010000}"/>
    <cellStyle name="20% - Accent4 3 7" xfId="881" xr:uid="{00000000-0005-0000-0000-0000A6010000}"/>
    <cellStyle name="20% - Accent4 3 8" xfId="882" xr:uid="{00000000-0005-0000-0000-0000A7010000}"/>
    <cellStyle name="20% - Accent4 3 9" xfId="883" xr:uid="{00000000-0005-0000-0000-0000A8010000}"/>
    <cellStyle name="20% - Accent4 3_CAS Debtors All India final ver 2" xfId="884" xr:uid="{00000000-0005-0000-0000-0000A9010000}"/>
    <cellStyle name="20% - Accent4 4" xfId="885" xr:uid="{00000000-0005-0000-0000-0000AA010000}"/>
    <cellStyle name="20% - Accent4 4 10" xfId="886" xr:uid="{00000000-0005-0000-0000-0000AB010000}"/>
    <cellStyle name="20% - Accent4 4 11" xfId="887" xr:uid="{00000000-0005-0000-0000-0000AC010000}"/>
    <cellStyle name="20% - Accent4 4 12" xfId="888" xr:uid="{00000000-0005-0000-0000-0000AD010000}"/>
    <cellStyle name="20% - Accent4 4 13" xfId="889" xr:uid="{00000000-0005-0000-0000-0000AE010000}"/>
    <cellStyle name="20% - Accent4 4 2" xfId="890" xr:uid="{00000000-0005-0000-0000-0000AF010000}"/>
    <cellStyle name="20% - Accent4 4 3" xfId="891" xr:uid="{00000000-0005-0000-0000-0000B0010000}"/>
    <cellStyle name="20% - Accent4 4 4" xfId="892" xr:uid="{00000000-0005-0000-0000-0000B1010000}"/>
    <cellStyle name="20% - Accent4 4 5" xfId="893" xr:uid="{00000000-0005-0000-0000-0000B2010000}"/>
    <cellStyle name="20% - Accent4 4 6" xfId="894" xr:uid="{00000000-0005-0000-0000-0000B3010000}"/>
    <cellStyle name="20% - Accent4 4 7" xfId="895" xr:uid="{00000000-0005-0000-0000-0000B4010000}"/>
    <cellStyle name="20% - Accent4 4 8" xfId="896" xr:uid="{00000000-0005-0000-0000-0000B5010000}"/>
    <cellStyle name="20% - Accent4 4 9" xfId="897" xr:uid="{00000000-0005-0000-0000-0000B6010000}"/>
    <cellStyle name="20% - Accent4 4_CAS Debtors All India final ver 2" xfId="898" xr:uid="{00000000-0005-0000-0000-0000B7010000}"/>
    <cellStyle name="20% - Accent4 5" xfId="899" xr:uid="{00000000-0005-0000-0000-0000B8010000}"/>
    <cellStyle name="20% - Accent4 5 10" xfId="900" xr:uid="{00000000-0005-0000-0000-0000B9010000}"/>
    <cellStyle name="20% - Accent4 5 11" xfId="901" xr:uid="{00000000-0005-0000-0000-0000BA010000}"/>
    <cellStyle name="20% - Accent4 5 12" xfId="902" xr:uid="{00000000-0005-0000-0000-0000BB010000}"/>
    <cellStyle name="20% - Accent4 5 13" xfId="903" xr:uid="{00000000-0005-0000-0000-0000BC010000}"/>
    <cellStyle name="20% - Accent4 5 2" xfId="904" xr:uid="{00000000-0005-0000-0000-0000BD010000}"/>
    <cellStyle name="20% - Accent4 5 3" xfId="905" xr:uid="{00000000-0005-0000-0000-0000BE010000}"/>
    <cellStyle name="20% - Accent4 5 4" xfId="906" xr:uid="{00000000-0005-0000-0000-0000BF010000}"/>
    <cellStyle name="20% - Accent4 5 5" xfId="907" xr:uid="{00000000-0005-0000-0000-0000C0010000}"/>
    <cellStyle name="20% - Accent4 5 6" xfId="908" xr:uid="{00000000-0005-0000-0000-0000C1010000}"/>
    <cellStyle name="20% - Accent4 5 7" xfId="909" xr:uid="{00000000-0005-0000-0000-0000C2010000}"/>
    <cellStyle name="20% - Accent4 5 8" xfId="910" xr:uid="{00000000-0005-0000-0000-0000C3010000}"/>
    <cellStyle name="20% - Accent4 5 9" xfId="911" xr:uid="{00000000-0005-0000-0000-0000C4010000}"/>
    <cellStyle name="20% - Accent4 5_CAS Debtors All India final ver 2" xfId="912" xr:uid="{00000000-0005-0000-0000-0000C5010000}"/>
    <cellStyle name="20% - Accent4 6" xfId="913" xr:uid="{00000000-0005-0000-0000-0000C6010000}"/>
    <cellStyle name="20% - Accent4 6 10" xfId="914" xr:uid="{00000000-0005-0000-0000-0000C7010000}"/>
    <cellStyle name="20% - Accent4 6 11" xfId="915" xr:uid="{00000000-0005-0000-0000-0000C8010000}"/>
    <cellStyle name="20% - Accent4 6 12" xfId="916" xr:uid="{00000000-0005-0000-0000-0000C9010000}"/>
    <cellStyle name="20% - Accent4 6 13" xfId="917" xr:uid="{00000000-0005-0000-0000-0000CA010000}"/>
    <cellStyle name="20% - Accent4 6 2" xfId="918" xr:uid="{00000000-0005-0000-0000-0000CB010000}"/>
    <cellStyle name="20% - Accent4 6 3" xfId="919" xr:uid="{00000000-0005-0000-0000-0000CC010000}"/>
    <cellStyle name="20% - Accent4 6 4" xfId="920" xr:uid="{00000000-0005-0000-0000-0000CD010000}"/>
    <cellStyle name="20% - Accent4 6 5" xfId="921" xr:uid="{00000000-0005-0000-0000-0000CE010000}"/>
    <cellStyle name="20% - Accent4 6 6" xfId="922" xr:uid="{00000000-0005-0000-0000-0000CF010000}"/>
    <cellStyle name="20% - Accent4 6 7" xfId="923" xr:uid="{00000000-0005-0000-0000-0000D0010000}"/>
    <cellStyle name="20% - Accent4 6 8" xfId="924" xr:uid="{00000000-0005-0000-0000-0000D1010000}"/>
    <cellStyle name="20% - Accent4 6 9" xfId="925" xr:uid="{00000000-0005-0000-0000-0000D2010000}"/>
    <cellStyle name="20% - Accent4 6_CAS Debtors All India final ver 2" xfId="926" xr:uid="{00000000-0005-0000-0000-0000D3010000}"/>
    <cellStyle name="20% - Accent4 7" xfId="927" xr:uid="{00000000-0005-0000-0000-0000D4010000}"/>
    <cellStyle name="20% - Accent4 7 10" xfId="928" xr:uid="{00000000-0005-0000-0000-0000D5010000}"/>
    <cellStyle name="20% - Accent4 7 11" xfId="929" xr:uid="{00000000-0005-0000-0000-0000D6010000}"/>
    <cellStyle name="20% - Accent4 7 12" xfId="930" xr:uid="{00000000-0005-0000-0000-0000D7010000}"/>
    <cellStyle name="20% - Accent4 7 13" xfId="931" xr:uid="{00000000-0005-0000-0000-0000D8010000}"/>
    <cellStyle name="20% - Accent4 7 2" xfId="932" xr:uid="{00000000-0005-0000-0000-0000D9010000}"/>
    <cellStyle name="20% - Accent4 7 3" xfId="933" xr:uid="{00000000-0005-0000-0000-0000DA010000}"/>
    <cellStyle name="20% - Accent4 7 4" xfId="934" xr:uid="{00000000-0005-0000-0000-0000DB010000}"/>
    <cellStyle name="20% - Accent4 7 5" xfId="935" xr:uid="{00000000-0005-0000-0000-0000DC010000}"/>
    <cellStyle name="20% - Accent4 7 6" xfId="936" xr:uid="{00000000-0005-0000-0000-0000DD010000}"/>
    <cellStyle name="20% - Accent4 7 7" xfId="937" xr:uid="{00000000-0005-0000-0000-0000DE010000}"/>
    <cellStyle name="20% - Accent4 7 8" xfId="938" xr:uid="{00000000-0005-0000-0000-0000DF010000}"/>
    <cellStyle name="20% - Accent4 7 9" xfId="939" xr:uid="{00000000-0005-0000-0000-0000E0010000}"/>
    <cellStyle name="20% - Accent4 7_CAS Debtors All India final ver 2" xfId="940" xr:uid="{00000000-0005-0000-0000-0000E1010000}"/>
    <cellStyle name="20% - Accent4 8" xfId="941" xr:uid="{00000000-0005-0000-0000-0000E2010000}"/>
    <cellStyle name="20% - Accent4 9" xfId="942" xr:uid="{00000000-0005-0000-0000-0000E3010000}"/>
    <cellStyle name="20% - Accent5 10" xfId="943" xr:uid="{00000000-0005-0000-0000-0000E4010000}"/>
    <cellStyle name="20% - Accent5 11" xfId="944" xr:uid="{00000000-0005-0000-0000-0000E5010000}"/>
    <cellStyle name="20% - Accent5 2" xfId="945" xr:uid="{00000000-0005-0000-0000-0000E6010000}"/>
    <cellStyle name="20% - Accent5 2 10" xfId="946" xr:uid="{00000000-0005-0000-0000-0000E7010000}"/>
    <cellStyle name="20% - Accent5 2 11" xfId="947" xr:uid="{00000000-0005-0000-0000-0000E8010000}"/>
    <cellStyle name="20% - Accent5 2 12" xfId="948" xr:uid="{00000000-0005-0000-0000-0000E9010000}"/>
    <cellStyle name="20% - Accent5 2 13" xfId="949" xr:uid="{00000000-0005-0000-0000-0000EA010000}"/>
    <cellStyle name="20% - Accent5 2 14" xfId="4545" xr:uid="{00000000-0005-0000-0000-0000EB010000}"/>
    <cellStyle name="20% - Accent5 2 2" xfId="950" xr:uid="{00000000-0005-0000-0000-0000EC010000}"/>
    <cellStyle name="20% - Accent5 2 3" xfId="951" xr:uid="{00000000-0005-0000-0000-0000ED010000}"/>
    <cellStyle name="20% - Accent5 2 4" xfId="952" xr:uid="{00000000-0005-0000-0000-0000EE010000}"/>
    <cellStyle name="20% - Accent5 2 5" xfId="953" xr:uid="{00000000-0005-0000-0000-0000EF010000}"/>
    <cellStyle name="20% - Accent5 2 6" xfId="954" xr:uid="{00000000-0005-0000-0000-0000F0010000}"/>
    <cellStyle name="20% - Accent5 2 7" xfId="955" xr:uid="{00000000-0005-0000-0000-0000F1010000}"/>
    <cellStyle name="20% - Accent5 2 8" xfId="956" xr:uid="{00000000-0005-0000-0000-0000F2010000}"/>
    <cellStyle name="20% - Accent5 2 9" xfId="957" xr:uid="{00000000-0005-0000-0000-0000F3010000}"/>
    <cellStyle name="20% - Accent5 2_CAS Debtors All India final ver 2" xfId="958" xr:uid="{00000000-0005-0000-0000-0000F4010000}"/>
    <cellStyle name="20% - Accent5 3" xfId="959" xr:uid="{00000000-0005-0000-0000-0000F5010000}"/>
    <cellStyle name="20% - Accent5 3 10" xfId="960" xr:uid="{00000000-0005-0000-0000-0000F6010000}"/>
    <cellStyle name="20% - Accent5 3 11" xfId="961" xr:uid="{00000000-0005-0000-0000-0000F7010000}"/>
    <cellStyle name="20% - Accent5 3 12" xfId="962" xr:uid="{00000000-0005-0000-0000-0000F8010000}"/>
    <cellStyle name="20% - Accent5 3 13" xfId="963" xr:uid="{00000000-0005-0000-0000-0000F9010000}"/>
    <cellStyle name="20% - Accent5 3 2" xfId="964" xr:uid="{00000000-0005-0000-0000-0000FA010000}"/>
    <cellStyle name="20% - Accent5 3 3" xfId="965" xr:uid="{00000000-0005-0000-0000-0000FB010000}"/>
    <cellStyle name="20% - Accent5 3 4" xfId="966" xr:uid="{00000000-0005-0000-0000-0000FC010000}"/>
    <cellStyle name="20% - Accent5 3 5" xfId="967" xr:uid="{00000000-0005-0000-0000-0000FD010000}"/>
    <cellStyle name="20% - Accent5 3 6" xfId="968" xr:uid="{00000000-0005-0000-0000-0000FE010000}"/>
    <cellStyle name="20% - Accent5 3 7" xfId="969" xr:uid="{00000000-0005-0000-0000-0000FF010000}"/>
    <cellStyle name="20% - Accent5 3 8" xfId="970" xr:uid="{00000000-0005-0000-0000-000000020000}"/>
    <cellStyle name="20% - Accent5 3 9" xfId="971" xr:uid="{00000000-0005-0000-0000-000001020000}"/>
    <cellStyle name="20% - Accent5 3_CAS Debtors All India final ver 2" xfId="972" xr:uid="{00000000-0005-0000-0000-000002020000}"/>
    <cellStyle name="20% - Accent5 4" xfId="973" xr:uid="{00000000-0005-0000-0000-000003020000}"/>
    <cellStyle name="20% - Accent5 4 10" xfId="974" xr:uid="{00000000-0005-0000-0000-000004020000}"/>
    <cellStyle name="20% - Accent5 4 11" xfId="975" xr:uid="{00000000-0005-0000-0000-000005020000}"/>
    <cellStyle name="20% - Accent5 4 12" xfId="976" xr:uid="{00000000-0005-0000-0000-000006020000}"/>
    <cellStyle name="20% - Accent5 4 13" xfId="977" xr:uid="{00000000-0005-0000-0000-000007020000}"/>
    <cellStyle name="20% - Accent5 4 2" xfId="978" xr:uid="{00000000-0005-0000-0000-000008020000}"/>
    <cellStyle name="20% - Accent5 4 3" xfId="979" xr:uid="{00000000-0005-0000-0000-000009020000}"/>
    <cellStyle name="20% - Accent5 4 4" xfId="980" xr:uid="{00000000-0005-0000-0000-00000A020000}"/>
    <cellStyle name="20% - Accent5 4 5" xfId="981" xr:uid="{00000000-0005-0000-0000-00000B020000}"/>
    <cellStyle name="20% - Accent5 4 6" xfId="982" xr:uid="{00000000-0005-0000-0000-00000C020000}"/>
    <cellStyle name="20% - Accent5 4 7" xfId="983" xr:uid="{00000000-0005-0000-0000-00000D020000}"/>
    <cellStyle name="20% - Accent5 4 8" xfId="984" xr:uid="{00000000-0005-0000-0000-00000E020000}"/>
    <cellStyle name="20% - Accent5 4 9" xfId="985" xr:uid="{00000000-0005-0000-0000-00000F020000}"/>
    <cellStyle name="20% - Accent5 4_CAS Debtors All India final ver 2" xfId="986" xr:uid="{00000000-0005-0000-0000-000010020000}"/>
    <cellStyle name="20% - Accent5 5" xfId="987" xr:uid="{00000000-0005-0000-0000-000011020000}"/>
    <cellStyle name="20% - Accent5 5 10" xfId="988" xr:uid="{00000000-0005-0000-0000-000012020000}"/>
    <cellStyle name="20% - Accent5 5 11" xfId="989" xr:uid="{00000000-0005-0000-0000-000013020000}"/>
    <cellStyle name="20% - Accent5 5 12" xfId="990" xr:uid="{00000000-0005-0000-0000-000014020000}"/>
    <cellStyle name="20% - Accent5 5 13" xfId="991" xr:uid="{00000000-0005-0000-0000-000015020000}"/>
    <cellStyle name="20% - Accent5 5 2" xfId="992" xr:uid="{00000000-0005-0000-0000-000016020000}"/>
    <cellStyle name="20% - Accent5 5 3" xfId="993" xr:uid="{00000000-0005-0000-0000-000017020000}"/>
    <cellStyle name="20% - Accent5 5 4" xfId="994" xr:uid="{00000000-0005-0000-0000-000018020000}"/>
    <cellStyle name="20% - Accent5 5 5" xfId="995" xr:uid="{00000000-0005-0000-0000-000019020000}"/>
    <cellStyle name="20% - Accent5 5 6" xfId="996" xr:uid="{00000000-0005-0000-0000-00001A020000}"/>
    <cellStyle name="20% - Accent5 5 7" xfId="997" xr:uid="{00000000-0005-0000-0000-00001B020000}"/>
    <cellStyle name="20% - Accent5 5 8" xfId="998" xr:uid="{00000000-0005-0000-0000-00001C020000}"/>
    <cellStyle name="20% - Accent5 5 9" xfId="999" xr:uid="{00000000-0005-0000-0000-00001D020000}"/>
    <cellStyle name="20% - Accent5 5_CAS Debtors All India final ver 2" xfId="1000" xr:uid="{00000000-0005-0000-0000-00001E020000}"/>
    <cellStyle name="20% - Accent5 6" xfId="1001" xr:uid="{00000000-0005-0000-0000-00001F020000}"/>
    <cellStyle name="20% - Accent5 6 10" xfId="1002" xr:uid="{00000000-0005-0000-0000-000020020000}"/>
    <cellStyle name="20% - Accent5 6 11" xfId="1003" xr:uid="{00000000-0005-0000-0000-000021020000}"/>
    <cellStyle name="20% - Accent5 6 12" xfId="1004" xr:uid="{00000000-0005-0000-0000-000022020000}"/>
    <cellStyle name="20% - Accent5 6 13" xfId="1005" xr:uid="{00000000-0005-0000-0000-000023020000}"/>
    <cellStyle name="20% - Accent5 6 2" xfId="1006" xr:uid="{00000000-0005-0000-0000-000024020000}"/>
    <cellStyle name="20% - Accent5 6 3" xfId="1007" xr:uid="{00000000-0005-0000-0000-000025020000}"/>
    <cellStyle name="20% - Accent5 6 4" xfId="1008" xr:uid="{00000000-0005-0000-0000-000026020000}"/>
    <cellStyle name="20% - Accent5 6 5" xfId="1009" xr:uid="{00000000-0005-0000-0000-000027020000}"/>
    <cellStyle name="20% - Accent5 6 6" xfId="1010" xr:uid="{00000000-0005-0000-0000-000028020000}"/>
    <cellStyle name="20% - Accent5 6 7" xfId="1011" xr:uid="{00000000-0005-0000-0000-000029020000}"/>
    <cellStyle name="20% - Accent5 6 8" xfId="1012" xr:uid="{00000000-0005-0000-0000-00002A020000}"/>
    <cellStyle name="20% - Accent5 6 9" xfId="1013" xr:uid="{00000000-0005-0000-0000-00002B020000}"/>
    <cellStyle name="20% - Accent5 6_CAS Debtors All India final ver 2" xfId="1014" xr:uid="{00000000-0005-0000-0000-00002C020000}"/>
    <cellStyle name="20% - Accent5 7" xfId="1015" xr:uid="{00000000-0005-0000-0000-00002D020000}"/>
    <cellStyle name="20% - Accent5 7 10" xfId="1016" xr:uid="{00000000-0005-0000-0000-00002E020000}"/>
    <cellStyle name="20% - Accent5 7 11" xfId="1017" xr:uid="{00000000-0005-0000-0000-00002F020000}"/>
    <cellStyle name="20% - Accent5 7 12" xfId="1018" xr:uid="{00000000-0005-0000-0000-000030020000}"/>
    <cellStyle name="20% - Accent5 7 13" xfId="1019" xr:uid="{00000000-0005-0000-0000-000031020000}"/>
    <cellStyle name="20% - Accent5 7 2" xfId="1020" xr:uid="{00000000-0005-0000-0000-000032020000}"/>
    <cellStyle name="20% - Accent5 7 3" xfId="1021" xr:uid="{00000000-0005-0000-0000-000033020000}"/>
    <cellStyle name="20% - Accent5 7 4" xfId="1022" xr:uid="{00000000-0005-0000-0000-000034020000}"/>
    <cellStyle name="20% - Accent5 7 5" xfId="1023" xr:uid="{00000000-0005-0000-0000-000035020000}"/>
    <cellStyle name="20% - Accent5 7 6" xfId="1024" xr:uid="{00000000-0005-0000-0000-000036020000}"/>
    <cellStyle name="20% - Accent5 7 7" xfId="1025" xr:uid="{00000000-0005-0000-0000-000037020000}"/>
    <cellStyle name="20% - Accent5 7 8" xfId="1026" xr:uid="{00000000-0005-0000-0000-000038020000}"/>
    <cellStyle name="20% - Accent5 7 9" xfId="1027" xr:uid="{00000000-0005-0000-0000-000039020000}"/>
    <cellStyle name="20% - Accent5 7_CAS Debtors All India final ver 2" xfId="1028" xr:uid="{00000000-0005-0000-0000-00003A020000}"/>
    <cellStyle name="20% - Accent5 8" xfId="1029" xr:uid="{00000000-0005-0000-0000-00003B020000}"/>
    <cellStyle name="20% - Accent5 9" xfId="1030" xr:uid="{00000000-0005-0000-0000-00003C020000}"/>
    <cellStyle name="20% - Accent6 10" xfId="1031" xr:uid="{00000000-0005-0000-0000-00003D020000}"/>
    <cellStyle name="20% - Accent6 11" xfId="1032" xr:uid="{00000000-0005-0000-0000-00003E020000}"/>
    <cellStyle name="20% - Accent6 2" xfId="1033" xr:uid="{00000000-0005-0000-0000-00003F020000}"/>
    <cellStyle name="20% - Accent6 2 10" xfId="1034" xr:uid="{00000000-0005-0000-0000-000040020000}"/>
    <cellStyle name="20% - Accent6 2 11" xfId="1035" xr:uid="{00000000-0005-0000-0000-000041020000}"/>
    <cellStyle name="20% - Accent6 2 12" xfId="1036" xr:uid="{00000000-0005-0000-0000-000042020000}"/>
    <cellStyle name="20% - Accent6 2 13" xfId="1037" xr:uid="{00000000-0005-0000-0000-000043020000}"/>
    <cellStyle name="20% - Accent6 2 14" xfId="4546" xr:uid="{00000000-0005-0000-0000-000044020000}"/>
    <cellStyle name="20% - Accent6 2 2" xfId="1038" xr:uid="{00000000-0005-0000-0000-000045020000}"/>
    <cellStyle name="20% - Accent6 2 3" xfId="1039" xr:uid="{00000000-0005-0000-0000-000046020000}"/>
    <cellStyle name="20% - Accent6 2 4" xfId="1040" xr:uid="{00000000-0005-0000-0000-000047020000}"/>
    <cellStyle name="20% - Accent6 2 5" xfId="1041" xr:uid="{00000000-0005-0000-0000-000048020000}"/>
    <cellStyle name="20% - Accent6 2 6" xfId="1042" xr:uid="{00000000-0005-0000-0000-000049020000}"/>
    <cellStyle name="20% - Accent6 2 7" xfId="1043" xr:uid="{00000000-0005-0000-0000-00004A020000}"/>
    <cellStyle name="20% - Accent6 2 8" xfId="1044" xr:uid="{00000000-0005-0000-0000-00004B020000}"/>
    <cellStyle name="20% - Accent6 2 9" xfId="1045" xr:uid="{00000000-0005-0000-0000-00004C020000}"/>
    <cellStyle name="20% - Accent6 2_CAS Debtors All India final ver 2" xfId="1046" xr:uid="{00000000-0005-0000-0000-00004D020000}"/>
    <cellStyle name="20% - Accent6 3" xfId="1047" xr:uid="{00000000-0005-0000-0000-00004E020000}"/>
    <cellStyle name="20% - Accent6 3 10" xfId="1048" xr:uid="{00000000-0005-0000-0000-00004F020000}"/>
    <cellStyle name="20% - Accent6 3 11" xfId="1049" xr:uid="{00000000-0005-0000-0000-000050020000}"/>
    <cellStyle name="20% - Accent6 3 12" xfId="1050" xr:uid="{00000000-0005-0000-0000-000051020000}"/>
    <cellStyle name="20% - Accent6 3 13" xfId="1051" xr:uid="{00000000-0005-0000-0000-000052020000}"/>
    <cellStyle name="20% - Accent6 3 2" xfId="1052" xr:uid="{00000000-0005-0000-0000-000053020000}"/>
    <cellStyle name="20% - Accent6 3 3" xfId="1053" xr:uid="{00000000-0005-0000-0000-000054020000}"/>
    <cellStyle name="20% - Accent6 3 4" xfId="1054" xr:uid="{00000000-0005-0000-0000-000055020000}"/>
    <cellStyle name="20% - Accent6 3 5" xfId="1055" xr:uid="{00000000-0005-0000-0000-000056020000}"/>
    <cellStyle name="20% - Accent6 3 6" xfId="1056" xr:uid="{00000000-0005-0000-0000-000057020000}"/>
    <cellStyle name="20% - Accent6 3 7" xfId="1057" xr:uid="{00000000-0005-0000-0000-000058020000}"/>
    <cellStyle name="20% - Accent6 3 8" xfId="1058" xr:uid="{00000000-0005-0000-0000-000059020000}"/>
    <cellStyle name="20% - Accent6 3 9" xfId="1059" xr:uid="{00000000-0005-0000-0000-00005A020000}"/>
    <cellStyle name="20% - Accent6 3_CAS Debtors All India final ver 2" xfId="1060" xr:uid="{00000000-0005-0000-0000-00005B020000}"/>
    <cellStyle name="20% - Accent6 4" xfId="1061" xr:uid="{00000000-0005-0000-0000-00005C020000}"/>
    <cellStyle name="20% - Accent6 4 10" xfId="1062" xr:uid="{00000000-0005-0000-0000-00005D020000}"/>
    <cellStyle name="20% - Accent6 4 11" xfId="1063" xr:uid="{00000000-0005-0000-0000-00005E020000}"/>
    <cellStyle name="20% - Accent6 4 12" xfId="1064" xr:uid="{00000000-0005-0000-0000-00005F020000}"/>
    <cellStyle name="20% - Accent6 4 13" xfId="1065" xr:uid="{00000000-0005-0000-0000-000060020000}"/>
    <cellStyle name="20% - Accent6 4 2" xfId="1066" xr:uid="{00000000-0005-0000-0000-000061020000}"/>
    <cellStyle name="20% - Accent6 4 3" xfId="1067" xr:uid="{00000000-0005-0000-0000-000062020000}"/>
    <cellStyle name="20% - Accent6 4 4" xfId="1068" xr:uid="{00000000-0005-0000-0000-000063020000}"/>
    <cellStyle name="20% - Accent6 4 5" xfId="1069" xr:uid="{00000000-0005-0000-0000-000064020000}"/>
    <cellStyle name="20% - Accent6 4 6" xfId="1070" xr:uid="{00000000-0005-0000-0000-000065020000}"/>
    <cellStyle name="20% - Accent6 4 7" xfId="1071" xr:uid="{00000000-0005-0000-0000-000066020000}"/>
    <cellStyle name="20% - Accent6 4 8" xfId="1072" xr:uid="{00000000-0005-0000-0000-000067020000}"/>
    <cellStyle name="20% - Accent6 4 9" xfId="1073" xr:uid="{00000000-0005-0000-0000-000068020000}"/>
    <cellStyle name="20% - Accent6 4_CAS Debtors All India final ver 2" xfId="1074" xr:uid="{00000000-0005-0000-0000-000069020000}"/>
    <cellStyle name="20% - Accent6 5" xfId="1075" xr:uid="{00000000-0005-0000-0000-00006A020000}"/>
    <cellStyle name="20% - Accent6 5 10" xfId="1076" xr:uid="{00000000-0005-0000-0000-00006B020000}"/>
    <cellStyle name="20% - Accent6 5 11" xfId="1077" xr:uid="{00000000-0005-0000-0000-00006C020000}"/>
    <cellStyle name="20% - Accent6 5 12" xfId="1078" xr:uid="{00000000-0005-0000-0000-00006D020000}"/>
    <cellStyle name="20% - Accent6 5 13" xfId="1079" xr:uid="{00000000-0005-0000-0000-00006E020000}"/>
    <cellStyle name="20% - Accent6 5 2" xfId="1080" xr:uid="{00000000-0005-0000-0000-00006F020000}"/>
    <cellStyle name="20% - Accent6 5 3" xfId="1081" xr:uid="{00000000-0005-0000-0000-000070020000}"/>
    <cellStyle name="20% - Accent6 5 4" xfId="1082" xr:uid="{00000000-0005-0000-0000-000071020000}"/>
    <cellStyle name="20% - Accent6 5 5" xfId="1083" xr:uid="{00000000-0005-0000-0000-000072020000}"/>
    <cellStyle name="20% - Accent6 5 6" xfId="1084" xr:uid="{00000000-0005-0000-0000-000073020000}"/>
    <cellStyle name="20% - Accent6 5 7" xfId="1085" xr:uid="{00000000-0005-0000-0000-000074020000}"/>
    <cellStyle name="20% - Accent6 5 8" xfId="1086" xr:uid="{00000000-0005-0000-0000-000075020000}"/>
    <cellStyle name="20% - Accent6 5 9" xfId="1087" xr:uid="{00000000-0005-0000-0000-000076020000}"/>
    <cellStyle name="20% - Accent6 5_CAS Debtors All India final ver 2" xfId="1088" xr:uid="{00000000-0005-0000-0000-000077020000}"/>
    <cellStyle name="20% - Accent6 6" xfId="1089" xr:uid="{00000000-0005-0000-0000-000078020000}"/>
    <cellStyle name="20% - Accent6 6 10" xfId="1090" xr:uid="{00000000-0005-0000-0000-000079020000}"/>
    <cellStyle name="20% - Accent6 6 11" xfId="1091" xr:uid="{00000000-0005-0000-0000-00007A020000}"/>
    <cellStyle name="20% - Accent6 6 12" xfId="1092" xr:uid="{00000000-0005-0000-0000-00007B020000}"/>
    <cellStyle name="20% - Accent6 6 13" xfId="1093" xr:uid="{00000000-0005-0000-0000-00007C020000}"/>
    <cellStyle name="20% - Accent6 6 2" xfId="1094" xr:uid="{00000000-0005-0000-0000-00007D020000}"/>
    <cellStyle name="20% - Accent6 6 3" xfId="1095" xr:uid="{00000000-0005-0000-0000-00007E020000}"/>
    <cellStyle name="20% - Accent6 6 4" xfId="1096" xr:uid="{00000000-0005-0000-0000-00007F020000}"/>
    <cellStyle name="20% - Accent6 6 5" xfId="1097" xr:uid="{00000000-0005-0000-0000-000080020000}"/>
    <cellStyle name="20% - Accent6 6 6" xfId="1098" xr:uid="{00000000-0005-0000-0000-000081020000}"/>
    <cellStyle name="20% - Accent6 6 7" xfId="1099" xr:uid="{00000000-0005-0000-0000-000082020000}"/>
    <cellStyle name="20% - Accent6 6 8" xfId="1100" xr:uid="{00000000-0005-0000-0000-000083020000}"/>
    <cellStyle name="20% - Accent6 6 9" xfId="1101" xr:uid="{00000000-0005-0000-0000-000084020000}"/>
    <cellStyle name="20% - Accent6 6_CAS Debtors All India final ver 2" xfId="1102" xr:uid="{00000000-0005-0000-0000-000085020000}"/>
    <cellStyle name="20% - Accent6 7" xfId="1103" xr:uid="{00000000-0005-0000-0000-000086020000}"/>
    <cellStyle name="20% - Accent6 7 10" xfId="1104" xr:uid="{00000000-0005-0000-0000-000087020000}"/>
    <cellStyle name="20% - Accent6 7 11" xfId="1105" xr:uid="{00000000-0005-0000-0000-000088020000}"/>
    <cellStyle name="20% - Accent6 7 12" xfId="1106" xr:uid="{00000000-0005-0000-0000-000089020000}"/>
    <cellStyle name="20% - Accent6 7 13" xfId="1107" xr:uid="{00000000-0005-0000-0000-00008A020000}"/>
    <cellStyle name="20% - Accent6 7 2" xfId="1108" xr:uid="{00000000-0005-0000-0000-00008B020000}"/>
    <cellStyle name="20% - Accent6 7 3" xfId="1109" xr:uid="{00000000-0005-0000-0000-00008C020000}"/>
    <cellStyle name="20% - Accent6 7 4" xfId="1110" xr:uid="{00000000-0005-0000-0000-00008D020000}"/>
    <cellStyle name="20% - Accent6 7 5" xfId="1111" xr:uid="{00000000-0005-0000-0000-00008E020000}"/>
    <cellStyle name="20% - Accent6 7 6" xfId="1112" xr:uid="{00000000-0005-0000-0000-00008F020000}"/>
    <cellStyle name="20% - Accent6 7 7" xfId="1113" xr:uid="{00000000-0005-0000-0000-000090020000}"/>
    <cellStyle name="20% - Accent6 7 8" xfId="1114" xr:uid="{00000000-0005-0000-0000-000091020000}"/>
    <cellStyle name="20% - Accent6 7 9" xfId="1115" xr:uid="{00000000-0005-0000-0000-000092020000}"/>
    <cellStyle name="20% - Accent6 7_CAS Debtors All India final ver 2" xfId="1116" xr:uid="{00000000-0005-0000-0000-000093020000}"/>
    <cellStyle name="20% - Accent6 8" xfId="1117" xr:uid="{00000000-0005-0000-0000-000094020000}"/>
    <cellStyle name="20% - Accent6 9" xfId="1118" xr:uid="{00000000-0005-0000-0000-000095020000}"/>
    <cellStyle name="40% - Accent1 10" xfId="1119" xr:uid="{00000000-0005-0000-0000-000096020000}"/>
    <cellStyle name="40% - Accent1 11" xfId="1120" xr:uid="{00000000-0005-0000-0000-000097020000}"/>
    <cellStyle name="40% - Accent1 2" xfId="1121" xr:uid="{00000000-0005-0000-0000-000098020000}"/>
    <cellStyle name="40% - Accent1 2 10" xfId="1122" xr:uid="{00000000-0005-0000-0000-000099020000}"/>
    <cellStyle name="40% - Accent1 2 11" xfId="1123" xr:uid="{00000000-0005-0000-0000-00009A020000}"/>
    <cellStyle name="40% - Accent1 2 12" xfId="1124" xr:uid="{00000000-0005-0000-0000-00009B020000}"/>
    <cellStyle name="40% - Accent1 2 13" xfId="1125" xr:uid="{00000000-0005-0000-0000-00009C020000}"/>
    <cellStyle name="40% - Accent1 2 14" xfId="4547" xr:uid="{00000000-0005-0000-0000-00009D020000}"/>
    <cellStyle name="40% - Accent1 2 2" xfId="1126" xr:uid="{00000000-0005-0000-0000-00009E020000}"/>
    <cellStyle name="40% - Accent1 2 3" xfId="1127" xr:uid="{00000000-0005-0000-0000-00009F020000}"/>
    <cellStyle name="40% - Accent1 2 4" xfId="1128" xr:uid="{00000000-0005-0000-0000-0000A0020000}"/>
    <cellStyle name="40% - Accent1 2 5" xfId="1129" xr:uid="{00000000-0005-0000-0000-0000A1020000}"/>
    <cellStyle name="40% - Accent1 2 6" xfId="1130" xr:uid="{00000000-0005-0000-0000-0000A2020000}"/>
    <cellStyle name="40% - Accent1 2 7" xfId="1131" xr:uid="{00000000-0005-0000-0000-0000A3020000}"/>
    <cellStyle name="40% - Accent1 2 8" xfId="1132" xr:uid="{00000000-0005-0000-0000-0000A4020000}"/>
    <cellStyle name="40% - Accent1 2 9" xfId="1133" xr:uid="{00000000-0005-0000-0000-0000A5020000}"/>
    <cellStyle name="40% - Accent1 2_CAS Debtors All India final ver 2" xfId="1134" xr:uid="{00000000-0005-0000-0000-0000A6020000}"/>
    <cellStyle name="40% - Accent1 3" xfId="1135" xr:uid="{00000000-0005-0000-0000-0000A7020000}"/>
    <cellStyle name="40% - Accent1 3 10" xfId="1136" xr:uid="{00000000-0005-0000-0000-0000A8020000}"/>
    <cellStyle name="40% - Accent1 3 11" xfId="1137" xr:uid="{00000000-0005-0000-0000-0000A9020000}"/>
    <cellStyle name="40% - Accent1 3 12" xfId="1138" xr:uid="{00000000-0005-0000-0000-0000AA020000}"/>
    <cellStyle name="40% - Accent1 3 13" xfId="1139" xr:uid="{00000000-0005-0000-0000-0000AB020000}"/>
    <cellStyle name="40% - Accent1 3 2" xfId="1140" xr:uid="{00000000-0005-0000-0000-0000AC020000}"/>
    <cellStyle name="40% - Accent1 3 3" xfId="1141" xr:uid="{00000000-0005-0000-0000-0000AD020000}"/>
    <cellStyle name="40% - Accent1 3 4" xfId="1142" xr:uid="{00000000-0005-0000-0000-0000AE020000}"/>
    <cellStyle name="40% - Accent1 3 5" xfId="1143" xr:uid="{00000000-0005-0000-0000-0000AF020000}"/>
    <cellStyle name="40% - Accent1 3 6" xfId="1144" xr:uid="{00000000-0005-0000-0000-0000B0020000}"/>
    <cellStyle name="40% - Accent1 3 7" xfId="1145" xr:uid="{00000000-0005-0000-0000-0000B1020000}"/>
    <cellStyle name="40% - Accent1 3 8" xfId="1146" xr:uid="{00000000-0005-0000-0000-0000B2020000}"/>
    <cellStyle name="40% - Accent1 3 9" xfId="1147" xr:uid="{00000000-0005-0000-0000-0000B3020000}"/>
    <cellStyle name="40% - Accent1 3_CAS Debtors All India final ver 2" xfId="1148" xr:uid="{00000000-0005-0000-0000-0000B4020000}"/>
    <cellStyle name="40% - Accent1 4" xfId="1149" xr:uid="{00000000-0005-0000-0000-0000B5020000}"/>
    <cellStyle name="40% - Accent1 4 10" xfId="1150" xr:uid="{00000000-0005-0000-0000-0000B6020000}"/>
    <cellStyle name="40% - Accent1 4 11" xfId="1151" xr:uid="{00000000-0005-0000-0000-0000B7020000}"/>
    <cellStyle name="40% - Accent1 4 12" xfId="1152" xr:uid="{00000000-0005-0000-0000-0000B8020000}"/>
    <cellStyle name="40% - Accent1 4 13" xfId="1153" xr:uid="{00000000-0005-0000-0000-0000B9020000}"/>
    <cellStyle name="40% - Accent1 4 2" xfId="1154" xr:uid="{00000000-0005-0000-0000-0000BA020000}"/>
    <cellStyle name="40% - Accent1 4 3" xfId="1155" xr:uid="{00000000-0005-0000-0000-0000BB020000}"/>
    <cellStyle name="40% - Accent1 4 4" xfId="1156" xr:uid="{00000000-0005-0000-0000-0000BC020000}"/>
    <cellStyle name="40% - Accent1 4 5" xfId="1157" xr:uid="{00000000-0005-0000-0000-0000BD020000}"/>
    <cellStyle name="40% - Accent1 4 6" xfId="1158" xr:uid="{00000000-0005-0000-0000-0000BE020000}"/>
    <cellStyle name="40% - Accent1 4 7" xfId="1159" xr:uid="{00000000-0005-0000-0000-0000BF020000}"/>
    <cellStyle name="40% - Accent1 4 8" xfId="1160" xr:uid="{00000000-0005-0000-0000-0000C0020000}"/>
    <cellStyle name="40% - Accent1 4 9" xfId="1161" xr:uid="{00000000-0005-0000-0000-0000C1020000}"/>
    <cellStyle name="40% - Accent1 4_CAS Debtors All India final ver 2" xfId="1162" xr:uid="{00000000-0005-0000-0000-0000C2020000}"/>
    <cellStyle name="40% - Accent1 5" xfId="1163" xr:uid="{00000000-0005-0000-0000-0000C3020000}"/>
    <cellStyle name="40% - Accent1 5 10" xfId="1164" xr:uid="{00000000-0005-0000-0000-0000C4020000}"/>
    <cellStyle name="40% - Accent1 5 11" xfId="1165" xr:uid="{00000000-0005-0000-0000-0000C5020000}"/>
    <cellStyle name="40% - Accent1 5 12" xfId="1166" xr:uid="{00000000-0005-0000-0000-0000C6020000}"/>
    <cellStyle name="40% - Accent1 5 13" xfId="1167" xr:uid="{00000000-0005-0000-0000-0000C7020000}"/>
    <cellStyle name="40% - Accent1 5 2" xfId="1168" xr:uid="{00000000-0005-0000-0000-0000C8020000}"/>
    <cellStyle name="40% - Accent1 5 3" xfId="1169" xr:uid="{00000000-0005-0000-0000-0000C9020000}"/>
    <cellStyle name="40% - Accent1 5 4" xfId="1170" xr:uid="{00000000-0005-0000-0000-0000CA020000}"/>
    <cellStyle name="40% - Accent1 5 5" xfId="1171" xr:uid="{00000000-0005-0000-0000-0000CB020000}"/>
    <cellStyle name="40% - Accent1 5 6" xfId="1172" xr:uid="{00000000-0005-0000-0000-0000CC020000}"/>
    <cellStyle name="40% - Accent1 5 7" xfId="1173" xr:uid="{00000000-0005-0000-0000-0000CD020000}"/>
    <cellStyle name="40% - Accent1 5 8" xfId="1174" xr:uid="{00000000-0005-0000-0000-0000CE020000}"/>
    <cellStyle name="40% - Accent1 5 9" xfId="1175" xr:uid="{00000000-0005-0000-0000-0000CF020000}"/>
    <cellStyle name="40% - Accent1 5_CAS Debtors All India final ver 2" xfId="1176" xr:uid="{00000000-0005-0000-0000-0000D0020000}"/>
    <cellStyle name="40% - Accent1 6" xfId="1177" xr:uid="{00000000-0005-0000-0000-0000D1020000}"/>
    <cellStyle name="40% - Accent1 6 10" xfId="1178" xr:uid="{00000000-0005-0000-0000-0000D2020000}"/>
    <cellStyle name="40% - Accent1 6 11" xfId="1179" xr:uid="{00000000-0005-0000-0000-0000D3020000}"/>
    <cellStyle name="40% - Accent1 6 12" xfId="1180" xr:uid="{00000000-0005-0000-0000-0000D4020000}"/>
    <cellStyle name="40% - Accent1 6 13" xfId="1181" xr:uid="{00000000-0005-0000-0000-0000D5020000}"/>
    <cellStyle name="40% - Accent1 6 2" xfId="1182" xr:uid="{00000000-0005-0000-0000-0000D6020000}"/>
    <cellStyle name="40% - Accent1 6 3" xfId="1183" xr:uid="{00000000-0005-0000-0000-0000D7020000}"/>
    <cellStyle name="40% - Accent1 6 4" xfId="1184" xr:uid="{00000000-0005-0000-0000-0000D8020000}"/>
    <cellStyle name="40% - Accent1 6 5" xfId="1185" xr:uid="{00000000-0005-0000-0000-0000D9020000}"/>
    <cellStyle name="40% - Accent1 6 6" xfId="1186" xr:uid="{00000000-0005-0000-0000-0000DA020000}"/>
    <cellStyle name="40% - Accent1 6 7" xfId="1187" xr:uid="{00000000-0005-0000-0000-0000DB020000}"/>
    <cellStyle name="40% - Accent1 6 8" xfId="1188" xr:uid="{00000000-0005-0000-0000-0000DC020000}"/>
    <cellStyle name="40% - Accent1 6 9" xfId="1189" xr:uid="{00000000-0005-0000-0000-0000DD020000}"/>
    <cellStyle name="40% - Accent1 6_CAS Debtors All India final ver 2" xfId="1190" xr:uid="{00000000-0005-0000-0000-0000DE020000}"/>
    <cellStyle name="40% - Accent1 7" xfId="1191" xr:uid="{00000000-0005-0000-0000-0000DF020000}"/>
    <cellStyle name="40% - Accent1 7 10" xfId="1192" xr:uid="{00000000-0005-0000-0000-0000E0020000}"/>
    <cellStyle name="40% - Accent1 7 11" xfId="1193" xr:uid="{00000000-0005-0000-0000-0000E1020000}"/>
    <cellStyle name="40% - Accent1 7 12" xfId="1194" xr:uid="{00000000-0005-0000-0000-0000E2020000}"/>
    <cellStyle name="40% - Accent1 7 13" xfId="1195" xr:uid="{00000000-0005-0000-0000-0000E3020000}"/>
    <cellStyle name="40% - Accent1 7 2" xfId="1196" xr:uid="{00000000-0005-0000-0000-0000E4020000}"/>
    <cellStyle name="40% - Accent1 7 3" xfId="1197" xr:uid="{00000000-0005-0000-0000-0000E5020000}"/>
    <cellStyle name="40% - Accent1 7 4" xfId="1198" xr:uid="{00000000-0005-0000-0000-0000E6020000}"/>
    <cellStyle name="40% - Accent1 7 5" xfId="1199" xr:uid="{00000000-0005-0000-0000-0000E7020000}"/>
    <cellStyle name="40% - Accent1 7 6" xfId="1200" xr:uid="{00000000-0005-0000-0000-0000E8020000}"/>
    <cellStyle name="40% - Accent1 7 7" xfId="1201" xr:uid="{00000000-0005-0000-0000-0000E9020000}"/>
    <cellStyle name="40% - Accent1 7 8" xfId="1202" xr:uid="{00000000-0005-0000-0000-0000EA020000}"/>
    <cellStyle name="40% - Accent1 7 9" xfId="1203" xr:uid="{00000000-0005-0000-0000-0000EB020000}"/>
    <cellStyle name="40% - Accent1 7_CAS Debtors All India final ver 2" xfId="1204" xr:uid="{00000000-0005-0000-0000-0000EC020000}"/>
    <cellStyle name="40% - Accent1 8" xfId="1205" xr:uid="{00000000-0005-0000-0000-0000ED020000}"/>
    <cellStyle name="40% - Accent1 9" xfId="1206" xr:uid="{00000000-0005-0000-0000-0000EE020000}"/>
    <cellStyle name="40% - Accent2 10" xfId="1207" xr:uid="{00000000-0005-0000-0000-0000EF020000}"/>
    <cellStyle name="40% - Accent2 11" xfId="1208" xr:uid="{00000000-0005-0000-0000-0000F0020000}"/>
    <cellStyle name="40% - Accent2 2" xfId="1209" xr:uid="{00000000-0005-0000-0000-0000F1020000}"/>
    <cellStyle name="40% - Accent2 2 10" xfId="1210" xr:uid="{00000000-0005-0000-0000-0000F2020000}"/>
    <cellStyle name="40% - Accent2 2 11" xfId="1211" xr:uid="{00000000-0005-0000-0000-0000F3020000}"/>
    <cellStyle name="40% - Accent2 2 12" xfId="1212" xr:uid="{00000000-0005-0000-0000-0000F4020000}"/>
    <cellStyle name="40% - Accent2 2 13" xfId="1213" xr:uid="{00000000-0005-0000-0000-0000F5020000}"/>
    <cellStyle name="40% - Accent2 2 14" xfId="4548" xr:uid="{00000000-0005-0000-0000-0000F6020000}"/>
    <cellStyle name="40% - Accent2 2 2" xfId="1214" xr:uid="{00000000-0005-0000-0000-0000F7020000}"/>
    <cellStyle name="40% - Accent2 2 3" xfId="1215" xr:uid="{00000000-0005-0000-0000-0000F8020000}"/>
    <cellStyle name="40% - Accent2 2 4" xfId="1216" xr:uid="{00000000-0005-0000-0000-0000F9020000}"/>
    <cellStyle name="40% - Accent2 2 5" xfId="1217" xr:uid="{00000000-0005-0000-0000-0000FA020000}"/>
    <cellStyle name="40% - Accent2 2 6" xfId="1218" xr:uid="{00000000-0005-0000-0000-0000FB020000}"/>
    <cellStyle name="40% - Accent2 2 7" xfId="1219" xr:uid="{00000000-0005-0000-0000-0000FC020000}"/>
    <cellStyle name="40% - Accent2 2 8" xfId="1220" xr:uid="{00000000-0005-0000-0000-0000FD020000}"/>
    <cellStyle name="40% - Accent2 2 9" xfId="1221" xr:uid="{00000000-0005-0000-0000-0000FE020000}"/>
    <cellStyle name="40% - Accent2 2_CAS Debtors All India final ver 2" xfId="1222" xr:uid="{00000000-0005-0000-0000-0000FF020000}"/>
    <cellStyle name="40% - Accent2 3" xfId="1223" xr:uid="{00000000-0005-0000-0000-000000030000}"/>
    <cellStyle name="40% - Accent2 3 10" xfId="1224" xr:uid="{00000000-0005-0000-0000-000001030000}"/>
    <cellStyle name="40% - Accent2 3 11" xfId="1225" xr:uid="{00000000-0005-0000-0000-000002030000}"/>
    <cellStyle name="40% - Accent2 3 12" xfId="1226" xr:uid="{00000000-0005-0000-0000-000003030000}"/>
    <cellStyle name="40% - Accent2 3 13" xfId="1227" xr:uid="{00000000-0005-0000-0000-000004030000}"/>
    <cellStyle name="40% - Accent2 3 2" xfId="1228" xr:uid="{00000000-0005-0000-0000-000005030000}"/>
    <cellStyle name="40% - Accent2 3 3" xfId="1229" xr:uid="{00000000-0005-0000-0000-000006030000}"/>
    <cellStyle name="40% - Accent2 3 4" xfId="1230" xr:uid="{00000000-0005-0000-0000-000007030000}"/>
    <cellStyle name="40% - Accent2 3 5" xfId="1231" xr:uid="{00000000-0005-0000-0000-000008030000}"/>
    <cellStyle name="40% - Accent2 3 6" xfId="1232" xr:uid="{00000000-0005-0000-0000-000009030000}"/>
    <cellStyle name="40% - Accent2 3 7" xfId="1233" xr:uid="{00000000-0005-0000-0000-00000A030000}"/>
    <cellStyle name="40% - Accent2 3 8" xfId="1234" xr:uid="{00000000-0005-0000-0000-00000B030000}"/>
    <cellStyle name="40% - Accent2 3 9" xfId="1235" xr:uid="{00000000-0005-0000-0000-00000C030000}"/>
    <cellStyle name="40% - Accent2 3_CAS Debtors All India final ver 2" xfId="1236" xr:uid="{00000000-0005-0000-0000-00000D030000}"/>
    <cellStyle name="40% - Accent2 4" xfId="1237" xr:uid="{00000000-0005-0000-0000-00000E030000}"/>
    <cellStyle name="40% - Accent2 4 10" xfId="1238" xr:uid="{00000000-0005-0000-0000-00000F030000}"/>
    <cellStyle name="40% - Accent2 4 11" xfId="1239" xr:uid="{00000000-0005-0000-0000-000010030000}"/>
    <cellStyle name="40% - Accent2 4 12" xfId="1240" xr:uid="{00000000-0005-0000-0000-000011030000}"/>
    <cellStyle name="40% - Accent2 4 13" xfId="1241" xr:uid="{00000000-0005-0000-0000-000012030000}"/>
    <cellStyle name="40% - Accent2 4 2" xfId="1242" xr:uid="{00000000-0005-0000-0000-000013030000}"/>
    <cellStyle name="40% - Accent2 4 3" xfId="1243" xr:uid="{00000000-0005-0000-0000-000014030000}"/>
    <cellStyle name="40% - Accent2 4 4" xfId="1244" xr:uid="{00000000-0005-0000-0000-000015030000}"/>
    <cellStyle name="40% - Accent2 4 5" xfId="1245" xr:uid="{00000000-0005-0000-0000-000016030000}"/>
    <cellStyle name="40% - Accent2 4 6" xfId="1246" xr:uid="{00000000-0005-0000-0000-000017030000}"/>
    <cellStyle name="40% - Accent2 4 7" xfId="1247" xr:uid="{00000000-0005-0000-0000-000018030000}"/>
    <cellStyle name="40% - Accent2 4 8" xfId="1248" xr:uid="{00000000-0005-0000-0000-000019030000}"/>
    <cellStyle name="40% - Accent2 4 9" xfId="1249" xr:uid="{00000000-0005-0000-0000-00001A030000}"/>
    <cellStyle name="40% - Accent2 4_CAS Debtors All India final ver 2" xfId="1250" xr:uid="{00000000-0005-0000-0000-00001B030000}"/>
    <cellStyle name="40% - Accent2 5" xfId="1251" xr:uid="{00000000-0005-0000-0000-00001C030000}"/>
    <cellStyle name="40% - Accent2 5 10" xfId="1252" xr:uid="{00000000-0005-0000-0000-00001D030000}"/>
    <cellStyle name="40% - Accent2 5 11" xfId="1253" xr:uid="{00000000-0005-0000-0000-00001E030000}"/>
    <cellStyle name="40% - Accent2 5 12" xfId="1254" xr:uid="{00000000-0005-0000-0000-00001F030000}"/>
    <cellStyle name="40% - Accent2 5 13" xfId="1255" xr:uid="{00000000-0005-0000-0000-000020030000}"/>
    <cellStyle name="40% - Accent2 5 2" xfId="1256" xr:uid="{00000000-0005-0000-0000-000021030000}"/>
    <cellStyle name="40% - Accent2 5 3" xfId="1257" xr:uid="{00000000-0005-0000-0000-000022030000}"/>
    <cellStyle name="40% - Accent2 5 4" xfId="1258" xr:uid="{00000000-0005-0000-0000-000023030000}"/>
    <cellStyle name="40% - Accent2 5 5" xfId="1259" xr:uid="{00000000-0005-0000-0000-000024030000}"/>
    <cellStyle name="40% - Accent2 5 6" xfId="1260" xr:uid="{00000000-0005-0000-0000-000025030000}"/>
    <cellStyle name="40% - Accent2 5 7" xfId="1261" xr:uid="{00000000-0005-0000-0000-000026030000}"/>
    <cellStyle name="40% - Accent2 5 8" xfId="1262" xr:uid="{00000000-0005-0000-0000-000027030000}"/>
    <cellStyle name="40% - Accent2 5 9" xfId="1263" xr:uid="{00000000-0005-0000-0000-000028030000}"/>
    <cellStyle name="40% - Accent2 5_CAS Debtors All India final ver 2" xfId="1264" xr:uid="{00000000-0005-0000-0000-000029030000}"/>
    <cellStyle name="40% - Accent2 6" xfId="1265" xr:uid="{00000000-0005-0000-0000-00002A030000}"/>
    <cellStyle name="40% - Accent2 6 10" xfId="1266" xr:uid="{00000000-0005-0000-0000-00002B030000}"/>
    <cellStyle name="40% - Accent2 6 11" xfId="1267" xr:uid="{00000000-0005-0000-0000-00002C030000}"/>
    <cellStyle name="40% - Accent2 6 12" xfId="1268" xr:uid="{00000000-0005-0000-0000-00002D030000}"/>
    <cellStyle name="40% - Accent2 6 13" xfId="1269" xr:uid="{00000000-0005-0000-0000-00002E030000}"/>
    <cellStyle name="40% - Accent2 6 2" xfId="1270" xr:uid="{00000000-0005-0000-0000-00002F030000}"/>
    <cellStyle name="40% - Accent2 6 3" xfId="1271" xr:uid="{00000000-0005-0000-0000-000030030000}"/>
    <cellStyle name="40% - Accent2 6 4" xfId="1272" xr:uid="{00000000-0005-0000-0000-000031030000}"/>
    <cellStyle name="40% - Accent2 6 5" xfId="1273" xr:uid="{00000000-0005-0000-0000-000032030000}"/>
    <cellStyle name="40% - Accent2 6 6" xfId="1274" xr:uid="{00000000-0005-0000-0000-000033030000}"/>
    <cellStyle name="40% - Accent2 6 7" xfId="1275" xr:uid="{00000000-0005-0000-0000-000034030000}"/>
    <cellStyle name="40% - Accent2 6 8" xfId="1276" xr:uid="{00000000-0005-0000-0000-000035030000}"/>
    <cellStyle name="40% - Accent2 6 9" xfId="1277" xr:uid="{00000000-0005-0000-0000-000036030000}"/>
    <cellStyle name="40% - Accent2 6_CAS Debtors All India final ver 2" xfId="1278" xr:uid="{00000000-0005-0000-0000-000037030000}"/>
    <cellStyle name="40% - Accent2 7" xfId="1279" xr:uid="{00000000-0005-0000-0000-000038030000}"/>
    <cellStyle name="40% - Accent2 7 10" xfId="1280" xr:uid="{00000000-0005-0000-0000-000039030000}"/>
    <cellStyle name="40% - Accent2 7 11" xfId="1281" xr:uid="{00000000-0005-0000-0000-00003A030000}"/>
    <cellStyle name="40% - Accent2 7 12" xfId="1282" xr:uid="{00000000-0005-0000-0000-00003B030000}"/>
    <cellStyle name="40% - Accent2 7 13" xfId="1283" xr:uid="{00000000-0005-0000-0000-00003C030000}"/>
    <cellStyle name="40% - Accent2 7 2" xfId="1284" xr:uid="{00000000-0005-0000-0000-00003D030000}"/>
    <cellStyle name="40% - Accent2 7 3" xfId="1285" xr:uid="{00000000-0005-0000-0000-00003E030000}"/>
    <cellStyle name="40% - Accent2 7 4" xfId="1286" xr:uid="{00000000-0005-0000-0000-00003F030000}"/>
    <cellStyle name="40% - Accent2 7 5" xfId="1287" xr:uid="{00000000-0005-0000-0000-000040030000}"/>
    <cellStyle name="40% - Accent2 7 6" xfId="1288" xr:uid="{00000000-0005-0000-0000-000041030000}"/>
    <cellStyle name="40% - Accent2 7 7" xfId="1289" xr:uid="{00000000-0005-0000-0000-000042030000}"/>
    <cellStyle name="40% - Accent2 7 8" xfId="1290" xr:uid="{00000000-0005-0000-0000-000043030000}"/>
    <cellStyle name="40% - Accent2 7 9" xfId="1291" xr:uid="{00000000-0005-0000-0000-000044030000}"/>
    <cellStyle name="40% - Accent2 7_CAS Debtors All India final ver 2" xfId="1292" xr:uid="{00000000-0005-0000-0000-000045030000}"/>
    <cellStyle name="40% - Accent2 8" xfId="1293" xr:uid="{00000000-0005-0000-0000-000046030000}"/>
    <cellStyle name="40% - Accent2 9" xfId="1294" xr:uid="{00000000-0005-0000-0000-000047030000}"/>
    <cellStyle name="40% - Accent3 10" xfId="1295" xr:uid="{00000000-0005-0000-0000-000048030000}"/>
    <cellStyle name="40% - Accent3 11" xfId="1296" xr:uid="{00000000-0005-0000-0000-000049030000}"/>
    <cellStyle name="40% - Accent3 2" xfId="1297" xr:uid="{00000000-0005-0000-0000-00004A030000}"/>
    <cellStyle name="40% - Accent3 2 10" xfId="1298" xr:uid="{00000000-0005-0000-0000-00004B030000}"/>
    <cellStyle name="40% - Accent3 2 11" xfId="1299" xr:uid="{00000000-0005-0000-0000-00004C030000}"/>
    <cellStyle name="40% - Accent3 2 12" xfId="1300" xr:uid="{00000000-0005-0000-0000-00004D030000}"/>
    <cellStyle name="40% - Accent3 2 13" xfId="1301" xr:uid="{00000000-0005-0000-0000-00004E030000}"/>
    <cellStyle name="40% - Accent3 2 14" xfId="4549" xr:uid="{00000000-0005-0000-0000-00004F030000}"/>
    <cellStyle name="40% - Accent3 2 2" xfId="1302" xr:uid="{00000000-0005-0000-0000-000050030000}"/>
    <cellStyle name="40% - Accent3 2 3" xfId="1303" xr:uid="{00000000-0005-0000-0000-000051030000}"/>
    <cellStyle name="40% - Accent3 2 4" xfId="1304" xr:uid="{00000000-0005-0000-0000-000052030000}"/>
    <cellStyle name="40% - Accent3 2 5" xfId="1305" xr:uid="{00000000-0005-0000-0000-000053030000}"/>
    <cellStyle name="40% - Accent3 2 6" xfId="1306" xr:uid="{00000000-0005-0000-0000-000054030000}"/>
    <cellStyle name="40% - Accent3 2 7" xfId="1307" xr:uid="{00000000-0005-0000-0000-000055030000}"/>
    <cellStyle name="40% - Accent3 2 8" xfId="1308" xr:uid="{00000000-0005-0000-0000-000056030000}"/>
    <cellStyle name="40% - Accent3 2 9" xfId="1309" xr:uid="{00000000-0005-0000-0000-000057030000}"/>
    <cellStyle name="40% - Accent3 2_CAS Debtors All India final ver 2" xfId="1310" xr:uid="{00000000-0005-0000-0000-000058030000}"/>
    <cellStyle name="40% - Accent3 3" xfId="1311" xr:uid="{00000000-0005-0000-0000-000059030000}"/>
    <cellStyle name="40% - Accent3 3 10" xfId="1312" xr:uid="{00000000-0005-0000-0000-00005A030000}"/>
    <cellStyle name="40% - Accent3 3 11" xfId="1313" xr:uid="{00000000-0005-0000-0000-00005B030000}"/>
    <cellStyle name="40% - Accent3 3 12" xfId="1314" xr:uid="{00000000-0005-0000-0000-00005C030000}"/>
    <cellStyle name="40% - Accent3 3 13" xfId="1315" xr:uid="{00000000-0005-0000-0000-00005D030000}"/>
    <cellStyle name="40% - Accent3 3 2" xfId="1316" xr:uid="{00000000-0005-0000-0000-00005E030000}"/>
    <cellStyle name="40% - Accent3 3 3" xfId="1317" xr:uid="{00000000-0005-0000-0000-00005F030000}"/>
    <cellStyle name="40% - Accent3 3 4" xfId="1318" xr:uid="{00000000-0005-0000-0000-000060030000}"/>
    <cellStyle name="40% - Accent3 3 5" xfId="1319" xr:uid="{00000000-0005-0000-0000-000061030000}"/>
    <cellStyle name="40% - Accent3 3 6" xfId="1320" xr:uid="{00000000-0005-0000-0000-000062030000}"/>
    <cellStyle name="40% - Accent3 3 7" xfId="1321" xr:uid="{00000000-0005-0000-0000-000063030000}"/>
    <cellStyle name="40% - Accent3 3 8" xfId="1322" xr:uid="{00000000-0005-0000-0000-000064030000}"/>
    <cellStyle name="40% - Accent3 3 9" xfId="1323" xr:uid="{00000000-0005-0000-0000-000065030000}"/>
    <cellStyle name="40% - Accent3 3_CAS Debtors All India final ver 2" xfId="1324" xr:uid="{00000000-0005-0000-0000-000066030000}"/>
    <cellStyle name="40% - Accent3 4" xfId="1325" xr:uid="{00000000-0005-0000-0000-000067030000}"/>
    <cellStyle name="40% - Accent3 4 10" xfId="1326" xr:uid="{00000000-0005-0000-0000-000068030000}"/>
    <cellStyle name="40% - Accent3 4 11" xfId="1327" xr:uid="{00000000-0005-0000-0000-000069030000}"/>
    <cellStyle name="40% - Accent3 4 12" xfId="1328" xr:uid="{00000000-0005-0000-0000-00006A030000}"/>
    <cellStyle name="40% - Accent3 4 13" xfId="1329" xr:uid="{00000000-0005-0000-0000-00006B030000}"/>
    <cellStyle name="40% - Accent3 4 2" xfId="1330" xr:uid="{00000000-0005-0000-0000-00006C030000}"/>
    <cellStyle name="40% - Accent3 4 3" xfId="1331" xr:uid="{00000000-0005-0000-0000-00006D030000}"/>
    <cellStyle name="40% - Accent3 4 4" xfId="1332" xr:uid="{00000000-0005-0000-0000-00006E030000}"/>
    <cellStyle name="40% - Accent3 4 5" xfId="1333" xr:uid="{00000000-0005-0000-0000-00006F030000}"/>
    <cellStyle name="40% - Accent3 4 6" xfId="1334" xr:uid="{00000000-0005-0000-0000-000070030000}"/>
    <cellStyle name="40% - Accent3 4 7" xfId="1335" xr:uid="{00000000-0005-0000-0000-000071030000}"/>
    <cellStyle name="40% - Accent3 4 8" xfId="1336" xr:uid="{00000000-0005-0000-0000-000072030000}"/>
    <cellStyle name="40% - Accent3 4 9" xfId="1337" xr:uid="{00000000-0005-0000-0000-000073030000}"/>
    <cellStyle name="40% - Accent3 4_CAS Debtors All India final ver 2" xfId="1338" xr:uid="{00000000-0005-0000-0000-000074030000}"/>
    <cellStyle name="40% - Accent3 5" xfId="1339" xr:uid="{00000000-0005-0000-0000-000075030000}"/>
    <cellStyle name="40% - Accent3 5 10" xfId="1340" xr:uid="{00000000-0005-0000-0000-000076030000}"/>
    <cellStyle name="40% - Accent3 5 11" xfId="1341" xr:uid="{00000000-0005-0000-0000-000077030000}"/>
    <cellStyle name="40% - Accent3 5 12" xfId="1342" xr:uid="{00000000-0005-0000-0000-000078030000}"/>
    <cellStyle name="40% - Accent3 5 13" xfId="1343" xr:uid="{00000000-0005-0000-0000-000079030000}"/>
    <cellStyle name="40% - Accent3 5 2" xfId="1344" xr:uid="{00000000-0005-0000-0000-00007A030000}"/>
    <cellStyle name="40% - Accent3 5 3" xfId="1345" xr:uid="{00000000-0005-0000-0000-00007B030000}"/>
    <cellStyle name="40% - Accent3 5 4" xfId="1346" xr:uid="{00000000-0005-0000-0000-00007C030000}"/>
    <cellStyle name="40% - Accent3 5 5" xfId="1347" xr:uid="{00000000-0005-0000-0000-00007D030000}"/>
    <cellStyle name="40% - Accent3 5 6" xfId="1348" xr:uid="{00000000-0005-0000-0000-00007E030000}"/>
    <cellStyle name="40% - Accent3 5 7" xfId="1349" xr:uid="{00000000-0005-0000-0000-00007F030000}"/>
    <cellStyle name="40% - Accent3 5 8" xfId="1350" xr:uid="{00000000-0005-0000-0000-000080030000}"/>
    <cellStyle name="40% - Accent3 5 9" xfId="1351" xr:uid="{00000000-0005-0000-0000-000081030000}"/>
    <cellStyle name="40% - Accent3 5_CAS Debtors All India final ver 2" xfId="1352" xr:uid="{00000000-0005-0000-0000-000082030000}"/>
    <cellStyle name="40% - Accent3 6" xfId="1353" xr:uid="{00000000-0005-0000-0000-000083030000}"/>
    <cellStyle name="40% - Accent3 6 10" xfId="1354" xr:uid="{00000000-0005-0000-0000-000084030000}"/>
    <cellStyle name="40% - Accent3 6 11" xfId="1355" xr:uid="{00000000-0005-0000-0000-000085030000}"/>
    <cellStyle name="40% - Accent3 6 12" xfId="1356" xr:uid="{00000000-0005-0000-0000-000086030000}"/>
    <cellStyle name="40% - Accent3 6 13" xfId="1357" xr:uid="{00000000-0005-0000-0000-000087030000}"/>
    <cellStyle name="40% - Accent3 6 2" xfId="1358" xr:uid="{00000000-0005-0000-0000-000088030000}"/>
    <cellStyle name="40% - Accent3 6 3" xfId="1359" xr:uid="{00000000-0005-0000-0000-000089030000}"/>
    <cellStyle name="40% - Accent3 6 4" xfId="1360" xr:uid="{00000000-0005-0000-0000-00008A030000}"/>
    <cellStyle name="40% - Accent3 6 5" xfId="1361" xr:uid="{00000000-0005-0000-0000-00008B030000}"/>
    <cellStyle name="40% - Accent3 6 6" xfId="1362" xr:uid="{00000000-0005-0000-0000-00008C030000}"/>
    <cellStyle name="40% - Accent3 6 7" xfId="1363" xr:uid="{00000000-0005-0000-0000-00008D030000}"/>
    <cellStyle name="40% - Accent3 6 8" xfId="1364" xr:uid="{00000000-0005-0000-0000-00008E030000}"/>
    <cellStyle name="40% - Accent3 6 9" xfId="1365" xr:uid="{00000000-0005-0000-0000-00008F030000}"/>
    <cellStyle name="40% - Accent3 6_CAS Debtors All India final ver 2" xfId="1366" xr:uid="{00000000-0005-0000-0000-000090030000}"/>
    <cellStyle name="40% - Accent3 7" xfId="1367" xr:uid="{00000000-0005-0000-0000-000091030000}"/>
    <cellStyle name="40% - Accent3 7 10" xfId="1368" xr:uid="{00000000-0005-0000-0000-000092030000}"/>
    <cellStyle name="40% - Accent3 7 11" xfId="1369" xr:uid="{00000000-0005-0000-0000-000093030000}"/>
    <cellStyle name="40% - Accent3 7 12" xfId="1370" xr:uid="{00000000-0005-0000-0000-000094030000}"/>
    <cellStyle name="40% - Accent3 7 13" xfId="1371" xr:uid="{00000000-0005-0000-0000-000095030000}"/>
    <cellStyle name="40% - Accent3 7 2" xfId="1372" xr:uid="{00000000-0005-0000-0000-000096030000}"/>
    <cellStyle name="40% - Accent3 7 3" xfId="1373" xr:uid="{00000000-0005-0000-0000-000097030000}"/>
    <cellStyle name="40% - Accent3 7 4" xfId="1374" xr:uid="{00000000-0005-0000-0000-000098030000}"/>
    <cellStyle name="40% - Accent3 7 5" xfId="1375" xr:uid="{00000000-0005-0000-0000-000099030000}"/>
    <cellStyle name="40% - Accent3 7 6" xfId="1376" xr:uid="{00000000-0005-0000-0000-00009A030000}"/>
    <cellStyle name="40% - Accent3 7 7" xfId="1377" xr:uid="{00000000-0005-0000-0000-00009B030000}"/>
    <cellStyle name="40% - Accent3 7 8" xfId="1378" xr:uid="{00000000-0005-0000-0000-00009C030000}"/>
    <cellStyle name="40% - Accent3 7 9" xfId="1379" xr:uid="{00000000-0005-0000-0000-00009D030000}"/>
    <cellStyle name="40% - Accent3 7_CAS Debtors All India final ver 2" xfId="1380" xr:uid="{00000000-0005-0000-0000-00009E030000}"/>
    <cellStyle name="40% - Accent3 8" xfId="1381" xr:uid="{00000000-0005-0000-0000-00009F030000}"/>
    <cellStyle name="40% - Accent3 9" xfId="1382" xr:uid="{00000000-0005-0000-0000-0000A0030000}"/>
    <cellStyle name="40% - Accent4 10" xfId="1383" xr:uid="{00000000-0005-0000-0000-0000A1030000}"/>
    <cellStyle name="40% - Accent4 11" xfId="1384" xr:uid="{00000000-0005-0000-0000-0000A2030000}"/>
    <cellStyle name="40% - Accent4 2" xfId="1385" xr:uid="{00000000-0005-0000-0000-0000A3030000}"/>
    <cellStyle name="40% - Accent4 2 10" xfId="1386" xr:uid="{00000000-0005-0000-0000-0000A4030000}"/>
    <cellStyle name="40% - Accent4 2 11" xfId="1387" xr:uid="{00000000-0005-0000-0000-0000A5030000}"/>
    <cellStyle name="40% - Accent4 2 12" xfId="1388" xr:uid="{00000000-0005-0000-0000-0000A6030000}"/>
    <cellStyle name="40% - Accent4 2 13" xfId="1389" xr:uid="{00000000-0005-0000-0000-0000A7030000}"/>
    <cellStyle name="40% - Accent4 2 14" xfId="4550" xr:uid="{00000000-0005-0000-0000-0000A8030000}"/>
    <cellStyle name="40% - Accent4 2 2" xfId="1390" xr:uid="{00000000-0005-0000-0000-0000A9030000}"/>
    <cellStyle name="40% - Accent4 2 3" xfId="1391" xr:uid="{00000000-0005-0000-0000-0000AA030000}"/>
    <cellStyle name="40% - Accent4 2 4" xfId="1392" xr:uid="{00000000-0005-0000-0000-0000AB030000}"/>
    <cellStyle name="40% - Accent4 2 5" xfId="1393" xr:uid="{00000000-0005-0000-0000-0000AC030000}"/>
    <cellStyle name="40% - Accent4 2 6" xfId="1394" xr:uid="{00000000-0005-0000-0000-0000AD030000}"/>
    <cellStyle name="40% - Accent4 2 7" xfId="1395" xr:uid="{00000000-0005-0000-0000-0000AE030000}"/>
    <cellStyle name="40% - Accent4 2 8" xfId="1396" xr:uid="{00000000-0005-0000-0000-0000AF030000}"/>
    <cellStyle name="40% - Accent4 2 9" xfId="1397" xr:uid="{00000000-0005-0000-0000-0000B0030000}"/>
    <cellStyle name="40% - Accent4 2_CAS Debtors All India final ver 2" xfId="1398" xr:uid="{00000000-0005-0000-0000-0000B1030000}"/>
    <cellStyle name="40% - Accent4 3" xfId="1399" xr:uid="{00000000-0005-0000-0000-0000B2030000}"/>
    <cellStyle name="40% - Accent4 3 10" xfId="1400" xr:uid="{00000000-0005-0000-0000-0000B3030000}"/>
    <cellStyle name="40% - Accent4 3 11" xfId="1401" xr:uid="{00000000-0005-0000-0000-0000B4030000}"/>
    <cellStyle name="40% - Accent4 3 12" xfId="1402" xr:uid="{00000000-0005-0000-0000-0000B5030000}"/>
    <cellStyle name="40% - Accent4 3 13" xfId="1403" xr:uid="{00000000-0005-0000-0000-0000B6030000}"/>
    <cellStyle name="40% - Accent4 3 2" xfId="1404" xr:uid="{00000000-0005-0000-0000-0000B7030000}"/>
    <cellStyle name="40% - Accent4 3 3" xfId="1405" xr:uid="{00000000-0005-0000-0000-0000B8030000}"/>
    <cellStyle name="40% - Accent4 3 4" xfId="1406" xr:uid="{00000000-0005-0000-0000-0000B9030000}"/>
    <cellStyle name="40% - Accent4 3 5" xfId="1407" xr:uid="{00000000-0005-0000-0000-0000BA030000}"/>
    <cellStyle name="40% - Accent4 3 6" xfId="1408" xr:uid="{00000000-0005-0000-0000-0000BB030000}"/>
    <cellStyle name="40% - Accent4 3 7" xfId="1409" xr:uid="{00000000-0005-0000-0000-0000BC030000}"/>
    <cellStyle name="40% - Accent4 3 8" xfId="1410" xr:uid="{00000000-0005-0000-0000-0000BD030000}"/>
    <cellStyle name="40% - Accent4 3 9" xfId="1411" xr:uid="{00000000-0005-0000-0000-0000BE030000}"/>
    <cellStyle name="40% - Accent4 3_CAS Debtors All India final ver 2" xfId="1412" xr:uid="{00000000-0005-0000-0000-0000BF030000}"/>
    <cellStyle name="40% - Accent4 4" xfId="1413" xr:uid="{00000000-0005-0000-0000-0000C0030000}"/>
    <cellStyle name="40% - Accent4 4 10" xfId="1414" xr:uid="{00000000-0005-0000-0000-0000C1030000}"/>
    <cellStyle name="40% - Accent4 4 11" xfId="1415" xr:uid="{00000000-0005-0000-0000-0000C2030000}"/>
    <cellStyle name="40% - Accent4 4 12" xfId="1416" xr:uid="{00000000-0005-0000-0000-0000C3030000}"/>
    <cellStyle name="40% - Accent4 4 13" xfId="1417" xr:uid="{00000000-0005-0000-0000-0000C4030000}"/>
    <cellStyle name="40% - Accent4 4 2" xfId="1418" xr:uid="{00000000-0005-0000-0000-0000C5030000}"/>
    <cellStyle name="40% - Accent4 4 3" xfId="1419" xr:uid="{00000000-0005-0000-0000-0000C6030000}"/>
    <cellStyle name="40% - Accent4 4 4" xfId="1420" xr:uid="{00000000-0005-0000-0000-0000C7030000}"/>
    <cellStyle name="40% - Accent4 4 5" xfId="1421" xr:uid="{00000000-0005-0000-0000-0000C8030000}"/>
    <cellStyle name="40% - Accent4 4 6" xfId="1422" xr:uid="{00000000-0005-0000-0000-0000C9030000}"/>
    <cellStyle name="40% - Accent4 4 7" xfId="1423" xr:uid="{00000000-0005-0000-0000-0000CA030000}"/>
    <cellStyle name="40% - Accent4 4 8" xfId="1424" xr:uid="{00000000-0005-0000-0000-0000CB030000}"/>
    <cellStyle name="40% - Accent4 4 9" xfId="1425" xr:uid="{00000000-0005-0000-0000-0000CC030000}"/>
    <cellStyle name="40% - Accent4 4_CAS Debtors All India final ver 2" xfId="1426" xr:uid="{00000000-0005-0000-0000-0000CD030000}"/>
    <cellStyle name="40% - Accent4 5" xfId="1427" xr:uid="{00000000-0005-0000-0000-0000CE030000}"/>
    <cellStyle name="40% - Accent4 5 10" xfId="1428" xr:uid="{00000000-0005-0000-0000-0000CF030000}"/>
    <cellStyle name="40% - Accent4 5 11" xfId="1429" xr:uid="{00000000-0005-0000-0000-0000D0030000}"/>
    <cellStyle name="40% - Accent4 5 12" xfId="1430" xr:uid="{00000000-0005-0000-0000-0000D1030000}"/>
    <cellStyle name="40% - Accent4 5 13" xfId="1431" xr:uid="{00000000-0005-0000-0000-0000D2030000}"/>
    <cellStyle name="40% - Accent4 5 2" xfId="1432" xr:uid="{00000000-0005-0000-0000-0000D3030000}"/>
    <cellStyle name="40% - Accent4 5 3" xfId="1433" xr:uid="{00000000-0005-0000-0000-0000D4030000}"/>
    <cellStyle name="40% - Accent4 5 4" xfId="1434" xr:uid="{00000000-0005-0000-0000-0000D5030000}"/>
    <cellStyle name="40% - Accent4 5 5" xfId="1435" xr:uid="{00000000-0005-0000-0000-0000D6030000}"/>
    <cellStyle name="40% - Accent4 5 6" xfId="1436" xr:uid="{00000000-0005-0000-0000-0000D7030000}"/>
    <cellStyle name="40% - Accent4 5 7" xfId="1437" xr:uid="{00000000-0005-0000-0000-0000D8030000}"/>
    <cellStyle name="40% - Accent4 5 8" xfId="1438" xr:uid="{00000000-0005-0000-0000-0000D9030000}"/>
    <cellStyle name="40% - Accent4 5 9" xfId="1439" xr:uid="{00000000-0005-0000-0000-0000DA030000}"/>
    <cellStyle name="40% - Accent4 5_CAS Debtors All India final ver 2" xfId="1440" xr:uid="{00000000-0005-0000-0000-0000DB030000}"/>
    <cellStyle name="40% - Accent4 6" xfId="1441" xr:uid="{00000000-0005-0000-0000-0000DC030000}"/>
    <cellStyle name="40% - Accent4 6 10" xfId="1442" xr:uid="{00000000-0005-0000-0000-0000DD030000}"/>
    <cellStyle name="40% - Accent4 6 11" xfId="1443" xr:uid="{00000000-0005-0000-0000-0000DE030000}"/>
    <cellStyle name="40% - Accent4 6 12" xfId="1444" xr:uid="{00000000-0005-0000-0000-0000DF030000}"/>
    <cellStyle name="40% - Accent4 6 13" xfId="1445" xr:uid="{00000000-0005-0000-0000-0000E0030000}"/>
    <cellStyle name="40% - Accent4 6 2" xfId="1446" xr:uid="{00000000-0005-0000-0000-0000E1030000}"/>
    <cellStyle name="40% - Accent4 6 3" xfId="1447" xr:uid="{00000000-0005-0000-0000-0000E2030000}"/>
    <cellStyle name="40% - Accent4 6 4" xfId="1448" xr:uid="{00000000-0005-0000-0000-0000E3030000}"/>
    <cellStyle name="40% - Accent4 6 5" xfId="1449" xr:uid="{00000000-0005-0000-0000-0000E4030000}"/>
    <cellStyle name="40% - Accent4 6 6" xfId="1450" xr:uid="{00000000-0005-0000-0000-0000E5030000}"/>
    <cellStyle name="40% - Accent4 6 7" xfId="1451" xr:uid="{00000000-0005-0000-0000-0000E6030000}"/>
    <cellStyle name="40% - Accent4 6 8" xfId="1452" xr:uid="{00000000-0005-0000-0000-0000E7030000}"/>
    <cellStyle name="40% - Accent4 6 9" xfId="1453" xr:uid="{00000000-0005-0000-0000-0000E8030000}"/>
    <cellStyle name="40% - Accent4 6_CAS Debtors All India final ver 2" xfId="1454" xr:uid="{00000000-0005-0000-0000-0000E9030000}"/>
    <cellStyle name="40% - Accent4 7" xfId="1455" xr:uid="{00000000-0005-0000-0000-0000EA030000}"/>
    <cellStyle name="40% - Accent4 7 10" xfId="1456" xr:uid="{00000000-0005-0000-0000-0000EB030000}"/>
    <cellStyle name="40% - Accent4 7 11" xfId="1457" xr:uid="{00000000-0005-0000-0000-0000EC030000}"/>
    <cellStyle name="40% - Accent4 7 12" xfId="1458" xr:uid="{00000000-0005-0000-0000-0000ED030000}"/>
    <cellStyle name="40% - Accent4 7 13" xfId="1459" xr:uid="{00000000-0005-0000-0000-0000EE030000}"/>
    <cellStyle name="40% - Accent4 7 2" xfId="1460" xr:uid="{00000000-0005-0000-0000-0000EF030000}"/>
    <cellStyle name="40% - Accent4 7 3" xfId="1461" xr:uid="{00000000-0005-0000-0000-0000F0030000}"/>
    <cellStyle name="40% - Accent4 7 4" xfId="1462" xr:uid="{00000000-0005-0000-0000-0000F1030000}"/>
    <cellStyle name="40% - Accent4 7 5" xfId="1463" xr:uid="{00000000-0005-0000-0000-0000F2030000}"/>
    <cellStyle name="40% - Accent4 7 6" xfId="1464" xr:uid="{00000000-0005-0000-0000-0000F3030000}"/>
    <cellStyle name="40% - Accent4 7 7" xfId="1465" xr:uid="{00000000-0005-0000-0000-0000F4030000}"/>
    <cellStyle name="40% - Accent4 7 8" xfId="1466" xr:uid="{00000000-0005-0000-0000-0000F5030000}"/>
    <cellStyle name="40% - Accent4 7 9" xfId="1467" xr:uid="{00000000-0005-0000-0000-0000F6030000}"/>
    <cellStyle name="40% - Accent4 7_CAS Debtors All India final ver 2" xfId="1468" xr:uid="{00000000-0005-0000-0000-0000F7030000}"/>
    <cellStyle name="40% - Accent4 8" xfId="1469" xr:uid="{00000000-0005-0000-0000-0000F8030000}"/>
    <cellStyle name="40% - Accent4 9" xfId="1470" xr:uid="{00000000-0005-0000-0000-0000F9030000}"/>
    <cellStyle name="40% - Accent5 10" xfId="1471" xr:uid="{00000000-0005-0000-0000-0000FA030000}"/>
    <cellStyle name="40% - Accent5 11" xfId="1472" xr:uid="{00000000-0005-0000-0000-0000FB030000}"/>
    <cellStyle name="40% - Accent5 2" xfId="1473" xr:uid="{00000000-0005-0000-0000-0000FC030000}"/>
    <cellStyle name="40% - Accent5 2 10" xfId="1474" xr:uid="{00000000-0005-0000-0000-0000FD030000}"/>
    <cellStyle name="40% - Accent5 2 11" xfId="1475" xr:uid="{00000000-0005-0000-0000-0000FE030000}"/>
    <cellStyle name="40% - Accent5 2 12" xfId="1476" xr:uid="{00000000-0005-0000-0000-0000FF030000}"/>
    <cellStyle name="40% - Accent5 2 13" xfId="1477" xr:uid="{00000000-0005-0000-0000-000000040000}"/>
    <cellStyle name="40% - Accent5 2 14" xfId="4551" xr:uid="{00000000-0005-0000-0000-000001040000}"/>
    <cellStyle name="40% - Accent5 2 2" xfId="1478" xr:uid="{00000000-0005-0000-0000-000002040000}"/>
    <cellStyle name="40% - Accent5 2 3" xfId="1479" xr:uid="{00000000-0005-0000-0000-000003040000}"/>
    <cellStyle name="40% - Accent5 2 4" xfId="1480" xr:uid="{00000000-0005-0000-0000-000004040000}"/>
    <cellStyle name="40% - Accent5 2 5" xfId="1481" xr:uid="{00000000-0005-0000-0000-000005040000}"/>
    <cellStyle name="40% - Accent5 2 6" xfId="1482" xr:uid="{00000000-0005-0000-0000-000006040000}"/>
    <cellStyle name="40% - Accent5 2 7" xfId="1483" xr:uid="{00000000-0005-0000-0000-000007040000}"/>
    <cellStyle name="40% - Accent5 2 8" xfId="1484" xr:uid="{00000000-0005-0000-0000-000008040000}"/>
    <cellStyle name="40% - Accent5 2 9" xfId="1485" xr:uid="{00000000-0005-0000-0000-000009040000}"/>
    <cellStyle name="40% - Accent5 2_CAS Debtors All India final ver 2" xfId="1486" xr:uid="{00000000-0005-0000-0000-00000A040000}"/>
    <cellStyle name="40% - Accent5 3" xfId="1487" xr:uid="{00000000-0005-0000-0000-00000B040000}"/>
    <cellStyle name="40% - Accent5 3 10" xfId="1488" xr:uid="{00000000-0005-0000-0000-00000C040000}"/>
    <cellStyle name="40% - Accent5 3 11" xfId="1489" xr:uid="{00000000-0005-0000-0000-00000D040000}"/>
    <cellStyle name="40% - Accent5 3 12" xfId="1490" xr:uid="{00000000-0005-0000-0000-00000E040000}"/>
    <cellStyle name="40% - Accent5 3 13" xfId="1491" xr:uid="{00000000-0005-0000-0000-00000F040000}"/>
    <cellStyle name="40% - Accent5 3 2" xfId="1492" xr:uid="{00000000-0005-0000-0000-000010040000}"/>
    <cellStyle name="40% - Accent5 3 3" xfId="1493" xr:uid="{00000000-0005-0000-0000-000011040000}"/>
    <cellStyle name="40% - Accent5 3 4" xfId="1494" xr:uid="{00000000-0005-0000-0000-000012040000}"/>
    <cellStyle name="40% - Accent5 3 5" xfId="1495" xr:uid="{00000000-0005-0000-0000-000013040000}"/>
    <cellStyle name="40% - Accent5 3 6" xfId="1496" xr:uid="{00000000-0005-0000-0000-000014040000}"/>
    <cellStyle name="40% - Accent5 3 7" xfId="1497" xr:uid="{00000000-0005-0000-0000-000015040000}"/>
    <cellStyle name="40% - Accent5 3 8" xfId="1498" xr:uid="{00000000-0005-0000-0000-000016040000}"/>
    <cellStyle name="40% - Accent5 3 9" xfId="1499" xr:uid="{00000000-0005-0000-0000-000017040000}"/>
    <cellStyle name="40% - Accent5 3_CAS Debtors All India final ver 2" xfId="1500" xr:uid="{00000000-0005-0000-0000-000018040000}"/>
    <cellStyle name="40% - Accent5 4" xfId="1501" xr:uid="{00000000-0005-0000-0000-000019040000}"/>
    <cellStyle name="40% - Accent5 4 10" xfId="1502" xr:uid="{00000000-0005-0000-0000-00001A040000}"/>
    <cellStyle name="40% - Accent5 4 11" xfId="1503" xr:uid="{00000000-0005-0000-0000-00001B040000}"/>
    <cellStyle name="40% - Accent5 4 12" xfId="1504" xr:uid="{00000000-0005-0000-0000-00001C040000}"/>
    <cellStyle name="40% - Accent5 4 13" xfId="1505" xr:uid="{00000000-0005-0000-0000-00001D040000}"/>
    <cellStyle name="40% - Accent5 4 2" xfId="1506" xr:uid="{00000000-0005-0000-0000-00001E040000}"/>
    <cellStyle name="40% - Accent5 4 3" xfId="1507" xr:uid="{00000000-0005-0000-0000-00001F040000}"/>
    <cellStyle name="40% - Accent5 4 4" xfId="1508" xr:uid="{00000000-0005-0000-0000-000020040000}"/>
    <cellStyle name="40% - Accent5 4 5" xfId="1509" xr:uid="{00000000-0005-0000-0000-000021040000}"/>
    <cellStyle name="40% - Accent5 4 6" xfId="1510" xr:uid="{00000000-0005-0000-0000-000022040000}"/>
    <cellStyle name="40% - Accent5 4 7" xfId="1511" xr:uid="{00000000-0005-0000-0000-000023040000}"/>
    <cellStyle name="40% - Accent5 4 8" xfId="1512" xr:uid="{00000000-0005-0000-0000-000024040000}"/>
    <cellStyle name="40% - Accent5 4 9" xfId="1513" xr:uid="{00000000-0005-0000-0000-000025040000}"/>
    <cellStyle name="40% - Accent5 4_CAS Debtors All India final ver 2" xfId="1514" xr:uid="{00000000-0005-0000-0000-000026040000}"/>
    <cellStyle name="40% - Accent5 5" xfId="1515" xr:uid="{00000000-0005-0000-0000-000027040000}"/>
    <cellStyle name="40% - Accent5 5 10" xfId="1516" xr:uid="{00000000-0005-0000-0000-000028040000}"/>
    <cellStyle name="40% - Accent5 5 11" xfId="1517" xr:uid="{00000000-0005-0000-0000-000029040000}"/>
    <cellStyle name="40% - Accent5 5 12" xfId="1518" xr:uid="{00000000-0005-0000-0000-00002A040000}"/>
    <cellStyle name="40% - Accent5 5 13" xfId="1519" xr:uid="{00000000-0005-0000-0000-00002B040000}"/>
    <cellStyle name="40% - Accent5 5 2" xfId="1520" xr:uid="{00000000-0005-0000-0000-00002C040000}"/>
    <cellStyle name="40% - Accent5 5 3" xfId="1521" xr:uid="{00000000-0005-0000-0000-00002D040000}"/>
    <cellStyle name="40% - Accent5 5 4" xfId="1522" xr:uid="{00000000-0005-0000-0000-00002E040000}"/>
    <cellStyle name="40% - Accent5 5 5" xfId="1523" xr:uid="{00000000-0005-0000-0000-00002F040000}"/>
    <cellStyle name="40% - Accent5 5 6" xfId="1524" xr:uid="{00000000-0005-0000-0000-000030040000}"/>
    <cellStyle name="40% - Accent5 5 7" xfId="1525" xr:uid="{00000000-0005-0000-0000-000031040000}"/>
    <cellStyle name="40% - Accent5 5 8" xfId="1526" xr:uid="{00000000-0005-0000-0000-000032040000}"/>
    <cellStyle name="40% - Accent5 5 9" xfId="1527" xr:uid="{00000000-0005-0000-0000-000033040000}"/>
    <cellStyle name="40% - Accent5 5_CAS Debtors All India final ver 2" xfId="1528" xr:uid="{00000000-0005-0000-0000-000034040000}"/>
    <cellStyle name="40% - Accent5 6" xfId="1529" xr:uid="{00000000-0005-0000-0000-000035040000}"/>
    <cellStyle name="40% - Accent5 6 10" xfId="1530" xr:uid="{00000000-0005-0000-0000-000036040000}"/>
    <cellStyle name="40% - Accent5 6 11" xfId="1531" xr:uid="{00000000-0005-0000-0000-000037040000}"/>
    <cellStyle name="40% - Accent5 6 12" xfId="1532" xr:uid="{00000000-0005-0000-0000-000038040000}"/>
    <cellStyle name="40% - Accent5 6 13" xfId="1533" xr:uid="{00000000-0005-0000-0000-000039040000}"/>
    <cellStyle name="40% - Accent5 6 2" xfId="1534" xr:uid="{00000000-0005-0000-0000-00003A040000}"/>
    <cellStyle name="40% - Accent5 6 3" xfId="1535" xr:uid="{00000000-0005-0000-0000-00003B040000}"/>
    <cellStyle name="40% - Accent5 6 4" xfId="1536" xr:uid="{00000000-0005-0000-0000-00003C040000}"/>
    <cellStyle name="40% - Accent5 6 5" xfId="1537" xr:uid="{00000000-0005-0000-0000-00003D040000}"/>
    <cellStyle name="40% - Accent5 6 6" xfId="1538" xr:uid="{00000000-0005-0000-0000-00003E040000}"/>
    <cellStyle name="40% - Accent5 6 7" xfId="1539" xr:uid="{00000000-0005-0000-0000-00003F040000}"/>
    <cellStyle name="40% - Accent5 6 8" xfId="1540" xr:uid="{00000000-0005-0000-0000-000040040000}"/>
    <cellStyle name="40% - Accent5 6 9" xfId="1541" xr:uid="{00000000-0005-0000-0000-000041040000}"/>
    <cellStyle name="40% - Accent5 6_CAS Debtors All India final ver 2" xfId="1542" xr:uid="{00000000-0005-0000-0000-000042040000}"/>
    <cellStyle name="40% - Accent5 7" xfId="1543" xr:uid="{00000000-0005-0000-0000-000043040000}"/>
    <cellStyle name="40% - Accent5 7 10" xfId="1544" xr:uid="{00000000-0005-0000-0000-000044040000}"/>
    <cellStyle name="40% - Accent5 7 11" xfId="1545" xr:uid="{00000000-0005-0000-0000-000045040000}"/>
    <cellStyle name="40% - Accent5 7 12" xfId="1546" xr:uid="{00000000-0005-0000-0000-000046040000}"/>
    <cellStyle name="40% - Accent5 7 13" xfId="1547" xr:uid="{00000000-0005-0000-0000-000047040000}"/>
    <cellStyle name="40% - Accent5 7 2" xfId="1548" xr:uid="{00000000-0005-0000-0000-000048040000}"/>
    <cellStyle name="40% - Accent5 7 3" xfId="1549" xr:uid="{00000000-0005-0000-0000-000049040000}"/>
    <cellStyle name="40% - Accent5 7 4" xfId="1550" xr:uid="{00000000-0005-0000-0000-00004A040000}"/>
    <cellStyle name="40% - Accent5 7 5" xfId="1551" xr:uid="{00000000-0005-0000-0000-00004B040000}"/>
    <cellStyle name="40% - Accent5 7 6" xfId="1552" xr:uid="{00000000-0005-0000-0000-00004C040000}"/>
    <cellStyle name="40% - Accent5 7 7" xfId="1553" xr:uid="{00000000-0005-0000-0000-00004D040000}"/>
    <cellStyle name="40% - Accent5 7 8" xfId="1554" xr:uid="{00000000-0005-0000-0000-00004E040000}"/>
    <cellStyle name="40% - Accent5 7 9" xfId="1555" xr:uid="{00000000-0005-0000-0000-00004F040000}"/>
    <cellStyle name="40% - Accent5 7_CAS Debtors All India final ver 2" xfId="1556" xr:uid="{00000000-0005-0000-0000-000050040000}"/>
    <cellStyle name="40% - Accent5 8" xfId="1557" xr:uid="{00000000-0005-0000-0000-000051040000}"/>
    <cellStyle name="40% - Accent5 9" xfId="1558" xr:uid="{00000000-0005-0000-0000-000052040000}"/>
    <cellStyle name="40% - Accent6 10" xfId="1559" xr:uid="{00000000-0005-0000-0000-000053040000}"/>
    <cellStyle name="40% - Accent6 11" xfId="1560" xr:uid="{00000000-0005-0000-0000-000054040000}"/>
    <cellStyle name="40% - Accent6 2" xfId="1561" xr:uid="{00000000-0005-0000-0000-000055040000}"/>
    <cellStyle name="40% - Accent6 2 10" xfId="1562" xr:uid="{00000000-0005-0000-0000-000056040000}"/>
    <cellStyle name="40% - Accent6 2 11" xfId="1563" xr:uid="{00000000-0005-0000-0000-000057040000}"/>
    <cellStyle name="40% - Accent6 2 12" xfId="1564" xr:uid="{00000000-0005-0000-0000-000058040000}"/>
    <cellStyle name="40% - Accent6 2 13" xfId="1565" xr:uid="{00000000-0005-0000-0000-000059040000}"/>
    <cellStyle name="40% - Accent6 2 14" xfId="4552" xr:uid="{00000000-0005-0000-0000-00005A040000}"/>
    <cellStyle name="40% - Accent6 2 2" xfId="1566" xr:uid="{00000000-0005-0000-0000-00005B040000}"/>
    <cellStyle name="40% - Accent6 2 3" xfId="1567" xr:uid="{00000000-0005-0000-0000-00005C040000}"/>
    <cellStyle name="40% - Accent6 2 4" xfId="1568" xr:uid="{00000000-0005-0000-0000-00005D040000}"/>
    <cellStyle name="40% - Accent6 2 5" xfId="1569" xr:uid="{00000000-0005-0000-0000-00005E040000}"/>
    <cellStyle name="40% - Accent6 2 6" xfId="1570" xr:uid="{00000000-0005-0000-0000-00005F040000}"/>
    <cellStyle name="40% - Accent6 2 7" xfId="1571" xr:uid="{00000000-0005-0000-0000-000060040000}"/>
    <cellStyle name="40% - Accent6 2 8" xfId="1572" xr:uid="{00000000-0005-0000-0000-000061040000}"/>
    <cellStyle name="40% - Accent6 2 9" xfId="1573" xr:uid="{00000000-0005-0000-0000-000062040000}"/>
    <cellStyle name="40% - Accent6 2_CAS Debtors All India final ver 2" xfId="1574" xr:uid="{00000000-0005-0000-0000-000063040000}"/>
    <cellStyle name="40% - Accent6 3" xfId="1575" xr:uid="{00000000-0005-0000-0000-000064040000}"/>
    <cellStyle name="40% - Accent6 3 10" xfId="1576" xr:uid="{00000000-0005-0000-0000-000065040000}"/>
    <cellStyle name="40% - Accent6 3 11" xfId="1577" xr:uid="{00000000-0005-0000-0000-000066040000}"/>
    <cellStyle name="40% - Accent6 3 12" xfId="1578" xr:uid="{00000000-0005-0000-0000-000067040000}"/>
    <cellStyle name="40% - Accent6 3 13" xfId="1579" xr:uid="{00000000-0005-0000-0000-000068040000}"/>
    <cellStyle name="40% - Accent6 3 2" xfId="1580" xr:uid="{00000000-0005-0000-0000-000069040000}"/>
    <cellStyle name="40% - Accent6 3 3" xfId="1581" xr:uid="{00000000-0005-0000-0000-00006A040000}"/>
    <cellStyle name="40% - Accent6 3 4" xfId="1582" xr:uid="{00000000-0005-0000-0000-00006B040000}"/>
    <cellStyle name="40% - Accent6 3 5" xfId="1583" xr:uid="{00000000-0005-0000-0000-00006C040000}"/>
    <cellStyle name="40% - Accent6 3 6" xfId="1584" xr:uid="{00000000-0005-0000-0000-00006D040000}"/>
    <cellStyle name="40% - Accent6 3 7" xfId="1585" xr:uid="{00000000-0005-0000-0000-00006E040000}"/>
    <cellStyle name="40% - Accent6 3 8" xfId="1586" xr:uid="{00000000-0005-0000-0000-00006F040000}"/>
    <cellStyle name="40% - Accent6 3 9" xfId="1587" xr:uid="{00000000-0005-0000-0000-000070040000}"/>
    <cellStyle name="40% - Accent6 3_CAS Debtors All India final ver 2" xfId="1588" xr:uid="{00000000-0005-0000-0000-000071040000}"/>
    <cellStyle name="40% - Accent6 4" xfId="1589" xr:uid="{00000000-0005-0000-0000-000072040000}"/>
    <cellStyle name="40% - Accent6 4 10" xfId="1590" xr:uid="{00000000-0005-0000-0000-000073040000}"/>
    <cellStyle name="40% - Accent6 4 11" xfId="1591" xr:uid="{00000000-0005-0000-0000-000074040000}"/>
    <cellStyle name="40% - Accent6 4 12" xfId="1592" xr:uid="{00000000-0005-0000-0000-000075040000}"/>
    <cellStyle name="40% - Accent6 4 13" xfId="1593" xr:uid="{00000000-0005-0000-0000-000076040000}"/>
    <cellStyle name="40% - Accent6 4 2" xfId="1594" xr:uid="{00000000-0005-0000-0000-000077040000}"/>
    <cellStyle name="40% - Accent6 4 3" xfId="1595" xr:uid="{00000000-0005-0000-0000-000078040000}"/>
    <cellStyle name="40% - Accent6 4 4" xfId="1596" xr:uid="{00000000-0005-0000-0000-000079040000}"/>
    <cellStyle name="40% - Accent6 4 5" xfId="1597" xr:uid="{00000000-0005-0000-0000-00007A040000}"/>
    <cellStyle name="40% - Accent6 4 6" xfId="1598" xr:uid="{00000000-0005-0000-0000-00007B040000}"/>
    <cellStyle name="40% - Accent6 4 7" xfId="1599" xr:uid="{00000000-0005-0000-0000-00007C040000}"/>
    <cellStyle name="40% - Accent6 4 8" xfId="1600" xr:uid="{00000000-0005-0000-0000-00007D040000}"/>
    <cellStyle name="40% - Accent6 4 9" xfId="1601" xr:uid="{00000000-0005-0000-0000-00007E040000}"/>
    <cellStyle name="40% - Accent6 4_CAS Debtors All India final ver 2" xfId="1602" xr:uid="{00000000-0005-0000-0000-00007F040000}"/>
    <cellStyle name="40% - Accent6 5" xfId="1603" xr:uid="{00000000-0005-0000-0000-000080040000}"/>
    <cellStyle name="40% - Accent6 5 10" xfId="1604" xr:uid="{00000000-0005-0000-0000-000081040000}"/>
    <cellStyle name="40% - Accent6 5 11" xfId="1605" xr:uid="{00000000-0005-0000-0000-000082040000}"/>
    <cellStyle name="40% - Accent6 5 12" xfId="1606" xr:uid="{00000000-0005-0000-0000-000083040000}"/>
    <cellStyle name="40% - Accent6 5 13" xfId="1607" xr:uid="{00000000-0005-0000-0000-000084040000}"/>
    <cellStyle name="40% - Accent6 5 2" xfId="1608" xr:uid="{00000000-0005-0000-0000-000085040000}"/>
    <cellStyle name="40% - Accent6 5 3" xfId="1609" xr:uid="{00000000-0005-0000-0000-000086040000}"/>
    <cellStyle name="40% - Accent6 5 4" xfId="1610" xr:uid="{00000000-0005-0000-0000-000087040000}"/>
    <cellStyle name="40% - Accent6 5 5" xfId="1611" xr:uid="{00000000-0005-0000-0000-000088040000}"/>
    <cellStyle name="40% - Accent6 5 6" xfId="1612" xr:uid="{00000000-0005-0000-0000-000089040000}"/>
    <cellStyle name="40% - Accent6 5 7" xfId="1613" xr:uid="{00000000-0005-0000-0000-00008A040000}"/>
    <cellStyle name="40% - Accent6 5 8" xfId="1614" xr:uid="{00000000-0005-0000-0000-00008B040000}"/>
    <cellStyle name="40% - Accent6 5 9" xfId="1615" xr:uid="{00000000-0005-0000-0000-00008C040000}"/>
    <cellStyle name="40% - Accent6 5_CAS Debtors All India final ver 2" xfId="1616" xr:uid="{00000000-0005-0000-0000-00008D040000}"/>
    <cellStyle name="40% - Accent6 6" xfId="1617" xr:uid="{00000000-0005-0000-0000-00008E040000}"/>
    <cellStyle name="40% - Accent6 6 10" xfId="1618" xr:uid="{00000000-0005-0000-0000-00008F040000}"/>
    <cellStyle name="40% - Accent6 6 11" xfId="1619" xr:uid="{00000000-0005-0000-0000-000090040000}"/>
    <cellStyle name="40% - Accent6 6 12" xfId="1620" xr:uid="{00000000-0005-0000-0000-000091040000}"/>
    <cellStyle name="40% - Accent6 6 13" xfId="1621" xr:uid="{00000000-0005-0000-0000-000092040000}"/>
    <cellStyle name="40% - Accent6 6 2" xfId="1622" xr:uid="{00000000-0005-0000-0000-000093040000}"/>
    <cellStyle name="40% - Accent6 6 3" xfId="1623" xr:uid="{00000000-0005-0000-0000-000094040000}"/>
    <cellStyle name="40% - Accent6 6 4" xfId="1624" xr:uid="{00000000-0005-0000-0000-000095040000}"/>
    <cellStyle name="40% - Accent6 6 5" xfId="1625" xr:uid="{00000000-0005-0000-0000-000096040000}"/>
    <cellStyle name="40% - Accent6 6 6" xfId="1626" xr:uid="{00000000-0005-0000-0000-000097040000}"/>
    <cellStyle name="40% - Accent6 6 7" xfId="1627" xr:uid="{00000000-0005-0000-0000-000098040000}"/>
    <cellStyle name="40% - Accent6 6 8" xfId="1628" xr:uid="{00000000-0005-0000-0000-000099040000}"/>
    <cellStyle name="40% - Accent6 6 9" xfId="1629" xr:uid="{00000000-0005-0000-0000-00009A040000}"/>
    <cellStyle name="40% - Accent6 6_CAS Debtors All India final ver 2" xfId="1630" xr:uid="{00000000-0005-0000-0000-00009B040000}"/>
    <cellStyle name="40% - Accent6 7" xfId="1631" xr:uid="{00000000-0005-0000-0000-00009C040000}"/>
    <cellStyle name="40% - Accent6 7 10" xfId="1632" xr:uid="{00000000-0005-0000-0000-00009D040000}"/>
    <cellStyle name="40% - Accent6 7 11" xfId="1633" xr:uid="{00000000-0005-0000-0000-00009E040000}"/>
    <cellStyle name="40% - Accent6 7 12" xfId="1634" xr:uid="{00000000-0005-0000-0000-00009F040000}"/>
    <cellStyle name="40% - Accent6 7 13" xfId="1635" xr:uid="{00000000-0005-0000-0000-0000A0040000}"/>
    <cellStyle name="40% - Accent6 7 2" xfId="1636" xr:uid="{00000000-0005-0000-0000-0000A1040000}"/>
    <cellStyle name="40% - Accent6 7 3" xfId="1637" xr:uid="{00000000-0005-0000-0000-0000A2040000}"/>
    <cellStyle name="40% - Accent6 7 4" xfId="1638" xr:uid="{00000000-0005-0000-0000-0000A3040000}"/>
    <cellStyle name="40% - Accent6 7 5" xfId="1639" xr:uid="{00000000-0005-0000-0000-0000A4040000}"/>
    <cellStyle name="40% - Accent6 7 6" xfId="1640" xr:uid="{00000000-0005-0000-0000-0000A5040000}"/>
    <cellStyle name="40% - Accent6 7 7" xfId="1641" xr:uid="{00000000-0005-0000-0000-0000A6040000}"/>
    <cellStyle name="40% - Accent6 7 8" xfId="1642" xr:uid="{00000000-0005-0000-0000-0000A7040000}"/>
    <cellStyle name="40% - Accent6 7 9" xfId="1643" xr:uid="{00000000-0005-0000-0000-0000A8040000}"/>
    <cellStyle name="40% - Accent6 7_CAS Debtors All India final ver 2" xfId="1644" xr:uid="{00000000-0005-0000-0000-0000A9040000}"/>
    <cellStyle name="40% - Accent6 8" xfId="1645" xr:uid="{00000000-0005-0000-0000-0000AA040000}"/>
    <cellStyle name="40% - Accent6 9" xfId="1646" xr:uid="{00000000-0005-0000-0000-0000AB040000}"/>
    <cellStyle name="60% - Accent1 10" xfId="1647" xr:uid="{00000000-0005-0000-0000-0000AC040000}"/>
    <cellStyle name="60% - Accent1 11" xfId="1648" xr:uid="{00000000-0005-0000-0000-0000AD040000}"/>
    <cellStyle name="60% - Accent1 2" xfId="1649" xr:uid="{00000000-0005-0000-0000-0000AE040000}"/>
    <cellStyle name="60% - Accent1 2 10" xfId="1650" xr:uid="{00000000-0005-0000-0000-0000AF040000}"/>
    <cellStyle name="60% - Accent1 2 11" xfId="1651" xr:uid="{00000000-0005-0000-0000-0000B0040000}"/>
    <cellStyle name="60% - Accent1 2 12" xfId="1652" xr:uid="{00000000-0005-0000-0000-0000B1040000}"/>
    <cellStyle name="60% - Accent1 2 13" xfId="1653" xr:uid="{00000000-0005-0000-0000-0000B2040000}"/>
    <cellStyle name="60% - Accent1 2 14" xfId="4553" xr:uid="{00000000-0005-0000-0000-0000B3040000}"/>
    <cellStyle name="60% - Accent1 2 2" xfId="1654" xr:uid="{00000000-0005-0000-0000-0000B4040000}"/>
    <cellStyle name="60% - Accent1 2 3" xfId="1655" xr:uid="{00000000-0005-0000-0000-0000B5040000}"/>
    <cellStyle name="60% - Accent1 2 4" xfId="1656" xr:uid="{00000000-0005-0000-0000-0000B6040000}"/>
    <cellStyle name="60% - Accent1 2 5" xfId="1657" xr:uid="{00000000-0005-0000-0000-0000B7040000}"/>
    <cellStyle name="60% - Accent1 2 6" xfId="1658" xr:uid="{00000000-0005-0000-0000-0000B8040000}"/>
    <cellStyle name="60% - Accent1 2 7" xfId="1659" xr:uid="{00000000-0005-0000-0000-0000B9040000}"/>
    <cellStyle name="60% - Accent1 2 8" xfId="1660" xr:uid="{00000000-0005-0000-0000-0000BA040000}"/>
    <cellStyle name="60% - Accent1 2 9" xfId="1661" xr:uid="{00000000-0005-0000-0000-0000BB040000}"/>
    <cellStyle name="60% - Accent1 3" xfId="1662" xr:uid="{00000000-0005-0000-0000-0000BC040000}"/>
    <cellStyle name="60% - Accent1 3 10" xfId="1663" xr:uid="{00000000-0005-0000-0000-0000BD040000}"/>
    <cellStyle name="60% - Accent1 3 11" xfId="1664" xr:uid="{00000000-0005-0000-0000-0000BE040000}"/>
    <cellStyle name="60% - Accent1 3 12" xfId="1665" xr:uid="{00000000-0005-0000-0000-0000BF040000}"/>
    <cellStyle name="60% - Accent1 3 13" xfId="1666" xr:uid="{00000000-0005-0000-0000-0000C0040000}"/>
    <cellStyle name="60% - Accent1 3 2" xfId="1667" xr:uid="{00000000-0005-0000-0000-0000C1040000}"/>
    <cellStyle name="60% - Accent1 3 3" xfId="1668" xr:uid="{00000000-0005-0000-0000-0000C2040000}"/>
    <cellStyle name="60% - Accent1 3 4" xfId="1669" xr:uid="{00000000-0005-0000-0000-0000C3040000}"/>
    <cellStyle name="60% - Accent1 3 5" xfId="1670" xr:uid="{00000000-0005-0000-0000-0000C4040000}"/>
    <cellStyle name="60% - Accent1 3 6" xfId="1671" xr:uid="{00000000-0005-0000-0000-0000C5040000}"/>
    <cellStyle name="60% - Accent1 3 7" xfId="1672" xr:uid="{00000000-0005-0000-0000-0000C6040000}"/>
    <cellStyle name="60% - Accent1 3 8" xfId="1673" xr:uid="{00000000-0005-0000-0000-0000C7040000}"/>
    <cellStyle name="60% - Accent1 3 9" xfId="1674" xr:uid="{00000000-0005-0000-0000-0000C8040000}"/>
    <cellStyle name="60% - Accent1 4" xfId="1675" xr:uid="{00000000-0005-0000-0000-0000C9040000}"/>
    <cellStyle name="60% - Accent1 4 10" xfId="1676" xr:uid="{00000000-0005-0000-0000-0000CA040000}"/>
    <cellStyle name="60% - Accent1 4 11" xfId="1677" xr:uid="{00000000-0005-0000-0000-0000CB040000}"/>
    <cellStyle name="60% - Accent1 4 12" xfId="1678" xr:uid="{00000000-0005-0000-0000-0000CC040000}"/>
    <cellStyle name="60% - Accent1 4 13" xfId="1679" xr:uid="{00000000-0005-0000-0000-0000CD040000}"/>
    <cellStyle name="60% - Accent1 4 2" xfId="1680" xr:uid="{00000000-0005-0000-0000-0000CE040000}"/>
    <cellStyle name="60% - Accent1 4 3" xfId="1681" xr:uid="{00000000-0005-0000-0000-0000CF040000}"/>
    <cellStyle name="60% - Accent1 4 4" xfId="1682" xr:uid="{00000000-0005-0000-0000-0000D0040000}"/>
    <cellStyle name="60% - Accent1 4 5" xfId="1683" xr:uid="{00000000-0005-0000-0000-0000D1040000}"/>
    <cellStyle name="60% - Accent1 4 6" xfId="1684" xr:uid="{00000000-0005-0000-0000-0000D2040000}"/>
    <cellStyle name="60% - Accent1 4 7" xfId="1685" xr:uid="{00000000-0005-0000-0000-0000D3040000}"/>
    <cellStyle name="60% - Accent1 4 8" xfId="1686" xr:uid="{00000000-0005-0000-0000-0000D4040000}"/>
    <cellStyle name="60% - Accent1 4 9" xfId="1687" xr:uid="{00000000-0005-0000-0000-0000D5040000}"/>
    <cellStyle name="60% - Accent1 5" xfId="1688" xr:uid="{00000000-0005-0000-0000-0000D6040000}"/>
    <cellStyle name="60% - Accent1 5 10" xfId="1689" xr:uid="{00000000-0005-0000-0000-0000D7040000}"/>
    <cellStyle name="60% - Accent1 5 11" xfId="1690" xr:uid="{00000000-0005-0000-0000-0000D8040000}"/>
    <cellStyle name="60% - Accent1 5 12" xfId="1691" xr:uid="{00000000-0005-0000-0000-0000D9040000}"/>
    <cellStyle name="60% - Accent1 5 13" xfId="1692" xr:uid="{00000000-0005-0000-0000-0000DA040000}"/>
    <cellStyle name="60% - Accent1 5 2" xfId="1693" xr:uid="{00000000-0005-0000-0000-0000DB040000}"/>
    <cellStyle name="60% - Accent1 5 3" xfId="1694" xr:uid="{00000000-0005-0000-0000-0000DC040000}"/>
    <cellStyle name="60% - Accent1 5 4" xfId="1695" xr:uid="{00000000-0005-0000-0000-0000DD040000}"/>
    <cellStyle name="60% - Accent1 5 5" xfId="1696" xr:uid="{00000000-0005-0000-0000-0000DE040000}"/>
    <cellStyle name="60% - Accent1 5 6" xfId="1697" xr:uid="{00000000-0005-0000-0000-0000DF040000}"/>
    <cellStyle name="60% - Accent1 5 7" xfId="1698" xr:uid="{00000000-0005-0000-0000-0000E0040000}"/>
    <cellStyle name="60% - Accent1 5 8" xfId="1699" xr:uid="{00000000-0005-0000-0000-0000E1040000}"/>
    <cellStyle name="60% - Accent1 5 9" xfId="1700" xr:uid="{00000000-0005-0000-0000-0000E2040000}"/>
    <cellStyle name="60% - Accent1 6" xfId="1701" xr:uid="{00000000-0005-0000-0000-0000E3040000}"/>
    <cellStyle name="60% - Accent1 6 10" xfId="1702" xr:uid="{00000000-0005-0000-0000-0000E4040000}"/>
    <cellStyle name="60% - Accent1 6 11" xfId="1703" xr:uid="{00000000-0005-0000-0000-0000E5040000}"/>
    <cellStyle name="60% - Accent1 6 12" xfId="1704" xr:uid="{00000000-0005-0000-0000-0000E6040000}"/>
    <cellStyle name="60% - Accent1 6 13" xfId="1705" xr:uid="{00000000-0005-0000-0000-0000E7040000}"/>
    <cellStyle name="60% - Accent1 6 2" xfId="1706" xr:uid="{00000000-0005-0000-0000-0000E8040000}"/>
    <cellStyle name="60% - Accent1 6 3" xfId="1707" xr:uid="{00000000-0005-0000-0000-0000E9040000}"/>
    <cellStyle name="60% - Accent1 6 4" xfId="1708" xr:uid="{00000000-0005-0000-0000-0000EA040000}"/>
    <cellStyle name="60% - Accent1 6 5" xfId="1709" xr:uid="{00000000-0005-0000-0000-0000EB040000}"/>
    <cellStyle name="60% - Accent1 6 6" xfId="1710" xr:uid="{00000000-0005-0000-0000-0000EC040000}"/>
    <cellStyle name="60% - Accent1 6 7" xfId="1711" xr:uid="{00000000-0005-0000-0000-0000ED040000}"/>
    <cellStyle name="60% - Accent1 6 8" xfId="1712" xr:uid="{00000000-0005-0000-0000-0000EE040000}"/>
    <cellStyle name="60% - Accent1 6 9" xfId="1713" xr:uid="{00000000-0005-0000-0000-0000EF040000}"/>
    <cellStyle name="60% - Accent1 7" xfId="1714" xr:uid="{00000000-0005-0000-0000-0000F0040000}"/>
    <cellStyle name="60% - Accent1 7 10" xfId="1715" xr:uid="{00000000-0005-0000-0000-0000F1040000}"/>
    <cellStyle name="60% - Accent1 7 11" xfId="1716" xr:uid="{00000000-0005-0000-0000-0000F2040000}"/>
    <cellStyle name="60% - Accent1 7 12" xfId="1717" xr:uid="{00000000-0005-0000-0000-0000F3040000}"/>
    <cellStyle name="60% - Accent1 7 13" xfId="1718" xr:uid="{00000000-0005-0000-0000-0000F4040000}"/>
    <cellStyle name="60% - Accent1 7 2" xfId="1719" xr:uid="{00000000-0005-0000-0000-0000F5040000}"/>
    <cellStyle name="60% - Accent1 7 3" xfId="1720" xr:uid="{00000000-0005-0000-0000-0000F6040000}"/>
    <cellStyle name="60% - Accent1 7 4" xfId="1721" xr:uid="{00000000-0005-0000-0000-0000F7040000}"/>
    <cellStyle name="60% - Accent1 7 5" xfId="1722" xr:uid="{00000000-0005-0000-0000-0000F8040000}"/>
    <cellStyle name="60% - Accent1 7 6" xfId="1723" xr:uid="{00000000-0005-0000-0000-0000F9040000}"/>
    <cellStyle name="60% - Accent1 7 7" xfId="1724" xr:uid="{00000000-0005-0000-0000-0000FA040000}"/>
    <cellStyle name="60% - Accent1 7 8" xfId="1725" xr:uid="{00000000-0005-0000-0000-0000FB040000}"/>
    <cellStyle name="60% - Accent1 7 9" xfId="1726" xr:uid="{00000000-0005-0000-0000-0000FC040000}"/>
    <cellStyle name="60% - Accent1 8" xfId="1727" xr:uid="{00000000-0005-0000-0000-0000FD040000}"/>
    <cellStyle name="60% - Accent1 9" xfId="1728" xr:uid="{00000000-0005-0000-0000-0000FE040000}"/>
    <cellStyle name="60% - Accent2 10" xfId="1729" xr:uid="{00000000-0005-0000-0000-0000FF040000}"/>
    <cellStyle name="60% - Accent2 11" xfId="1730" xr:uid="{00000000-0005-0000-0000-000000050000}"/>
    <cellStyle name="60% - Accent2 2" xfId="1731" xr:uid="{00000000-0005-0000-0000-000001050000}"/>
    <cellStyle name="60% - Accent2 2 10" xfId="1732" xr:uid="{00000000-0005-0000-0000-000002050000}"/>
    <cellStyle name="60% - Accent2 2 11" xfId="1733" xr:uid="{00000000-0005-0000-0000-000003050000}"/>
    <cellStyle name="60% - Accent2 2 12" xfId="1734" xr:uid="{00000000-0005-0000-0000-000004050000}"/>
    <cellStyle name="60% - Accent2 2 13" xfId="1735" xr:uid="{00000000-0005-0000-0000-000005050000}"/>
    <cellStyle name="60% - Accent2 2 14" xfId="4554" xr:uid="{00000000-0005-0000-0000-000006050000}"/>
    <cellStyle name="60% - Accent2 2 2" xfId="1736" xr:uid="{00000000-0005-0000-0000-000007050000}"/>
    <cellStyle name="60% - Accent2 2 3" xfId="1737" xr:uid="{00000000-0005-0000-0000-000008050000}"/>
    <cellStyle name="60% - Accent2 2 4" xfId="1738" xr:uid="{00000000-0005-0000-0000-000009050000}"/>
    <cellStyle name="60% - Accent2 2 5" xfId="1739" xr:uid="{00000000-0005-0000-0000-00000A050000}"/>
    <cellStyle name="60% - Accent2 2 6" xfId="1740" xr:uid="{00000000-0005-0000-0000-00000B050000}"/>
    <cellStyle name="60% - Accent2 2 7" xfId="1741" xr:uid="{00000000-0005-0000-0000-00000C050000}"/>
    <cellStyle name="60% - Accent2 2 8" xfId="1742" xr:uid="{00000000-0005-0000-0000-00000D050000}"/>
    <cellStyle name="60% - Accent2 2 9" xfId="1743" xr:uid="{00000000-0005-0000-0000-00000E050000}"/>
    <cellStyle name="60% - Accent2 3" xfId="1744" xr:uid="{00000000-0005-0000-0000-00000F050000}"/>
    <cellStyle name="60% - Accent2 3 10" xfId="1745" xr:uid="{00000000-0005-0000-0000-000010050000}"/>
    <cellStyle name="60% - Accent2 3 11" xfId="1746" xr:uid="{00000000-0005-0000-0000-000011050000}"/>
    <cellStyle name="60% - Accent2 3 12" xfId="1747" xr:uid="{00000000-0005-0000-0000-000012050000}"/>
    <cellStyle name="60% - Accent2 3 13" xfId="1748" xr:uid="{00000000-0005-0000-0000-000013050000}"/>
    <cellStyle name="60% - Accent2 3 2" xfId="1749" xr:uid="{00000000-0005-0000-0000-000014050000}"/>
    <cellStyle name="60% - Accent2 3 3" xfId="1750" xr:uid="{00000000-0005-0000-0000-000015050000}"/>
    <cellStyle name="60% - Accent2 3 4" xfId="1751" xr:uid="{00000000-0005-0000-0000-000016050000}"/>
    <cellStyle name="60% - Accent2 3 5" xfId="1752" xr:uid="{00000000-0005-0000-0000-000017050000}"/>
    <cellStyle name="60% - Accent2 3 6" xfId="1753" xr:uid="{00000000-0005-0000-0000-000018050000}"/>
    <cellStyle name="60% - Accent2 3 7" xfId="1754" xr:uid="{00000000-0005-0000-0000-000019050000}"/>
    <cellStyle name="60% - Accent2 3 8" xfId="1755" xr:uid="{00000000-0005-0000-0000-00001A050000}"/>
    <cellStyle name="60% - Accent2 3 9" xfId="1756" xr:uid="{00000000-0005-0000-0000-00001B050000}"/>
    <cellStyle name="60% - Accent2 4" xfId="1757" xr:uid="{00000000-0005-0000-0000-00001C050000}"/>
    <cellStyle name="60% - Accent2 4 10" xfId="1758" xr:uid="{00000000-0005-0000-0000-00001D050000}"/>
    <cellStyle name="60% - Accent2 4 11" xfId="1759" xr:uid="{00000000-0005-0000-0000-00001E050000}"/>
    <cellStyle name="60% - Accent2 4 12" xfId="1760" xr:uid="{00000000-0005-0000-0000-00001F050000}"/>
    <cellStyle name="60% - Accent2 4 13" xfId="1761" xr:uid="{00000000-0005-0000-0000-000020050000}"/>
    <cellStyle name="60% - Accent2 4 2" xfId="1762" xr:uid="{00000000-0005-0000-0000-000021050000}"/>
    <cellStyle name="60% - Accent2 4 3" xfId="1763" xr:uid="{00000000-0005-0000-0000-000022050000}"/>
    <cellStyle name="60% - Accent2 4 4" xfId="1764" xr:uid="{00000000-0005-0000-0000-000023050000}"/>
    <cellStyle name="60% - Accent2 4 5" xfId="1765" xr:uid="{00000000-0005-0000-0000-000024050000}"/>
    <cellStyle name="60% - Accent2 4 6" xfId="1766" xr:uid="{00000000-0005-0000-0000-000025050000}"/>
    <cellStyle name="60% - Accent2 4 7" xfId="1767" xr:uid="{00000000-0005-0000-0000-000026050000}"/>
    <cellStyle name="60% - Accent2 4 8" xfId="1768" xr:uid="{00000000-0005-0000-0000-000027050000}"/>
    <cellStyle name="60% - Accent2 4 9" xfId="1769" xr:uid="{00000000-0005-0000-0000-000028050000}"/>
    <cellStyle name="60% - Accent2 5" xfId="1770" xr:uid="{00000000-0005-0000-0000-000029050000}"/>
    <cellStyle name="60% - Accent2 5 10" xfId="1771" xr:uid="{00000000-0005-0000-0000-00002A050000}"/>
    <cellStyle name="60% - Accent2 5 11" xfId="1772" xr:uid="{00000000-0005-0000-0000-00002B050000}"/>
    <cellStyle name="60% - Accent2 5 12" xfId="1773" xr:uid="{00000000-0005-0000-0000-00002C050000}"/>
    <cellStyle name="60% - Accent2 5 13" xfId="1774" xr:uid="{00000000-0005-0000-0000-00002D050000}"/>
    <cellStyle name="60% - Accent2 5 2" xfId="1775" xr:uid="{00000000-0005-0000-0000-00002E050000}"/>
    <cellStyle name="60% - Accent2 5 3" xfId="1776" xr:uid="{00000000-0005-0000-0000-00002F050000}"/>
    <cellStyle name="60% - Accent2 5 4" xfId="1777" xr:uid="{00000000-0005-0000-0000-000030050000}"/>
    <cellStyle name="60% - Accent2 5 5" xfId="1778" xr:uid="{00000000-0005-0000-0000-000031050000}"/>
    <cellStyle name="60% - Accent2 5 6" xfId="1779" xr:uid="{00000000-0005-0000-0000-000032050000}"/>
    <cellStyle name="60% - Accent2 5 7" xfId="1780" xr:uid="{00000000-0005-0000-0000-000033050000}"/>
    <cellStyle name="60% - Accent2 5 8" xfId="1781" xr:uid="{00000000-0005-0000-0000-000034050000}"/>
    <cellStyle name="60% - Accent2 5 9" xfId="1782" xr:uid="{00000000-0005-0000-0000-000035050000}"/>
    <cellStyle name="60% - Accent2 6" xfId="1783" xr:uid="{00000000-0005-0000-0000-000036050000}"/>
    <cellStyle name="60% - Accent2 6 10" xfId="1784" xr:uid="{00000000-0005-0000-0000-000037050000}"/>
    <cellStyle name="60% - Accent2 6 11" xfId="1785" xr:uid="{00000000-0005-0000-0000-000038050000}"/>
    <cellStyle name="60% - Accent2 6 12" xfId="1786" xr:uid="{00000000-0005-0000-0000-000039050000}"/>
    <cellStyle name="60% - Accent2 6 13" xfId="1787" xr:uid="{00000000-0005-0000-0000-00003A050000}"/>
    <cellStyle name="60% - Accent2 6 2" xfId="1788" xr:uid="{00000000-0005-0000-0000-00003B050000}"/>
    <cellStyle name="60% - Accent2 6 3" xfId="1789" xr:uid="{00000000-0005-0000-0000-00003C050000}"/>
    <cellStyle name="60% - Accent2 6 4" xfId="1790" xr:uid="{00000000-0005-0000-0000-00003D050000}"/>
    <cellStyle name="60% - Accent2 6 5" xfId="1791" xr:uid="{00000000-0005-0000-0000-00003E050000}"/>
    <cellStyle name="60% - Accent2 6 6" xfId="1792" xr:uid="{00000000-0005-0000-0000-00003F050000}"/>
    <cellStyle name="60% - Accent2 6 7" xfId="1793" xr:uid="{00000000-0005-0000-0000-000040050000}"/>
    <cellStyle name="60% - Accent2 6 8" xfId="1794" xr:uid="{00000000-0005-0000-0000-000041050000}"/>
    <cellStyle name="60% - Accent2 6 9" xfId="1795" xr:uid="{00000000-0005-0000-0000-000042050000}"/>
    <cellStyle name="60% - Accent2 7" xfId="1796" xr:uid="{00000000-0005-0000-0000-000043050000}"/>
    <cellStyle name="60% - Accent2 7 10" xfId="1797" xr:uid="{00000000-0005-0000-0000-000044050000}"/>
    <cellStyle name="60% - Accent2 7 11" xfId="1798" xr:uid="{00000000-0005-0000-0000-000045050000}"/>
    <cellStyle name="60% - Accent2 7 12" xfId="1799" xr:uid="{00000000-0005-0000-0000-000046050000}"/>
    <cellStyle name="60% - Accent2 7 13" xfId="1800" xr:uid="{00000000-0005-0000-0000-000047050000}"/>
    <cellStyle name="60% - Accent2 7 2" xfId="1801" xr:uid="{00000000-0005-0000-0000-000048050000}"/>
    <cellStyle name="60% - Accent2 7 3" xfId="1802" xr:uid="{00000000-0005-0000-0000-000049050000}"/>
    <cellStyle name="60% - Accent2 7 4" xfId="1803" xr:uid="{00000000-0005-0000-0000-00004A050000}"/>
    <cellStyle name="60% - Accent2 7 5" xfId="1804" xr:uid="{00000000-0005-0000-0000-00004B050000}"/>
    <cellStyle name="60% - Accent2 7 6" xfId="1805" xr:uid="{00000000-0005-0000-0000-00004C050000}"/>
    <cellStyle name="60% - Accent2 7 7" xfId="1806" xr:uid="{00000000-0005-0000-0000-00004D050000}"/>
    <cellStyle name="60% - Accent2 7 8" xfId="1807" xr:uid="{00000000-0005-0000-0000-00004E050000}"/>
    <cellStyle name="60% - Accent2 7 9" xfId="1808" xr:uid="{00000000-0005-0000-0000-00004F050000}"/>
    <cellStyle name="60% - Accent2 8" xfId="1809" xr:uid="{00000000-0005-0000-0000-000050050000}"/>
    <cellStyle name="60% - Accent2 9" xfId="1810" xr:uid="{00000000-0005-0000-0000-000051050000}"/>
    <cellStyle name="60% - Accent3 10" xfId="1811" xr:uid="{00000000-0005-0000-0000-000052050000}"/>
    <cellStyle name="60% - Accent3 11" xfId="1812" xr:uid="{00000000-0005-0000-0000-000053050000}"/>
    <cellStyle name="60% - Accent3 2" xfId="1813" xr:uid="{00000000-0005-0000-0000-000054050000}"/>
    <cellStyle name="60% - Accent3 2 10" xfId="1814" xr:uid="{00000000-0005-0000-0000-000055050000}"/>
    <cellStyle name="60% - Accent3 2 11" xfId="1815" xr:uid="{00000000-0005-0000-0000-000056050000}"/>
    <cellStyle name="60% - Accent3 2 12" xfId="1816" xr:uid="{00000000-0005-0000-0000-000057050000}"/>
    <cellStyle name="60% - Accent3 2 13" xfId="1817" xr:uid="{00000000-0005-0000-0000-000058050000}"/>
    <cellStyle name="60% - Accent3 2 14" xfId="4555" xr:uid="{00000000-0005-0000-0000-000059050000}"/>
    <cellStyle name="60% - Accent3 2 2" xfId="1818" xr:uid="{00000000-0005-0000-0000-00005A050000}"/>
    <cellStyle name="60% - Accent3 2 3" xfId="1819" xr:uid="{00000000-0005-0000-0000-00005B050000}"/>
    <cellStyle name="60% - Accent3 2 4" xfId="1820" xr:uid="{00000000-0005-0000-0000-00005C050000}"/>
    <cellStyle name="60% - Accent3 2 5" xfId="1821" xr:uid="{00000000-0005-0000-0000-00005D050000}"/>
    <cellStyle name="60% - Accent3 2 6" xfId="1822" xr:uid="{00000000-0005-0000-0000-00005E050000}"/>
    <cellStyle name="60% - Accent3 2 7" xfId="1823" xr:uid="{00000000-0005-0000-0000-00005F050000}"/>
    <cellStyle name="60% - Accent3 2 8" xfId="1824" xr:uid="{00000000-0005-0000-0000-000060050000}"/>
    <cellStyle name="60% - Accent3 2 9" xfId="1825" xr:uid="{00000000-0005-0000-0000-000061050000}"/>
    <cellStyle name="60% - Accent3 3" xfId="1826" xr:uid="{00000000-0005-0000-0000-000062050000}"/>
    <cellStyle name="60% - Accent3 3 10" xfId="1827" xr:uid="{00000000-0005-0000-0000-000063050000}"/>
    <cellStyle name="60% - Accent3 3 11" xfId="1828" xr:uid="{00000000-0005-0000-0000-000064050000}"/>
    <cellStyle name="60% - Accent3 3 12" xfId="1829" xr:uid="{00000000-0005-0000-0000-000065050000}"/>
    <cellStyle name="60% - Accent3 3 13" xfId="1830" xr:uid="{00000000-0005-0000-0000-000066050000}"/>
    <cellStyle name="60% - Accent3 3 2" xfId="1831" xr:uid="{00000000-0005-0000-0000-000067050000}"/>
    <cellStyle name="60% - Accent3 3 3" xfId="1832" xr:uid="{00000000-0005-0000-0000-000068050000}"/>
    <cellStyle name="60% - Accent3 3 4" xfId="1833" xr:uid="{00000000-0005-0000-0000-000069050000}"/>
    <cellStyle name="60% - Accent3 3 5" xfId="1834" xr:uid="{00000000-0005-0000-0000-00006A050000}"/>
    <cellStyle name="60% - Accent3 3 6" xfId="1835" xr:uid="{00000000-0005-0000-0000-00006B050000}"/>
    <cellStyle name="60% - Accent3 3 7" xfId="1836" xr:uid="{00000000-0005-0000-0000-00006C050000}"/>
    <cellStyle name="60% - Accent3 3 8" xfId="1837" xr:uid="{00000000-0005-0000-0000-00006D050000}"/>
    <cellStyle name="60% - Accent3 3 9" xfId="1838" xr:uid="{00000000-0005-0000-0000-00006E050000}"/>
    <cellStyle name="60% - Accent3 4" xfId="1839" xr:uid="{00000000-0005-0000-0000-00006F050000}"/>
    <cellStyle name="60% - Accent3 4 10" xfId="1840" xr:uid="{00000000-0005-0000-0000-000070050000}"/>
    <cellStyle name="60% - Accent3 4 11" xfId="1841" xr:uid="{00000000-0005-0000-0000-000071050000}"/>
    <cellStyle name="60% - Accent3 4 12" xfId="1842" xr:uid="{00000000-0005-0000-0000-000072050000}"/>
    <cellStyle name="60% - Accent3 4 13" xfId="1843" xr:uid="{00000000-0005-0000-0000-000073050000}"/>
    <cellStyle name="60% - Accent3 4 2" xfId="1844" xr:uid="{00000000-0005-0000-0000-000074050000}"/>
    <cellStyle name="60% - Accent3 4 3" xfId="1845" xr:uid="{00000000-0005-0000-0000-000075050000}"/>
    <cellStyle name="60% - Accent3 4 4" xfId="1846" xr:uid="{00000000-0005-0000-0000-000076050000}"/>
    <cellStyle name="60% - Accent3 4 5" xfId="1847" xr:uid="{00000000-0005-0000-0000-000077050000}"/>
    <cellStyle name="60% - Accent3 4 6" xfId="1848" xr:uid="{00000000-0005-0000-0000-000078050000}"/>
    <cellStyle name="60% - Accent3 4 7" xfId="1849" xr:uid="{00000000-0005-0000-0000-000079050000}"/>
    <cellStyle name="60% - Accent3 4 8" xfId="1850" xr:uid="{00000000-0005-0000-0000-00007A050000}"/>
    <cellStyle name="60% - Accent3 4 9" xfId="1851" xr:uid="{00000000-0005-0000-0000-00007B050000}"/>
    <cellStyle name="60% - Accent3 5" xfId="1852" xr:uid="{00000000-0005-0000-0000-00007C050000}"/>
    <cellStyle name="60% - Accent3 5 10" xfId="1853" xr:uid="{00000000-0005-0000-0000-00007D050000}"/>
    <cellStyle name="60% - Accent3 5 11" xfId="1854" xr:uid="{00000000-0005-0000-0000-00007E050000}"/>
    <cellStyle name="60% - Accent3 5 12" xfId="1855" xr:uid="{00000000-0005-0000-0000-00007F050000}"/>
    <cellStyle name="60% - Accent3 5 13" xfId="1856" xr:uid="{00000000-0005-0000-0000-000080050000}"/>
    <cellStyle name="60% - Accent3 5 2" xfId="1857" xr:uid="{00000000-0005-0000-0000-000081050000}"/>
    <cellStyle name="60% - Accent3 5 3" xfId="1858" xr:uid="{00000000-0005-0000-0000-000082050000}"/>
    <cellStyle name="60% - Accent3 5 4" xfId="1859" xr:uid="{00000000-0005-0000-0000-000083050000}"/>
    <cellStyle name="60% - Accent3 5 5" xfId="1860" xr:uid="{00000000-0005-0000-0000-000084050000}"/>
    <cellStyle name="60% - Accent3 5 6" xfId="1861" xr:uid="{00000000-0005-0000-0000-000085050000}"/>
    <cellStyle name="60% - Accent3 5 7" xfId="1862" xr:uid="{00000000-0005-0000-0000-000086050000}"/>
    <cellStyle name="60% - Accent3 5 8" xfId="1863" xr:uid="{00000000-0005-0000-0000-000087050000}"/>
    <cellStyle name="60% - Accent3 5 9" xfId="1864" xr:uid="{00000000-0005-0000-0000-000088050000}"/>
    <cellStyle name="60% - Accent3 6" xfId="1865" xr:uid="{00000000-0005-0000-0000-000089050000}"/>
    <cellStyle name="60% - Accent3 6 10" xfId="1866" xr:uid="{00000000-0005-0000-0000-00008A050000}"/>
    <cellStyle name="60% - Accent3 6 11" xfId="1867" xr:uid="{00000000-0005-0000-0000-00008B050000}"/>
    <cellStyle name="60% - Accent3 6 12" xfId="1868" xr:uid="{00000000-0005-0000-0000-00008C050000}"/>
    <cellStyle name="60% - Accent3 6 13" xfId="1869" xr:uid="{00000000-0005-0000-0000-00008D050000}"/>
    <cellStyle name="60% - Accent3 6 2" xfId="1870" xr:uid="{00000000-0005-0000-0000-00008E050000}"/>
    <cellStyle name="60% - Accent3 6 3" xfId="1871" xr:uid="{00000000-0005-0000-0000-00008F050000}"/>
    <cellStyle name="60% - Accent3 6 4" xfId="1872" xr:uid="{00000000-0005-0000-0000-000090050000}"/>
    <cellStyle name="60% - Accent3 6 5" xfId="1873" xr:uid="{00000000-0005-0000-0000-000091050000}"/>
    <cellStyle name="60% - Accent3 6 6" xfId="1874" xr:uid="{00000000-0005-0000-0000-000092050000}"/>
    <cellStyle name="60% - Accent3 6 7" xfId="1875" xr:uid="{00000000-0005-0000-0000-000093050000}"/>
    <cellStyle name="60% - Accent3 6 8" xfId="1876" xr:uid="{00000000-0005-0000-0000-000094050000}"/>
    <cellStyle name="60% - Accent3 6 9" xfId="1877" xr:uid="{00000000-0005-0000-0000-000095050000}"/>
    <cellStyle name="60% - Accent3 7" xfId="1878" xr:uid="{00000000-0005-0000-0000-000096050000}"/>
    <cellStyle name="60% - Accent3 7 10" xfId="1879" xr:uid="{00000000-0005-0000-0000-000097050000}"/>
    <cellStyle name="60% - Accent3 7 11" xfId="1880" xr:uid="{00000000-0005-0000-0000-000098050000}"/>
    <cellStyle name="60% - Accent3 7 12" xfId="1881" xr:uid="{00000000-0005-0000-0000-000099050000}"/>
    <cellStyle name="60% - Accent3 7 13" xfId="1882" xr:uid="{00000000-0005-0000-0000-00009A050000}"/>
    <cellStyle name="60% - Accent3 7 2" xfId="1883" xr:uid="{00000000-0005-0000-0000-00009B050000}"/>
    <cellStyle name="60% - Accent3 7 3" xfId="1884" xr:uid="{00000000-0005-0000-0000-00009C050000}"/>
    <cellStyle name="60% - Accent3 7 4" xfId="1885" xr:uid="{00000000-0005-0000-0000-00009D050000}"/>
    <cellStyle name="60% - Accent3 7 5" xfId="1886" xr:uid="{00000000-0005-0000-0000-00009E050000}"/>
    <cellStyle name="60% - Accent3 7 6" xfId="1887" xr:uid="{00000000-0005-0000-0000-00009F050000}"/>
    <cellStyle name="60% - Accent3 7 7" xfId="1888" xr:uid="{00000000-0005-0000-0000-0000A0050000}"/>
    <cellStyle name="60% - Accent3 7 8" xfId="1889" xr:uid="{00000000-0005-0000-0000-0000A1050000}"/>
    <cellStyle name="60% - Accent3 7 9" xfId="1890" xr:uid="{00000000-0005-0000-0000-0000A2050000}"/>
    <cellStyle name="60% - Accent3 8" xfId="1891" xr:uid="{00000000-0005-0000-0000-0000A3050000}"/>
    <cellStyle name="60% - Accent3 9" xfId="1892" xr:uid="{00000000-0005-0000-0000-0000A4050000}"/>
    <cellStyle name="60% - Accent4 10" xfId="1893" xr:uid="{00000000-0005-0000-0000-0000A5050000}"/>
    <cellStyle name="60% - Accent4 11" xfId="1894" xr:uid="{00000000-0005-0000-0000-0000A6050000}"/>
    <cellStyle name="60% - Accent4 2" xfId="1895" xr:uid="{00000000-0005-0000-0000-0000A7050000}"/>
    <cellStyle name="60% - Accent4 2 10" xfId="1896" xr:uid="{00000000-0005-0000-0000-0000A8050000}"/>
    <cellStyle name="60% - Accent4 2 11" xfId="1897" xr:uid="{00000000-0005-0000-0000-0000A9050000}"/>
    <cellStyle name="60% - Accent4 2 12" xfId="1898" xr:uid="{00000000-0005-0000-0000-0000AA050000}"/>
    <cellStyle name="60% - Accent4 2 13" xfId="1899" xr:uid="{00000000-0005-0000-0000-0000AB050000}"/>
    <cellStyle name="60% - Accent4 2 14" xfId="4556" xr:uid="{00000000-0005-0000-0000-0000AC050000}"/>
    <cellStyle name="60% - Accent4 2 2" xfId="1900" xr:uid="{00000000-0005-0000-0000-0000AD050000}"/>
    <cellStyle name="60% - Accent4 2 3" xfId="1901" xr:uid="{00000000-0005-0000-0000-0000AE050000}"/>
    <cellStyle name="60% - Accent4 2 4" xfId="1902" xr:uid="{00000000-0005-0000-0000-0000AF050000}"/>
    <cellStyle name="60% - Accent4 2 5" xfId="1903" xr:uid="{00000000-0005-0000-0000-0000B0050000}"/>
    <cellStyle name="60% - Accent4 2 6" xfId="1904" xr:uid="{00000000-0005-0000-0000-0000B1050000}"/>
    <cellStyle name="60% - Accent4 2 7" xfId="1905" xr:uid="{00000000-0005-0000-0000-0000B2050000}"/>
    <cellStyle name="60% - Accent4 2 8" xfId="1906" xr:uid="{00000000-0005-0000-0000-0000B3050000}"/>
    <cellStyle name="60% - Accent4 2 9" xfId="1907" xr:uid="{00000000-0005-0000-0000-0000B4050000}"/>
    <cellStyle name="60% - Accent4 3" xfId="1908" xr:uid="{00000000-0005-0000-0000-0000B5050000}"/>
    <cellStyle name="60% - Accent4 3 10" xfId="1909" xr:uid="{00000000-0005-0000-0000-0000B6050000}"/>
    <cellStyle name="60% - Accent4 3 11" xfId="1910" xr:uid="{00000000-0005-0000-0000-0000B7050000}"/>
    <cellStyle name="60% - Accent4 3 12" xfId="1911" xr:uid="{00000000-0005-0000-0000-0000B8050000}"/>
    <cellStyle name="60% - Accent4 3 13" xfId="1912" xr:uid="{00000000-0005-0000-0000-0000B9050000}"/>
    <cellStyle name="60% - Accent4 3 2" xfId="1913" xr:uid="{00000000-0005-0000-0000-0000BA050000}"/>
    <cellStyle name="60% - Accent4 3 3" xfId="1914" xr:uid="{00000000-0005-0000-0000-0000BB050000}"/>
    <cellStyle name="60% - Accent4 3 4" xfId="1915" xr:uid="{00000000-0005-0000-0000-0000BC050000}"/>
    <cellStyle name="60% - Accent4 3 5" xfId="1916" xr:uid="{00000000-0005-0000-0000-0000BD050000}"/>
    <cellStyle name="60% - Accent4 3 6" xfId="1917" xr:uid="{00000000-0005-0000-0000-0000BE050000}"/>
    <cellStyle name="60% - Accent4 3 7" xfId="1918" xr:uid="{00000000-0005-0000-0000-0000BF050000}"/>
    <cellStyle name="60% - Accent4 3 8" xfId="1919" xr:uid="{00000000-0005-0000-0000-0000C0050000}"/>
    <cellStyle name="60% - Accent4 3 9" xfId="1920" xr:uid="{00000000-0005-0000-0000-0000C1050000}"/>
    <cellStyle name="60% - Accent4 4" xfId="1921" xr:uid="{00000000-0005-0000-0000-0000C2050000}"/>
    <cellStyle name="60% - Accent4 4 10" xfId="1922" xr:uid="{00000000-0005-0000-0000-0000C3050000}"/>
    <cellStyle name="60% - Accent4 4 11" xfId="1923" xr:uid="{00000000-0005-0000-0000-0000C4050000}"/>
    <cellStyle name="60% - Accent4 4 12" xfId="1924" xr:uid="{00000000-0005-0000-0000-0000C5050000}"/>
    <cellStyle name="60% - Accent4 4 13" xfId="1925" xr:uid="{00000000-0005-0000-0000-0000C6050000}"/>
    <cellStyle name="60% - Accent4 4 2" xfId="1926" xr:uid="{00000000-0005-0000-0000-0000C7050000}"/>
    <cellStyle name="60% - Accent4 4 3" xfId="1927" xr:uid="{00000000-0005-0000-0000-0000C8050000}"/>
    <cellStyle name="60% - Accent4 4 4" xfId="1928" xr:uid="{00000000-0005-0000-0000-0000C9050000}"/>
    <cellStyle name="60% - Accent4 4 5" xfId="1929" xr:uid="{00000000-0005-0000-0000-0000CA050000}"/>
    <cellStyle name="60% - Accent4 4 6" xfId="1930" xr:uid="{00000000-0005-0000-0000-0000CB050000}"/>
    <cellStyle name="60% - Accent4 4 7" xfId="1931" xr:uid="{00000000-0005-0000-0000-0000CC050000}"/>
    <cellStyle name="60% - Accent4 4 8" xfId="1932" xr:uid="{00000000-0005-0000-0000-0000CD050000}"/>
    <cellStyle name="60% - Accent4 4 9" xfId="1933" xr:uid="{00000000-0005-0000-0000-0000CE050000}"/>
    <cellStyle name="60% - Accent4 5" xfId="1934" xr:uid="{00000000-0005-0000-0000-0000CF050000}"/>
    <cellStyle name="60% - Accent4 5 10" xfId="1935" xr:uid="{00000000-0005-0000-0000-0000D0050000}"/>
    <cellStyle name="60% - Accent4 5 11" xfId="1936" xr:uid="{00000000-0005-0000-0000-0000D1050000}"/>
    <cellStyle name="60% - Accent4 5 12" xfId="1937" xr:uid="{00000000-0005-0000-0000-0000D2050000}"/>
    <cellStyle name="60% - Accent4 5 13" xfId="1938" xr:uid="{00000000-0005-0000-0000-0000D3050000}"/>
    <cellStyle name="60% - Accent4 5 2" xfId="1939" xr:uid="{00000000-0005-0000-0000-0000D4050000}"/>
    <cellStyle name="60% - Accent4 5 3" xfId="1940" xr:uid="{00000000-0005-0000-0000-0000D5050000}"/>
    <cellStyle name="60% - Accent4 5 4" xfId="1941" xr:uid="{00000000-0005-0000-0000-0000D6050000}"/>
    <cellStyle name="60% - Accent4 5 5" xfId="1942" xr:uid="{00000000-0005-0000-0000-0000D7050000}"/>
    <cellStyle name="60% - Accent4 5 6" xfId="1943" xr:uid="{00000000-0005-0000-0000-0000D8050000}"/>
    <cellStyle name="60% - Accent4 5 7" xfId="1944" xr:uid="{00000000-0005-0000-0000-0000D9050000}"/>
    <cellStyle name="60% - Accent4 5 8" xfId="1945" xr:uid="{00000000-0005-0000-0000-0000DA050000}"/>
    <cellStyle name="60% - Accent4 5 9" xfId="1946" xr:uid="{00000000-0005-0000-0000-0000DB050000}"/>
    <cellStyle name="60% - Accent4 6" xfId="1947" xr:uid="{00000000-0005-0000-0000-0000DC050000}"/>
    <cellStyle name="60% - Accent4 6 10" xfId="1948" xr:uid="{00000000-0005-0000-0000-0000DD050000}"/>
    <cellStyle name="60% - Accent4 6 11" xfId="1949" xr:uid="{00000000-0005-0000-0000-0000DE050000}"/>
    <cellStyle name="60% - Accent4 6 12" xfId="1950" xr:uid="{00000000-0005-0000-0000-0000DF050000}"/>
    <cellStyle name="60% - Accent4 6 13" xfId="1951" xr:uid="{00000000-0005-0000-0000-0000E0050000}"/>
    <cellStyle name="60% - Accent4 6 2" xfId="1952" xr:uid="{00000000-0005-0000-0000-0000E1050000}"/>
    <cellStyle name="60% - Accent4 6 3" xfId="1953" xr:uid="{00000000-0005-0000-0000-0000E2050000}"/>
    <cellStyle name="60% - Accent4 6 4" xfId="1954" xr:uid="{00000000-0005-0000-0000-0000E3050000}"/>
    <cellStyle name="60% - Accent4 6 5" xfId="1955" xr:uid="{00000000-0005-0000-0000-0000E4050000}"/>
    <cellStyle name="60% - Accent4 6 6" xfId="1956" xr:uid="{00000000-0005-0000-0000-0000E5050000}"/>
    <cellStyle name="60% - Accent4 6 7" xfId="1957" xr:uid="{00000000-0005-0000-0000-0000E6050000}"/>
    <cellStyle name="60% - Accent4 6 8" xfId="1958" xr:uid="{00000000-0005-0000-0000-0000E7050000}"/>
    <cellStyle name="60% - Accent4 6 9" xfId="1959" xr:uid="{00000000-0005-0000-0000-0000E8050000}"/>
    <cellStyle name="60% - Accent4 7" xfId="1960" xr:uid="{00000000-0005-0000-0000-0000E9050000}"/>
    <cellStyle name="60% - Accent4 7 10" xfId="1961" xr:uid="{00000000-0005-0000-0000-0000EA050000}"/>
    <cellStyle name="60% - Accent4 7 11" xfId="1962" xr:uid="{00000000-0005-0000-0000-0000EB050000}"/>
    <cellStyle name="60% - Accent4 7 12" xfId="1963" xr:uid="{00000000-0005-0000-0000-0000EC050000}"/>
    <cellStyle name="60% - Accent4 7 13" xfId="1964" xr:uid="{00000000-0005-0000-0000-0000ED050000}"/>
    <cellStyle name="60% - Accent4 7 2" xfId="1965" xr:uid="{00000000-0005-0000-0000-0000EE050000}"/>
    <cellStyle name="60% - Accent4 7 3" xfId="1966" xr:uid="{00000000-0005-0000-0000-0000EF050000}"/>
    <cellStyle name="60% - Accent4 7 4" xfId="1967" xr:uid="{00000000-0005-0000-0000-0000F0050000}"/>
    <cellStyle name="60% - Accent4 7 5" xfId="1968" xr:uid="{00000000-0005-0000-0000-0000F1050000}"/>
    <cellStyle name="60% - Accent4 7 6" xfId="1969" xr:uid="{00000000-0005-0000-0000-0000F2050000}"/>
    <cellStyle name="60% - Accent4 7 7" xfId="1970" xr:uid="{00000000-0005-0000-0000-0000F3050000}"/>
    <cellStyle name="60% - Accent4 7 8" xfId="1971" xr:uid="{00000000-0005-0000-0000-0000F4050000}"/>
    <cellStyle name="60% - Accent4 7 9" xfId="1972" xr:uid="{00000000-0005-0000-0000-0000F5050000}"/>
    <cellStyle name="60% - Accent4 8" xfId="1973" xr:uid="{00000000-0005-0000-0000-0000F6050000}"/>
    <cellStyle name="60% - Accent4 9" xfId="1974" xr:uid="{00000000-0005-0000-0000-0000F7050000}"/>
    <cellStyle name="60% - Accent5 10" xfId="1975" xr:uid="{00000000-0005-0000-0000-0000F8050000}"/>
    <cellStyle name="60% - Accent5 11" xfId="1976" xr:uid="{00000000-0005-0000-0000-0000F9050000}"/>
    <cellStyle name="60% - Accent5 2" xfId="1977" xr:uid="{00000000-0005-0000-0000-0000FA050000}"/>
    <cellStyle name="60% - Accent5 2 10" xfId="1978" xr:uid="{00000000-0005-0000-0000-0000FB050000}"/>
    <cellStyle name="60% - Accent5 2 11" xfId="1979" xr:uid="{00000000-0005-0000-0000-0000FC050000}"/>
    <cellStyle name="60% - Accent5 2 12" xfId="1980" xr:uid="{00000000-0005-0000-0000-0000FD050000}"/>
    <cellStyle name="60% - Accent5 2 13" xfId="1981" xr:uid="{00000000-0005-0000-0000-0000FE050000}"/>
    <cellStyle name="60% - Accent5 2 14" xfId="4557" xr:uid="{00000000-0005-0000-0000-0000FF050000}"/>
    <cellStyle name="60% - Accent5 2 2" xfId="1982" xr:uid="{00000000-0005-0000-0000-000000060000}"/>
    <cellStyle name="60% - Accent5 2 3" xfId="1983" xr:uid="{00000000-0005-0000-0000-000001060000}"/>
    <cellStyle name="60% - Accent5 2 4" xfId="1984" xr:uid="{00000000-0005-0000-0000-000002060000}"/>
    <cellStyle name="60% - Accent5 2 5" xfId="1985" xr:uid="{00000000-0005-0000-0000-000003060000}"/>
    <cellStyle name="60% - Accent5 2 6" xfId="1986" xr:uid="{00000000-0005-0000-0000-000004060000}"/>
    <cellStyle name="60% - Accent5 2 7" xfId="1987" xr:uid="{00000000-0005-0000-0000-000005060000}"/>
    <cellStyle name="60% - Accent5 2 8" xfId="1988" xr:uid="{00000000-0005-0000-0000-000006060000}"/>
    <cellStyle name="60% - Accent5 2 9" xfId="1989" xr:uid="{00000000-0005-0000-0000-000007060000}"/>
    <cellStyle name="60% - Accent5 3" xfId="1990" xr:uid="{00000000-0005-0000-0000-000008060000}"/>
    <cellStyle name="60% - Accent5 3 10" xfId="1991" xr:uid="{00000000-0005-0000-0000-000009060000}"/>
    <cellStyle name="60% - Accent5 3 11" xfId="1992" xr:uid="{00000000-0005-0000-0000-00000A060000}"/>
    <cellStyle name="60% - Accent5 3 12" xfId="1993" xr:uid="{00000000-0005-0000-0000-00000B060000}"/>
    <cellStyle name="60% - Accent5 3 13" xfId="1994" xr:uid="{00000000-0005-0000-0000-00000C060000}"/>
    <cellStyle name="60% - Accent5 3 2" xfId="1995" xr:uid="{00000000-0005-0000-0000-00000D060000}"/>
    <cellStyle name="60% - Accent5 3 3" xfId="1996" xr:uid="{00000000-0005-0000-0000-00000E060000}"/>
    <cellStyle name="60% - Accent5 3 4" xfId="1997" xr:uid="{00000000-0005-0000-0000-00000F060000}"/>
    <cellStyle name="60% - Accent5 3 5" xfId="1998" xr:uid="{00000000-0005-0000-0000-000010060000}"/>
    <cellStyle name="60% - Accent5 3 6" xfId="1999" xr:uid="{00000000-0005-0000-0000-000011060000}"/>
    <cellStyle name="60% - Accent5 3 7" xfId="2000" xr:uid="{00000000-0005-0000-0000-000012060000}"/>
    <cellStyle name="60% - Accent5 3 8" xfId="2001" xr:uid="{00000000-0005-0000-0000-000013060000}"/>
    <cellStyle name="60% - Accent5 3 9" xfId="2002" xr:uid="{00000000-0005-0000-0000-000014060000}"/>
    <cellStyle name="60% - Accent5 4" xfId="2003" xr:uid="{00000000-0005-0000-0000-000015060000}"/>
    <cellStyle name="60% - Accent5 4 10" xfId="2004" xr:uid="{00000000-0005-0000-0000-000016060000}"/>
    <cellStyle name="60% - Accent5 4 11" xfId="2005" xr:uid="{00000000-0005-0000-0000-000017060000}"/>
    <cellStyle name="60% - Accent5 4 12" xfId="2006" xr:uid="{00000000-0005-0000-0000-000018060000}"/>
    <cellStyle name="60% - Accent5 4 13" xfId="2007" xr:uid="{00000000-0005-0000-0000-000019060000}"/>
    <cellStyle name="60% - Accent5 4 2" xfId="2008" xr:uid="{00000000-0005-0000-0000-00001A060000}"/>
    <cellStyle name="60% - Accent5 4 3" xfId="2009" xr:uid="{00000000-0005-0000-0000-00001B060000}"/>
    <cellStyle name="60% - Accent5 4 4" xfId="2010" xr:uid="{00000000-0005-0000-0000-00001C060000}"/>
    <cellStyle name="60% - Accent5 4 5" xfId="2011" xr:uid="{00000000-0005-0000-0000-00001D060000}"/>
    <cellStyle name="60% - Accent5 4 6" xfId="2012" xr:uid="{00000000-0005-0000-0000-00001E060000}"/>
    <cellStyle name="60% - Accent5 4 7" xfId="2013" xr:uid="{00000000-0005-0000-0000-00001F060000}"/>
    <cellStyle name="60% - Accent5 4 8" xfId="2014" xr:uid="{00000000-0005-0000-0000-000020060000}"/>
    <cellStyle name="60% - Accent5 4 9" xfId="2015" xr:uid="{00000000-0005-0000-0000-000021060000}"/>
    <cellStyle name="60% - Accent5 5" xfId="2016" xr:uid="{00000000-0005-0000-0000-000022060000}"/>
    <cellStyle name="60% - Accent5 5 10" xfId="2017" xr:uid="{00000000-0005-0000-0000-000023060000}"/>
    <cellStyle name="60% - Accent5 5 11" xfId="2018" xr:uid="{00000000-0005-0000-0000-000024060000}"/>
    <cellStyle name="60% - Accent5 5 12" xfId="2019" xr:uid="{00000000-0005-0000-0000-000025060000}"/>
    <cellStyle name="60% - Accent5 5 13" xfId="2020" xr:uid="{00000000-0005-0000-0000-000026060000}"/>
    <cellStyle name="60% - Accent5 5 2" xfId="2021" xr:uid="{00000000-0005-0000-0000-000027060000}"/>
    <cellStyle name="60% - Accent5 5 3" xfId="2022" xr:uid="{00000000-0005-0000-0000-000028060000}"/>
    <cellStyle name="60% - Accent5 5 4" xfId="2023" xr:uid="{00000000-0005-0000-0000-000029060000}"/>
    <cellStyle name="60% - Accent5 5 5" xfId="2024" xr:uid="{00000000-0005-0000-0000-00002A060000}"/>
    <cellStyle name="60% - Accent5 5 6" xfId="2025" xr:uid="{00000000-0005-0000-0000-00002B060000}"/>
    <cellStyle name="60% - Accent5 5 7" xfId="2026" xr:uid="{00000000-0005-0000-0000-00002C060000}"/>
    <cellStyle name="60% - Accent5 5 8" xfId="2027" xr:uid="{00000000-0005-0000-0000-00002D060000}"/>
    <cellStyle name="60% - Accent5 5 9" xfId="2028" xr:uid="{00000000-0005-0000-0000-00002E060000}"/>
    <cellStyle name="60% - Accent5 6" xfId="2029" xr:uid="{00000000-0005-0000-0000-00002F060000}"/>
    <cellStyle name="60% - Accent5 6 10" xfId="2030" xr:uid="{00000000-0005-0000-0000-000030060000}"/>
    <cellStyle name="60% - Accent5 6 11" xfId="2031" xr:uid="{00000000-0005-0000-0000-000031060000}"/>
    <cellStyle name="60% - Accent5 6 12" xfId="2032" xr:uid="{00000000-0005-0000-0000-000032060000}"/>
    <cellStyle name="60% - Accent5 6 13" xfId="2033" xr:uid="{00000000-0005-0000-0000-000033060000}"/>
    <cellStyle name="60% - Accent5 6 2" xfId="2034" xr:uid="{00000000-0005-0000-0000-000034060000}"/>
    <cellStyle name="60% - Accent5 6 3" xfId="2035" xr:uid="{00000000-0005-0000-0000-000035060000}"/>
    <cellStyle name="60% - Accent5 6 4" xfId="2036" xr:uid="{00000000-0005-0000-0000-000036060000}"/>
    <cellStyle name="60% - Accent5 6 5" xfId="2037" xr:uid="{00000000-0005-0000-0000-000037060000}"/>
    <cellStyle name="60% - Accent5 6 6" xfId="2038" xr:uid="{00000000-0005-0000-0000-000038060000}"/>
    <cellStyle name="60% - Accent5 6 7" xfId="2039" xr:uid="{00000000-0005-0000-0000-000039060000}"/>
    <cellStyle name="60% - Accent5 6 8" xfId="2040" xr:uid="{00000000-0005-0000-0000-00003A060000}"/>
    <cellStyle name="60% - Accent5 6 9" xfId="2041" xr:uid="{00000000-0005-0000-0000-00003B060000}"/>
    <cellStyle name="60% - Accent5 7" xfId="2042" xr:uid="{00000000-0005-0000-0000-00003C060000}"/>
    <cellStyle name="60% - Accent5 7 10" xfId="2043" xr:uid="{00000000-0005-0000-0000-00003D060000}"/>
    <cellStyle name="60% - Accent5 7 11" xfId="2044" xr:uid="{00000000-0005-0000-0000-00003E060000}"/>
    <cellStyle name="60% - Accent5 7 12" xfId="2045" xr:uid="{00000000-0005-0000-0000-00003F060000}"/>
    <cellStyle name="60% - Accent5 7 13" xfId="2046" xr:uid="{00000000-0005-0000-0000-000040060000}"/>
    <cellStyle name="60% - Accent5 7 2" xfId="2047" xr:uid="{00000000-0005-0000-0000-000041060000}"/>
    <cellStyle name="60% - Accent5 7 3" xfId="2048" xr:uid="{00000000-0005-0000-0000-000042060000}"/>
    <cellStyle name="60% - Accent5 7 4" xfId="2049" xr:uid="{00000000-0005-0000-0000-000043060000}"/>
    <cellStyle name="60% - Accent5 7 5" xfId="2050" xr:uid="{00000000-0005-0000-0000-000044060000}"/>
    <cellStyle name="60% - Accent5 7 6" xfId="2051" xr:uid="{00000000-0005-0000-0000-000045060000}"/>
    <cellStyle name="60% - Accent5 7 7" xfId="2052" xr:uid="{00000000-0005-0000-0000-000046060000}"/>
    <cellStyle name="60% - Accent5 7 8" xfId="2053" xr:uid="{00000000-0005-0000-0000-000047060000}"/>
    <cellStyle name="60% - Accent5 7 9" xfId="2054" xr:uid="{00000000-0005-0000-0000-000048060000}"/>
    <cellStyle name="60% - Accent5 8" xfId="2055" xr:uid="{00000000-0005-0000-0000-000049060000}"/>
    <cellStyle name="60% - Accent5 9" xfId="2056" xr:uid="{00000000-0005-0000-0000-00004A060000}"/>
    <cellStyle name="60% - Accent6 10" xfId="2057" xr:uid="{00000000-0005-0000-0000-00004B060000}"/>
    <cellStyle name="60% - Accent6 11" xfId="2058" xr:uid="{00000000-0005-0000-0000-00004C060000}"/>
    <cellStyle name="60% - Accent6 2" xfId="2059" xr:uid="{00000000-0005-0000-0000-00004D060000}"/>
    <cellStyle name="60% - Accent6 2 10" xfId="2060" xr:uid="{00000000-0005-0000-0000-00004E060000}"/>
    <cellStyle name="60% - Accent6 2 11" xfId="2061" xr:uid="{00000000-0005-0000-0000-00004F060000}"/>
    <cellStyle name="60% - Accent6 2 12" xfId="2062" xr:uid="{00000000-0005-0000-0000-000050060000}"/>
    <cellStyle name="60% - Accent6 2 13" xfId="2063" xr:uid="{00000000-0005-0000-0000-000051060000}"/>
    <cellStyle name="60% - Accent6 2 14" xfId="4558" xr:uid="{00000000-0005-0000-0000-000052060000}"/>
    <cellStyle name="60% - Accent6 2 2" xfId="2064" xr:uid="{00000000-0005-0000-0000-000053060000}"/>
    <cellStyle name="60% - Accent6 2 3" xfId="2065" xr:uid="{00000000-0005-0000-0000-000054060000}"/>
    <cellStyle name="60% - Accent6 2 4" xfId="2066" xr:uid="{00000000-0005-0000-0000-000055060000}"/>
    <cellStyle name="60% - Accent6 2 5" xfId="2067" xr:uid="{00000000-0005-0000-0000-000056060000}"/>
    <cellStyle name="60% - Accent6 2 6" xfId="2068" xr:uid="{00000000-0005-0000-0000-000057060000}"/>
    <cellStyle name="60% - Accent6 2 7" xfId="2069" xr:uid="{00000000-0005-0000-0000-000058060000}"/>
    <cellStyle name="60% - Accent6 2 8" xfId="2070" xr:uid="{00000000-0005-0000-0000-000059060000}"/>
    <cellStyle name="60% - Accent6 2 9" xfId="2071" xr:uid="{00000000-0005-0000-0000-00005A060000}"/>
    <cellStyle name="60% - Accent6 3" xfId="2072" xr:uid="{00000000-0005-0000-0000-00005B060000}"/>
    <cellStyle name="60% - Accent6 3 10" xfId="2073" xr:uid="{00000000-0005-0000-0000-00005C060000}"/>
    <cellStyle name="60% - Accent6 3 11" xfId="2074" xr:uid="{00000000-0005-0000-0000-00005D060000}"/>
    <cellStyle name="60% - Accent6 3 12" xfId="2075" xr:uid="{00000000-0005-0000-0000-00005E060000}"/>
    <cellStyle name="60% - Accent6 3 13" xfId="2076" xr:uid="{00000000-0005-0000-0000-00005F060000}"/>
    <cellStyle name="60% - Accent6 3 2" xfId="2077" xr:uid="{00000000-0005-0000-0000-000060060000}"/>
    <cellStyle name="60% - Accent6 3 3" xfId="2078" xr:uid="{00000000-0005-0000-0000-000061060000}"/>
    <cellStyle name="60% - Accent6 3 4" xfId="2079" xr:uid="{00000000-0005-0000-0000-000062060000}"/>
    <cellStyle name="60% - Accent6 3 5" xfId="2080" xr:uid="{00000000-0005-0000-0000-000063060000}"/>
    <cellStyle name="60% - Accent6 3 6" xfId="2081" xr:uid="{00000000-0005-0000-0000-000064060000}"/>
    <cellStyle name="60% - Accent6 3 7" xfId="2082" xr:uid="{00000000-0005-0000-0000-000065060000}"/>
    <cellStyle name="60% - Accent6 3 8" xfId="2083" xr:uid="{00000000-0005-0000-0000-000066060000}"/>
    <cellStyle name="60% - Accent6 3 9" xfId="2084" xr:uid="{00000000-0005-0000-0000-000067060000}"/>
    <cellStyle name="60% - Accent6 4" xfId="2085" xr:uid="{00000000-0005-0000-0000-000068060000}"/>
    <cellStyle name="60% - Accent6 4 10" xfId="2086" xr:uid="{00000000-0005-0000-0000-000069060000}"/>
    <cellStyle name="60% - Accent6 4 11" xfId="2087" xr:uid="{00000000-0005-0000-0000-00006A060000}"/>
    <cellStyle name="60% - Accent6 4 12" xfId="2088" xr:uid="{00000000-0005-0000-0000-00006B060000}"/>
    <cellStyle name="60% - Accent6 4 13" xfId="2089" xr:uid="{00000000-0005-0000-0000-00006C060000}"/>
    <cellStyle name="60% - Accent6 4 2" xfId="2090" xr:uid="{00000000-0005-0000-0000-00006D060000}"/>
    <cellStyle name="60% - Accent6 4 3" xfId="2091" xr:uid="{00000000-0005-0000-0000-00006E060000}"/>
    <cellStyle name="60% - Accent6 4 4" xfId="2092" xr:uid="{00000000-0005-0000-0000-00006F060000}"/>
    <cellStyle name="60% - Accent6 4 5" xfId="2093" xr:uid="{00000000-0005-0000-0000-000070060000}"/>
    <cellStyle name="60% - Accent6 4 6" xfId="2094" xr:uid="{00000000-0005-0000-0000-000071060000}"/>
    <cellStyle name="60% - Accent6 4 7" xfId="2095" xr:uid="{00000000-0005-0000-0000-000072060000}"/>
    <cellStyle name="60% - Accent6 4 8" xfId="2096" xr:uid="{00000000-0005-0000-0000-000073060000}"/>
    <cellStyle name="60% - Accent6 4 9" xfId="2097" xr:uid="{00000000-0005-0000-0000-000074060000}"/>
    <cellStyle name="60% - Accent6 5" xfId="2098" xr:uid="{00000000-0005-0000-0000-000075060000}"/>
    <cellStyle name="60% - Accent6 5 10" xfId="2099" xr:uid="{00000000-0005-0000-0000-000076060000}"/>
    <cellStyle name="60% - Accent6 5 11" xfId="2100" xr:uid="{00000000-0005-0000-0000-000077060000}"/>
    <cellStyle name="60% - Accent6 5 12" xfId="2101" xr:uid="{00000000-0005-0000-0000-000078060000}"/>
    <cellStyle name="60% - Accent6 5 13" xfId="2102" xr:uid="{00000000-0005-0000-0000-000079060000}"/>
    <cellStyle name="60% - Accent6 5 2" xfId="2103" xr:uid="{00000000-0005-0000-0000-00007A060000}"/>
    <cellStyle name="60% - Accent6 5 3" xfId="2104" xr:uid="{00000000-0005-0000-0000-00007B060000}"/>
    <cellStyle name="60% - Accent6 5 4" xfId="2105" xr:uid="{00000000-0005-0000-0000-00007C060000}"/>
    <cellStyle name="60% - Accent6 5 5" xfId="2106" xr:uid="{00000000-0005-0000-0000-00007D060000}"/>
    <cellStyle name="60% - Accent6 5 6" xfId="2107" xr:uid="{00000000-0005-0000-0000-00007E060000}"/>
    <cellStyle name="60% - Accent6 5 7" xfId="2108" xr:uid="{00000000-0005-0000-0000-00007F060000}"/>
    <cellStyle name="60% - Accent6 5 8" xfId="2109" xr:uid="{00000000-0005-0000-0000-000080060000}"/>
    <cellStyle name="60% - Accent6 5 9" xfId="2110" xr:uid="{00000000-0005-0000-0000-000081060000}"/>
    <cellStyle name="60% - Accent6 6" xfId="2111" xr:uid="{00000000-0005-0000-0000-000082060000}"/>
    <cellStyle name="60% - Accent6 6 10" xfId="2112" xr:uid="{00000000-0005-0000-0000-000083060000}"/>
    <cellStyle name="60% - Accent6 6 11" xfId="2113" xr:uid="{00000000-0005-0000-0000-000084060000}"/>
    <cellStyle name="60% - Accent6 6 12" xfId="2114" xr:uid="{00000000-0005-0000-0000-000085060000}"/>
    <cellStyle name="60% - Accent6 6 13" xfId="2115" xr:uid="{00000000-0005-0000-0000-000086060000}"/>
    <cellStyle name="60% - Accent6 6 2" xfId="2116" xr:uid="{00000000-0005-0000-0000-000087060000}"/>
    <cellStyle name="60% - Accent6 6 3" xfId="2117" xr:uid="{00000000-0005-0000-0000-000088060000}"/>
    <cellStyle name="60% - Accent6 6 4" xfId="2118" xr:uid="{00000000-0005-0000-0000-000089060000}"/>
    <cellStyle name="60% - Accent6 6 5" xfId="2119" xr:uid="{00000000-0005-0000-0000-00008A060000}"/>
    <cellStyle name="60% - Accent6 6 6" xfId="2120" xr:uid="{00000000-0005-0000-0000-00008B060000}"/>
    <cellStyle name="60% - Accent6 6 7" xfId="2121" xr:uid="{00000000-0005-0000-0000-00008C060000}"/>
    <cellStyle name="60% - Accent6 6 8" xfId="2122" xr:uid="{00000000-0005-0000-0000-00008D060000}"/>
    <cellStyle name="60% - Accent6 6 9" xfId="2123" xr:uid="{00000000-0005-0000-0000-00008E060000}"/>
    <cellStyle name="60% - Accent6 7" xfId="2124" xr:uid="{00000000-0005-0000-0000-00008F060000}"/>
    <cellStyle name="60% - Accent6 7 10" xfId="2125" xr:uid="{00000000-0005-0000-0000-000090060000}"/>
    <cellStyle name="60% - Accent6 7 11" xfId="2126" xr:uid="{00000000-0005-0000-0000-000091060000}"/>
    <cellStyle name="60% - Accent6 7 12" xfId="2127" xr:uid="{00000000-0005-0000-0000-000092060000}"/>
    <cellStyle name="60% - Accent6 7 13" xfId="2128" xr:uid="{00000000-0005-0000-0000-000093060000}"/>
    <cellStyle name="60% - Accent6 7 2" xfId="2129" xr:uid="{00000000-0005-0000-0000-000094060000}"/>
    <cellStyle name="60% - Accent6 7 3" xfId="2130" xr:uid="{00000000-0005-0000-0000-000095060000}"/>
    <cellStyle name="60% - Accent6 7 4" xfId="2131" xr:uid="{00000000-0005-0000-0000-000096060000}"/>
    <cellStyle name="60% - Accent6 7 5" xfId="2132" xr:uid="{00000000-0005-0000-0000-000097060000}"/>
    <cellStyle name="60% - Accent6 7 6" xfId="2133" xr:uid="{00000000-0005-0000-0000-000098060000}"/>
    <cellStyle name="60% - Accent6 7 7" xfId="2134" xr:uid="{00000000-0005-0000-0000-000099060000}"/>
    <cellStyle name="60% - Accent6 7 8" xfId="2135" xr:uid="{00000000-0005-0000-0000-00009A060000}"/>
    <cellStyle name="60% - Accent6 7 9" xfId="2136" xr:uid="{00000000-0005-0000-0000-00009B060000}"/>
    <cellStyle name="60% - Accent6 8" xfId="2137" xr:uid="{00000000-0005-0000-0000-00009C060000}"/>
    <cellStyle name="60% - Accent6 9" xfId="2138" xr:uid="{00000000-0005-0000-0000-00009D060000}"/>
    <cellStyle name="ↂb䭔¢→b䭸¢↢b㎄¢↲b㏄¢⇂b㏤¢⇒b㐄¢⇢b㐤¢⇲b䮜¢∂b䮼¢−b䯜¢∢b䯼¢∲b_x0005_SummaryInformation" xfId="4559" xr:uid="{00000000-0005-0000-0000-00009E060000}"/>
    <cellStyle name="ↂb䭔¢→b䭸¢↢b㎄¢↲b㏄¢⇂b㏤¢⇒b㐄¢⇢b㐤¢⇲b䮜¢∂b䮼¢−b䯜¢∢b䯼¢∲b_x0005_SummaryInformation 2" xfId="4560" xr:uid="{00000000-0005-0000-0000-00009F060000}"/>
    <cellStyle name="Accent1 10" xfId="2139" xr:uid="{00000000-0005-0000-0000-0000A0060000}"/>
    <cellStyle name="Accent1 11" xfId="2140" xr:uid="{00000000-0005-0000-0000-0000A1060000}"/>
    <cellStyle name="Accent1 2" xfId="2141" xr:uid="{00000000-0005-0000-0000-0000A2060000}"/>
    <cellStyle name="Accent1 2 10" xfId="2142" xr:uid="{00000000-0005-0000-0000-0000A3060000}"/>
    <cellStyle name="Accent1 2 11" xfId="2143" xr:uid="{00000000-0005-0000-0000-0000A4060000}"/>
    <cellStyle name="Accent1 2 12" xfId="2144" xr:uid="{00000000-0005-0000-0000-0000A5060000}"/>
    <cellStyle name="Accent1 2 13" xfId="2145" xr:uid="{00000000-0005-0000-0000-0000A6060000}"/>
    <cellStyle name="Accent1 2 14" xfId="4561" xr:uid="{00000000-0005-0000-0000-0000A7060000}"/>
    <cellStyle name="Accent1 2 2" xfId="2146" xr:uid="{00000000-0005-0000-0000-0000A8060000}"/>
    <cellStyle name="Accent1 2 3" xfId="2147" xr:uid="{00000000-0005-0000-0000-0000A9060000}"/>
    <cellStyle name="Accent1 2 4" xfId="2148" xr:uid="{00000000-0005-0000-0000-0000AA060000}"/>
    <cellStyle name="Accent1 2 5" xfId="2149" xr:uid="{00000000-0005-0000-0000-0000AB060000}"/>
    <cellStyle name="Accent1 2 6" xfId="2150" xr:uid="{00000000-0005-0000-0000-0000AC060000}"/>
    <cellStyle name="Accent1 2 7" xfId="2151" xr:uid="{00000000-0005-0000-0000-0000AD060000}"/>
    <cellStyle name="Accent1 2 8" xfId="2152" xr:uid="{00000000-0005-0000-0000-0000AE060000}"/>
    <cellStyle name="Accent1 2 9" xfId="2153" xr:uid="{00000000-0005-0000-0000-0000AF060000}"/>
    <cellStyle name="Accent1 3" xfId="2154" xr:uid="{00000000-0005-0000-0000-0000B0060000}"/>
    <cellStyle name="Accent1 3 10" xfId="2155" xr:uid="{00000000-0005-0000-0000-0000B1060000}"/>
    <cellStyle name="Accent1 3 11" xfId="2156" xr:uid="{00000000-0005-0000-0000-0000B2060000}"/>
    <cellStyle name="Accent1 3 12" xfId="2157" xr:uid="{00000000-0005-0000-0000-0000B3060000}"/>
    <cellStyle name="Accent1 3 13" xfId="2158" xr:uid="{00000000-0005-0000-0000-0000B4060000}"/>
    <cellStyle name="Accent1 3 2" xfId="2159" xr:uid="{00000000-0005-0000-0000-0000B5060000}"/>
    <cellStyle name="Accent1 3 3" xfId="2160" xr:uid="{00000000-0005-0000-0000-0000B6060000}"/>
    <cellStyle name="Accent1 3 4" xfId="2161" xr:uid="{00000000-0005-0000-0000-0000B7060000}"/>
    <cellStyle name="Accent1 3 5" xfId="2162" xr:uid="{00000000-0005-0000-0000-0000B8060000}"/>
    <cellStyle name="Accent1 3 6" xfId="2163" xr:uid="{00000000-0005-0000-0000-0000B9060000}"/>
    <cellStyle name="Accent1 3 7" xfId="2164" xr:uid="{00000000-0005-0000-0000-0000BA060000}"/>
    <cellStyle name="Accent1 3 8" xfId="2165" xr:uid="{00000000-0005-0000-0000-0000BB060000}"/>
    <cellStyle name="Accent1 3 9" xfId="2166" xr:uid="{00000000-0005-0000-0000-0000BC060000}"/>
    <cellStyle name="Accent1 4" xfId="2167" xr:uid="{00000000-0005-0000-0000-0000BD060000}"/>
    <cellStyle name="Accent1 4 10" xfId="2168" xr:uid="{00000000-0005-0000-0000-0000BE060000}"/>
    <cellStyle name="Accent1 4 11" xfId="2169" xr:uid="{00000000-0005-0000-0000-0000BF060000}"/>
    <cellStyle name="Accent1 4 12" xfId="2170" xr:uid="{00000000-0005-0000-0000-0000C0060000}"/>
    <cellStyle name="Accent1 4 13" xfId="2171" xr:uid="{00000000-0005-0000-0000-0000C1060000}"/>
    <cellStyle name="Accent1 4 2" xfId="2172" xr:uid="{00000000-0005-0000-0000-0000C2060000}"/>
    <cellStyle name="Accent1 4 3" xfId="2173" xr:uid="{00000000-0005-0000-0000-0000C3060000}"/>
    <cellStyle name="Accent1 4 4" xfId="2174" xr:uid="{00000000-0005-0000-0000-0000C4060000}"/>
    <cellStyle name="Accent1 4 5" xfId="2175" xr:uid="{00000000-0005-0000-0000-0000C5060000}"/>
    <cellStyle name="Accent1 4 6" xfId="2176" xr:uid="{00000000-0005-0000-0000-0000C6060000}"/>
    <cellStyle name="Accent1 4 7" xfId="2177" xr:uid="{00000000-0005-0000-0000-0000C7060000}"/>
    <cellStyle name="Accent1 4 8" xfId="2178" xr:uid="{00000000-0005-0000-0000-0000C8060000}"/>
    <cellStyle name="Accent1 4 9" xfId="2179" xr:uid="{00000000-0005-0000-0000-0000C9060000}"/>
    <cellStyle name="Accent1 5" xfId="2180" xr:uid="{00000000-0005-0000-0000-0000CA060000}"/>
    <cellStyle name="Accent1 5 10" xfId="2181" xr:uid="{00000000-0005-0000-0000-0000CB060000}"/>
    <cellStyle name="Accent1 5 11" xfId="2182" xr:uid="{00000000-0005-0000-0000-0000CC060000}"/>
    <cellStyle name="Accent1 5 12" xfId="2183" xr:uid="{00000000-0005-0000-0000-0000CD060000}"/>
    <cellStyle name="Accent1 5 13" xfId="2184" xr:uid="{00000000-0005-0000-0000-0000CE060000}"/>
    <cellStyle name="Accent1 5 2" xfId="2185" xr:uid="{00000000-0005-0000-0000-0000CF060000}"/>
    <cellStyle name="Accent1 5 3" xfId="2186" xr:uid="{00000000-0005-0000-0000-0000D0060000}"/>
    <cellStyle name="Accent1 5 4" xfId="2187" xr:uid="{00000000-0005-0000-0000-0000D1060000}"/>
    <cellStyle name="Accent1 5 5" xfId="2188" xr:uid="{00000000-0005-0000-0000-0000D2060000}"/>
    <cellStyle name="Accent1 5 6" xfId="2189" xr:uid="{00000000-0005-0000-0000-0000D3060000}"/>
    <cellStyle name="Accent1 5 7" xfId="2190" xr:uid="{00000000-0005-0000-0000-0000D4060000}"/>
    <cellStyle name="Accent1 5 8" xfId="2191" xr:uid="{00000000-0005-0000-0000-0000D5060000}"/>
    <cellStyle name="Accent1 5 9" xfId="2192" xr:uid="{00000000-0005-0000-0000-0000D6060000}"/>
    <cellStyle name="Accent1 6" xfId="2193" xr:uid="{00000000-0005-0000-0000-0000D7060000}"/>
    <cellStyle name="Accent1 6 10" xfId="2194" xr:uid="{00000000-0005-0000-0000-0000D8060000}"/>
    <cellStyle name="Accent1 6 11" xfId="2195" xr:uid="{00000000-0005-0000-0000-0000D9060000}"/>
    <cellStyle name="Accent1 6 12" xfId="2196" xr:uid="{00000000-0005-0000-0000-0000DA060000}"/>
    <cellStyle name="Accent1 6 13" xfId="2197" xr:uid="{00000000-0005-0000-0000-0000DB060000}"/>
    <cellStyle name="Accent1 6 2" xfId="2198" xr:uid="{00000000-0005-0000-0000-0000DC060000}"/>
    <cellStyle name="Accent1 6 3" xfId="2199" xr:uid="{00000000-0005-0000-0000-0000DD060000}"/>
    <cellStyle name="Accent1 6 4" xfId="2200" xr:uid="{00000000-0005-0000-0000-0000DE060000}"/>
    <cellStyle name="Accent1 6 5" xfId="2201" xr:uid="{00000000-0005-0000-0000-0000DF060000}"/>
    <cellStyle name="Accent1 6 6" xfId="2202" xr:uid="{00000000-0005-0000-0000-0000E0060000}"/>
    <cellStyle name="Accent1 6 7" xfId="2203" xr:uid="{00000000-0005-0000-0000-0000E1060000}"/>
    <cellStyle name="Accent1 6 8" xfId="2204" xr:uid="{00000000-0005-0000-0000-0000E2060000}"/>
    <cellStyle name="Accent1 6 9" xfId="2205" xr:uid="{00000000-0005-0000-0000-0000E3060000}"/>
    <cellStyle name="Accent1 7" xfId="2206" xr:uid="{00000000-0005-0000-0000-0000E4060000}"/>
    <cellStyle name="Accent1 7 10" xfId="2207" xr:uid="{00000000-0005-0000-0000-0000E5060000}"/>
    <cellStyle name="Accent1 7 11" xfId="2208" xr:uid="{00000000-0005-0000-0000-0000E6060000}"/>
    <cellStyle name="Accent1 7 12" xfId="2209" xr:uid="{00000000-0005-0000-0000-0000E7060000}"/>
    <cellStyle name="Accent1 7 13" xfId="2210" xr:uid="{00000000-0005-0000-0000-0000E8060000}"/>
    <cellStyle name="Accent1 7 2" xfId="2211" xr:uid="{00000000-0005-0000-0000-0000E9060000}"/>
    <cellStyle name="Accent1 7 3" xfId="2212" xr:uid="{00000000-0005-0000-0000-0000EA060000}"/>
    <cellStyle name="Accent1 7 4" xfId="2213" xr:uid="{00000000-0005-0000-0000-0000EB060000}"/>
    <cellStyle name="Accent1 7 5" xfId="2214" xr:uid="{00000000-0005-0000-0000-0000EC060000}"/>
    <cellStyle name="Accent1 7 6" xfId="2215" xr:uid="{00000000-0005-0000-0000-0000ED060000}"/>
    <cellStyle name="Accent1 7 7" xfId="2216" xr:uid="{00000000-0005-0000-0000-0000EE060000}"/>
    <cellStyle name="Accent1 7 8" xfId="2217" xr:uid="{00000000-0005-0000-0000-0000EF060000}"/>
    <cellStyle name="Accent1 7 9" xfId="2218" xr:uid="{00000000-0005-0000-0000-0000F0060000}"/>
    <cellStyle name="Accent1 8" xfId="2219" xr:uid="{00000000-0005-0000-0000-0000F1060000}"/>
    <cellStyle name="Accent1 9" xfId="2220" xr:uid="{00000000-0005-0000-0000-0000F2060000}"/>
    <cellStyle name="Accent2 10" xfId="2221" xr:uid="{00000000-0005-0000-0000-0000F3060000}"/>
    <cellStyle name="Accent2 11" xfId="2222" xr:uid="{00000000-0005-0000-0000-0000F4060000}"/>
    <cellStyle name="Accent2 2" xfId="2223" xr:uid="{00000000-0005-0000-0000-0000F5060000}"/>
    <cellStyle name="Accent2 2 10" xfId="2224" xr:uid="{00000000-0005-0000-0000-0000F6060000}"/>
    <cellStyle name="Accent2 2 11" xfId="2225" xr:uid="{00000000-0005-0000-0000-0000F7060000}"/>
    <cellStyle name="Accent2 2 12" xfId="2226" xr:uid="{00000000-0005-0000-0000-0000F8060000}"/>
    <cellStyle name="Accent2 2 13" xfId="2227" xr:uid="{00000000-0005-0000-0000-0000F9060000}"/>
    <cellStyle name="Accent2 2 14" xfId="4562" xr:uid="{00000000-0005-0000-0000-0000FA060000}"/>
    <cellStyle name="Accent2 2 2" xfId="2228" xr:uid="{00000000-0005-0000-0000-0000FB060000}"/>
    <cellStyle name="Accent2 2 3" xfId="2229" xr:uid="{00000000-0005-0000-0000-0000FC060000}"/>
    <cellStyle name="Accent2 2 4" xfId="2230" xr:uid="{00000000-0005-0000-0000-0000FD060000}"/>
    <cellStyle name="Accent2 2 5" xfId="2231" xr:uid="{00000000-0005-0000-0000-0000FE060000}"/>
    <cellStyle name="Accent2 2 6" xfId="2232" xr:uid="{00000000-0005-0000-0000-0000FF060000}"/>
    <cellStyle name="Accent2 2 7" xfId="2233" xr:uid="{00000000-0005-0000-0000-000000070000}"/>
    <cellStyle name="Accent2 2 8" xfId="2234" xr:uid="{00000000-0005-0000-0000-000001070000}"/>
    <cellStyle name="Accent2 2 9" xfId="2235" xr:uid="{00000000-0005-0000-0000-000002070000}"/>
    <cellStyle name="Accent2 3" xfId="2236" xr:uid="{00000000-0005-0000-0000-000003070000}"/>
    <cellStyle name="Accent2 3 10" xfId="2237" xr:uid="{00000000-0005-0000-0000-000004070000}"/>
    <cellStyle name="Accent2 3 11" xfId="2238" xr:uid="{00000000-0005-0000-0000-000005070000}"/>
    <cellStyle name="Accent2 3 12" xfId="2239" xr:uid="{00000000-0005-0000-0000-000006070000}"/>
    <cellStyle name="Accent2 3 13" xfId="2240" xr:uid="{00000000-0005-0000-0000-000007070000}"/>
    <cellStyle name="Accent2 3 2" xfId="2241" xr:uid="{00000000-0005-0000-0000-000008070000}"/>
    <cellStyle name="Accent2 3 3" xfId="2242" xr:uid="{00000000-0005-0000-0000-000009070000}"/>
    <cellStyle name="Accent2 3 4" xfId="2243" xr:uid="{00000000-0005-0000-0000-00000A070000}"/>
    <cellStyle name="Accent2 3 5" xfId="2244" xr:uid="{00000000-0005-0000-0000-00000B070000}"/>
    <cellStyle name="Accent2 3 6" xfId="2245" xr:uid="{00000000-0005-0000-0000-00000C070000}"/>
    <cellStyle name="Accent2 3 7" xfId="2246" xr:uid="{00000000-0005-0000-0000-00000D070000}"/>
    <cellStyle name="Accent2 3 8" xfId="2247" xr:uid="{00000000-0005-0000-0000-00000E070000}"/>
    <cellStyle name="Accent2 3 9" xfId="2248" xr:uid="{00000000-0005-0000-0000-00000F070000}"/>
    <cellStyle name="Accent2 4" xfId="2249" xr:uid="{00000000-0005-0000-0000-000010070000}"/>
    <cellStyle name="Accent2 4 10" xfId="2250" xr:uid="{00000000-0005-0000-0000-000011070000}"/>
    <cellStyle name="Accent2 4 11" xfId="2251" xr:uid="{00000000-0005-0000-0000-000012070000}"/>
    <cellStyle name="Accent2 4 12" xfId="2252" xr:uid="{00000000-0005-0000-0000-000013070000}"/>
    <cellStyle name="Accent2 4 13" xfId="2253" xr:uid="{00000000-0005-0000-0000-000014070000}"/>
    <cellStyle name="Accent2 4 2" xfId="2254" xr:uid="{00000000-0005-0000-0000-000015070000}"/>
    <cellStyle name="Accent2 4 3" xfId="2255" xr:uid="{00000000-0005-0000-0000-000016070000}"/>
    <cellStyle name="Accent2 4 4" xfId="2256" xr:uid="{00000000-0005-0000-0000-000017070000}"/>
    <cellStyle name="Accent2 4 5" xfId="2257" xr:uid="{00000000-0005-0000-0000-000018070000}"/>
    <cellStyle name="Accent2 4 6" xfId="2258" xr:uid="{00000000-0005-0000-0000-000019070000}"/>
    <cellStyle name="Accent2 4 7" xfId="2259" xr:uid="{00000000-0005-0000-0000-00001A070000}"/>
    <cellStyle name="Accent2 4 8" xfId="2260" xr:uid="{00000000-0005-0000-0000-00001B070000}"/>
    <cellStyle name="Accent2 4 9" xfId="2261" xr:uid="{00000000-0005-0000-0000-00001C070000}"/>
    <cellStyle name="Accent2 5" xfId="2262" xr:uid="{00000000-0005-0000-0000-00001D070000}"/>
    <cellStyle name="Accent2 5 10" xfId="2263" xr:uid="{00000000-0005-0000-0000-00001E070000}"/>
    <cellStyle name="Accent2 5 11" xfId="2264" xr:uid="{00000000-0005-0000-0000-00001F070000}"/>
    <cellStyle name="Accent2 5 12" xfId="2265" xr:uid="{00000000-0005-0000-0000-000020070000}"/>
    <cellStyle name="Accent2 5 13" xfId="2266" xr:uid="{00000000-0005-0000-0000-000021070000}"/>
    <cellStyle name="Accent2 5 2" xfId="2267" xr:uid="{00000000-0005-0000-0000-000022070000}"/>
    <cellStyle name="Accent2 5 3" xfId="2268" xr:uid="{00000000-0005-0000-0000-000023070000}"/>
    <cellStyle name="Accent2 5 4" xfId="2269" xr:uid="{00000000-0005-0000-0000-000024070000}"/>
    <cellStyle name="Accent2 5 5" xfId="2270" xr:uid="{00000000-0005-0000-0000-000025070000}"/>
    <cellStyle name="Accent2 5 6" xfId="2271" xr:uid="{00000000-0005-0000-0000-000026070000}"/>
    <cellStyle name="Accent2 5 7" xfId="2272" xr:uid="{00000000-0005-0000-0000-000027070000}"/>
    <cellStyle name="Accent2 5 8" xfId="2273" xr:uid="{00000000-0005-0000-0000-000028070000}"/>
    <cellStyle name="Accent2 5 9" xfId="2274" xr:uid="{00000000-0005-0000-0000-000029070000}"/>
    <cellStyle name="Accent2 6" xfId="2275" xr:uid="{00000000-0005-0000-0000-00002A070000}"/>
    <cellStyle name="Accent2 6 10" xfId="2276" xr:uid="{00000000-0005-0000-0000-00002B070000}"/>
    <cellStyle name="Accent2 6 11" xfId="2277" xr:uid="{00000000-0005-0000-0000-00002C070000}"/>
    <cellStyle name="Accent2 6 12" xfId="2278" xr:uid="{00000000-0005-0000-0000-00002D070000}"/>
    <cellStyle name="Accent2 6 13" xfId="2279" xr:uid="{00000000-0005-0000-0000-00002E070000}"/>
    <cellStyle name="Accent2 6 2" xfId="2280" xr:uid="{00000000-0005-0000-0000-00002F070000}"/>
    <cellStyle name="Accent2 6 3" xfId="2281" xr:uid="{00000000-0005-0000-0000-000030070000}"/>
    <cellStyle name="Accent2 6 4" xfId="2282" xr:uid="{00000000-0005-0000-0000-000031070000}"/>
    <cellStyle name="Accent2 6 5" xfId="2283" xr:uid="{00000000-0005-0000-0000-000032070000}"/>
    <cellStyle name="Accent2 6 6" xfId="2284" xr:uid="{00000000-0005-0000-0000-000033070000}"/>
    <cellStyle name="Accent2 6 7" xfId="2285" xr:uid="{00000000-0005-0000-0000-000034070000}"/>
    <cellStyle name="Accent2 6 8" xfId="2286" xr:uid="{00000000-0005-0000-0000-000035070000}"/>
    <cellStyle name="Accent2 6 9" xfId="2287" xr:uid="{00000000-0005-0000-0000-000036070000}"/>
    <cellStyle name="Accent2 7" xfId="2288" xr:uid="{00000000-0005-0000-0000-000037070000}"/>
    <cellStyle name="Accent2 7 10" xfId="2289" xr:uid="{00000000-0005-0000-0000-000038070000}"/>
    <cellStyle name="Accent2 7 11" xfId="2290" xr:uid="{00000000-0005-0000-0000-000039070000}"/>
    <cellStyle name="Accent2 7 12" xfId="2291" xr:uid="{00000000-0005-0000-0000-00003A070000}"/>
    <cellStyle name="Accent2 7 13" xfId="2292" xr:uid="{00000000-0005-0000-0000-00003B070000}"/>
    <cellStyle name="Accent2 7 2" xfId="2293" xr:uid="{00000000-0005-0000-0000-00003C070000}"/>
    <cellStyle name="Accent2 7 3" xfId="2294" xr:uid="{00000000-0005-0000-0000-00003D070000}"/>
    <cellStyle name="Accent2 7 4" xfId="2295" xr:uid="{00000000-0005-0000-0000-00003E070000}"/>
    <cellStyle name="Accent2 7 5" xfId="2296" xr:uid="{00000000-0005-0000-0000-00003F070000}"/>
    <cellStyle name="Accent2 7 6" xfId="2297" xr:uid="{00000000-0005-0000-0000-000040070000}"/>
    <cellStyle name="Accent2 7 7" xfId="2298" xr:uid="{00000000-0005-0000-0000-000041070000}"/>
    <cellStyle name="Accent2 7 8" xfId="2299" xr:uid="{00000000-0005-0000-0000-000042070000}"/>
    <cellStyle name="Accent2 7 9" xfId="2300" xr:uid="{00000000-0005-0000-0000-000043070000}"/>
    <cellStyle name="Accent2 8" xfId="2301" xr:uid="{00000000-0005-0000-0000-000044070000}"/>
    <cellStyle name="Accent2 9" xfId="2302" xr:uid="{00000000-0005-0000-0000-000045070000}"/>
    <cellStyle name="Accent3 10" xfId="2303" xr:uid="{00000000-0005-0000-0000-000046070000}"/>
    <cellStyle name="Accent3 11" xfId="2304" xr:uid="{00000000-0005-0000-0000-000047070000}"/>
    <cellStyle name="Accent3 2" xfId="2305" xr:uid="{00000000-0005-0000-0000-000048070000}"/>
    <cellStyle name="Accent3 2 10" xfId="2306" xr:uid="{00000000-0005-0000-0000-000049070000}"/>
    <cellStyle name="Accent3 2 11" xfId="2307" xr:uid="{00000000-0005-0000-0000-00004A070000}"/>
    <cellStyle name="Accent3 2 12" xfId="2308" xr:uid="{00000000-0005-0000-0000-00004B070000}"/>
    <cellStyle name="Accent3 2 13" xfId="2309" xr:uid="{00000000-0005-0000-0000-00004C070000}"/>
    <cellStyle name="Accent3 2 14" xfId="4563" xr:uid="{00000000-0005-0000-0000-00004D070000}"/>
    <cellStyle name="Accent3 2 2" xfId="2310" xr:uid="{00000000-0005-0000-0000-00004E070000}"/>
    <cellStyle name="Accent3 2 3" xfId="2311" xr:uid="{00000000-0005-0000-0000-00004F070000}"/>
    <cellStyle name="Accent3 2 4" xfId="2312" xr:uid="{00000000-0005-0000-0000-000050070000}"/>
    <cellStyle name="Accent3 2 5" xfId="2313" xr:uid="{00000000-0005-0000-0000-000051070000}"/>
    <cellStyle name="Accent3 2 6" xfId="2314" xr:uid="{00000000-0005-0000-0000-000052070000}"/>
    <cellStyle name="Accent3 2 7" xfId="2315" xr:uid="{00000000-0005-0000-0000-000053070000}"/>
    <cellStyle name="Accent3 2 8" xfId="2316" xr:uid="{00000000-0005-0000-0000-000054070000}"/>
    <cellStyle name="Accent3 2 9" xfId="2317" xr:uid="{00000000-0005-0000-0000-000055070000}"/>
    <cellStyle name="Accent3 3" xfId="2318" xr:uid="{00000000-0005-0000-0000-000056070000}"/>
    <cellStyle name="Accent3 3 10" xfId="2319" xr:uid="{00000000-0005-0000-0000-000057070000}"/>
    <cellStyle name="Accent3 3 11" xfId="2320" xr:uid="{00000000-0005-0000-0000-000058070000}"/>
    <cellStyle name="Accent3 3 12" xfId="2321" xr:uid="{00000000-0005-0000-0000-000059070000}"/>
    <cellStyle name="Accent3 3 13" xfId="2322" xr:uid="{00000000-0005-0000-0000-00005A070000}"/>
    <cellStyle name="Accent3 3 2" xfId="2323" xr:uid="{00000000-0005-0000-0000-00005B070000}"/>
    <cellStyle name="Accent3 3 3" xfId="2324" xr:uid="{00000000-0005-0000-0000-00005C070000}"/>
    <cellStyle name="Accent3 3 4" xfId="2325" xr:uid="{00000000-0005-0000-0000-00005D070000}"/>
    <cellStyle name="Accent3 3 5" xfId="2326" xr:uid="{00000000-0005-0000-0000-00005E070000}"/>
    <cellStyle name="Accent3 3 6" xfId="2327" xr:uid="{00000000-0005-0000-0000-00005F070000}"/>
    <cellStyle name="Accent3 3 7" xfId="2328" xr:uid="{00000000-0005-0000-0000-000060070000}"/>
    <cellStyle name="Accent3 3 8" xfId="2329" xr:uid="{00000000-0005-0000-0000-000061070000}"/>
    <cellStyle name="Accent3 3 9" xfId="2330" xr:uid="{00000000-0005-0000-0000-000062070000}"/>
    <cellStyle name="Accent3 4" xfId="2331" xr:uid="{00000000-0005-0000-0000-000063070000}"/>
    <cellStyle name="Accent3 4 10" xfId="2332" xr:uid="{00000000-0005-0000-0000-000064070000}"/>
    <cellStyle name="Accent3 4 11" xfId="2333" xr:uid="{00000000-0005-0000-0000-000065070000}"/>
    <cellStyle name="Accent3 4 12" xfId="2334" xr:uid="{00000000-0005-0000-0000-000066070000}"/>
    <cellStyle name="Accent3 4 13" xfId="2335" xr:uid="{00000000-0005-0000-0000-000067070000}"/>
    <cellStyle name="Accent3 4 2" xfId="2336" xr:uid="{00000000-0005-0000-0000-000068070000}"/>
    <cellStyle name="Accent3 4 3" xfId="2337" xr:uid="{00000000-0005-0000-0000-000069070000}"/>
    <cellStyle name="Accent3 4 4" xfId="2338" xr:uid="{00000000-0005-0000-0000-00006A070000}"/>
    <cellStyle name="Accent3 4 5" xfId="2339" xr:uid="{00000000-0005-0000-0000-00006B070000}"/>
    <cellStyle name="Accent3 4 6" xfId="2340" xr:uid="{00000000-0005-0000-0000-00006C070000}"/>
    <cellStyle name="Accent3 4 7" xfId="2341" xr:uid="{00000000-0005-0000-0000-00006D070000}"/>
    <cellStyle name="Accent3 4 8" xfId="2342" xr:uid="{00000000-0005-0000-0000-00006E070000}"/>
    <cellStyle name="Accent3 4 9" xfId="2343" xr:uid="{00000000-0005-0000-0000-00006F070000}"/>
    <cellStyle name="Accent3 5" xfId="2344" xr:uid="{00000000-0005-0000-0000-000070070000}"/>
    <cellStyle name="Accent3 5 10" xfId="2345" xr:uid="{00000000-0005-0000-0000-000071070000}"/>
    <cellStyle name="Accent3 5 11" xfId="2346" xr:uid="{00000000-0005-0000-0000-000072070000}"/>
    <cellStyle name="Accent3 5 12" xfId="2347" xr:uid="{00000000-0005-0000-0000-000073070000}"/>
    <cellStyle name="Accent3 5 13" xfId="2348" xr:uid="{00000000-0005-0000-0000-000074070000}"/>
    <cellStyle name="Accent3 5 2" xfId="2349" xr:uid="{00000000-0005-0000-0000-000075070000}"/>
    <cellStyle name="Accent3 5 3" xfId="2350" xr:uid="{00000000-0005-0000-0000-000076070000}"/>
    <cellStyle name="Accent3 5 4" xfId="2351" xr:uid="{00000000-0005-0000-0000-000077070000}"/>
    <cellStyle name="Accent3 5 5" xfId="2352" xr:uid="{00000000-0005-0000-0000-000078070000}"/>
    <cellStyle name="Accent3 5 6" xfId="2353" xr:uid="{00000000-0005-0000-0000-000079070000}"/>
    <cellStyle name="Accent3 5 7" xfId="2354" xr:uid="{00000000-0005-0000-0000-00007A070000}"/>
    <cellStyle name="Accent3 5 8" xfId="2355" xr:uid="{00000000-0005-0000-0000-00007B070000}"/>
    <cellStyle name="Accent3 5 9" xfId="2356" xr:uid="{00000000-0005-0000-0000-00007C070000}"/>
    <cellStyle name="Accent3 6" xfId="2357" xr:uid="{00000000-0005-0000-0000-00007D070000}"/>
    <cellStyle name="Accent3 6 10" xfId="2358" xr:uid="{00000000-0005-0000-0000-00007E070000}"/>
    <cellStyle name="Accent3 6 11" xfId="2359" xr:uid="{00000000-0005-0000-0000-00007F070000}"/>
    <cellStyle name="Accent3 6 12" xfId="2360" xr:uid="{00000000-0005-0000-0000-000080070000}"/>
    <cellStyle name="Accent3 6 13" xfId="2361" xr:uid="{00000000-0005-0000-0000-000081070000}"/>
    <cellStyle name="Accent3 6 2" xfId="2362" xr:uid="{00000000-0005-0000-0000-000082070000}"/>
    <cellStyle name="Accent3 6 3" xfId="2363" xr:uid="{00000000-0005-0000-0000-000083070000}"/>
    <cellStyle name="Accent3 6 4" xfId="2364" xr:uid="{00000000-0005-0000-0000-000084070000}"/>
    <cellStyle name="Accent3 6 5" xfId="2365" xr:uid="{00000000-0005-0000-0000-000085070000}"/>
    <cellStyle name="Accent3 6 6" xfId="2366" xr:uid="{00000000-0005-0000-0000-000086070000}"/>
    <cellStyle name="Accent3 6 7" xfId="2367" xr:uid="{00000000-0005-0000-0000-000087070000}"/>
    <cellStyle name="Accent3 6 8" xfId="2368" xr:uid="{00000000-0005-0000-0000-000088070000}"/>
    <cellStyle name="Accent3 6 9" xfId="2369" xr:uid="{00000000-0005-0000-0000-000089070000}"/>
    <cellStyle name="Accent3 7" xfId="2370" xr:uid="{00000000-0005-0000-0000-00008A070000}"/>
    <cellStyle name="Accent3 7 10" xfId="2371" xr:uid="{00000000-0005-0000-0000-00008B070000}"/>
    <cellStyle name="Accent3 7 11" xfId="2372" xr:uid="{00000000-0005-0000-0000-00008C070000}"/>
    <cellStyle name="Accent3 7 12" xfId="2373" xr:uid="{00000000-0005-0000-0000-00008D070000}"/>
    <cellStyle name="Accent3 7 13" xfId="2374" xr:uid="{00000000-0005-0000-0000-00008E070000}"/>
    <cellStyle name="Accent3 7 2" xfId="2375" xr:uid="{00000000-0005-0000-0000-00008F070000}"/>
    <cellStyle name="Accent3 7 3" xfId="2376" xr:uid="{00000000-0005-0000-0000-000090070000}"/>
    <cellStyle name="Accent3 7 4" xfId="2377" xr:uid="{00000000-0005-0000-0000-000091070000}"/>
    <cellStyle name="Accent3 7 5" xfId="2378" xr:uid="{00000000-0005-0000-0000-000092070000}"/>
    <cellStyle name="Accent3 7 6" xfId="2379" xr:uid="{00000000-0005-0000-0000-000093070000}"/>
    <cellStyle name="Accent3 7 7" xfId="2380" xr:uid="{00000000-0005-0000-0000-000094070000}"/>
    <cellStyle name="Accent3 7 8" xfId="2381" xr:uid="{00000000-0005-0000-0000-000095070000}"/>
    <cellStyle name="Accent3 7 9" xfId="2382" xr:uid="{00000000-0005-0000-0000-000096070000}"/>
    <cellStyle name="Accent3 8" xfId="2383" xr:uid="{00000000-0005-0000-0000-000097070000}"/>
    <cellStyle name="Accent3 9" xfId="2384" xr:uid="{00000000-0005-0000-0000-000098070000}"/>
    <cellStyle name="Accent4 10" xfId="2385" xr:uid="{00000000-0005-0000-0000-000099070000}"/>
    <cellStyle name="Accent4 11" xfId="2386" xr:uid="{00000000-0005-0000-0000-00009A070000}"/>
    <cellStyle name="Accent4 2" xfId="2387" xr:uid="{00000000-0005-0000-0000-00009B070000}"/>
    <cellStyle name="Accent4 2 10" xfId="2388" xr:uid="{00000000-0005-0000-0000-00009C070000}"/>
    <cellStyle name="Accent4 2 11" xfId="2389" xr:uid="{00000000-0005-0000-0000-00009D070000}"/>
    <cellStyle name="Accent4 2 12" xfId="2390" xr:uid="{00000000-0005-0000-0000-00009E070000}"/>
    <cellStyle name="Accent4 2 13" xfId="2391" xr:uid="{00000000-0005-0000-0000-00009F070000}"/>
    <cellStyle name="Accent4 2 14" xfId="4564" xr:uid="{00000000-0005-0000-0000-0000A0070000}"/>
    <cellStyle name="Accent4 2 2" xfId="2392" xr:uid="{00000000-0005-0000-0000-0000A1070000}"/>
    <cellStyle name="Accent4 2 3" xfId="2393" xr:uid="{00000000-0005-0000-0000-0000A2070000}"/>
    <cellStyle name="Accent4 2 4" xfId="2394" xr:uid="{00000000-0005-0000-0000-0000A3070000}"/>
    <cellStyle name="Accent4 2 5" xfId="2395" xr:uid="{00000000-0005-0000-0000-0000A4070000}"/>
    <cellStyle name="Accent4 2 6" xfId="2396" xr:uid="{00000000-0005-0000-0000-0000A5070000}"/>
    <cellStyle name="Accent4 2 7" xfId="2397" xr:uid="{00000000-0005-0000-0000-0000A6070000}"/>
    <cellStyle name="Accent4 2 8" xfId="2398" xr:uid="{00000000-0005-0000-0000-0000A7070000}"/>
    <cellStyle name="Accent4 2 9" xfId="2399" xr:uid="{00000000-0005-0000-0000-0000A8070000}"/>
    <cellStyle name="Accent4 3" xfId="2400" xr:uid="{00000000-0005-0000-0000-0000A9070000}"/>
    <cellStyle name="Accent4 3 10" xfId="2401" xr:uid="{00000000-0005-0000-0000-0000AA070000}"/>
    <cellStyle name="Accent4 3 11" xfId="2402" xr:uid="{00000000-0005-0000-0000-0000AB070000}"/>
    <cellStyle name="Accent4 3 12" xfId="2403" xr:uid="{00000000-0005-0000-0000-0000AC070000}"/>
    <cellStyle name="Accent4 3 13" xfId="2404" xr:uid="{00000000-0005-0000-0000-0000AD070000}"/>
    <cellStyle name="Accent4 3 2" xfId="2405" xr:uid="{00000000-0005-0000-0000-0000AE070000}"/>
    <cellStyle name="Accent4 3 3" xfId="2406" xr:uid="{00000000-0005-0000-0000-0000AF070000}"/>
    <cellStyle name="Accent4 3 4" xfId="2407" xr:uid="{00000000-0005-0000-0000-0000B0070000}"/>
    <cellStyle name="Accent4 3 5" xfId="2408" xr:uid="{00000000-0005-0000-0000-0000B1070000}"/>
    <cellStyle name="Accent4 3 6" xfId="2409" xr:uid="{00000000-0005-0000-0000-0000B2070000}"/>
    <cellStyle name="Accent4 3 7" xfId="2410" xr:uid="{00000000-0005-0000-0000-0000B3070000}"/>
    <cellStyle name="Accent4 3 8" xfId="2411" xr:uid="{00000000-0005-0000-0000-0000B4070000}"/>
    <cellStyle name="Accent4 3 9" xfId="2412" xr:uid="{00000000-0005-0000-0000-0000B5070000}"/>
    <cellStyle name="Accent4 4" xfId="2413" xr:uid="{00000000-0005-0000-0000-0000B6070000}"/>
    <cellStyle name="Accent4 4 10" xfId="2414" xr:uid="{00000000-0005-0000-0000-0000B7070000}"/>
    <cellStyle name="Accent4 4 11" xfId="2415" xr:uid="{00000000-0005-0000-0000-0000B8070000}"/>
    <cellStyle name="Accent4 4 12" xfId="2416" xr:uid="{00000000-0005-0000-0000-0000B9070000}"/>
    <cellStyle name="Accent4 4 13" xfId="2417" xr:uid="{00000000-0005-0000-0000-0000BA070000}"/>
    <cellStyle name="Accent4 4 2" xfId="2418" xr:uid="{00000000-0005-0000-0000-0000BB070000}"/>
    <cellStyle name="Accent4 4 3" xfId="2419" xr:uid="{00000000-0005-0000-0000-0000BC070000}"/>
    <cellStyle name="Accent4 4 4" xfId="2420" xr:uid="{00000000-0005-0000-0000-0000BD070000}"/>
    <cellStyle name="Accent4 4 5" xfId="2421" xr:uid="{00000000-0005-0000-0000-0000BE070000}"/>
    <cellStyle name="Accent4 4 6" xfId="2422" xr:uid="{00000000-0005-0000-0000-0000BF070000}"/>
    <cellStyle name="Accent4 4 7" xfId="2423" xr:uid="{00000000-0005-0000-0000-0000C0070000}"/>
    <cellStyle name="Accent4 4 8" xfId="2424" xr:uid="{00000000-0005-0000-0000-0000C1070000}"/>
    <cellStyle name="Accent4 4 9" xfId="2425" xr:uid="{00000000-0005-0000-0000-0000C2070000}"/>
    <cellStyle name="Accent4 5" xfId="2426" xr:uid="{00000000-0005-0000-0000-0000C3070000}"/>
    <cellStyle name="Accent4 5 10" xfId="2427" xr:uid="{00000000-0005-0000-0000-0000C4070000}"/>
    <cellStyle name="Accent4 5 11" xfId="2428" xr:uid="{00000000-0005-0000-0000-0000C5070000}"/>
    <cellStyle name="Accent4 5 12" xfId="2429" xr:uid="{00000000-0005-0000-0000-0000C6070000}"/>
    <cellStyle name="Accent4 5 13" xfId="2430" xr:uid="{00000000-0005-0000-0000-0000C7070000}"/>
    <cellStyle name="Accent4 5 2" xfId="2431" xr:uid="{00000000-0005-0000-0000-0000C8070000}"/>
    <cellStyle name="Accent4 5 3" xfId="2432" xr:uid="{00000000-0005-0000-0000-0000C9070000}"/>
    <cellStyle name="Accent4 5 4" xfId="2433" xr:uid="{00000000-0005-0000-0000-0000CA070000}"/>
    <cellStyle name="Accent4 5 5" xfId="2434" xr:uid="{00000000-0005-0000-0000-0000CB070000}"/>
    <cellStyle name="Accent4 5 6" xfId="2435" xr:uid="{00000000-0005-0000-0000-0000CC070000}"/>
    <cellStyle name="Accent4 5 7" xfId="2436" xr:uid="{00000000-0005-0000-0000-0000CD070000}"/>
    <cellStyle name="Accent4 5 8" xfId="2437" xr:uid="{00000000-0005-0000-0000-0000CE070000}"/>
    <cellStyle name="Accent4 5 9" xfId="2438" xr:uid="{00000000-0005-0000-0000-0000CF070000}"/>
    <cellStyle name="Accent4 6" xfId="2439" xr:uid="{00000000-0005-0000-0000-0000D0070000}"/>
    <cellStyle name="Accent4 6 10" xfId="2440" xr:uid="{00000000-0005-0000-0000-0000D1070000}"/>
    <cellStyle name="Accent4 6 11" xfId="2441" xr:uid="{00000000-0005-0000-0000-0000D2070000}"/>
    <cellStyle name="Accent4 6 12" xfId="2442" xr:uid="{00000000-0005-0000-0000-0000D3070000}"/>
    <cellStyle name="Accent4 6 13" xfId="2443" xr:uid="{00000000-0005-0000-0000-0000D4070000}"/>
    <cellStyle name="Accent4 6 2" xfId="2444" xr:uid="{00000000-0005-0000-0000-0000D5070000}"/>
    <cellStyle name="Accent4 6 3" xfId="2445" xr:uid="{00000000-0005-0000-0000-0000D6070000}"/>
    <cellStyle name="Accent4 6 4" xfId="2446" xr:uid="{00000000-0005-0000-0000-0000D7070000}"/>
    <cellStyle name="Accent4 6 5" xfId="2447" xr:uid="{00000000-0005-0000-0000-0000D8070000}"/>
    <cellStyle name="Accent4 6 6" xfId="2448" xr:uid="{00000000-0005-0000-0000-0000D9070000}"/>
    <cellStyle name="Accent4 6 7" xfId="2449" xr:uid="{00000000-0005-0000-0000-0000DA070000}"/>
    <cellStyle name="Accent4 6 8" xfId="2450" xr:uid="{00000000-0005-0000-0000-0000DB070000}"/>
    <cellStyle name="Accent4 6 9" xfId="2451" xr:uid="{00000000-0005-0000-0000-0000DC070000}"/>
    <cellStyle name="Accent4 7" xfId="2452" xr:uid="{00000000-0005-0000-0000-0000DD070000}"/>
    <cellStyle name="Accent4 7 10" xfId="2453" xr:uid="{00000000-0005-0000-0000-0000DE070000}"/>
    <cellStyle name="Accent4 7 11" xfId="2454" xr:uid="{00000000-0005-0000-0000-0000DF070000}"/>
    <cellStyle name="Accent4 7 12" xfId="2455" xr:uid="{00000000-0005-0000-0000-0000E0070000}"/>
    <cellStyle name="Accent4 7 13" xfId="2456" xr:uid="{00000000-0005-0000-0000-0000E1070000}"/>
    <cellStyle name="Accent4 7 2" xfId="2457" xr:uid="{00000000-0005-0000-0000-0000E2070000}"/>
    <cellStyle name="Accent4 7 3" xfId="2458" xr:uid="{00000000-0005-0000-0000-0000E3070000}"/>
    <cellStyle name="Accent4 7 4" xfId="2459" xr:uid="{00000000-0005-0000-0000-0000E4070000}"/>
    <cellStyle name="Accent4 7 5" xfId="2460" xr:uid="{00000000-0005-0000-0000-0000E5070000}"/>
    <cellStyle name="Accent4 7 6" xfId="2461" xr:uid="{00000000-0005-0000-0000-0000E6070000}"/>
    <cellStyle name="Accent4 7 7" xfId="2462" xr:uid="{00000000-0005-0000-0000-0000E7070000}"/>
    <cellStyle name="Accent4 7 8" xfId="2463" xr:uid="{00000000-0005-0000-0000-0000E8070000}"/>
    <cellStyle name="Accent4 7 9" xfId="2464" xr:uid="{00000000-0005-0000-0000-0000E9070000}"/>
    <cellStyle name="Accent4 8" xfId="2465" xr:uid="{00000000-0005-0000-0000-0000EA070000}"/>
    <cellStyle name="Accent4 9" xfId="2466" xr:uid="{00000000-0005-0000-0000-0000EB070000}"/>
    <cellStyle name="Accent5 10" xfId="2467" xr:uid="{00000000-0005-0000-0000-0000EC070000}"/>
    <cellStyle name="Accent5 11" xfId="2468" xr:uid="{00000000-0005-0000-0000-0000ED070000}"/>
    <cellStyle name="Accent5 2" xfId="2469" xr:uid="{00000000-0005-0000-0000-0000EE070000}"/>
    <cellStyle name="Accent5 2 10" xfId="2470" xr:uid="{00000000-0005-0000-0000-0000EF070000}"/>
    <cellStyle name="Accent5 2 11" xfId="2471" xr:uid="{00000000-0005-0000-0000-0000F0070000}"/>
    <cellStyle name="Accent5 2 12" xfId="2472" xr:uid="{00000000-0005-0000-0000-0000F1070000}"/>
    <cellStyle name="Accent5 2 13" xfId="2473" xr:uid="{00000000-0005-0000-0000-0000F2070000}"/>
    <cellStyle name="Accent5 2 14" xfId="4565" xr:uid="{00000000-0005-0000-0000-0000F3070000}"/>
    <cellStyle name="Accent5 2 2" xfId="2474" xr:uid="{00000000-0005-0000-0000-0000F4070000}"/>
    <cellStyle name="Accent5 2 3" xfId="2475" xr:uid="{00000000-0005-0000-0000-0000F5070000}"/>
    <cellStyle name="Accent5 2 4" xfId="2476" xr:uid="{00000000-0005-0000-0000-0000F6070000}"/>
    <cellStyle name="Accent5 2 5" xfId="2477" xr:uid="{00000000-0005-0000-0000-0000F7070000}"/>
    <cellStyle name="Accent5 2 6" xfId="2478" xr:uid="{00000000-0005-0000-0000-0000F8070000}"/>
    <cellStyle name="Accent5 2 7" xfId="2479" xr:uid="{00000000-0005-0000-0000-0000F9070000}"/>
    <cellStyle name="Accent5 2 8" xfId="2480" xr:uid="{00000000-0005-0000-0000-0000FA070000}"/>
    <cellStyle name="Accent5 2 9" xfId="2481" xr:uid="{00000000-0005-0000-0000-0000FB070000}"/>
    <cellStyle name="Accent5 3" xfId="2482" xr:uid="{00000000-0005-0000-0000-0000FC070000}"/>
    <cellStyle name="Accent5 3 10" xfId="2483" xr:uid="{00000000-0005-0000-0000-0000FD070000}"/>
    <cellStyle name="Accent5 3 11" xfId="2484" xr:uid="{00000000-0005-0000-0000-0000FE070000}"/>
    <cellStyle name="Accent5 3 12" xfId="2485" xr:uid="{00000000-0005-0000-0000-0000FF070000}"/>
    <cellStyle name="Accent5 3 13" xfId="2486" xr:uid="{00000000-0005-0000-0000-000000080000}"/>
    <cellStyle name="Accent5 3 2" xfId="2487" xr:uid="{00000000-0005-0000-0000-000001080000}"/>
    <cellStyle name="Accent5 3 3" xfId="2488" xr:uid="{00000000-0005-0000-0000-000002080000}"/>
    <cellStyle name="Accent5 3 4" xfId="2489" xr:uid="{00000000-0005-0000-0000-000003080000}"/>
    <cellStyle name="Accent5 3 5" xfId="2490" xr:uid="{00000000-0005-0000-0000-000004080000}"/>
    <cellStyle name="Accent5 3 6" xfId="2491" xr:uid="{00000000-0005-0000-0000-000005080000}"/>
    <cellStyle name="Accent5 3 7" xfId="2492" xr:uid="{00000000-0005-0000-0000-000006080000}"/>
    <cellStyle name="Accent5 3 8" xfId="2493" xr:uid="{00000000-0005-0000-0000-000007080000}"/>
    <cellStyle name="Accent5 3 9" xfId="2494" xr:uid="{00000000-0005-0000-0000-000008080000}"/>
    <cellStyle name="Accent5 4" xfId="2495" xr:uid="{00000000-0005-0000-0000-000009080000}"/>
    <cellStyle name="Accent5 4 10" xfId="2496" xr:uid="{00000000-0005-0000-0000-00000A080000}"/>
    <cellStyle name="Accent5 4 11" xfId="2497" xr:uid="{00000000-0005-0000-0000-00000B080000}"/>
    <cellStyle name="Accent5 4 12" xfId="2498" xr:uid="{00000000-0005-0000-0000-00000C080000}"/>
    <cellStyle name="Accent5 4 13" xfId="2499" xr:uid="{00000000-0005-0000-0000-00000D080000}"/>
    <cellStyle name="Accent5 4 2" xfId="2500" xr:uid="{00000000-0005-0000-0000-00000E080000}"/>
    <cellStyle name="Accent5 4 3" xfId="2501" xr:uid="{00000000-0005-0000-0000-00000F080000}"/>
    <cellStyle name="Accent5 4 4" xfId="2502" xr:uid="{00000000-0005-0000-0000-000010080000}"/>
    <cellStyle name="Accent5 4 5" xfId="2503" xr:uid="{00000000-0005-0000-0000-000011080000}"/>
    <cellStyle name="Accent5 4 6" xfId="2504" xr:uid="{00000000-0005-0000-0000-000012080000}"/>
    <cellStyle name="Accent5 4 7" xfId="2505" xr:uid="{00000000-0005-0000-0000-000013080000}"/>
    <cellStyle name="Accent5 4 8" xfId="2506" xr:uid="{00000000-0005-0000-0000-000014080000}"/>
    <cellStyle name="Accent5 4 9" xfId="2507" xr:uid="{00000000-0005-0000-0000-000015080000}"/>
    <cellStyle name="Accent5 5" xfId="2508" xr:uid="{00000000-0005-0000-0000-000016080000}"/>
    <cellStyle name="Accent5 5 10" xfId="2509" xr:uid="{00000000-0005-0000-0000-000017080000}"/>
    <cellStyle name="Accent5 5 11" xfId="2510" xr:uid="{00000000-0005-0000-0000-000018080000}"/>
    <cellStyle name="Accent5 5 12" xfId="2511" xr:uid="{00000000-0005-0000-0000-000019080000}"/>
    <cellStyle name="Accent5 5 13" xfId="2512" xr:uid="{00000000-0005-0000-0000-00001A080000}"/>
    <cellStyle name="Accent5 5 2" xfId="2513" xr:uid="{00000000-0005-0000-0000-00001B080000}"/>
    <cellStyle name="Accent5 5 3" xfId="2514" xr:uid="{00000000-0005-0000-0000-00001C080000}"/>
    <cellStyle name="Accent5 5 4" xfId="2515" xr:uid="{00000000-0005-0000-0000-00001D080000}"/>
    <cellStyle name="Accent5 5 5" xfId="2516" xr:uid="{00000000-0005-0000-0000-00001E080000}"/>
    <cellStyle name="Accent5 5 6" xfId="2517" xr:uid="{00000000-0005-0000-0000-00001F080000}"/>
    <cellStyle name="Accent5 5 7" xfId="2518" xr:uid="{00000000-0005-0000-0000-000020080000}"/>
    <cellStyle name="Accent5 5 8" xfId="2519" xr:uid="{00000000-0005-0000-0000-000021080000}"/>
    <cellStyle name="Accent5 5 9" xfId="2520" xr:uid="{00000000-0005-0000-0000-000022080000}"/>
    <cellStyle name="Accent5 6" xfId="2521" xr:uid="{00000000-0005-0000-0000-000023080000}"/>
    <cellStyle name="Accent5 6 10" xfId="2522" xr:uid="{00000000-0005-0000-0000-000024080000}"/>
    <cellStyle name="Accent5 6 11" xfId="2523" xr:uid="{00000000-0005-0000-0000-000025080000}"/>
    <cellStyle name="Accent5 6 12" xfId="2524" xr:uid="{00000000-0005-0000-0000-000026080000}"/>
    <cellStyle name="Accent5 6 13" xfId="2525" xr:uid="{00000000-0005-0000-0000-000027080000}"/>
    <cellStyle name="Accent5 6 2" xfId="2526" xr:uid="{00000000-0005-0000-0000-000028080000}"/>
    <cellStyle name="Accent5 6 3" xfId="2527" xr:uid="{00000000-0005-0000-0000-000029080000}"/>
    <cellStyle name="Accent5 6 4" xfId="2528" xr:uid="{00000000-0005-0000-0000-00002A080000}"/>
    <cellStyle name="Accent5 6 5" xfId="2529" xr:uid="{00000000-0005-0000-0000-00002B080000}"/>
    <cellStyle name="Accent5 6 6" xfId="2530" xr:uid="{00000000-0005-0000-0000-00002C080000}"/>
    <cellStyle name="Accent5 6 7" xfId="2531" xr:uid="{00000000-0005-0000-0000-00002D080000}"/>
    <cellStyle name="Accent5 6 8" xfId="2532" xr:uid="{00000000-0005-0000-0000-00002E080000}"/>
    <cellStyle name="Accent5 6 9" xfId="2533" xr:uid="{00000000-0005-0000-0000-00002F080000}"/>
    <cellStyle name="Accent5 7" xfId="2534" xr:uid="{00000000-0005-0000-0000-000030080000}"/>
    <cellStyle name="Accent5 7 10" xfId="2535" xr:uid="{00000000-0005-0000-0000-000031080000}"/>
    <cellStyle name="Accent5 7 11" xfId="2536" xr:uid="{00000000-0005-0000-0000-000032080000}"/>
    <cellStyle name="Accent5 7 12" xfId="2537" xr:uid="{00000000-0005-0000-0000-000033080000}"/>
    <cellStyle name="Accent5 7 13" xfId="2538" xr:uid="{00000000-0005-0000-0000-000034080000}"/>
    <cellStyle name="Accent5 7 2" xfId="2539" xr:uid="{00000000-0005-0000-0000-000035080000}"/>
    <cellStyle name="Accent5 7 3" xfId="2540" xr:uid="{00000000-0005-0000-0000-000036080000}"/>
    <cellStyle name="Accent5 7 4" xfId="2541" xr:uid="{00000000-0005-0000-0000-000037080000}"/>
    <cellStyle name="Accent5 7 5" xfId="2542" xr:uid="{00000000-0005-0000-0000-000038080000}"/>
    <cellStyle name="Accent5 7 6" xfId="2543" xr:uid="{00000000-0005-0000-0000-000039080000}"/>
    <cellStyle name="Accent5 7 7" xfId="2544" xr:uid="{00000000-0005-0000-0000-00003A080000}"/>
    <cellStyle name="Accent5 7 8" xfId="2545" xr:uid="{00000000-0005-0000-0000-00003B080000}"/>
    <cellStyle name="Accent5 7 9" xfId="2546" xr:uid="{00000000-0005-0000-0000-00003C080000}"/>
    <cellStyle name="Accent5 8" xfId="2547" xr:uid="{00000000-0005-0000-0000-00003D080000}"/>
    <cellStyle name="Accent5 9" xfId="2548" xr:uid="{00000000-0005-0000-0000-00003E080000}"/>
    <cellStyle name="Accent6 10" xfId="2549" xr:uid="{00000000-0005-0000-0000-00003F080000}"/>
    <cellStyle name="Accent6 11" xfId="2550" xr:uid="{00000000-0005-0000-0000-000040080000}"/>
    <cellStyle name="Accent6 2" xfId="2551" xr:uid="{00000000-0005-0000-0000-000041080000}"/>
    <cellStyle name="Accent6 2 10" xfId="2552" xr:uid="{00000000-0005-0000-0000-000042080000}"/>
    <cellStyle name="Accent6 2 11" xfId="2553" xr:uid="{00000000-0005-0000-0000-000043080000}"/>
    <cellStyle name="Accent6 2 12" xfId="2554" xr:uid="{00000000-0005-0000-0000-000044080000}"/>
    <cellStyle name="Accent6 2 13" xfId="2555" xr:uid="{00000000-0005-0000-0000-000045080000}"/>
    <cellStyle name="Accent6 2 14" xfId="4566" xr:uid="{00000000-0005-0000-0000-000046080000}"/>
    <cellStyle name="Accent6 2 2" xfId="2556" xr:uid="{00000000-0005-0000-0000-000047080000}"/>
    <cellStyle name="Accent6 2 3" xfId="2557" xr:uid="{00000000-0005-0000-0000-000048080000}"/>
    <cellStyle name="Accent6 2 4" xfId="2558" xr:uid="{00000000-0005-0000-0000-000049080000}"/>
    <cellStyle name="Accent6 2 5" xfId="2559" xr:uid="{00000000-0005-0000-0000-00004A080000}"/>
    <cellStyle name="Accent6 2 6" xfId="2560" xr:uid="{00000000-0005-0000-0000-00004B080000}"/>
    <cellStyle name="Accent6 2 7" xfId="2561" xr:uid="{00000000-0005-0000-0000-00004C080000}"/>
    <cellStyle name="Accent6 2 8" xfId="2562" xr:uid="{00000000-0005-0000-0000-00004D080000}"/>
    <cellStyle name="Accent6 2 9" xfId="2563" xr:uid="{00000000-0005-0000-0000-00004E080000}"/>
    <cellStyle name="Accent6 3" xfId="2564" xr:uid="{00000000-0005-0000-0000-00004F080000}"/>
    <cellStyle name="Accent6 3 10" xfId="2565" xr:uid="{00000000-0005-0000-0000-000050080000}"/>
    <cellStyle name="Accent6 3 11" xfId="2566" xr:uid="{00000000-0005-0000-0000-000051080000}"/>
    <cellStyle name="Accent6 3 12" xfId="2567" xr:uid="{00000000-0005-0000-0000-000052080000}"/>
    <cellStyle name="Accent6 3 13" xfId="2568" xr:uid="{00000000-0005-0000-0000-000053080000}"/>
    <cellStyle name="Accent6 3 2" xfId="2569" xr:uid="{00000000-0005-0000-0000-000054080000}"/>
    <cellStyle name="Accent6 3 3" xfId="2570" xr:uid="{00000000-0005-0000-0000-000055080000}"/>
    <cellStyle name="Accent6 3 4" xfId="2571" xr:uid="{00000000-0005-0000-0000-000056080000}"/>
    <cellStyle name="Accent6 3 5" xfId="2572" xr:uid="{00000000-0005-0000-0000-000057080000}"/>
    <cellStyle name="Accent6 3 6" xfId="2573" xr:uid="{00000000-0005-0000-0000-000058080000}"/>
    <cellStyle name="Accent6 3 7" xfId="2574" xr:uid="{00000000-0005-0000-0000-000059080000}"/>
    <cellStyle name="Accent6 3 8" xfId="2575" xr:uid="{00000000-0005-0000-0000-00005A080000}"/>
    <cellStyle name="Accent6 3 9" xfId="2576" xr:uid="{00000000-0005-0000-0000-00005B080000}"/>
    <cellStyle name="Accent6 4" xfId="2577" xr:uid="{00000000-0005-0000-0000-00005C080000}"/>
    <cellStyle name="Accent6 4 10" xfId="2578" xr:uid="{00000000-0005-0000-0000-00005D080000}"/>
    <cellStyle name="Accent6 4 11" xfId="2579" xr:uid="{00000000-0005-0000-0000-00005E080000}"/>
    <cellStyle name="Accent6 4 12" xfId="2580" xr:uid="{00000000-0005-0000-0000-00005F080000}"/>
    <cellStyle name="Accent6 4 13" xfId="2581" xr:uid="{00000000-0005-0000-0000-000060080000}"/>
    <cellStyle name="Accent6 4 2" xfId="2582" xr:uid="{00000000-0005-0000-0000-000061080000}"/>
    <cellStyle name="Accent6 4 3" xfId="2583" xr:uid="{00000000-0005-0000-0000-000062080000}"/>
    <cellStyle name="Accent6 4 4" xfId="2584" xr:uid="{00000000-0005-0000-0000-000063080000}"/>
    <cellStyle name="Accent6 4 5" xfId="2585" xr:uid="{00000000-0005-0000-0000-000064080000}"/>
    <cellStyle name="Accent6 4 6" xfId="2586" xr:uid="{00000000-0005-0000-0000-000065080000}"/>
    <cellStyle name="Accent6 4 7" xfId="2587" xr:uid="{00000000-0005-0000-0000-000066080000}"/>
    <cellStyle name="Accent6 4 8" xfId="2588" xr:uid="{00000000-0005-0000-0000-000067080000}"/>
    <cellStyle name="Accent6 4 9" xfId="2589" xr:uid="{00000000-0005-0000-0000-000068080000}"/>
    <cellStyle name="Accent6 5" xfId="2590" xr:uid="{00000000-0005-0000-0000-000069080000}"/>
    <cellStyle name="Accent6 5 10" xfId="2591" xr:uid="{00000000-0005-0000-0000-00006A080000}"/>
    <cellStyle name="Accent6 5 11" xfId="2592" xr:uid="{00000000-0005-0000-0000-00006B080000}"/>
    <cellStyle name="Accent6 5 12" xfId="2593" xr:uid="{00000000-0005-0000-0000-00006C080000}"/>
    <cellStyle name="Accent6 5 13" xfId="2594" xr:uid="{00000000-0005-0000-0000-00006D080000}"/>
    <cellStyle name="Accent6 5 2" xfId="2595" xr:uid="{00000000-0005-0000-0000-00006E080000}"/>
    <cellStyle name="Accent6 5 3" xfId="2596" xr:uid="{00000000-0005-0000-0000-00006F080000}"/>
    <cellStyle name="Accent6 5 4" xfId="2597" xr:uid="{00000000-0005-0000-0000-000070080000}"/>
    <cellStyle name="Accent6 5 5" xfId="2598" xr:uid="{00000000-0005-0000-0000-000071080000}"/>
    <cellStyle name="Accent6 5 6" xfId="2599" xr:uid="{00000000-0005-0000-0000-000072080000}"/>
    <cellStyle name="Accent6 5 7" xfId="2600" xr:uid="{00000000-0005-0000-0000-000073080000}"/>
    <cellStyle name="Accent6 5 8" xfId="2601" xr:uid="{00000000-0005-0000-0000-000074080000}"/>
    <cellStyle name="Accent6 5 9" xfId="2602" xr:uid="{00000000-0005-0000-0000-000075080000}"/>
    <cellStyle name="Accent6 6" xfId="2603" xr:uid="{00000000-0005-0000-0000-000076080000}"/>
    <cellStyle name="Accent6 6 10" xfId="2604" xr:uid="{00000000-0005-0000-0000-000077080000}"/>
    <cellStyle name="Accent6 6 11" xfId="2605" xr:uid="{00000000-0005-0000-0000-000078080000}"/>
    <cellStyle name="Accent6 6 12" xfId="2606" xr:uid="{00000000-0005-0000-0000-000079080000}"/>
    <cellStyle name="Accent6 6 13" xfId="2607" xr:uid="{00000000-0005-0000-0000-00007A080000}"/>
    <cellStyle name="Accent6 6 2" xfId="2608" xr:uid="{00000000-0005-0000-0000-00007B080000}"/>
    <cellStyle name="Accent6 6 3" xfId="2609" xr:uid="{00000000-0005-0000-0000-00007C080000}"/>
    <cellStyle name="Accent6 6 4" xfId="2610" xr:uid="{00000000-0005-0000-0000-00007D080000}"/>
    <cellStyle name="Accent6 6 5" xfId="2611" xr:uid="{00000000-0005-0000-0000-00007E080000}"/>
    <cellStyle name="Accent6 6 6" xfId="2612" xr:uid="{00000000-0005-0000-0000-00007F080000}"/>
    <cellStyle name="Accent6 6 7" xfId="2613" xr:uid="{00000000-0005-0000-0000-000080080000}"/>
    <cellStyle name="Accent6 6 8" xfId="2614" xr:uid="{00000000-0005-0000-0000-000081080000}"/>
    <cellStyle name="Accent6 6 9" xfId="2615" xr:uid="{00000000-0005-0000-0000-000082080000}"/>
    <cellStyle name="Accent6 7" xfId="2616" xr:uid="{00000000-0005-0000-0000-000083080000}"/>
    <cellStyle name="Accent6 7 10" xfId="2617" xr:uid="{00000000-0005-0000-0000-000084080000}"/>
    <cellStyle name="Accent6 7 11" xfId="2618" xr:uid="{00000000-0005-0000-0000-000085080000}"/>
    <cellStyle name="Accent6 7 12" xfId="2619" xr:uid="{00000000-0005-0000-0000-000086080000}"/>
    <cellStyle name="Accent6 7 13" xfId="2620" xr:uid="{00000000-0005-0000-0000-000087080000}"/>
    <cellStyle name="Accent6 7 2" xfId="2621" xr:uid="{00000000-0005-0000-0000-000088080000}"/>
    <cellStyle name="Accent6 7 3" xfId="2622" xr:uid="{00000000-0005-0000-0000-000089080000}"/>
    <cellStyle name="Accent6 7 4" xfId="2623" xr:uid="{00000000-0005-0000-0000-00008A080000}"/>
    <cellStyle name="Accent6 7 5" xfId="2624" xr:uid="{00000000-0005-0000-0000-00008B080000}"/>
    <cellStyle name="Accent6 7 6" xfId="2625" xr:uid="{00000000-0005-0000-0000-00008C080000}"/>
    <cellStyle name="Accent6 7 7" xfId="2626" xr:uid="{00000000-0005-0000-0000-00008D080000}"/>
    <cellStyle name="Accent6 7 8" xfId="2627" xr:uid="{00000000-0005-0000-0000-00008E080000}"/>
    <cellStyle name="Accent6 7 9" xfId="2628" xr:uid="{00000000-0005-0000-0000-00008F080000}"/>
    <cellStyle name="Accent6 8" xfId="2629" xr:uid="{00000000-0005-0000-0000-000090080000}"/>
    <cellStyle name="Accent6 9" xfId="2630" xr:uid="{00000000-0005-0000-0000-000091080000}"/>
    <cellStyle name="Bad 10" xfId="2631" xr:uid="{00000000-0005-0000-0000-000092080000}"/>
    <cellStyle name="Bad 11" xfId="2632" xr:uid="{00000000-0005-0000-0000-000093080000}"/>
    <cellStyle name="Bad 2" xfId="2633" xr:uid="{00000000-0005-0000-0000-000094080000}"/>
    <cellStyle name="Bad 2 10" xfId="2634" xr:uid="{00000000-0005-0000-0000-000095080000}"/>
    <cellStyle name="Bad 2 11" xfId="2635" xr:uid="{00000000-0005-0000-0000-000096080000}"/>
    <cellStyle name="Bad 2 12" xfId="2636" xr:uid="{00000000-0005-0000-0000-000097080000}"/>
    <cellStyle name="Bad 2 13" xfId="2637" xr:uid="{00000000-0005-0000-0000-000098080000}"/>
    <cellStyle name="Bad 2 14" xfId="4567" xr:uid="{00000000-0005-0000-0000-000099080000}"/>
    <cellStyle name="Bad 2 2" xfId="2638" xr:uid="{00000000-0005-0000-0000-00009A080000}"/>
    <cellStyle name="Bad 2 3" xfId="2639" xr:uid="{00000000-0005-0000-0000-00009B080000}"/>
    <cellStyle name="Bad 2 4" xfId="2640" xr:uid="{00000000-0005-0000-0000-00009C080000}"/>
    <cellStyle name="Bad 2 5" xfId="2641" xr:uid="{00000000-0005-0000-0000-00009D080000}"/>
    <cellStyle name="Bad 2 6" xfId="2642" xr:uid="{00000000-0005-0000-0000-00009E080000}"/>
    <cellStyle name="Bad 2 7" xfId="2643" xr:uid="{00000000-0005-0000-0000-00009F080000}"/>
    <cellStyle name="Bad 2 8" xfId="2644" xr:uid="{00000000-0005-0000-0000-0000A0080000}"/>
    <cellStyle name="Bad 2 9" xfId="2645" xr:uid="{00000000-0005-0000-0000-0000A1080000}"/>
    <cellStyle name="Bad 3" xfId="2646" xr:uid="{00000000-0005-0000-0000-0000A2080000}"/>
    <cellStyle name="Bad 3 10" xfId="2647" xr:uid="{00000000-0005-0000-0000-0000A3080000}"/>
    <cellStyle name="Bad 3 11" xfId="2648" xr:uid="{00000000-0005-0000-0000-0000A4080000}"/>
    <cellStyle name="Bad 3 12" xfId="2649" xr:uid="{00000000-0005-0000-0000-0000A5080000}"/>
    <cellStyle name="Bad 3 13" xfId="2650" xr:uid="{00000000-0005-0000-0000-0000A6080000}"/>
    <cellStyle name="Bad 3 2" xfId="2651" xr:uid="{00000000-0005-0000-0000-0000A7080000}"/>
    <cellStyle name="Bad 3 3" xfId="2652" xr:uid="{00000000-0005-0000-0000-0000A8080000}"/>
    <cellStyle name="Bad 3 4" xfId="2653" xr:uid="{00000000-0005-0000-0000-0000A9080000}"/>
    <cellStyle name="Bad 3 5" xfId="2654" xr:uid="{00000000-0005-0000-0000-0000AA080000}"/>
    <cellStyle name="Bad 3 6" xfId="2655" xr:uid="{00000000-0005-0000-0000-0000AB080000}"/>
    <cellStyle name="Bad 3 7" xfId="2656" xr:uid="{00000000-0005-0000-0000-0000AC080000}"/>
    <cellStyle name="Bad 3 8" xfId="2657" xr:uid="{00000000-0005-0000-0000-0000AD080000}"/>
    <cellStyle name="Bad 3 9" xfId="2658" xr:uid="{00000000-0005-0000-0000-0000AE080000}"/>
    <cellStyle name="Bad 4" xfId="2659" xr:uid="{00000000-0005-0000-0000-0000AF080000}"/>
    <cellStyle name="Bad 4 10" xfId="2660" xr:uid="{00000000-0005-0000-0000-0000B0080000}"/>
    <cellStyle name="Bad 4 11" xfId="2661" xr:uid="{00000000-0005-0000-0000-0000B1080000}"/>
    <cellStyle name="Bad 4 12" xfId="2662" xr:uid="{00000000-0005-0000-0000-0000B2080000}"/>
    <cellStyle name="Bad 4 13" xfId="2663" xr:uid="{00000000-0005-0000-0000-0000B3080000}"/>
    <cellStyle name="Bad 4 2" xfId="2664" xr:uid="{00000000-0005-0000-0000-0000B4080000}"/>
    <cellStyle name="Bad 4 3" xfId="2665" xr:uid="{00000000-0005-0000-0000-0000B5080000}"/>
    <cellStyle name="Bad 4 4" xfId="2666" xr:uid="{00000000-0005-0000-0000-0000B6080000}"/>
    <cellStyle name="Bad 4 5" xfId="2667" xr:uid="{00000000-0005-0000-0000-0000B7080000}"/>
    <cellStyle name="Bad 4 6" xfId="2668" xr:uid="{00000000-0005-0000-0000-0000B8080000}"/>
    <cellStyle name="Bad 4 7" xfId="2669" xr:uid="{00000000-0005-0000-0000-0000B9080000}"/>
    <cellStyle name="Bad 4 8" xfId="2670" xr:uid="{00000000-0005-0000-0000-0000BA080000}"/>
    <cellStyle name="Bad 4 9" xfId="2671" xr:uid="{00000000-0005-0000-0000-0000BB080000}"/>
    <cellStyle name="Bad 5" xfId="2672" xr:uid="{00000000-0005-0000-0000-0000BC080000}"/>
    <cellStyle name="Bad 5 10" xfId="2673" xr:uid="{00000000-0005-0000-0000-0000BD080000}"/>
    <cellStyle name="Bad 5 11" xfId="2674" xr:uid="{00000000-0005-0000-0000-0000BE080000}"/>
    <cellStyle name="Bad 5 12" xfId="2675" xr:uid="{00000000-0005-0000-0000-0000BF080000}"/>
    <cellStyle name="Bad 5 13" xfId="2676" xr:uid="{00000000-0005-0000-0000-0000C0080000}"/>
    <cellStyle name="Bad 5 2" xfId="2677" xr:uid="{00000000-0005-0000-0000-0000C1080000}"/>
    <cellStyle name="Bad 5 3" xfId="2678" xr:uid="{00000000-0005-0000-0000-0000C2080000}"/>
    <cellStyle name="Bad 5 4" xfId="2679" xr:uid="{00000000-0005-0000-0000-0000C3080000}"/>
    <cellStyle name="Bad 5 5" xfId="2680" xr:uid="{00000000-0005-0000-0000-0000C4080000}"/>
    <cellStyle name="Bad 5 6" xfId="2681" xr:uid="{00000000-0005-0000-0000-0000C5080000}"/>
    <cellStyle name="Bad 5 7" xfId="2682" xr:uid="{00000000-0005-0000-0000-0000C6080000}"/>
    <cellStyle name="Bad 5 8" xfId="2683" xr:uid="{00000000-0005-0000-0000-0000C7080000}"/>
    <cellStyle name="Bad 5 9" xfId="2684" xr:uid="{00000000-0005-0000-0000-0000C8080000}"/>
    <cellStyle name="Bad 6" xfId="2685" xr:uid="{00000000-0005-0000-0000-0000C9080000}"/>
    <cellStyle name="Bad 6 10" xfId="2686" xr:uid="{00000000-0005-0000-0000-0000CA080000}"/>
    <cellStyle name="Bad 6 11" xfId="2687" xr:uid="{00000000-0005-0000-0000-0000CB080000}"/>
    <cellStyle name="Bad 6 12" xfId="2688" xr:uid="{00000000-0005-0000-0000-0000CC080000}"/>
    <cellStyle name="Bad 6 13" xfId="2689" xr:uid="{00000000-0005-0000-0000-0000CD080000}"/>
    <cellStyle name="Bad 6 2" xfId="2690" xr:uid="{00000000-0005-0000-0000-0000CE080000}"/>
    <cellStyle name="Bad 6 3" xfId="2691" xr:uid="{00000000-0005-0000-0000-0000CF080000}"/>
    <cellStyle name="Bad 6 4" xfId="2692" xr:uid="{00000000-0005-0000-0000-0000D0080000}"/>
    <cellStyle name="Bad 6 5" xfId="2693" xr:uid="{00000000-0005-0000-0000-0000D1080000}"/>
    <cellStyle name="Bad 6 6" xfId="2694" xr:uid="{00000000-0005-0000-0000-0000D2080000}"/>
    <cellStyle name="Bad 6 7" xfId="2695" xr:uid="{00000000-0005-0000-0000-0000D3080000}"/>
    <cellStyle name="Bad 6 8" xfId="2696" xr:uid="{00000000-0005-0000-0000-0000D4080000}"/>
    <cellStyle name="Bad 6 9" xfId="2697" xr:uid="{00000000-0005-0000-0000-0000D5080000}"/>
    <cellStyle name="Bad 7" xfId="2698" xr:uid="{00000000-0005-0000-0000-0000D6080000}"/>
    <cellStyle name="Bad 7 10" xfId="2699" xr:uid="{00000000-0005-0000-0000-0000D7080000}"/>
    <cellStyle name="Bad 7 11" xfId="2700" xr:uid="{00000000-0005-0000-0000-0000D8080000}"/>
    <cellStyle name="Bad 7 12" xfId="2701" xr:uid="{00000000-0005-0000-0000-0000D9080000}"/>
    <cellStyle name="Bad 7 13" xfId="2702" xr:uid="{00000000-0005-0000-0000-0000DA080000}"/>
    <cellStyle name="Bad 7 2" xfId="2703" xr:uid="{00000000-0005-0000-0000-0000DB080000}"/>
    <cellStyle name="Bad 7 3" xfId="2704" xr:uid="{00000000-0005-0000-0000-0000DC080000}"/>
    <cellStyle name="Bad 7 4" xfId="2705" xr:uid="{00000000-0005-0000-0000-0000DD080000}"/>
    <cellStyle name="Bad 7 5" xfId="2706" xr:uid="{00000000-0005-0000-0000-0000DE080000}"/>
    <cellStyle name="Bad 7 6" xfId="2707" xr:uid="{00000000-0005-0000-0000-0000DF080000}"/>
    <cellStyle name="Bad 7 7" xfId="2708" xr:uid="{00000000-0005-0000-0000-0000E0080000}"/>
    <cellStyle name="Bad 7 8" xfId="2709" xr:uid="{00000000-0005-0000-0000-0000E1080000}"/>
    <cellStyle name="Bad 7 9" xfId="2710" xr:uid="{00000000-0005-0000-0000-0000E2080000}"/>
    <cellStyle name="Bad 8" xfId="2711" xr:uid="{00000000-0005-0000-0000-0000E3080000}"/>
    <cellStyle name="Bad 9" xfId="2712" xr:uid="{00000000-0005-0000-0000-0000E4080000}"/>
    <cellStyle name="Body" xfId="4568" xr:uid="{00000000-0005-0000-0000-0000E5080000}"/>
    <cellStyle name="Calc Currency (0)" xfId="4569" xr:uid="{00000000-0005-0000-0000-0000E6080000}"/>
    <cellStyle name="Calc Currency (0) 2" xfId="4570" xr:uid="{00000000-0005-0000-0000-0000E7080000}"/>
    <cellStyle name="Calc Currency (2)" xfId="4571" xr:uid="{00000000-0005-0000-0000-0000E8080000}"/>
    <cellStyle name="Calc Currency (2) 2" xfId="4572" xr:uid="{00000000-0005-0000-0000-0000E9080000}"/>
    <cellStyle name="Calc Percent (0)" xfId="4573" xr:uid="{00000000-0005-0000-0000-0000EA080000}"/>
    <cellStyle name="Calc Percent (0) 2" xfId="4574" xr:uid="{00000000-0005-0000-0000-0000EB080000}"/>
    <cellStyle name="Calc Percent (1)" xfId="4575" xr:uid="{00000000-0005-0000-0000-0000EC080000}"/>
    <cellStyle name="Calc Percent (1) 2" xfId="4576" xr:uid="{00000000-0005-0000-0000-0000ED080000}"/>
    <cellStyle name="Calc Percent (2)" xfId="4577" xr:uid="{00000000-0005-0000-0000-0000EE080000}"/>
    <cellStyle name="Calc Percent (2) 2" xfId="4578" xr:uid="{00000000-0005-0000-0000-0000EF080000}"/>
    <cellStyle name="Calc Units (0)" xfId="4579" xr:uid="{00000000-0005-0000-0000-0000F0080000}"/>
    <cellStyle name="Calc Units (0) 2" xfId="4580" xr:uid="{00000000-0005-0000-0000-0000F1080000}"/>
    <cellStyle name="Calc Units (1)" xfId="4581" xr:uid="{00000000-0005-0000-0000-0000F2080000}"/>
    <cellStyle name="Calc Units (1) 2" xfId="4582" xr:uid="{00000000-0005-0000-0000-0000F3080000}"/>
    <cellStyle name="Calc Units (2)" xfId="4583" xr:uid="{00000000-0005-0000-0000-0000F4080000}"/>
    <cellStyle name="Calc Units (2) 2" xfId="4584" xr:uid="{00000000-0005-0000-0000-0000F5080000}"/>
    <cellStyle name="Calculation 10" xfId="2713" xr:uid="{00000000-0005-0000-0000-0000F6080000}"/>
    <cellStyle name="Calculation 10 2" xfId="5308" xr:uid="{00000000-0005-0000-0000-0000F7080000}"/>
    <cellStyle name="Calculation 11" xfId="2714" xr:uid="{00000000-0005-0000-0000-0000F8080000}"/>
    <cellStyle name="Calculation 11 2" xfId="5309" xr:uid="{00000000-0005-0000-0000-0000F9080000}"/>
    <cellStyle name="Calculation 2" xfId="2715" xr:uid="{00000000-0005-0000-0000-0000FA080000}"/>
    <cellStyle name="Calculation 2 10" xfId="2716" xr:uid="{00000000-0005-0000-0000-0000FB080000}"/>
    <cellStyle name="Calculation 2 10 2" xfId="5311" xr:uid="{00000000-0005-0000-0000-0000FC080000}"/>
    <cellStyle name="Calculation 2 11" xfId="2717" xr:uid="{00000000-0005-0000-0000-0000FD080000}"/>
    <cellStyle name="Calculation 2 11 2" xfId="5312" xr:uid="{00000000-0005-0000-0000-0000FE080000}"/>
    <cellStyle name="Calculation 2 12" xfId="2718" xr:uid="{00000000-0005-0000-0000-0000FF080000}"/>
    <cellStyle name="Calculation 2 12 2" xfId="5313" xr:uid="{00000000-0005-0000-0000-000000090000}"/>
    <cellStyle name="Calculation 2 13" xfId="2719" xr:uid="{00000000-0005-0000-0000-000001090000}"/>
    <cellStyle name="Calculation 2 13 2" xfId="5314" xr:uid="{00000000-0005-0000-0000-000002090000}"/>
    <cellStyle name="Calculation 2 14" xfId="4585" xr:uid="{00000000-0005-0000-0000-000003090000}"/>
    <cellStyle name="Calculation 2 15" xfId="5310" xr:uid="{00000000-0005-0000-0000-000004090000}"/>
    <cellStyle name="Calculation 2 2" xfId="2720" xr:uid="{00000000-0005-0000-0000-000005090000}"/>
    <cellStyle name="Calculation 2 2 2" xfId="5315" xr:uid="{00000000-0005-0000-0000-000006090000}"/>
    <cellStyle name="Calculation 2 3" xfId="2721" xr:uid="{00000000-0005-0000-0000-000007090000}"/>
    <cellStyle name="Calculation 2 3 2" xfId="5316" xr:uid="{00000000-0005-0000-0000-000008090000}"/>
    <cellStyle name="Calculation 2 4" xfId="2722" xr:uid="{00000000-0005-0000-0000-000009090000}"/>
    <cellStyle name="Calculation 2 4 2" xfId="5317" xr:uid="{00000000-0005-0000-0000-00000A090000}"/>
    <cellStyle name="Calculation 2 5" xfId="2723" xr:uid="{00000000-0005-0000-0000-00000B090000}"/>
    <cellStyle name="Calculation 2 5 2" xfId="5318" xr:uid="{00000000-0005-0000-0000-00000C090000}"/>
    <cellStyle name="Calculation 2 6" xfId="2724" xr:uid="{00000000-0005-0000-0000-00000D090000}"/>
    <cellStyle name="Calculation 2 6 2" xfId="5319" xr:uid="{00000000-0005-0000-0000-00000E090000}"/>
    <cellStyle name="Calculation 2 7" xfId="2725" xr:uid="{00000000-0005-0000-0000-00000F090000}"/>
    <cellStyle name="Calculation 2 7 2" xfId="5320" xr:uid="{00000000-0005-0000-0000-000010090000}"/>
    <cellStyle name="Calculation 2 8" xfId="2726" xr:uid="{00000000-0005-0000-0000-000011090000}"/>
    <cellStyle name="Calculation 2 8 2" xfId="5321" xr:uid="{00000000-0005-0000-0000-000012090000}"/>
    <cellStyle name="Calculation 2 9" xfId="2727" xr:uid="{00000000-0005-0000-0000-000013090000}"/>
    <cellStyle name="Calculation 2 9 2" xfId="5322" xr:uid="{00000000-0005-0000-0000-000014090000}"/>
    <cellStyle name="Calculation 3" xfId="2728" xr:uid="{00000000-0005-0000-0000-000015090000}"/>
    <cellStyle name="Calculation 3 10" xfId="2729" xr:uid="{00000000-0005-0000-0000-000016090000}"/>
    <cellStyle name="Calculation 3 10 2" xfId="5324" xr:uid="{00000000-0005-0000-0000-000017090000}"/>
    <cellStyle name="Calculation 3 11" xfId="2730" xr:uid="{00000000-0005-0000-0000-000018090000}"/>
    <cellStyle name="Calculation 3 11 2" xfId="5325" xr:uid="{00000000-0005-0000-0000-000019090000}"/>
    <cellStyle name="Calculation 3 12" xfId="2731" xr:uid="{00000000-0005-0000-0000-00001A090000}"/>
    <cellStyle name="Calculation 3 12 2" xfId="5326" xr:uid="{00000000-0005-0000-0000-00001B090000}"/>
    <cellStyle name="Calculation 3 13" xfId="2732" xr:uid="{00000000-0005-0000-0000-00001C090000}"/>
    <cellStyle name="Calculation 3 13 2" xfId="5327" xr:uid="{00000000-0005-0000-0000-00001D090000}"/>
    <cellStyle name="Calculation 3 14" xfId="5323" xr:uid="{00000000-0005-0000-0000-00001E090000}"/>
    <cellStyle name="Calculation 3 2" xfId="2733" xr:uid="{00000000-0005-0000-0000-00001F090000}"/>
    <cellStyle name="Calculation 3 2 2" xfId="5328" xr:uid="{00000000-0005-0000-0000-000020090000}"/>
    <cellStyle name="Calculation 3 3" xfId="2734" xr:uid="{00000000-0005-0000-0000-000021090000}"/>
    <cellStyle name="Calculation 3 3 2" xfId="5329" xr:uid="{00000000-0005-0000-0000-000022090000}"/>
    <cellStyle name="Calculation 3 4" xfId="2735" xr:uid="{00000000-0005-0000-0000-000023090000}"/>
    <cellStyle name="Calculation 3 4 2" xfId="5330" xr:uid="{00000000-0005-0000-0000-000024090000}"/>
    <cellStyle name="Calculation 3 5" xfId="2736" xr:uid="{00000000-0005-0000-0000-000025090000}"/>
    <cellStyle name="Calculation 3 5 2" xfId="5331" xr:uid="{00000000-0005-0000-0000-000026090000}"/>
    <cellStyle name="Calculation 3 6" xfId="2737" xr:uid="{00000000-0005-0000-0000-000027090000}"/>
    <cellStyle name="Calculation 3 6 2" xfId="5332" xr:uid="{00000000-0005-0000-0000-000028090000}"/>
    <cellStyle name="Calculation 3 7" xfId="2738" xr:uid="{00000000-0005-0000-0000-000029090000}"/>
    <cellStyle name="Calculation 3 7 2" xfId="5333" xr:uid="{00000000-0005-0000-0000-00002A090000}"/>
    <cellStyle name="Calculation 3 8" xfId="2739" xr:uid="{00000000-0005-0000-0000-00002B090000}"/>
    <cellStyle name="Calculation 3 8 2" xfId="5334" xr:uid="{00000000-0005-0000-0000-00002C090000}"/>
    <cellStyle name="Calculation 3 9" xfId="2740" xr:uid="{00000000-0005-0000-0000-00002D090000}"/>
    <cellStyle name="Calculation 3 9 2" xfId="5335" xr:uid="{00000000-0005-0000-0000-00002E090000}"/>
    <cellStyle name="Calculation 4" xfId="2741" xr:uid="{00000000-0005-0000-0000-00002F090000}"/>
    <cellStyle name="Calculation 4 10" xfId="2742" xr:uid="{00000000-0005-0000-0000-000030090000}"/>
    <cellStyle name="Calculation 4 10 2" xfId="5337" xr:uid="{00000000-0005-0000-0000-000031090000}"/>
    <cellStyle name="Calculation 4 11" xfId="2743" xr:uid="{00000000-0005-0000-0000-000032090000}"/>
    <cellStyle name="Calculation 4 11 2" xfId="5338" xr:uid="{00000000-0005-0000-0000-000033090000}"/>
    <cellStyle name="Calculation 4 12" xfId="2744" xr:uid="{00000000-0005-0000-0000-000034090000}"/>
    <cellStyle name="Calculation 4 12 2" xfId="5339" xr:uid="{00000000-0005-0000-0000-000035090000}"/>
    <cellStyle name="Calculation 4 13" xfId="2745" xr:uid="{00000000-0005-0000-0000-000036090000}"/>
    <cellStyle name="Calculation 4 13 2" xfId="5340" xr:uid="{00000000-0005-0000-0000-000037090000}"/>
    <cellStyle name="Calculation 4 14" xfId="5336" xr:uid="{00000000-0005-0000-0000-000038090000}"/>
    <cellStyle name="Calculation 4 2" xfId="2746" xr:uid="{00000000-0005-0000-0000-000039090000}"/>
    <cellStyle name="Calculation 4 2 2" xfId="5341" xr:uid="{00000000-0005-0000-0000-00003A090000}"/>
    <cellStyle name="Calculation 4 3" xfId="2747" xr:uid="{00000000-0005-0000-0000-00003B090000}"/>
    <cellStyle name="Calculation 4 3 2" xfId="5342" xr:uid="{00000000-0005-0000-0000-00003C090000}"/>
    <cellStyle name="Calculation 4 4" xfId="2748" xr:uid="{00000000-0005-0000-0000-00003D090000}"/>
    <cellStyle name="Calculation 4 4 2" xfId="5343" xr:uid="{00000000-0005-0000-0000-00003E090000}"/>
    <cellStyle name="Calculation 4 5" xfId="2749" xr:uid="{00000000-0005-0000-0000-00003F090000}"/>
    <cellStyle name="Calculation 4 5 2" xfId="5344" xr:uid="{00000000-0005-0000-0000-000040090000}"/>
    <cellStyle name="Calculation 4 6" xfId="2750" xr:uid="{00000000-0005-0000-0000-000041090000}"/>
    <cellStyle name="Calculation 4 6 2" xfId="5345" xr:uid="{00000000-0005-0000-0000-000042090000}"/>
    <cellStyle name="Calculation 4 7" xfId="2751" xr:uid="{00000000-0005-0000-0000-000043090000}"/>
    <cellStyle name="Calculation 4 7 2" xfId="5346" xr:uid="{00000000-0005-0000-0000-000044090000}"/>
    <cellStyle name="Calculation 4 8" xfId="2752" xr:uid="{00000000-0005-0000-0000-000045090000}"/>
    <cellStyle name="Calculation 4 8 2" xfId="5347" xr:uid="{00000000-0005-0000-0000-000046090000}"/>
    <cellStyle name="Calculation 4 9" xfId="2753" xr:uid="{00000000-0005-0000-0000-000047090000}"/>
    <cellStyle name="Calculation 4 9 2" xfId="5348" xr:uid="{00000000-0005-0000-0000-000048090000}"/>
    <cellStyle name="Calculation 5" xfId="2754" xr:uid="{00000000-0005-0000-0000-000049090000}"/>
    <cellStyle name="Calculation 5 10" xfId="2755" xr:uid="{00000000-0005-0000-0000-00004A090000}"/>
    <cellStyle name="Calculation 5 10 2" xfId="5350" xr:uid="{00000000-0005-0000-0000-00004B090000}"/>
    <cellStyle name="Calculation 5 11" xfId="2756" xr:uid="{00000000-0005-0000-0000-00004C090000}"/>
    <cellStyle name="Calculation 5 11 2" xfId="5351" xr:uid="{00000000-0005-0000-0000-00004D090000}"/>
    <cellStyle name="Calculation 5 12" xfId="2757" xr:uid="{00000000-0005-0000-0000-00004E090000}"/>
    <cellStyle name="Calculation 5 12 2" xfId="5352" xr:uid="{00000000-0005-0000-0000-00004F090000}"/>
    <cellStyle name="Calculation 5 13" xfId="2758" xr:uid="{00000000-0005-0000-0000-000050090000}"/>
    <cellStyle name="Calculation 5 13 2" xfId="5353" xr:uid="{00000000-0005-0000-0000-000051090000}"/>
    <cellStyle name="Calculation 5 14" xfId="5349" xr:uid="{00000000-0005-0000-0000-000052090000}"/>
    <cellStyle name="Calculation 5 2" xfId="2759" xr:uid="{00000000-0005-0000-0000-000053090000}"/>
    <cellStyle name="Calculation 5 2 2" xfId="5354" xr:uid="{00000000-0005-0000-0000-000054090000}"/>
    <cellStyle name="Calculation 5 3" xfId="2760" xr:uid="{00000000-0005-0000-0000-000055090000}"/>
    <cellStyle name="Calculation 5 3 2" xfId="5355" xr:uid="{00000000-0005-0000-0000-000056090000}"/>
    <cellStyle name="Calculation 5 4" xfId="2761" xr:uid="{00000000-0005-0000-0000-000057090000}"/>
    <cellStyle name="Calculation 5 4 2" xfId="5356" xr:uid="{00000000-0005-0000-0000-000058090000}"/>
    <cellStyle name="Calculation 5 5" xfId="2762" xr:uid="{00000000-0005-0000-0000-000059090000}"/>
    <cellStyle name="Calculation 5 5 2" xfId="5357" xr:uid="{00000000-0005-0000-0000-00005A090000}"/>
    <cellStyle name="Calculation 5 6" xfId="2763" xr:uid="{00000000-0005-0000-0000-00005B090000}"/>
    <cellStyle name="Calculation 5 6 2" xfId="5358" xr:uid="{00000000-0005-0000-0000-00005C090000}"/>
    <cellStyle name="Calculation 5 7" xfId="2764" xr:uid="{00000000-0005-0000-0000-00005D090000}"/>
    <cellStyle name="Calculation 5 7 2" xfId="5359" xr:uid="{00000000-0005-0000-0000-00005E090000}"/>
    <cellStyle name="Calculation 5 8" xfId="2765" xr:uid="{00000000-0005-0000-0000-00005F090000}"/>
    <cellStyle name="Calculation 5 8 2" xfId="5360" xr:uid="{00000000-0005-0000-0000-000060090000}"/>
    <cellStyle name="Calculation 5 9" xfId="2766" xr:uid="{00000000-0005-0000-0000-000061090000}"/>
    <cellStyle name="Calculation 5 9 2" xfId="5361" xr:uid="{00000000-0005-0000-0000-000062090000}"/>
    <cellStyle name="Calculation 6" xfId="2767" xr:uid="{00000000-0005-0000-0000-000063090000}"/>
    <cellStyle name="Calculation 6 10" xfId="2768" xr:uid="{00000000-0005-0000-0000-000064090000}"/>
    <cellStyle name="Calculation 6 10 2" xfId="5363" xr:uid="{00000000-0005-0000-0000-000065090000}"/>
    <cellStyle name="Calculation 6 11" xfId="2769" xr:uid="{00000000-0005-0000-0000-000066090000}"/>
    <cellStyle name="Calculation 6 11 2" xfId="5364" xr:uid="{00000000-0005-0000-0000-000067090000}"/>
    <cellStyle name="Calculation 6 12" xfId="2770" xr:uid="{00000000-0005-0000-0000-000068090000}"/>
    <cellStyle name="Calculation 6 12 2" xfId="5365" xr:uid="{00000000-0005-0000-0000-000069090000}"/>
    <cellStyle name="Calculation 6 13" xfId="2771" xr:uid="{00000000-0005-0000-0000-00006A090000}"/>
    <cellStyle name="Calculation 6 13 2" xfId="5366" xr:uid="{00000000-0005-0000-0000-00006B090000}"/>
    <cellStyle name="Calculation 6 14" xfId="5362" xr:uid="{00000000-0005-0000-0000-00006C090000}"/>
    <cellStyle name="Calculation 6 2" xfId="2772" xr:uid="{00000000-0005-0000-0000-00006D090000}"/>
    <cellStyle name="Calculation 6 2 2" xfId="5367" xr:uid="{00000000-0005-0000-0000-00006E090000}"/>
    <cellStyle name="Calculation 6 3" xfId="2773" xr:uid="{00000000-0005-0000-0000-00006F090000}"/>
    <cellStyle name="Calculation 6 3 2" xfId="5368" xr:uid="{00000000-0005-0000-0000-000070090000}"/>
    <cellStyle name="Calculation 6 4" xfId="2774" xr:uid="{00000000-0005-0000-0000-000071090000}"/>
    <cellStyle name="Calculation 6 4 2" xfId="5369" xr:uid="{00000000-0005-0000-0000-000072090000}"/>
    <cellStyle name="Calculation 6 5" xfId="2775" xr:uid="{00000000-0005-0000-0000-000073090000}"/>
    <cellStyle name="Calculation 6 5 2" xfId="5370" xr:uid="{00000000-0005-0000-0000-000074090000}"/>
    <cellStyle name="Calculation 6 6" xfId="2776" xr:uid="{00000000-0005-0000-0000-000075090000}"/>
    <cellStyle name="Calculation 6 6 2" xfId="5371" xr:uid="{00000000-0005-0000-0000-000076090000}"/>
    <cellStyle name="Calculation 6 7" xfId="2777" xr:uid="{00000000-0005-0000-0000-000077090000}"/>
    <cellStyle name="Calculation 6 7 2" xfId="5372" xr:uid="{00000000-0005-0000-0000-000078090000}"/>
    <cellStyle name="Calculation 6 8" xfId="2778" xr:uid="{00000000-0005-0000-0000-000079090000}"/>
    <cellStyle name="Calculation 6 8 2" xfId="5373" xr:uid="{00000000-0005-0000-0000-00007A090000}"/>
    <cellStyle name="Calculation 6 9" xfId="2779" xr:uid="{00000000-0005-0000-0000-00007B090000}"/>
    <cellStyle name="Calculation 6 9 2" xfId="5374" xr:uid="{00000000-0005-0000-0000-00007C090000}"/>
    <cellStyle name="Calculation 7" xfId="2780" xr:uid="{00000000-0005-0000-0000-00007D090000}"/>
    <cellStyle name="Calculation 7 10" xfId="2781" xr:uid="{00000000-0005-0000-0000-00007E090000}"/>
    <cellStyle name="Calculation 7 10 2" xfId="5376" xr:uid="{00000000-0005-0000-0000-00007F090000}"/>
    <cellStyle name="Calculation 7 11" xfId="2782" xr:uid="{00000000-0005-0000-0000-000080090000}"/>
    <cellStyle name="Calculation 7 11 2" xfId="5377" xr:uid="{00000000-0005-0000-0000-000081090000}"/>
    <cellStyle name="Calculation 7 12" xfId="2783" xr:uid="{00000000-0005-0000-0000-000082090000}"/>
    <cellStyle name="Calculation 7 12 2" xfId="5378" xr:uid="{00000000-0005-0000-0000-000083090000}"/>
    <cellStyle name="Calculation 7 13" xfId="2784" xr:uid="{00000000-0005-0000-0000-000084090000}"/>
    <cellStyle name="Calculation 7 13 2" xfId="5379" xr:uid="{00000000-0005-0000-0000-000085090000}"/>
    <cellStyle name="Calculation 7 14" xfId="5375" xr:uid="{00000000-0005-0000-0000-000086090000}"/>
    <cellStyle name="Calculation 7 2" xfId="2785" xr:uid="{00000000-0005-0000-0000-000087090000}"/>
    <cellStyle name="Calculation 7 2 2" xfId="5380" xr:uid="{00000000-0005-0000-0000-000088090000}"/>
    <cellStyle name="Calculation 7 3" xfId="2786" xr:uid="{00000000-0005-0000-0000-000089090000}"/>
    <cellStyle name="Calculation 7 3 2" xfId="5381" xr:uid="{00000000-0005-0000-0000-00008A090000}"/>
    <cellStyle name="Calculation 7 4" xfId="2787" xr:uid="{00000000-0005-0000-0000-00008B090000}"/>
    <cellStyle name="Calculation 7 4 2" xfId="5382" xr:uid="{00000000-0005-0000-0000-00008C090000}"/>
    <cellStyle name="Calculation 7 5" xfId="2788" xr:uid="{00000000-0005-0000-0000-00008D090000}"/>
    <cellStyle name="Calculation 7 5 2" xfId="5383" xr:uid="{00000000-0005-0000-0000-00008E090000}"/>
    <cellStyle name="Calculation 7 6" xfId="2789" xr:uid="{00000000-0005-0000-0000-00008F090000}"/>
    <cellStyle name="Calculation 7 6 2" xfId="5384" xr:uid="{00000000-0005-0000-0000-000090090000}"/>
    <cellStyle name="Calculation 7 7" xfId="2790" xr:uid="{00000000-0005-0000-0000-000091090000}"/>
    <cellStyle name="Calculation 7 7 2" xfId="5385" xr:uid="{00000000-0005-0000-0000-000092090000}"/>
    <cellStyle name="Calculation 7 8" xfId="2791" xr:uid="{00000000-0005-0000-0000-000093090000}"/>
    <cellStyle name="Calculation 7 8 2" xfId="5386" xr:uid="{00000000-0005-0000-0000-000094090000}"/>
    <cellStyle name="Calculation 7 9" xfId="2792" xr:uid="{00000000-0005-0000-0000-000095090000}"/>
    <cellStyle name="Calculation 7 9 2" xfId="5387" xr:uid="{00000000-0005-0000-0000-000096090000}"/>
    <cellStyle name="Calculation 8" xfId="2793" xr:uid="{00000000-0005-0000-0000-000097090000}"/>
    <cellStyle name="Calculation 8 2" xfId="5388" xr:uid="{00000000-0005-0000-0000-000098090000}"/>
    <cellStyle name="Calculation 9" xfId="2794" xr:uid="{00000000-0005-0000-0000-000099090000}"/>
    <cellStyle name="Calculation 9 2" xfId="5389" xr:uid="{00000000-0005-0000-0000-00009A090000}"/>
    <cellStyle name="ⓒb擤¢ⓢb攨¢⓲b敜¢│b斔¢┒b絴¢┢b綜¢┲bCtls" xfId="4586" xr:uid="{00000000-0005-0000-0000-00009B090000}"/>
    <cellStyle name="ⓒb擤¢ⓢb攨¢⓲b敜¢│b斔¢┒b絴¢┢b綜¢┲bCtls 2" xfId="4587" xr:uid="{00000000-0005-0000-0000-00009C090000}"/>
    <cellStyle name="Check Cell 10" xfId="2795" xr:uid="{00000000-0005-0000-0000-00009D090000}"/>
    <cellStyle name="Check Cell 11" xfId="2796" xr:uid="{00000000-0005-0000-0000-00009E090000}"/>
    <cellStyle name="Check Cell 2" xfId="2797" xr:uid="{00000000-0005-0000-0000-00009F090000}"/>
    <cellStyle name="Check Cell 2 10" xfId="2798" xr:uid="{00000000-0005-0000-0000-0000A0090000}"/>
    <cellStyle name="Check Cell 2 11" xfId="2799" xr:uid="{00000000-0005-0000-0000-0000A1090000}"/>
    <cellStyle name="Check Cell 2 12" xfId="2800" xr:uid="{00000000-0005-0000-0000-0000A2090000}"/>
    <cellStyle name="Check Cell 2 13" xfId="2801" xr:uid="{00000000-0005-0000-0000-0000A3090000}"/>
    <cellStyle name="Check Cell 2 14" xfId="4588" xr:uid="{00000000-0005-0000-0000-0000A4090000}"/>
    <cellStyle name="Check Cell 2 2" xfId="2802" xr:uid="{00000000-0005-0000-0000-0000A5090000}"/>
    <cellStyle name="Check Cell 2 3" xfId="2803" xr:uid="{00000000-0005-0000-0000-0000A6090000}"/>
    <cellStyle name="Check Cell 2 4" xfId="2804" xr:uid="{00000000-0005-0000-0000-0000A7090000}"/>
    <cellStyle name="Check Cell 2 5" xfId="2805" xr:uid="{00000000-0005-0000-0000-0000A8090000}"/>
    <cellStyle name="Check Cell 2 6" xfId="2806" xr:uid="{00000000-0005-0000-0000-0000A9090000}"/>
    <cellStyle name="Check Cell 2 7" xfId="2807" xr:uid="{00000000-0005-0000-0000-0000AA090000}"/>
    <cellStyle name="Check Cell 2 8" xfId="2808" xr:uid="{00000000-0005-0000-0000-0000AB090000}"/>
    <cellStyle name="Check Cell 2 9" xfId="2809" xr:uid="{00000000-0005-0000-0000-0000AC090000}"/>
    <cellStyle name="Check Cell 3" xfId="2810" xr:uid="{00000000-0005-0000-0000-0000AD090000}"/>
    <cellStyle name="Check Cell 3 10" xfId="2811" xr:uid="{00000000-0005-0000-0000-0000AE090000}"/>
    <cellStyle name="Check Cell 3 11" xfId="2812" xr:uid="{00000000-0005-0000-0000-0000AF090000}"/>
    <cellStyle name="Check Cell 3 12" xfId="2813" xr:uid="{00000000-0005-0000-0000-0000B0090000}"/>
    <cellStyle name="Check Cell 3 13" xfId="2814" xr:uid="{00000000-0005-0000-0000-0000B1090000}"/>
    <cellStyle name="Check Cell 3 2" xfId="2815" xr:uid="{00000000-0005-0000-0000-0000B2090000}"/>
    <cellStyle name="Check Cell 3 3" xfId="2816" xr:uid="{00000000-0005-0000-0000-0000B3090000}"/>
    <cellStyle name="Check Cell 3 4" xfId="2817" xr:uid="{00000000-0005-0000-0000-0000B4090000}"/>
    <cellStyle name="Check Cell 3 5" xfId="2818" xr:uid="{00000000-0005-0000-0000-0000B5090000}"/>
    <cellStyle name="Check Cell 3 6" xfId="2819" xr:uid="{00000000-0005-0000-0000-0000B6090000}"/>
    <cellStyle name="Check Cell 3 7" xfId="2820" xr:uid="{00000000-0005-0000-0000-0000B7090000}"/>
    <cellStyle name="Check Cell 3 8" xfId="2821" xr:uid="{00000000-0005-0000-0000-0000B8090000}"/>
    <cellStyle name="Check Cell 3 9" xfId="2822" xr:uid="{00000000-0005-0000-0000-0000B9090000}"/>
    <cellStyle name="Check Cell 4" xfId="2823" xr:uid="{00000000-0005-0000-0000-0000BA090000}"/>
    <cellStyle name="Check Cell 4 10" xfId="2824" xr:uid="{00000000-0005-0000-0000-0000BB090000}"/>
    <cellStyle name="Check Cell 4 11" xfId="2825" xr:uid="{00000000-0005-0000-0000-0000BC090000}"/>
    <cellStyle name="Check Cell 4 12" xfId="2826" xr:uid="{00000000-0005-0000-0000-0000BD090000}"/>
    <cellStyle name="Check Cell 4 13" xfId="2827" xr:uid="{00000000-0005-0000-0000-0000BE090000}"/>
    <cellStyle name="Check Cell 4 2" xfId="2828" xr:uid="{00000000-0005-0000-0000-0000BF090000}"/>
    <cellStyle name="Check Cell 4 3" xfId="2829" xr:uid="{00000000-0005-0000-0000-0000C0090000}"/>
    <cellStyle name="Check Cell 4 4" xfId="2830" xr:uid="{00000000-0005-0000-0000-0000C1090000}"/>
    <cellStyle name="Check Cell 4 5" xfId="2831" xr:uid="{00000000-0005-0000-0000-0000C2090000}"/>
    <cellStyle name="Check Cell 4 6" xfId="2832" xr:uid="{00000000-0005-0000-0000-0000C3090000}"/>
    <cellStyle name="Check Cell 4 7" xfId="2833" xr:uid="{00000000-0005-0000-0000-0000C4090000}"/>
    <cellStyle name="Check Cell 4 8" xfId="2834" xr:uid="{00000000-0005-0000-0000-0000C5090000}"/>
    <cellStyle name="Check Cell 4 9" xfId="2835" xr:uid="{00000000-0005-0000-0000-0000C6090000}"/>
    <cellStyle name="Check Cell 5" xfId="2836" xr:uid="{00000000-0005-0000-0000-0000C7090000}"/>
    <cellStyle name="Check Cell 5 10" xfId="2837" xr:uid="{00000000-0005-0000-0000-0000C8090000}"/>
    <cellStyle name="Check Cell 5 11" xfId="2838" xr:uid="{00000000-0005-0000-0000-0000C9090000}"/>
    <cellStyle name="Check Cell 5 12" xfId="2839" xr:uid="{00000000-0005-0000-0000-0000CA090000}"/>
    <cellStyle name="Check Cell 5 13" xfId="2840" xr:uid="{00000000-0005-0000-0000-0000CB090000}"/>
    <cellStyle name="Check Cell 5 2" xfId="2841" xr:uid="{00000000-0005-0000-0000-0000CC090000}"/>
    <cellStyle name="Check Cell 5 3" xfId="2842" xr:uid="{00000000-0005-0000-0000-0000CD090000}"/>
    <cellStyle name="Check Cell 5 4" xfId="2843" xr:uid="{00000000-0005-0000-0000-0000CE090000}"/>
    <cellStyle name="Check Cell 5 5" xfId="2844" xr:uid="{00000000-0005-0000-0000-0000CF090000}"/>
    <cellStyle name="Check Cell 5 6" xfId="2845" xr:uid="{00000000-0005-0000-0000-0000D0090000}"/>
    <cellStyle name="Check Cell 5 7" xfId="2846" xr:uid="{00000000-0005-0000-0000-0000D1090000}"/>
    <cellStyle name="Check Cell 5 8" xfId="2847" xr:uid="{00000000-0005-0000-0000-0000D2090000}"/>
    <cellStyle name="Check Cell 5 9" xfId="2848" xr:uid="{00000000-0005-0000-0000-0000D3090000}"/>
    <cellStyle name="Check Cell 6" xfId="2849" xr:uid="{00000000-0005-0000-0000-0000D4090000}"/>
    <cellStyle name="Check Cell 6 10" xfId="2850" xr:uid="{00000000-0005-0000-0000-0000D5090000}"/>
    <cellStyle name="Check Cell 6 11" xfId="2851" xr:uid="{00000000-0005-0000-0000-0000D6090000}"/>
    <cellStyle name="Check Cell 6 12" xfId="2852" xr:uid="{00000000-0005-0000-0000-0000D7090000}"/>
    <cellStyle name="Check Cell 6 13" xfId="2853" xr:uid="{00000000-0005-0000-0000-0000D8090000}"/>
    <cellStyle name="Check Cell 6 2" xfId="2854" xr:uid="{00000000-0005-0000-0000-0000D9090000}"/>
    <cellStyle name="Check Cell 6 3" xfId="2855" xr:uid="{00000000-0005-0000-0000-0000DA090000}"/>
    <cellStyle name="Check Cell 6 4" xfId="2856" xr:uid="{00000000-0005-0000-0000-0000DB090000}"/>
    <cellStyle name="Check Cell 6 5" xfId="2857" xr:uid="{00000000-0005-0000-0000-0000DC090000}"/>
    <cellStyle name="Check Cell 6 6" xfId="2858" xr:uid="{00000000-0005-0000-0000-0000DD090000}"/>
    <cellStyle name="Check Cell 6 7" xfId="2859" xr:uid="{00000000-0005-0000-0000-0000DE090000}"/>
    <cellStyle name="Check Cell 6 8" xfId="2860" xr:uid="{00000000-0005-0000-0000-0000DF090000}"/>
    <cellStyle name="Check Cell 6 9" xfId="2861" xr:uid="{00000000-0005-0000-0000-0000E0090000}"/>
    <cellStyle name="Check Cell 7" xfId="2862" xr:uid="{00000000-0005-0000-0000-0000E1090000}"/>
    <cellStyle name="Check Cell 7 10" xfId="2863" xr:uid="{00000000-0005-0000-0000-0000E2090000}"/>
    <cellStyle name="Check Cell 7 11" xfId="2864" xr:uid="{00000000-0005-0000-0000-0000E3090000}"/>
    <cellStyle name="Check Cell 7 12" xfId="2865" xr:uid="{00000000-0005-0000-0000-0000E4090000}"/>
    <cellStyle name="Check Cell 7 13" xfId="2866" xr:uid="{00000000-0005-0000-0000-0000E5090000}"/>
    <cellStyle name="Check Cell 7 2" xfId="2867" xr:uid="{00000000-0005-0000-0000-0000E6090000}"/>
    <cellStyle name="Check Cell 7 3" xfId="2868" xr:uid="{00000000-0005-0000-0000-0000E7090000}"/>
    <cellStyle name="Check Cell 7 4" xfId="2869" xr:uid="{00000000-0005-0000-0000-0000E8090000}"/>
    <cellStyle name="Check Cell 7 5" xfId="2870" xr:uid="{00000000-0005-0000-0000-0000E9090000}"/>
    <cellStyle name="Check Cell 7 6" xfId="2871" xr:uid="{00000000-0005-0000-0000-0000EA090000}"/>
    <cellStyle name="Check Cell 7 7" xfId="2872" xr:uid="{00000000-0005-0000-0000-0000EB090000}"/>
    <cellStyle name="Check Cell 7 8" xfId="2873" xr:uid="{00000000-0005-0000-0000-0000EC090000}"/>
    <cellStyle name="Check Cell 7 9" xfId="2874" xr:uid="{00000000-0005-0000-0000-0000ED090000}"/>
    <cellStyle name="Check Cell 8" xfId="2875" xr:uid="{00000000-0005-0000-0000-0000EE090000}"/>
    <cellStyle name="Check Cell 9" xfId="2876" xr:uid="{00000000-0005-0000-0000-0000EF090000}"/>
    <cellStyle name="Comma" xfId="1" builtinId="3"/>
    <cellStyle name="Comma  - Style1" xfId="4589" xr:uid="{00000000-0005-0000-0000-0000F1090000}"/>
    <cellStyle name="Comma  - Style2" xfId="4590" xr:uid="{00000000-0005-0000-0000-0000F2090000}"/>
    <cellStyle name="Comma  - Style3" xfId="4591" xr:uid="{00000000-0005-0000-0000-0000F3090000}"/>
    <cellStyle name="Comma  - Style4" xfId="4592" xr:uid="{00000000-0005-0000-0000-0000F4090000}"/>
    <cellStyle name="Comma  - Style5" xfId="4593" xr:uid="{00000000-0005-0000-0000-0000F5090000}"/>
    <cellStyle name="Comma  - Style6" xfId="4594" xr:uid="{00000000-0005-0000-0000-0000F6090000}"/>
    <cellStyle name="Comma  - Style7" xfId="4595" xr:uid="{00000000-0005-0000-0000-0000F7090000}"/>
    <cellStyle name="Comma  - Style8" xfId="4596" xr:uid="{00000000-0005-0000-0000-0000F8090000}"/>
    <cellStyle name="Comma [0] 2" xfId="5109" xr:uid="{00000000-0005-0000-0000-0000F9090000}"/>
    <cellStyle name="Comma [00]" xfId="4597" xr:uid="{00000000-0005-0000-0000-0000FA090000}"/>
    <cellStyle name="Comma [00] 2" xfId="4598" xr:uid="{00000000-0005-0000-0000-0000FB090000}"/>
    <cellStyle name="Comma 10" xfId="2" xr:uid="{00000000-0005-0000-0000-0000FC090000}"/>
    <cellStyle name="Comma 10 2" xfId="3" xr:uid="{00000000-0005-0000-0000-0000FD090000}"/>
    <cellStyle name="Comma 10 2 2" xfId="222" xr:uid="{00000000-0005-0000-0000-0000FE090000}"/>
    <cellStyle name="Comma 10 2 2 2" xfId="453" xr:uid="{00000000-0005-0000-0000-0000FF090000}"/>
    <cellStyle name="Comma 10 2 2 2 2" xfId="2881" xr:uid="{00000000-0005-0000-0000-0000000A0000}"/>
    <cellStyle name="Comma 10 2 2 2 3" xfId="2880" xr:uid="{00000000-0005-0000-0000-0000010A0000}"/>
    <cellStyle name="Comma 10 2 2 3" xfId="2882" xr:uid="{00000000-0005-0000-0000-0000020A0000}"/>
    <cellStyle name="Comma 10 2 2 4" xfId="5568" xr:uid="{00000000-0005-0000-0000-0000030A0000}"/>
    <cellStyle name="Comma 10 2 2 5" xfId="2879" xr:uid="{00000000-0005-0000-0000-0000040A0000}"/>
    <cellStyle name="Comma 10 2 3" xfId="343" xr:uid="{00000000-0005-0000-0000-0000050A0000}"/>
    <cellStyle name="Comma 10 2 3 2" xfId="2883" xr:uid="{00000000-0005-0000-0000-0000060A0000}"/>
    <cellStyle name="Comma 10 2 4" xfId="5996" xr:uid="{00000000-0005-0000-0000-0000070A0000}"/>
    <cellStyle name="Comma 10 2 5" xfId="2878" xr:uid="{00000000-0005-0000-0000-0000080A0000}"/>
    <cellStyle name="Comma 10 2 6" xfId="6024" xr:uid="{00000000-0005-0000-0000-0000090A0000}"/>
    <cellStyle name="Comma 10 3" xfId="221" xr:uid="{00000000-0005-0000-0000-00000A0A0000}"/>
    <cellStyle name="Comma 10 3 2" xfId="452" xr:uid="{00000000-0005-0000-0000-00000B0A0000}"/>
    <cellStyle name="Comma 10 3 2 2" xfId="5569" xr:uid="{00000000-0005-0000-0000-00000C0A0000}"/>
    <cellStyle name="Comma 10 3 3" xfId="2884" xr:uid="{00000000-0005-0000-0000-00000D0A0000}"/>
    <cellStyle name="Comma 10 4" xfId="342" xr:uid="{00000000-0005-0000-0000-00000E0A0000}"/>
    <cellStyle name="Comma 10 4 2" xfId="5997" xr:uid="{00000000-0005-0000-0000-00000F0A0000}"/>
    <cellStyle name="Comma 10 4 3" xfId="2885" xr:uid="{00000000-0005-0000-0000-0000100A0000}"/>
    <cellStyle name="Comma 10 5" xfId="4412" xr:uid="{00000000-0005-0000-0000-0000110A0000}"/>
    <cellStyle name="Comma 10 6" xfId="6007" xr:uid="{00000000-0005-0000-0000-0000120A0000}"/>
    <cellStyle name="Comma 10 7" xfId="2877" xr:uid="{00000000-0005-0000-0000-0000130A0000}"/>
    <cellStyle name="Comma 10 8" xfId="6023" xr:uid="{00000000-0005-0000-0000-0000140A0000}"/>
    <cellStyle name="Comma 11" xfId="4" xr:uid="{00000000-0005-0000-0000-0000150A0000}"/>
    <cellStyle name="Comma 11 2" xfId="223" xr:uid="{00000000-0005-0000-0000-0000160A0000}"/>
    <cellStyle name="Comma 11 2 2" xfId="454" xr:uid="{00000000-0005-0000-0000-0000170A0000}"/>
    <cellStyle name="Comma 11 2 2 2" xfId="2888" xr:uid="{00000000-0005-0000-0000-0000180A0000}"/>
    <cellStyle name="Comma 11 2 3" xfId="5110" xr:uid="{00000000-0005-0000-0000-0000190A0000}"/>
    <cellStyle name="Comma 11 2 4" xfId="5567" xr:uid="{00000000-0005-0000-0000-00001A0A0000}"/>
    <cellStyle name="Comma 11 2 5" xfId="2887" xr:uid="{00000000-0005-0000-0000-00001B0A0000}"/>
    <cellStyle name="Comma 11 3" xfId="344" xr:uid="{00000000-0005-0000-0000-00001C0A0000}"/>
    <cellStyle name="Comma 11 3 2" xfId="5148" xr:uid="{00000000-0005-0000-0000-00001D0A0000}"/>
    <cellStyle name="Comma 11 4" xfId="2886" xr:uid="{00000000-0005-0000-0000-00001E0A0000}"/>
    <cellStyle name="Comma 11 5" xfId="6025" xr:uid="{00000000-0005-0000-0000-00001F0A0000}"/>
    <cellStyle name="Comma 11 9" xfId="580" xr:uid="{00000000-0005-0000-0000-0000200A0000}"/>
    <cellStyle name="Comma 12" xfId="5" xr:uid="{00000000-0005-0000-0000-0000210A0000}"/>
    <cellStyle name="Comma 12 2" xfId="224" xr:uid="{00000000-0005-0000-0000-0000220A0000}"/>
    <cellStyle name="Comma 12 2 2" xfId="455" xr:uid="{00000000-0005-0000-0000-0000230A0000}"/>
    <cellStyle name="Comma 12 2 2 2" xfId="5149" xr:uid="{00000000-0005-0000-0000-0000240A0000}"/>
    <cellStyle name="Comma 12 2 2 3" xfId="6124" xr:uid="{00000000-0005-0000-0000-0000250A0000}"/>
    <cellStyle name="Comma 12 2 3" xfId="5566" xr:uid="{00000000-0005-0000-0000-0000260A0000}"/>
    <cellStyle name="Comma 12 2 4" xfId="2890" xr:uid="{00000000-0005-0000-0000-0000270A0000}"/>
    <cellStyle name="Comma 12 3" xfId="345" xr:uid="{00000000-0005-0000-0000-0000280A0000}"/>
    <cellStyle name="Comma 12 3 2" xfId="4599" xr:uid="{00000000-0005-0000-0000-0000290A0000}"/>
    <cellStyle name="Comma 12 3 3" xfId="6067" xr:uid="{00000000-0005-0000-0000-00002A0A0000}"/>
    <cellStyle name="Comma 12 4" xfId="5995" xr:uid="{00000000-0005-0000-0000-00002B0A0000}"/>
    <cellStyle name="Comma 12 5" xfId="2889" xr:uid="{00000000-0005-0000-0000-00002C0A0000}"/>
    <cellStyle name="Comma 12 6" xfId="6026" xr:uid="{00000000-0005-0000-0000-00002D0A0000}"/>
    <cellStyle name="Comma 13" xfId="6" xr:uid="{00000000-0005-0000-0000-00002E0A0000}"/>
    <cellStyle name="Comma 13 2" xfId="225" xr:uid="{00000000-0005-0000-0000-00002F0A0000}"/>
    <cellStyle name="Comma 13 2 2" xfId="456" xr:uid="{00000000-0005-0000-0000-0000300A0000}"/>
    <cellStyle name="Comma 13 2 2 2" xfId="5150" xr:uid="{00000000-0005-0000-0000-0000310A0000}"/>
    <cellStyle name="Comma 13 2 2 3" xfId="6125" xr:uid="{00000000-0005-0000-0000-0000320A0000}"/>
    <cellStyle name="Comma 13 2 3" xfId="5565" xr:uid="{00000000-0005-0000-0000-0000330A0000}"/>
    <cellStyle name="Comma 13 2 4" xfId="2892" xr:uid="{00000000-0005-0000-0000-0000340A0000}"/>
    <cellStyle name="Comma 13 3" xfId="346" xr:uid="{00000000-0005-0000-0000-0000350A0000}"/>
    <cellStyle name="Comma 13 3 2" xfId="4600" xr:uid="{00000000-0005-0000-0000-0000360A0000}"/>
    <cellStyle name="Comma 13 3 3" xfId="6068" xr:uid="{00000000-0005-0000-0000-0000370A0000}"/>
    <cellStyle name="Comma 13 4" xfId="5994" xr:uid="{00000000-0005-0000-0000-0000380A0000}"/>
    <cellStyle name="Comma 13 5" xfId="2891" xr:uid="{00000000-0005-0000-0000-0000390A0000}"/>
    <cellStyle name="Comma 13 6" xfId="6027" xr:uid="{00000000-0005-0000-0000-00003A0A0000}"/>
    <cellStyle name="Comma 14" xfId="7" xr:uid="{00000000-0005-0000-0000-00003B0A0000}"/>
    <cellStyle name="Comma 14 2" xfId="226" xr:uid="{00000000-0005-0000-0000-00003C0A0000}"/>
    <cellStyle name="Comma 14 2 2" xfId="457" xr:uid="{00000000-0005-0000-0000-00003D0A0000}"/>
    <cellStyle name="Comma 14 2 2 2" xfId="5151" xr:uid="{00000000-0005-0000-0000-00003E0A0000}"/>
    <cellStyle name="Comma 14 2 2 3" xfId="6126" xr:uid="{00000000-0005-0000-0000-00003F0A0000}"/>
    <cellStyle name="Comma 14 2 3" xfId="5564" xr:uid="{00000000-0005-0000-0000-0000400A0000}"/>
    <cellStyle name="Comma 14 2 4" xfId="2894" xr:uid="{00000000-0005-0000-0000-0000410A0000}"/>
    <cellStyle name="Comma 14 3" xfId="347" xr:uid="{00000000-0005-0000-0000-0000420A0000}"/>
    <cellStyle name="Comma 14 3 2" xfId="4601" xr:uid="{00000000-0005-0000-0000-0000430A0000}"/>
    <cellStyle name="Comma 14 3 3" xfId="6069" xr:uid="{00000000-0005-0000-0000-0000440A0000}"/>
    <cellStyle name="Comma 14 4" xfId="5993" xr:uid="{00000000-0005-0000-0000-0000450A0000}"/>
    <cellStyle name="Comma 14 5" xfId="2893" xr:uid="{00000000-0005-0000-0000-0000460A0000}"/>
    <cellStyle name="Comma 14 6" xfId="6028" xr:uid="{00000000-0005-0000-0000-0000470A0000}"/>
    <cellStyle name="Comma 15" xfId="8" xr:uid="{00000000-0005-0000-0000-0000480A0000}"/>
    <cellStyle name="Comma 15 2" xfId="227" xr:uid="{00000000-0005-0000-0000-0000490A0000}"/>
    <cellStyle name="Comma 15 2 2" xfId="458" xr:uid="{00000000-0005-0000-0000-00004A0A0000}"/>
    <cellStyle name="Comma 15 2 2 2" xfId="5153" xr:uid="{00000000-0005-0000-0000-00004B0A0000}"/>
    <cellStyle name="Comma 15 2 2 3" xfId="6127" xr:uid="{00000000-0005-0000-0000-00004C0A0000}"/>
    <cellStyle name="Comma 15 2 3" xfId="4603" xr:uid="{00000000-0005-0000-0000-00004D0A0000}"/>
    <cellStyle name="Comma 15 2 4" xfId="5563" xr:uid="{00000000-0005-0000-0000-00004E0A0000}"/>
    <cellStyle name="Comma 15 2 5" xfId="2896" xr:uid="{00000000-0005-0000-0000-00004F0A0000}"/>
    <cellStyle name="Comma 15 3" xfId="348" xr:uid="{00000000-0005-0000-0000-0000500A0000}"/>
    <cellStyle name="Comma 15 3 2" xfId="5152" xr:uid="{00000000-0005-0000-0000-0000510A0000}"/>
    <cellStyle name="Comma 15 3 3" xfId="6070" xr:uid="{00000000-0005-0000-0000-0000520A0000}"/>
    <cellStyle name="Comma 15 4" xfId="4602" xr:uid="{00000000-0005-0000-0000-0000530A0000}"/>
    <cellStyle name="Comma 15 5" xfId="5992" xr:uid="{00000000-0005-0000-0000-0000540A0000}"/>
    <cellStyle name="Comma 15 6" xfId="2895" xr:uid="{00000000-0005-0000-0000-0000550A0000}"/>
    <cellStyle name="Comma 15 7" xfId="6029" xr:uid="{00000000-0005-0000-0000-0000560A0000}"/>
    <cellStyle name="Comma 16" xfId="9" xr:uid="{00000000-0005-0000-0000-0000570A0000}"/>
    <cellStyle name="Comma 16 2" xfId="228" xr:uid="{00000000-0005-0000-0000-0000580A0000}"/>
    <cellStyle name="Comma 16 2 2" xfId="459" xr:uid="{00000000-0005-0000-0000-0000590A0000}"/>
    <cellStyle name="Comma 16 2 2 2" xfId="5146" xr:uid="{00000000-0005-0000-0000-00005A0A0000}"/>
    <cellStyle name="Comma 16 2 3" xfId="2898" xr:uid="{00000000-0005-0000-0000-00005B0A0000}"/>
    <cellStyle name="Comma 16 3" xfId="349" xr:uid="{00000000-0005-0000-0000-00005C0A0000}"/>
    <cellStyle name="Comma 16 3 2" xfId="6071" xr:uid="{00000000-0005-0000-0000-00005D0A0000}"/>
    <cellStyle name="Comma 16 4" xfId="2897" xr:uid="{00000000-0005-0000-0000-00005E0A0000}"/>
    <cellStyle name="Comma 16 5" xfId="6030" xr:uid="{00000000-0005-0000-0000-00005F0A0000}"/>
    <cellStyle name="Comma 17" xfId="10" xr:uid="{00000000-0005-0000-0000-0000600A0000}"/>
    <cellStyle name="Comma 17 2" xfId="229" xr:uid="{00000000-0005-0000-0000-0000610A0000}"/>
    <cellStyle name="Comma 17 2 2" xfId="460" xr:uid="{00000000-0005-0000-0000-0000620A0000}"/>
    <cellStyle name="Comma 17 2 2 2" xfId="5562" xr:uid="{00000000-0005-0000-0000-0000630A0000}"/>
    <cellStyle name="Comma 17 2 3" xfId="5154" xr:uid="{00000000-0005-0000-0000-0000640A0000}"/>
    <cellStyle name="Comma 17 3" xfId="4604" xr:uid="{00000000-0005-0000-0000-0000650A0000}"/>
    <cellStyle name="Comma 17 4" xfId="5991" xr:uid="{00000000-0005-0000-0000-0000660A0000}"/>
    <cellStyle name="Comma 17 5" xfId="2899" xr:uid="{00000000-0005-0000-0000-0000670A0000}"/>
    <cellStyle name="Comma 18" xfId="11" xr:uid="{00000000-0005-0000-0000-0000680A0000}"/>
    <cellStyle name="Comma 18 2" xfId="12" xr:uid="{00000000-0005-0000-0000-0000690A0000}"/>
    <cellStyle name="Comma 18 2 2" xfId="13" xr:uid="{00000000-0005-0000-0000-00006A0A0000}"/>
    <cellStyle name="Comma 18 2 2 2" xfId="232" xr:uid="{00000000-0005-0000-0000-00006B0A0000}"/>
    <cellStyle name="Comma 18 2 2 2 2" xfId="463" xr:uid="{00000000-0005-0000-0000-00006C0A0000}"/>
    <cellStyle name="Comma 18 2 2 2 2 2" xfId="6129" xr:uid="{00000000-0005-0000-0000-00006D0A0000}"/>
    <cellStyle name="Comma 18 2 2 2 3" xfId="5559" xr:uid="{00000000-0005-0000-0000-00006E0A0000}"/>
    <cellStyle name="Comma 18 2 2 3" xfId="352" xr:uid="{00000000-0005-0000-0000-00006F0A0000}"/>
    <cellStyle name="Comma 18 2 2 3 2" xfId="6072" xr:uid="{00000000-0005-0000-0000-0000700A0000}"/>
    <cellStyle name="Comma 18 2 2 4" xfId="5988" xr:uid="{00000000-0005-0000-0000-0000710A0000}"/>
    <cellStyle name="Comma 18 2 2 5" xfId="6031" xr:uid="{00000000-0005-0000-0000-0000720A0000}"/>
    <cellStyle name="Comma 18 2 3" xfId="193" xr:uid="{00000000-0005-0000-0000-0000730A0000}"/>
    <cellStyle name="Comma 18 2 3 2" xfId="307" xr:uid="{00000000-0005-0000-0000-0000740A0000}"/>
    <cellStyle name="Comma 18 2 3 2 2" xfId="537" xr:uid="{00000000-0005-0000-0000-0000750A0000}"/>
    <cellStyle name="Comma 18 2 3 2 2 2" xfId="6172" xr:uid="{00000000-0005-0000-0000-0000760A0000}"/>
    <cellStyle name="Comma 18 2 3 2 3" xfId="5501" xr:uid="{00000000-0005-0000-0000-0000770A0000}"/>
    <cellStyle name="Comma 18 2 3 3" xfId="427" xr:uid="{00000000-0005-0000-0000-0000780A0000}"/>
    <cellStyle name="Comma 18 2 3 3 2" xfId="5591" xr:uid="{00000000-0005-0000-0000-0000790A0000}"/>
    <cellStyle name="Comma 18 2 3 4" xfId="5998" xr:uid="{00000000-0005-0000-0000-00007A0A0000}"/>
    <cellStyle name="Comma 18 2 3 5" xfId="579" xr:uid="{00000000-0005-0000-0000-00007B0A0000}"/>
    <cellStyle name="Comma 18 2 4" xfId="231" xr:uid="{00000000-0005-0000-0000-00007C0A0000}"/>
    <cellStyle name="Comma 18 2 4 2" xfId="462" xr:uid="{00000000-0005-0000-0000-00007D0A0000}"/>
    <cellStyle name="Comma 18 2 4 2 2" xfId="6128" xr:uid="{00000000-0005-0000-0000-00007E0A0000}"/>
    <cellStyle name="Comma 18 2 4 3" xfId="5560" xr:uid="{00000000-0005-0000-0000-00007F0A0000}"/>
    <cellStyle name="Comma 18 2 5" xfId="351" xr:uid="{00000000-0005-0000-0000-0000800A0000}"/>
    <cellStyle name="Comma 18 2 5 2" xfId="5989" xr:uid="{00000000-0005-0000-0000-0000810A0000}"/>
    <cellStyle name="Comma 18 2 6" xfId="5155" xr:uid="{00000000-0005-0000-0000-0000820A0000}"/>
    <cellStyle name="Comma 18 3" xfId="230" xr:uid="{00000000-0005-0000-0000-0000830A0000}"/>
    <cellStyle name="Comma 18 3 2" xfId="461" xr:uid="{00000000-0005-0000-0000-0000840A0000}"/>
    <cellStyle name="Comma 18 3 2 2" xfId="5561" xr:uid="{00000000-0005-0000-0000-0000850A0000}"/>
    <cellStyle name="Comma 18 3 3" xfId="4605" xr:uid="{00000000-0005-0000-0000-0000860A0000}"/>
    <cellStyle name="Comma 18 4" xfId="350" xr:uid="{00000000-0005-0000-0000-0000870A0000}"/>
    <cellStyle name="Comma 18 4 2" xfId="5990" xr:uid="{00000000-0005-0000-0000-0000880A0000}"/>
    <cellStyle name="Comma 18 5" xfId="2900" xr:uid="{00000000-0005-0000-0000-0000890A0000}"/>
    <cellStyle name="Comma 19" xfId="14" xr:uid="{00000000-0005-0000-0000-00008A0A0000}"/>
    <cellStyle name="Comma 19 2" xfId="233" xr:uid="{00000000-0005-0000-0000-00008B0A0000}"/>
    <cellStyle name="Comma 19 2 2" xfId="464" xr:uid="{00000000-0005-0000-0000-00008C0A0000}"/>
    <cellStyle name="Comma 19 2 2 2" xfId="5558" xr:uid="{00000000-0005-0000-0000-00008D0A0000}"/>
    <cellStyle name="Comma 19 2 3" xfId="5156" xr:uid="{00000000-0005-0000-0000-00008E0A0000}"/>
    <cellStyle name="Comma 19 3" xfId="4606" xr:uid="{00000000-0005-0000-0000-00008F0A0000}"/>
    <cellStyle name="Comma 19 4" xfId="5987" xr:uid="{00000000-0005-0000-0000-0000900A0000}"/>
    <cellStyle name="Comma 19 5" xfId="2901" xr:uid="{00000000-0005-0000-0000-0000910A0000}"/>
    <cellStyle name="Comma 2" xfId="15" xr:uid="{00000000-0005-0000-0000-0000920A0000}"/>
    <cellStyle name="Comma 2 10" xfId="4607" xr:uid="{00000000-0005-0000-0000-0000930A0000}"/>
    <cellStyle name="Comma 2 10 2" xfId="5122" xr:uid="{00000000-0005-0000-0000-0000940A0000}"/>
    <cellStyle name="Comma 2 10 3" xfId="5157" xr:uid="{00000000-0005-0000-0000-0000950A0000}"/>
    <cellStyle name="Comma 2 11" xfId="4608" xr:uid="{00000000-0005-0000-0000-0000960A0000}"/>
    <cellStyle name="Comma 2 11 2" xfId="5158" xr:uid="{00000000-0005-0000-0000-0000970A0000}"/>
    <cellStyle name="Comma 2 12" xfId="4609" xr:uid="{00000000-0005-0000-0000-0000980A0000}"/>
    <cellStyle name="Comma 2 12 2" xfId="5159" xr:uid="{00000000-0005-0000-0000-0000990A0000}"/>
    <cellStyle name="Comma 2 13" xfId="4610" xr:uid="{00000000-0005-0000-0000-00009A0A0000}"/>
    <cellStyle name="Comma 2 13 2" xfId="5160" xr:uid="{00000000-0005-0000-0000-00009B0A0000}"/>
    <cellStyle name="Comma 2 14" xfId="4611" xr:uid="{00000000-0005-0000-0000-00009C0A0000}"/>
    <cellStyle name="Comma 2 14 2" xfId="5161" xr:uid="{00000000-0005-0000-0000-00009D0A0000}"/>
    <cellStyle name="Comma 2 15" xfId="4612" xr:uid="{00000000-0005-0000-0000-00009E0A0000}"/>
    <cellStyle name="Comma 2 15 2" xfId="5162" xr:uid="{00000000-0005-0000-0000-00009F0A0000}"/>
    <cellStyle name="Comma 2 16" xfId="4613" xr:uid="{00000000-0005-0000-0000-0000A00A0000}"/>
    <cellStyle name="Comma 2 16 2" xfId="5163" xr:uid="{00000000-0005-0000-0000-0000A10A0000}"/>
    <cellStyle name="Comma 2 17" xfId="4614" xr:uid="{00000000-0005-0000-0000-0000A20A0000}"/>
    <cellStyle name="Comma 2 17 2" xfId="5164" xr:uid="{00000000-0005-0000-0000-0000A30A0000}"/>
    <cellStyle name="Comma 2 18" xfId="4615" xr:uid="{00000000-0005-0000-0000-0000A40A0000}"/>
    <cellStyle name="Comma 2 18 2" xfId="5165" xr:uid="{00000000-0005-0000-0000-0000A50A0000}"/>
    <cellStyle name="Comma 2 19" xfId="4616" xr:uid="{00000000-0005-0000-0000-0000A60A0000}"/>
    <cellStyle name="Comma 2 19 2" xfId="5166" xr:uid="{00000000-0005-0000-0000-0000A70A0000}"/>
    <cellStyle name="Comma 2 2" xfId="16" xr:uid="{00000000-0005-0000-0000-0000A80A0000}"/>
    <cellStyle name="Comma 2 2 10" xfId="4617" xr:uid="{00000000-0005-0000-0000-0000A90A0000}"/>
    <cellStyle name="Comma 2 2 10 2" xfId="5123" xr:uid="{00000000-0005-0000-0000-0000AA0A0000}"/>
    <cellStyle name="Comma 2 2 10 3" xfId="5167" xr:uid="{00000000-0005-0000-0000-0000AB0A0000}"/>
    <cellStyle name="Comma 2 2 11" xfId="4618" xr:uid="{00000000-0005-0000-0000-0000AC0A0000}"/>
    <cellStyle name="Comma 2 2 11 2" xfId="5168" xr:uid="{00000000-0005-0000-0000-0000AD0A0000}"/>
    <cellStyle name="Comma 2 2 12" xfId="4619" xr:uid="{00000000-0005-0000-0000-0000AE0A0000}"/>
    <cellStyle name="Comma 2 2 12 2" xfId="5169" xr:uid="{00000000-0005-0000-0000-0000AF0A0000}"/>
    <cellStyle name="Comma 2 2 13" xfId="17" xr:uid="{00000000-0005-0000-0000-0000B00A0000}"/>
    <cellStyle name="Comma 2 2 13 2" xfId="236" xr:uid="{00000000-0005-0000-0000-0000B10A0000}"/>
    <cellStyle name="Comma 2 2 13 2 2" xfId="467" xr:uid="{00000000-0005-0000-0000-0000B20A0000}"/>
    <cellStyle name="Comma 2 2 13 2 2 2" xfId="5556" xr:uid="{00000000-0005-0000-0000-0000B30A0000}"/>
    <cellStyle name="Comma 2 2 13 2 3" xfId="5170" xr:uid="{00000000-0005-0000-0000-0000B40A0000}"/>
    <cellStyle name="Comma 2 2 13 3" xfId="353" xr:uid="{00000000-0005-0000-0000-0000B50A0000}"/>
    <cellStyle name="Comma 2 2 13 3 2" xfId="5986" xr:uid="{00000000-0005-0000-0000-0000B60A0000}"/>
    <cellStyle name="Comma 2 2 13 4" xfId="4620" xr:uid="{00000000-0005-0000-0000-0000B70A0000}"/>
    <cellStyle name="Comma 2 2 14" xfId="4621" xr:uid="{00000000-0005-0000-0000-0000B80A0000}"/>
    <cellStyle name="Comma 2 2 14 2" xfId="5171" xr:uid="{00000000-0005-0000-0000-0000B90A0000}"/>
    <cellStyle name="Comma 2 2 15" xfId="4622" xr:uid="{00000000-0005-0000-0000-0000BA0A0000}"/>
    <cellStyle name="Comma 2 2 15 2" xfId="5172" xr:uid="{00000000-0005-0000-0000-0000BB0A0000}"/>
    <cellStyle name="Comma 2 2 16" xfId="4623" xr:uid="{00000000-0005-0000-0000-0000BC0A0000}"/>
    <cellStyle name="Comma 2 2 16 2" xfId="5173" xr:uid="{00000000-0005-0000-0000-0000BD0A0000}"/>
    <cellStyle name="Comma 2 2 17" xfId="4624" xr:uid="{00000000-0005-0000-0000-0000BE0A0000}"/>
    <cellStyle name="Comma 2 2 17 2" xfId="5174" xr:uid="{00000000-0005-0000-0000-0000BF0A0000}"/>
    <cellStyle name="Comma 2 2 18" xfId="4625" xr:uid="{00000000-0005-0000-0000-0000C00A0000}"/>
    <cellStyle name="Comma 2 2 18 2" xfId="5175" xr:uid="{00000000-0005-0000-0000-0000C10A0000}"/>
    <cellStyle name="Comma 2 2 19" xfId="4626" xr:uid="{00000000-0005-0000-0000-0000C20A0000}"/>
    <cellStyle name="Comma 2 2 19 2" xfId="5176" xr:uid="{00000000-0005-0000-0000-0000C30A0000}"/>
    <cellStyle name="Comma 2 2 2" xfId="235" xr:uid="{00000000-0005-0000-0000-0000C40A0000}"/>
    <cellStyle name="Comma 2 2 2 2" xfId="466" xr:uid="{00000000-0005-0000-0000-0000C50A0000}"/>
    <cellStyle name="Comma 2 2 2 2 2" xfId="5132" xr:uid="{00000000-0005-0000-0000-0000C60A0000}"/>
    <cellStyle name="Comma 2 2 2 2 3" xfId="6130" xr:uid="{00000000-0005-0000-0000-0000C70A0000}"/>
    <cellStyle name="Comma 2 2 2 3" xfId="4392" xr:uid="{00000000-0005-0000-0000-0000C80A0000}"/>
    <cellStyle name="Comma 2 2 2 4" xfId="5557" xr:uid="{00000000-0005-0000-0000-0000C90A0000}"/>
    <cellStyle name="Comma 2 2 2 5" xfId="4379" xr:uid="{00000000-0005-0000-0000-0000CA0A0000}"/>
    <cellStyle name="Comma 2 2 20" xfId="4627" xr:uid="{00000000-0005-0000-0000-0000CB0A0000}"/>
    <cellStyle name="Comma 2 2 20 2" xfId="5177" xr:uid="{00000000-0005-0000-0000-0000CC0A0000}"/>
    <cellStyle name="Comma 2 2 21" xfId="4628" xr:uid="{00000000-0005-0000-0000-0000CD0A0000}"/>
    <cellStyle name="Comma 2 2 21 2" xfId="5178" xr:uid="{00000000-0005-0000-0000-0000CE0A0000}"/>
    <cellStyle name="Comma 2 2 22" xfId="4629" xr:uid="{00000000-0005-0000-0000-0000CF0A0000}"/>
    <cellStyle name="Comma 2 2 22 2" xfId="5179" xr:uid="{00000000-0005-0000-0000-0000D00A0000}"/>
    <cellStyle name="Comma 2 2 23" xfId="4630" xr:uid="{00000000-0005-0000-0000-0000D10A0000}"/>
    <cellStyle name="Comma 2 2 23 2" xfId="5180" xr:uid="{00000000-0005-0000-0000-0000D20A0000}"/>
    <cellStyle name="Comma 2 2 24" xfId="4631" xr:uid="{00000000-0005-0000-0000-0000D30A0000}"/>
    <cellStyle name="Comma 2 2 24 2" xfId="5181" xr:uid="{00000000-0005-0000-0000-0000D40A0000}"/>
    <cellStyle name="Comma 2 2 25" xfId="4632" xr:uid="{00000000-0005-0000-0000-0000D50A0000}"/>
    <cellStyle name="Comma 2 2 25 2" xfId="5182" xr:uid="{00000000-0005-0000-0000-0000D60A0000}"/>
    <cellStyle name="Comma 2 2 26" xfId="4633" xr:uid="{00000000-0005-0000-0000-0000D70A0000}"/>
    <cellStyle name="Comma 2 2 26 2" xfId="5183" xr:uid="{00000000-0005-0000-0000-0000D80A0000}"/>
    <cellStyle name="Comma 2 2 27" xfId="4634" xr:uid="{00000000-0005-0000-0000-0000D90A0000}"/>
    <cellStyle name="Comma 2 2 27 2" xfId="5184" xr:uid="{00000000-0005-0000-0000-0000DA0A0000}"/>
    <cellStyle name="Comma 2 2 28" xfId="4635" xr:uid="{00000000-0005-0000-0000-0000DB0A0000}"/>
    <cellStyle name="Comma 2 2 28 2" xfId="5185" xr:uid="{00000000-0005-0000-0000-0000DC0A0000}"/>
    <cellStyle name="Comma 2 2 29" xfId="4636" xr:uid="{00000000-0005-0000-0000-0000DD0A0000}"/>
    <cellStyle name="Comma 2 2 29 2" xfId="5186" xr:uid="{00000000-0005-0000-0000-0000DE0A0000}"/>
    <cellStyle name="Comma 2 2 3" xfId="4637" xr:uid="{00000000-0005-0000-0000-0000DF0A0000}"/>
    <cellStyle name="Comma 2 2 3 2" xfId="5187" xr:uid="{00000000-0005-0000-0000-0000E00A0000}"/>
    <cellStyle name="Comma 2 2 30" xfId="4638" xr:uid="{00000000-0005-0000-0000-0000E10A0000}"/>
    <cellStyle name="Comma 2 2 30 2" xfId="5188" xr:uid="{00000000-0005-0000-0000-0000E20A0000}"/>
    <cellStyle name="Comma 2 2 31" xfId="4639" xr:uid="{00000000-0005-0000-0000-0000E30A0000}"/>
    <cellStyle name="Comma 2 2 31 2" xfId="5189" xr:uid="{00000000-0005-0000-0000-0000E40A0000}"/>
    <cellStyle name="Comma 2 2 32" xfId="4640" xr:uid="{00000000-0005-0000-0000-0000E50A0000}"/>
    <cellStyle name="Comma 2 2 32 2" xfId="5190" xr:uid="{00000000-0005-0000-0000-0000E60A0000}"/>
    <cellStyle name="Comma 2 2 33" xfId="4641" xr:uid="{00000000-0005-0000-0000-0000E70A0000}"/>
    <cellStyle name="Comma 2 2 33 2" xfId="5191" xr:uid="{00000000-0005-0000-0000-0000E80A0000}"/>
    <cellStyle name="Comma 2 2 34" xfId="4642" xr:uid="{00000000-0005-0000-0000-0000E90A0000}"/>
    <cellStyle name="Comma 2 2 34 2" xfId="5192" xr:uid="{00000000-0005-0000-0000-0000EA0A0000}"/>
    <cellStyle name="Comma 2 2 35" xfId="4643" xr:uid="{00000000-0005-0000-0000-0000EB0A0000}"/>
    <cellStyle name="Comma 2 2 35 2" xfId="5193" xr:uid="{00000000-0005-0000-0000-0000EC0A0000}"/>
    <cellStyle name="Comma 2 2 36" xfId="4644" xr:uid="{00000000-0005-0000-0000-0000ED0A0000}"/>
    <cellStyle name="Comma 2 2 36 2" xfId="5194" xr:uid="{00000000-0005-0000-0000-0000EE0A0000}"/>
    <cellStyle name="Comma 2 2 37" xfId="4645" xr:uid="{00000000-0005-0000-0000-0000EF0A0000}"/>
    <cellStyle name="Comma 2 2 37 2" xfId="5195" xr:uid="{00000000-0005-0000-0000-0000F00A0000}"/>
    <cellStyle name="Comma 2 2 38" xfId="4646" xr:uid="{00000000-0005-0000-0000-0000F10A0000}"/>
    <cellStyle name="Comma 2 2 38 2" xfId="5196" xr:uid="{00000000-0005-0000-0000-0000F20A0000}"/>
    <cellStyle name="Comma 2 2 39" xfId="4647" xr:uid="{00000000-0005-0000-0000-0000F30A0000}"/>
    <cellStyle name="Comma 2 2 39 2" xfId="5197" xr:uid="{00000000-0005-0000-0000-0000F40A0000}"/>
    <cellStyle name="Comma 2 2 4" xfId="4648" xr:uid="{00000000-0005-0000-0000-0000F50A0000}"/>
    <cellStyle name="Comma 2 2 4 2" xfId="5198" xr:uid="{00000000-0005-0000-0000-0000F60A0000}"/>
    <cellStyle name="Comma 2 2 40" xfId="4649" xr:uid="{00000000-0005-0000-0000-0000F70A0000}"/>
    <cellStyle name="Comma 2 2 40 2" xfId="5199" xr:uid="{00000000-0005-0000-0000-0000F80A0000}"/>
    <cellStyle name="Comma 2 2 41" xfId="4650" xr:uid="{00000000-0005-0000-0000-0000F90A0000}"/>
    <cellStyle name="Comma 2 2 41 2" xfId="5200" xr:uid="{00000000-0005-0000-0000-0000FA0A0000}"/>
    <cellStyle name="Comma 2 2 42" xfId="4651" xr:uid="{00000000-0005-0000-0000-0000FB0A0000}"/>
    <cellStyle name="Comma 2 2 42 2" xfId="5201" xr:uid="{00000000-0005-0000-0000-0000FC0A0000}"/>
    <cellStyle name="Comma 2 2 43" xfId="5129" xr:uid="{00000000-0005-0000-0000-0000FD0A0000}"/>
    <cellStyle name="Comma 2 2 44" xfId="4388" xr:uid="{00000000-0005-0000-0000-0000FE0A0000}"/>
    <cellStyle name="Comma 2 2 45" xfId="6000" xr:uid="{00000000-0005-0000-0000-0000FF0A0000}"/>
    <cellStyle name="Comma 2 2 46" xfId="2902" xr:uid="{00000000-0005-0000-0000-0000000B0000}"/>
    <cellStyle name="Comma 2 2 5" xfId="4652" xr:uid="{00000000-0005-0000-0000-0000010B0000}"/>
    <cellStyle name="Comma 2 2 5 2" xfId="5202" xr:uid="{00000000-0005-0000-0000-0000020B0000}"/>
    <cellStyle name="Comma 2 2 6" xfId="4653" xr:uid="{00000000-0005-0000-0000-0000030B0000}"/>
    <cellStyle name="Comma 2 2 6 2" xfId="5203" xr:uid="{00000000-0005-0000-0000-0000040B0000}"/>
    <cellStyle name="Comma 2 2 7" xfId="4654" xr:uid="{00000000-0005-0000-0000-0000050B0000}"/>
    <cellStyle name="Comma 2 2 7 2" xfId="5204" xr:uid="{00000000-0005-0000-0000-0000060B0000}"/>
    <cellStyle name="Comma 2 2 8" xfId="4655" xr:uid="{00000000-0005-0000-0000-0000070B0000}"/>
    <cellStyle name="Comma 2 2 8 2" xfId="5205" xr:uid="{00000000-0005-0000-0000-0000080B0000}"/>
    <cellStyle name="Comma 2 2 9" xfId="4656" xr:uid="{00000000-0005-0000-0000-0000090B0000}"/>
    <cellStyle name="Comma 2 2 9 2" xfId="5206" xr:uid="{00000000-0005-0000-0000-00000A0B0000}"/>
    <cellStyle name="Comma 2 20" xfId="4657" xr:uid="{00000000-0005-0000-0000-00000B0B0000}"/>
    <cellStyle name="Comma 2 20 2" xfId="5207" xr:uid="{00000000-0005-0000-0000-00000C0B0000}"/>
    <cellStyle name="Comma 2 21" xfId="4658" xr:uid="{00000000-0005-0000-0000-00000D0B0000}"/>
    <cellStyle name="Comma 2 21 2" xfId="5208" xr:uid="{00000000-0005-0000-0000-00000E0B0000}"/>
    <cellStyle name="Comma 2 22" xfId="4659" xr:uid="{00000000-0005-0000-0000-00000F0B0000}"/>
    <cellStyle name="Comma 2 22 2" xfId="5209" xr:uid="{00000000-0005-0000-0000-0000100B0000}"/>
    <cellStyle name="Comma 2 23" xfId="4660" xr:uid="{00000000-0005-0000-0000-0000110B0000}"/>
    <cellStyle name="Comma 2 23 2" xfId="5210" xr:uid="{00000000-0005-0000-0000-0000120B0000}"/>
    <cellStyle name="Comma 2 24" xfId="4661" xr:uid="{00000000-0005-0000-0000-0000130B0000}"/>
    <cellStyle name="Comma 2 24 2" xfId="5211" xr:uid="{00000000-0005-0000-0000-0000140B0000}"/>
    <cellStyle name="Comma 2 25" xfId="4662" xr:uid="{00000000-0005-0000-0000-0000150B0000}"/>
    <cellStyle name="Comma 2 25 2" xfId="5212" xr:uid="{00000000-0005-0000-0000-0000160B0000}"/>
    <cellStyle name="Comma 2 26" xfId="4663" xr:uid="{00000000-0005-0000-0000-0000170B0000}"/>
    <cellStyle name="Comma 2 26 2" xfId="5213" xr:uid="{00000000-0005-0000-0000-0000180B0000}"/>
    <cellStyle name="Comma 2 27" xfId="4664" xr:uid="{00000000-0005-0000-0000-0000190B0000}"/>
    <cellStyle name="Comma 2 27 2" xfId="5214" xr:uid="{00000000-0005-0000-0000-00001A0B0000}"/>
    <cellStyle name="Comma 2 28" xfId="4665" xr:uid="{00000000-0005-0000-0000-00001B0B0000}"/>
    <cellStyle name="Comma 2 28 2" xfId="5215" xr:uid="{00000000-0005-0000-0000-00001C0B0000}"/>
    <cellStyle name="Comma 2 29" xfId="4666" xr:uid="{00000000-0005-0000-0000-00001D0B0000}"/>
    <cellStyle name="Comma 2 29 2" xfId="5216" xr:uid="{00000000-0005-0000-0000-00001E0B0000}"/>
    <cellStyle name="Comma 2 3" xfId="18" xr:uid="{00000000-0005-0000-0000-00001F0B0000}"/>
    <cellStyle name="Comma 2 3 2" xfId="2904" xr:uid="{00000000-0005-0000-0000-0000200B0000}"/>
    <cellStyle name="Comma 2 3 2 2" xfId="5133" xr:uid="{00000000-0005-0000-0000-0000210B0000}"/>
    <cellStyle name="Comma 2 3 3" xfId="4393" xr:uid="{00000000-0005-0000-0000-0000220B0000}"/>
    <cellStyle name="Comma 2 3 4" xfId="5985" xr:uid="{00000000-0005-0000-0000-0000230B0000}"/>
    <cellStyle name="Comma 2 3 5" xfId="2903" xr:uid="{00000000-0005-0000-0000-0000240B0000}"/>
    <cellStyle name="Comma 2 30" xfId="4667" xr:uid="{00000000-0005-0000-0000-0000250B0000}"/>
    <cellStyle name="Comma 2 30 2" xfId="5217" xr:uid="{00000000-0005-0000-0000-0000260B0000}"/>
    <cellStyle name="Comma 2 31" xfId="4668" xr:uid="{00000000-0005-0000-0000-0000270B0000}"/>
    <cellStyle name="Comma 2 31 2" xfId="5218" xr:uid="{00000000-0005-0000-0000-0000280B0000}"/>
    <cellStyle name="Comma 2 32" xfId="4669" xr:uid="{00000000-0005-0000-0000-0000290B0000}"/>
    <cellStyle name="Comma 2 32 2" xfId="5219" xr:uid="{00000000-0005-0000-0000-00002A0B0000}"/>
    <cellStyle name="Comma 2 33" xfId="4670" xr:uid="{00000000-0005-0000-0000-00002B0B0000}"/>
    <cellStyle name="Comma 2 33 2" xfId="5220" xr:uid="{00000000-0005-0000-0000-00002C0B0000}"/>
    <cellStyle name="Comma 2 34" xfId="4671" xr:uid="{00000000-0005-0000-0000-00002D0B0000}"/>
    <cellStyle name="Comma 2 34 2" xfId="5221" xr:uid="{00000000-0005-0000-0000-00002E0B0000}"/>
    <cellStyle name="Comma 2 35" xfId="4672" xr:uid="{00000000-0005-0000-0000-00002F0B0000}"/>
    <cellStyle name="Comma 2 35 2" xfId="5222" xr:uid="{00000000-0005-0000-0000-0000300B0000}"/>
    <cellStyle name="Comma 2 36" xfId="4673" xr:uid="{00000000-0005-0000-0000-0000310B0000}"/>
    <cellStyle name="Comma 2 36 2" xfId="5223" xr:uid="{00000000-0005-0000-0000-0000320B0000}"/>
    <cellStyle name="Comma 2 37" xfId="4674" xr:uid="{00000000-0005-0000-0000-0000330B0000}"/>
    <cellStyle name="Comma 2 37 2" xfId="5224" xr:uid="{00000000-0005-0000-0000-0000340B0000}"/>
    <cellStyle name="Comma 2 38" xfId="4675" xr:uid="{00000000-0005-0000-0000-0000350B0000}"/>
    <cellStyle name="Comma 2 38 2" xfId="5225" xr:uid="{00000000-0005-0000-0000-0000360B0000}"/>
    <cellStyle name="Comma 2 39" xfId="4676" xr:uid="{00000000-0005-0000-0000-0000370B0000}"/>
    <cellStyle name="Comma 2 39 2" xfId="5226" xr:uid="{00000000-0005-0000-0000-0000380B0000}"/>
    <cellStyle name="Comma 2 4" xfId="19" xr:uid="{00000000-0005-0000-0000-0000390B0000}"/>
    <cellStyle name="Comma 2 4 2" xfId="2906" xr:uid="{00000000-0005-0000-0000-00003A0B0000}"/>
    <cellStyle name="Comma 2 4 2 2" xfId="2907" xr:uid="{00000000-0005-0000-0000-00003B0B0000}"/>
    <cellStyle name="Comma 2 4 2 3" xfId="5227" xr:uid="{00000000-0005-0000-0000-00003C0B0000}"/>
    <cellStyle name="Comma 2 4 3" xfId="2908" xr:uid="{00000000-0005-0000-0000-00003D0B0000}"/>
    <cellStyle name="Comma 2 4 4" xfId="4677" xr:uid="{00000000-0005-0000-0000-00003E0B0000}"/>
    <cellStyle name="Comma 2 4 5" xfId="5984" xr:uid="{00000000-0005-0000-0000-00003F0B0000}"/>
    <cellStyle name="Comma 2 4 6" xfId="2905" xr:uid="{00000000-0005-0000-0000-0000400B0000}"/>
    <cellStyle name="Comma 2 40" xfId="4678" xr:uid="{00000000-0005-0000-0000-0000410B0000}"/>
    <cellStyle name="Comma 2 40 2" xfId="5228" xr:uid="{00000000-0005-0000-0000-0000420B0000}"/>
    <cellStyle name="Comma 2 41" xfId="4679" xr:uid="{00000000-0005-0000-0000-0000430B0000}"/>
    <cellStyle name="Comma 2 41 2" xfId="5229" xr:uid="{00000000-0005-0000-0000-0000440B0000}"/>
    <cellStyle name="Comma 2 42" xfId="4680" xr:uid="{00000000-0005-0000-0000-0000450B0000}"/>
    <cellStyle name="Comma 2 42 2" xfId="5230" xr:uid="{00000000-0005-0000-0000-0000460B0000}"/>
    <cellStyle name="Comma 2 43" xfId="4681" xr:uid="{00000000-0005-0000-0000-0000470B0000}"/>
    <cellStyle name="Comma 2 43 2" xfId="5231" xr:uid="{00000000-0005-0000-0000-0000480B0000}"/>
    <cellStyle name="Comma 2 44" xfId="5111" xr:uid="{00000000-0005-0000-0000-0000490B0000}"/>
    <cellStyle name="Comma 2 45" xfId="583" xr:uid="{00000000-0005-0000-0000-00004A0B0000}"/>
    <cellStyle name="Comma 2 5" xfId="234" xr:uid="{00000000-0005-0000-0000-00004B0B0000}"/>
    <cellStyle name="Comma 2 5 2" xfId="465" xr:uid="{00000000-0005-0000-0000-00004C0B0000}"/>
    <cellStyle name="Comma 2 5 2 2" xfId="5232" xr:uid="{00000000-0005-0000-0000-00004D0B0000}"/>
    <cellStyle name="Comma 2 5 2 3" xfId="2910" xr:uid="{00000000-0005-0000-0000-00004E0B0000}"/>
    <cellStyle name="Comma 2 5 3" xfId="4682" xr:uid="{00000000-0005-0000-0000-00004F0B0000}"/>
    <cellStyle name="Comma 2 5 4" xfId="6021" xr:uid="{00000000-0005-0000-0000-0000500B0000}"/>
    <cellStyle name="Comma 2 5 5" xfId="2909" xr:uid="{00000000-0005-0000-0000-0000510B0000}"/>
    <cellStyle name="Comma 2 6" xfId="2911" xr:uid="{00000000-0005-0000-0000-0000520B0000}"/>
    <cellStyle name="Comma 2 6 2" xfId="5233" xr:uid="{00000000-0005-0000-0000-0000530B0000}"/>
    <cellStyle name="Comma 2 6 3" xfId="4683" xr:uid="{00000000-0005-0000-0000-0000540B0000}"/>
    <cellStyle name="Comma 2 7" xfId="584" xr:uid="{00000000-0005-0000-0000-0000550B0000}"/>
    <cellStyle name="Comma 2 7 2" xfId="5234" xr:uid="{00000000-0005-0000-0000-0000560B0000}"/>
    <cellStyle name="Comma 2 7 3" xfId="4684" xr:uid="{00000000-0005-0000-0000-0000570B0000}"/>
    <cellStyle name="Comma 2 8" xfId="4376" xr:uid="{00000000-0005-0000-0000-0000580B0000}"/>
    <cellStyle name="Comma 2 8 2" xfId="5235" xr:uid="{00000000-0005-0000-0000-0000590B0000}"/>
    <cellStyle name="Comma 2 8 3" xfId="4685" xr:uid="{00000000-0005-0000-0000-00005A0B0000}"/>
    <cellStyle name="Comma 2 9" xfId="4686" xr:uid="{00000000-0005-0000-0000-00005B0B0000}"/>
    <cellStyle name="Comma 2 9 2" xfId="5236" xr:uid="{00000000-0005-0000-0000-00005C0B0000}"/>
    <cellStyle name="Comma 2_Babu File Working" xfId="4687" xr:uid="{00000000-0005-0000-0000-00005D0B0000}"/>
    <cellStyle name="Comma 20" xfId="20" xr:uid="{00000000-0005-0000-0000-00005E0B0000}"/>
    <cellStyle name="Comma 20 2" xfId="237" xr:uid="{00000000-0005-0000-0000-00005F0B0000}"/>
    <cellStyle name="Comma 20 2 2" xfId="468" xr:uid="{00000000-0005-0000-0000-0000600B0000}"/>
    <cellStyle name="Comma 20 2 2 2" xfId="6131" xr:uid="{00000000-0005-0000-0000-0000610B0000}"/>
    <cellStyle name="Comma 20 2 3" xfId="5126" xr:uid="{00000000-0005-0000-0000-0000620B0000}"/>
    <cellStyle name="Comma 20 3" xfId="354" xr:uid="{00000000-0005-0000-0000-0000630B0000}"/>
    <cellStyle name="Comma 20 3 2" xfId="5237" xr:uid="{00000000-0005-0000-0000-0000640B0000}"/>
    <cellStyle name="Comma 20 4" xfId="4688" xr:uid="{00000000-0005-0000-0000-0000650B0000}"/>
    <cellStyle name="Comma 20 5" xfId="2912" xr:uid="{00000000-0005-0000-0000-0000660B0000}"/>
    <cellStyle name="Comma 20 6" xfId="6032" xr:uid="{00000000-0005-0000-0000-0000670B0000}"/>
    <cellStyle name="Comma 21" xfId="21" xr:uid="{00000000-0005-0000-0000-0000680B0000}"/>
    <cellStyle name="Comma 21 2" xfId="238" xr:uid="{00000000-0005-0000-0000-0000690B0000}"/>
    <cellStyle name="Comma 21 2 2" xfId="469" xr:uid="{00000000-0005-0000-0000-00006A0B0000}"/>
    <cellStyle name="Comma 21 2 2 2" xfId="5555" xr:uid="{00000000-0005-0000-0000-00006B0B0000}"/>
    <cellStyle name="Comma 21 2 3" xfId="5238" xr:uid="{00000000-0005-0000-0000-00006C0B0000}"/>
    <cellStyle name="Comma 21 3" xfId="355" xr:uid="{00000000-0005-0000-0000-00006D0B0000}"/>
    <cellStyle name="Comma 21 3 2" xfId="4689" xr:uid="{00000000-0005-0000-0000-00006E0B0000}"/>
    <cellStyle name="Comma 21 3 3" xfId="6073" xr:uid="{00000000-0005-0000-0000-00006F0B0000}"/>
    <cellStyle name="Comma 21 4" xfId="5983" xr:uid="{00000000-0005-0000-0000-0000700B0000}"/>
    <cellStyle name="Comma 21 5" xfId="589" xr:uid="{00000000-0005-0000-0000-0000710B0000}"/>
    <cellStyle name="Comma 21 6" xfId="6033" xr:uid="{00000000-0005-0000-0000-0000720B0000}"/>
    <cellStyle name="Comma 22" xfId="22" xr:uid="{00000000-0005-0000-0000-0000730B0000}"/>
    <cellStyle name="Comma 22 2" xfId="239" xr:uid="{00000000-0005-0000-0000-0000740B0000}"/>
    <cellStyle name="Comma 22 2 2" xfId="470" xr:uid="{00000000-0005-0000-0000-0000750B0000}"/>
    <cellStyle name="Comma 22 2 2 2" xfId="5554" xr:uid="{00000000-0005-0000-0000-0000760B0000}"/>
    <cellStyle name="Comma 22 2 3" xfId="5239" xr:uid="{00000000-0005-0000-0000-0000770B0000}"/>
    <cellStyle name="Comma 22 3" xfId="356" xr:uid="{00000000-0005-0000-0000-0000780B0000}"/>
    <cellStyle name="Comma 22 3 2" xfId="4690" xr:uid="{00000000-0005-0000-0000-0000790B0000}"/>
    <cellStyle name="Comma 22 3 3" xfId="6074" xr:uid="{00000000-0005-0000-0000-00007A0B0000}"/>
    <cellStyle name="Comma 22 4" xfId="5982" xr:uid="{00000000-0005-0000-0000-00007B0B0000}"/>
    <cellStyle name="Comma 22 5" xfId="4362" xr:uid="{00000000-0005-0000-0000-00007C0B0000}"/>
    <cellStyle name="Comma 22 6" xfId="6034" xr:uid="{00000000-0005-0000-0000-00007D0B0000}"/>
    <cellStyle name="Comma 23" xfId="23" xr:uid="{00000000-0005-0000-0000-00007E0B0000}"/>
    <cellStyle name="Comma 23 2" xfId="240" xr:uid="{00000000-0005-0000-0000-00007F0B0000}"/>
    <cellStyle name="Comma 23 2 2" xfId="471" xr:uid="{00000000-0005-0000-0000-0000800B0000}"/>
    <cellStyle name="Comma 23 2 2 2" xfId="5553" xr:uid="{00000000-0005-0000-0000-0000810B0000}"/>
    <cellStyle name="Comma 23 2 3" xfId="5296" xr:uid="{00000000-0005-0000-0000-0000820B0000}"/>
    <cellStyle name="Comma 23 3" xfId="357" xr:uid="{00000000-0005-0000-0000-0000830B0000}"/>
    <cellStyle name="Comma 23 3 2" xfId="5108" xr:uid="{00000000-0005-0000-0000-0000840B0000}"/>
    <cellStyle name="Comma 23 3 3" xfId="6075" xr:uid="{00000000-0005-0000-0000-0000850B0000}"/>
    <cellStyle name="Comma 23 4" xfId="5981" xr:uid="{00000000-0005-0000-0000-0000860B0000}"/>
    <cellStyle name="Comma 23 5" xfId="4365" xr:uid="{00000000-0005-0000-0000-0000870B0000}"/>
    <cellStyle name="Comma 23 6" xfId="6035" xr:uid="{00000000-0005-0000-0000-0000880B0000}"/>
    <cellStyle name="Comma 24" xfId="24" xr:uid="{00000000-0005-0000-0000-0000890B0000}"/>
    <cellStyle name="Comma 24 2" xfId="241" xr:uid="{00000000-0005-0000-0000-00008A0B0000}"/>
    <cellStyle name="Comma 24 2 2" xfId="472" xr:uid="{00000000-0005-0000-0000-00008B0B0000}"/>
    <cellStyle name="Comma 24 2 2 2" xfId="5552" xr:uid="{00000000-0005-0000-0000-00008C0B0000}"/>
    <cellStyle name="Comma 24 2 3" xfId="5240" xr:uid="{00000000-0005-0000-0000-00008D0B0000}"/>
    <cellStyle name="Comma 24 3" xfId="358" xr:uid="{00000000-0005-0000-0000-00008E0B0000}"/>
    <cellStyle name="Comma 24 3 2" xfId="4691" xr:uid="{00000000-0005-0000-0000-00008F0B0000}"/>
    <cellStyle name="Comma 24 3 3" xfId="6076" xr:uid="{00000000-0005-0000-0000-0000900B0000}"/>
    <cellStyle name="Comma 24 4" xfId="5980" xr:uid="{00000000-0005-0000-0000-0000910B0000}"/>
    <cellStyle name="Comma 24 5" xfId="2913" xr:uid="{00000000-0005-0000-0000-0000920B0000}"/>
    <cellStyle name="Comma 24 6" xfId="6036" xr:uid="{00000000-0005-0000-0000-0000930B0000}"/>
    <cellStyle name="Comma 25" xfId="25" xr:uid="{00000000-0005-0000-0000-0000940B0000}"/>
    <cellStyle name="Comma 25 2" xfId="242" xr:uid="{00000000-0005-0000-0000-0000950B0000}"/>
    <cellStyle name="Comma 25 2 2" xfId="473" xr:uid="{00000000-0005-0000-0000-0000960B0000}"/>
    <cellStyle name="Comma 25 2 2 2" xfId="5551" xr:uid="{00000000-0005-0000-0000-0000970B0000}"/>
    <cellStyle name="Comma 25 2 3" xfId="5241" xr:uid="{00000000-0005-0000-0000-0000980B0000}"/>
    <cellStyle name="Comma 25 3" xfId="359" xr:uid="{00000000-0005-0000-0000-0000990B0000}"/>
    <cellStyle name="Comma 25 3 2" xfId="5979" xr:uid="{00000000-0005-0000-0000-00009A0B0000}"/>
    <cellStyle name="Comma 25 4" xfId="4382" xr:uid="{00000000-0005-0000-0000-00009B0B0000}"/>
    <cellStyle name="Comma 25 5" xfId="6037" xr:uid="{00000000-0005-0000-0000-00009C0B0000}"/>
    <cellStyle name="Comma 26" xfId="26" xr:uid="{00000000-0005-0000-0000-00009D0B0000}"/>
    <cellStyle name="Comma 26 2" xfId="243" xr:uid="{00000000-0005-0000-0000-00009E0B0000}"/>
    <cellStyle name="Comma 26 2 2" xfId="474" xr:uid="{00000000-0005-0000-0000-00009F0B0000}"/>
    <cellStyle name="Comma 26 2 2 2" xfId="6132" xr:uid="{00000000-0005-0000-0000-0000A00B0000}"/>
    <cellStyle name="Comma 26 2 3" xfId="5550" xr:uid="{00000000-0005-0000-0000-0000A10B0000}"/>
    <cellStyle name="Comma 26 3" xfId="360" xr:uid="{00000000-0005-0000-0000-0000A20B0000}"/>
    <cellStyle name="Comma 26 3 2" xfId="5978" xr:uid="{00000000-0005-0000-0000-0000A30B0000}"/>
    <cellStyle name="Comma 26 4" xfId="5127" xr:uid="{00000000-0005-0000-0000-0000A40B0000}"/>
    <cellStyle name="Comma 26 5" xfId="6038" xr:uid="{00000000-0005-0000-0000-0000A50B0000}"/>
    <cellStyle name="Comma 27" xfId="27" xr:uid="{00000000-0005-0000-0000-0000A60B0000}"/>
    <cellStyle name="Comma 27 2" xfId="244" xr:uid="{00000000-0005-0000-0000-0000A70B0000}"/>
    <cellStyle name="Comma 27 2 2" xfId="475" xr:uid="{00000000-0005-0000-0000-0000A80B0000}"/>
    <cellStyle name="Comma 27 2 2 2" xfId="5549" xr:uid="{00000000-0005-0000-0000-0000A90B0000}"/>
    <cellStyle name="Comma 27 2 3" xfId="5242" xr:uid="{00000000-0005-0000-0000-0000AA0B0000}"/>
    <cellStyle name="Comma 27 3" xfId="361" xr:uid="{00000000-0005-0000-0000-0000AB0B0000}"/>
    <cellStyle name="Comma 27 3 2" xfId="5977" xr:uid="{00000000-0005-0000-0000-0000AC0B0000}"/>
    <cellStyle name="Comma 27 4" xfId="4692" xr:uid="{00000000-0005-0000-0000-0000AD0B0000}"/>
    <cellStyle name="Comma 27 5" xfId="6039" xr:uid="{00000000-0005-0000-0000-0000AE0B0000}"/>
    <cellStyle name="Comma 28" xfId="28" xr:uid="{00000000-0005-0000-0000-0000AF0B0000}"/>
    <cellStyle name="Comma 28 2" xfId="245" xr:uid="{00000000-0005-0000-0000-0000B00B0000}"/>
    <cellStyle name="Comma 28 2 2" xfId="476" xr:uid="{00000000-0005-0000-0000-0000B10B0000}"/>
    <cellStyle name="Comma 28 2 2 2" xfId="5548" xr:uid="{00000000-0005-0000-0000-0000B20B0000}"/>
    <cellStyle name="Comma 28 2 3" xfId="5243" xr:uid="{00000000-0005-0000-0000-0000B30B0000}"/>
    <cellStyle name="Comma 28 3" xfId="362" xr:uid="{00000000-0005-0000-0000-0000B40B0000}"/>
    <cellStyle name="Comma 28 3 2" xfId="5976" xr:uid="{00000000-0005-0000-0000-0000B50B0000}"/>
    <cellStyle name="Comma 28 4" xfId="4693" xr:uid="{00000000-0005-0000-0000-0000B60B0000}"/>
    <cellStyle name="Comma 28 5" xfId="6040" xr:uid="{00000000-0005-0000-0000-0000B70B0000}"/>
    <cellStyle name="Comma 29" xfId="29" xr:uid="{00000000-0005-0000-0000-0000B80B0000}"/>
    <cellStyle name="Comma 29 2" xfId="246" xr:uid="{00000000-0005-0000-0000-0000B90B0000}"/>
    <cellStyle name="Comma 29 2 2" xfId="477" xr:uid="{00000000-0005-0000-0000-0000BA0B0000}"/>
    <cellStyle name="Comma 29 2 2 2" xfId="6133" xr:uid="{00000000-0005-0000-0000-0000BB0B0000}"/>
    <cellStyle name="Comma 29 2 3" xfId="5547" xr:uid="{00000000-0005-0000-0000-0000BC0B0000}"/>
    <cellStyle name="Comma 29 3" xfId="363" xr:uid="{00000000-0005-0000-0000-0000BD0B0000}"/>
    <cellStyle name="Comma 29 3 2" xfId="5975" xr:uid="{00000000-0005-0000-0000-0000BE0B0000}"/>
    <cellStyle name="Comma 29 4" xfId="4384" xr:uid="{00000000-0005-0000-0000-0000BF0B0000}"/>
    <cellStyle name="Comma 29 5" xfId="6041" xr:uid="{00000000-0005-0000-0000-0000C00B0000}"/>
    <cellStyle name="Comma 3" xfId="30" xr:uid="{00000000-0005-0000-0000-0000C10B0000}"/>
    <cellStyle name="Comma 3 10" xfId="577" xr:uid="{00000000-0005-0000-0000-0000C20B0000}"/>
    <cellStyle name="Comma 3 2" xfId="31" xr:uid="{00000000-0005-0000-0000-0000C30B0000}"/>
    <cellStyle name="Comma 3 2 2" xfId="5134" xr:uid="{00000000-0005-0000-0000-0000C40B0000}"/>
    <cellStyle name="Comma 3 2 3" xfId="4394" xr:uid="{00000000-0005-0000-0000-0000C50B0000}"/>
    <cellStyle name="Comma 3 2 4" xfId="5973" xr:uid="{00000000-0005-0000-0000-0000C60B0000}"/>
    <cellStyle name="Comma 3 2 5" xfId="2915" xr:uid="{00000000-0005-0000-0000-0000C70B0000}"/>
    <cellStyle name="Comma 3 3" xfId="4377" xr:uid="{00000000-0005-0000-0000-0000C80B0000}"/>
    <cellStyle name="Comma 3 3 2" xfId="5135" xr:uid="{00000000-0005-0000-0000-0000C90B0000}"/>
    <cellStyle name="Comma 3 3 3" xfId="4395" xr:uid="{00000000-0005-0000-0000-0000CA0B0000}"/>
    <cellStyle name="Comma 3 3 4" xfId="5974" xr:uid="{00000000-0005-0000-0000-0000CB0B0000}"/>
    <cellStyle name="Comma 3 3 5" xfId="6020" xr:uid="{00000000-0005-0000-0000-0000CC0B0000}"/>
    <cellStyle name="Comma 3 4" xfId="4396" xr:uid="{00000000-0005-0000-0000-0000CD0B0000}"/>
    <cellStyle name="Comma 3 4 2" xfId="5136" xr:uid="{00000000-0005-0000-0000-0000CE0B0000}"/>
    <cellStyle name="Comma 3 5" xfId="4694" xr:uid="{00000000-0005-0000-0000-0000CF0B0000}"/>
    <cellStyle name="Comma 3 5 2" xfId="5244" xr:uid="{00000000-0005-0000-0000-0000D00B0000}"/>
    <cellStyle name="Comma 3 6" xfId="5112" xr:uid="{00000000-0005-0000-0000-0000D10B0000}"/>
    <cellStyle name="Comma 3 7" xfId="5131" xr:uid="{00000000-0005-0000-0000-0000D20B0000}"/>
    <cellStyle name="Comma 3 8" xfId="4391" xr:uid="{00000000-0005-0000-0000-0000D30B0000}"/>
    <cellStyle name="Comma 3 9" xfId="2914" xr:uid="{00000000-0005-0000-0000-0000D40B0000}"/>
    <cellStyle name="Comma 30" xfId="32" xr:uid="{00000000-0005-0000-0000-0000D50B0000}"/>
    <cellStyle name="Comma 30 2" xfId="247" xr:uid="{00000000-0005-0000-0000-0000D60B0000}"/>
    <cellStyle name="Comma 30 2 2" xfId="478" xr:uid="{00000000-0005-0000-0000-0000D70B0000}"/>
    <cellStyle name="Comma 30 2 2 2" xfId="6134" xr:uid="{00000000-0005-0000-0000-0000D80B0000}"/>
    <cellStyle name="Comma 30 2 3" xfId="5546" xr:uid="{00000000-0005-0000-0000-0000D90B0000}"/>
    <cellStyle name="Comma 30 3" xfId="364" xr:uid="{00000000-0005-0000-0000-0000DA0B0000}"/>
    <cellStyle name="Comma 30 3 2" xfId="5972" xr:uid="{00000000-0005-0000-0000-0000DB0B0000}"/>
    <cellStyle name="Comma 30 4" xfId="4950" xr:uid="{00000000-0005-0000-0000-0000DC0B0000}"/>
    <cellStyle name="Comma 30 5" xfId="6042" xr:uid="{00000000-0005-0000-0000-0000DD0B0000}"/>
    <cellStyle name="Comma 31" xfId="33" xr:uid="{00000000-0005-0000-0000-0000DE0B0000}"/>
    <cellStyle name="Comma 31 2" xfId="248" xr:uid="{00000000-0005-0000-0000-0000DF0B0000}"/>
    <cellStyle name="Comma 31 2 2" xfId="479" xr:uid="{00000000-0005-0000-0000-0000E00B0000}"/>
    <cellStyle name="Comma 31 2 2 2" xfId="6135" xr:uid="{00000000-0005-0000-0000-0000E10B0000}"/>
    <cellStyle name="Comma 31 2 3" xfId="5545" xr:uid="{00000000-0005-0000-0000-0000E20B0000}"/>
    <cellStyle name="Comma 31 3" xfId="365" xr:uid="{00000000-0005-0000-0000-0000E30B0000}"/>
    <cellStyle name="Comma 31 3 2" xfId="5971" xr:uid="{00000000-0005-0000-0000-0000E40B0000}"/>
    <cellStyle name="Comma 31 4" xfId="5304" xr:uid="{00000000-0005-0000-0000-0000E50B0000}"/>
    <cellStyle name="Comma 31 5" xfId="6043" xr:uid="{00000000-0005-0000-0000-0000E60B0000}"/>
    <cellStyle name="Comma 32" xfId="34" xr:uid="{00000000-0005-0000-0000-0000E70B0000}"/>
    <cellStyle name="Comma 32 2" xfId="249" xr:uid="{00000000-0005-0000-0000-0000E80B0000}"/>
    <cellStyle name="Comma 32 2 2" xfId="480" xr:uid="{00000000-0005-0000-0000-0000E90B0000}"/>
    <cellStyle name="Comma 32 2 2 2" xfId="6136" xr:uid="{00000000-0005-0000-0000-0000EA0B0000}"/>
    <cellStyle name="Comma 32 2 3" xfId="5544" xr:uid="{00000000-0005-0000-0000-0000EB0B0000}"/>
    <cellStyle name="Comma 32 3" xfId="366" xr:uid="{00000000-0005-0000-0000-0000EC0B0000}"/>
    <cellStyle name="Comma 32 3 2" xfId="5970" xr:uid="{00000000-0005-0000-0000-0000ED0B0000}"/>
    <cellStyle name="Comma 32 4" xfId="5299" xr:uid="{00000000-0005-0000-0000-0000EE0B0000}"/>
    <cellStyle name="Comma 32 5" xfId="6044" xr:uid="{00000000-0005-0000-0000-0000EF0B0000}"/>
    <cellStyle name="Comma 33" xfId="35" xr:uid="{00000000-0005-0000-0000-0000F00B0000}"/>
    <cellStyle name="Comma 33 2" xfId="250" xr:uid="{00000000-0005-0000-0000-0000F10B0000}"/>
    <cellStyle name="Comma 33 2 2" xfId="481" xr:uid="{00000000-0005-0000-0000-0000F20B0000}"/>
    <cellStyle name="Comma 33 2 2 2" xfId="5543" xr:uid="{00000000-0005-0000-0000-0000F30B0000}"/>
    <cellStyle name="Comma 33 2 3" xfId="5245" xr:uid="{00000000-0005-0000-0000-0000F40B0000}"/>
    <cellStyle name="Comma 33 3" xfId="367" xr:uid="{00000000-0005-0000-0000-0000F50B0000}"/>
    <cellStyle name="Comma 33 3 2" xfId="5969" xr:uid="{00000000-0005-0000-0000-0000F60B0000}"/>
    <cellStyle name="Comma 33 4" xfId="4695" xr:uid="{00000000-0005-0000-0000-0000F70B0000}"/>
    <cellStyle name="Comma 33 5" xfId="6045" xr:uid="{00000000-0005-0000-0000-0000F80B0000}"/>
    <cellStyle name="Comma 34" xfId="36" xr:uid="{00000000-0005-0000-0000-0000F90B0000}"/>
    <cellStyle name="Comma 34 2" xfId="251" xr:uid="{00000000-0005-0000-0000-0000FA0B0000}"/>
    <cellStyle name="Comma 34 2 2" xfId="482" xr:uid="{00000000-0005-0000-0000-0000FB0B0000}"/>
    <cellStyle name="Comma 34 2 2 2" xfId="6137" xr:uid="{00000000-0005-0000-0000-0000FC0B0000}"/>
    <cellStyle name="Comma 34 2 3" xfId="5542" xr:uid="{00000000-0005-0000-0000-0000FD0B0000}"/>
    <cellStyle name="Comma 34 3" xfId="368" xr:uid="{00000000-0005-0000-0000-0000FE0B0000}"/>
    <cellStyle name="Comma 34 3 2" xfId="6077" xr:uid="{00000000-0005-0000-0000-0000FF0B0000}"/>
    <cellStyle name="Comma 34 4" xfId="5968" xr:uid="{00000000-0005-0000-0000-0000000C0000}"/>
    <cellStyle name="Comma 34 5" xfId="6046" xr:uid="{00000000-0005-0000-0000-0000010C0000}"/>
    <cellStyle name="Comma 35" xfId="37" xr:uid="{00000000-0005-0000-0000-0000020C0000}"/>
    <cellStyle name="Comma 35 2" xfId="252" xr:uid="{00000000-0005-0000-0000-0000030C0000}"/>
    <cellStyle name="Comma 35 2 2" xfId="483" xr:uid="{00000000-0005-0000-0000-0000040C0000}"/>
    <cellStyle name="Comma 35 2 2 2" xfId="6138" xr:uid="{00000000-0005-0000-0000-0000050C0000}"/>
    <cellStyle name="Comma 35 2 3" xfId="5541" xr:uid="{00000000-0005-0000-0000-0000060C0000}"/>
    <cellStyle name="Comma 35 3" xfId="369" xr:uid="{00000000-0005-0000-0000-0000070C0000}"/>
    <cellStyle name="Comma 35 3 2" xfId="6078" xr:uid="{00000000-0005-0000-0000-0000080C0000}"/>
    <cellStyle name="Comma 35 4" xfId="5967" xr:uid="{00000000-0005-0000-0000-0000090C0000}"/>
    <cellStyle name="Comma 35 5" xfId="6047" xr:uid="{00000000-0005-0000-0000-00000A0C0000}"/>
    <cellStyle name="Comma 36" xfId="38" xr:uid="{00000000-0005-0000-0000-00000B0C0000}"/>
    <cellStyle name="Comma 36 2" xfId="253" xr:uid="{00000000-0005-0000-0000-00000C0C0000}"/>
    <cellStyle name="Comma 36 2 2" xfId="484" xr:uid="{00000000-0005-0000-0000-00000D0C0000}"/>
    <cellStyle name="Comma 36 2 2 2" xfId="6139" xr:uid="{00000000-0005-0000-0000-00000E0C0000}"/>
    <cellStyle name="Comma 36 2 3" xfId="5540" xr:uid="{00000000-0005-0000-0000-00000F0C0000}"/>
    <cellStyle name="Comma 36 3" xfId="370" xr:uid="{00000000-0005-0000-0000-0000100C0000}"/>
    <cellStyle name="Comma 36 3 2" xfId="6079" xr:uid="{00000000-0005-0000-0000-0000110C0000}"/>
    <cellStyle name="Comma 36 4" xfId="5966" xr:uid="{00000000-0005-0000-0000-0000120C0000}"/>
    <cellStyle name="Comma 37" xfId="179" xr:uid="{00000000-0005-0000-0000-0000130C0000}"/>
    <cellStyle name="Comma 37 2" xfId="295" xr:uid="{00000000-0005-0000-0000-0000140C0000}"/>
    <cellStyle name="Comma 37 2 2" xfId="525" xr:uid="{00000000-0005-0000-0000-0000150C0000}"/>
    <cellStyle name="Comma 37 2 2 2" xfId="6160" xr:uid="{00000000-0005-0000-0000-0000160C0000}"/>
    <cellStyle name="Comma 37 2 3" xfId="5512" xr:uid="{00000000-0005-0000-0000-0000170C0000}"/>
    <cellStyle name="Comma 37 3" xfId="415" xr:uid="{00000000-0005-0000-0000-0000180C0000}"/>
    <cellStyle name="Comma 37 3 2" xfId="6102" xr:uid="{00000000-0005-0000-0000-0000190C0000}"/>
    <cellStyle name="Comma 37 4" xfId="5600" xr:uid="{00000000-0005-0000-0000-00001A0C0000}"/>
    <cellStyle name="Comma 37 5" xfId="6055" xr:uid="{00000000-0005-0000-0000-00001B0C0000}"/>
    <cellStyle name="Comma 38" xfId="183" xr:uid="{00000000-0005-0000-0000-00001C0C0000}"/>
    <cellStyle name="Comma 38 2" xfId="298" xr:uid="{00000000-0005-0000-0000-00001D0C0000}"/>
    <cellStyle name="Comma 38 2 2" xfId="528" xr:uid="{00000000-0005-0000-0000-00001E0C0000}"/>
    <cellStyle name="Comma 38 2 2 2" xfId="6163" xr:uid="{00000000-0005-0000-0000-00001F0C0000}"/>
    <cellStyle name="Comma 38 2 3" xfId="5510" xr:uid="{00000000-0005-0000-0000-0000200C0000}"/>
    <cellStyle name="Comma 38 3" xfId="418" xr:uid="{00000000-0005-0000-0000-0000210C0000}"/>
    <cellStyle name="Comma 38 3 2" xfId="6104" xr:uid="{00000000-0005-0000-0000-0000220C0000}"/>
    <cellStyle name="Comma 38 4" xfId="5598" xr:uid="{00000000-0005-0000-0000-0000230C0000}"/>
    <cellStyle name="Comma 38 5" xfId="6056" xr:uid="{00000000-0005-0000-0000-0000240C0000}"/>
    <cellStyle name="Comma 39" xfId="187" xr:uid="{00000000-0005-0000-0000-0000250C0000}"/>
    <cellStyle name="Comma 39 2" xfId="302" xr:uid="{00000000-0005-0000-0000-0000260C0000}"/>
    <cellStyle name="Comma 39 2 2" xfId="532" xr:uid="{00000000-0005-0000-0000-0000270C0000}"/>
    <cellStyle name="Comma 39 2 2 2" xfId="6167" xr:uid="{00000000-0005-0000-0000-0000280C0000}"/>
    <cellStyle name="Comma 39 2 3" xfId="5506" xr:uid="{00000000-0005-0000-0000-0000290C0000}"/>
    <cellStyle name="Comma 39 3" xfId="422" xr:uid="{00000000-0005-0000-0000-00002A0C0000}"/>
    <cellStyle name="Comma 39 3 2" xfId="6107" xr:uid="{00000000-0005-0000-0000-00002B0C0000}"/>
    <cellStyle name="Comma 39 4" xfId="5595" xr:uid="{00000000-0005-0000-0000-00002C0C0000}"/>
    <cellStyle name="Comma 39 5" xfId="6057" xr:uid="{00000000-0005-0000-0000-00002D0C0000}"/>
    <cellStyle name="Comma 4" xfId="39" xr:uid="{00000000-0005-0000-0000-00002E0C0000}"/>
    <cellStyle name="Comma 4 2" xfId="40" xr:uid="{00000000-0005-0000-0000-00002F0C0000}"/>
    <cellStyle name="Comma 4 2 2" xfId="41" xr:uid="{00000000-0005-0000-0000-0000300C0000}"/>
    <cellStyle name="Comma 4 2 2 2" xfId="5963" xr:uid="{00000000-0005-0000-0000-0000310C0000}"/>
    <cellStyle name="Comma 4 2 2 3" xfId="5138" xr:uid="{00000000-0005-0000-0000-0000320C0000}"/>
    <cellStyle name="Comma 4 2 3" xfId="4397" xr:uid="{00000000-0005-0000-0000-0000330C0000}"/>
    <cellStyle name="Comma 4 2 4" xfId="5964" xr:uid="{00000000-0005-0000-0000-0000340C0000}"/>
    <cellStyle name="Comma 4 2 5" xfId="2917" xr:uid="{00000000-0005-0000-0000-0000350C0000}"/>
    <cellStyle name="Comma 4 3" xfId="42" xr:uid="{00000000-0005-0000-0000-0000360C0000}"/>
    <cellStyle name="Comma 4 3 2" xfId="5246" xr:uid="{00000000-0005-0000-0000-0000370C0000}"/>
    <cellStyle name="Comma 4 3 3" xfId="5962" xr:uid="{00000000-0005-0000-0000-0000380C0000}"/>
    <cellStyle name="Comma 4 3 4" xfId="4696" xr:uid="{00000000-0005-0000-0000-0000390C0000}"/>
    <cellStyle name="Comma 4 4" xfId="43" xr:uid="{00000000-0005-0000-0000-00003A0C0000}"/>
    <cellStyle name="Comma 4 4 2" xfId="5961" xr:uid="{00000000-0005-0000-0000-00003B0C0000}"/>
    <cellStyle name="Comma 4 4 3" xfId="5113" xr:uid="{00000000-0005-0000-0000-00003C0C0000}"/>
    <cellStyle name="Comma 4 5" xfId="44" xr:uid="{00000000-0005-0000-0000-00003D0C0000}"/>
    <cellStyle name="Comma 4 5 2" xfId="45" xr:uid="{00000000-0005-0000-0000-00003E0C0000}"/>
    <cellStyle name="Comma 4 5 2 2" xfId="181" xr:uid="{00000000-0005-0000-0000-00003F0C0000}"/>
    <cellStyle name="Comma 4 5 2 2 2" xfId="185" xr:uid="{00000000-0005-0000-0000-0000400C0000}"/>
    <cellStyle name="Comma 4 5 2 2 2 2" xfId="189" xr:uid="{00000000-0005-0000-0000-0000410C0000}"/>
    <cellStyle name="Comma 4 5 2 2 2 2 2" xfId="195" xr:uid="{00000000-0005-0000-0000-0000420C0000}"/>
    <cellStyle name="Comma 4 5 2 2 2 2 2 2" xfId="199" xr:uid="{00000000-0005-0000-0000-0000430C0000}"/>
    <cellStyle name="Comma 4 5 2 2 2 2 2 2 2" xfId="206" xr:uid="{00000000-0005-0000-0000-0000440C0000}"/>
    <cellStyle name="Comma 4 5 2 2 2 2 2 2 2 2" xfId="219" xr:uid="{00000000-0005-0000-0000-0000450C0000}"/>
    <cellStyle name="Comma 4 5 2 2 2 2 2 2 3" xfId="312" xr:uid="{00000000-0005-0000-0000-0000460C0000}"/>
    <cellStyle name="Comma 4 5 2 2 2 2 2 2 3 2" xfId="542" xr:uid="{00000000-0005-0000-0000-0000470C0000}"/>
    <cellStyle name="Comma 4 5 2 2 2 2 2 2 3 2 2" xfId="6177" xr:uid="{00000000-0005-0000-0000-0000480C0000}"/>
    <cellStyle name="Comma 4 5 2 2 2 2 2 2 3 3" xfId="5497" xr:uid="{00000000-0005-0000-0000-0000490C0000}"/>
    <cellStyle name="Comma 4 5 2 2 2 2 2 2 4" xfId="432" xr:uid="{00000000-0005-0000-0000-00004A0C0000}"/>
    <cellStyle name="Comma 4 5 2 2 2 2 2 2 4 2" xfId="6115" xr:uid="{00000000-0005-0000-0000-00004B0C0000}"/>
    <cellStyle name="Comma 4 5 2 2 2 2 2 2 5" xfId="5587" xr:uid="{00000000-0005-0000-0000-00004C0C0000}"/>
    <cellStyle name="Comma 4 5 2 2 2 3" xfId="300" xr:uid="{00000000-0005-0000-0000-00004D0C0000}"/>
    <cellStyle name="Comma 4 5 2 2 2 3 2" xfId="530" xr:uid="{00000000-0005-0000-0000-00004E0C0000}"/>
    <cellStyle name="Comma 4 5 2 2 2 3 2 2" xfId="6165" xr:uid="{00000000-0005-0000-0000-00004F0C0000}"/>
    <cellStyle name="Comma 4 5 2 2 2 3 3" xfId="5508" xr:uid="{00000000-0005-0000-0000-0000500C0000}"/>
    <cellStyle name="Comma 4 5 2 2 2 4" xfId="420" xr:uid="{00000000-0005-0000-0000-0000510C0000}"/>
    <cellStyle name="Comma 4 5 2 2 2 4 2" xfId="6106" xr:uid="{00000000-0005-0000-0000-0000520C0000}"/>
    <cellStyle name="Comma 4 5 2 2 2 5" xfId="5597" xr:uid="{00000000-0005-0000-0000-0000530C0000}"/>
    <cellStyle name="Comma 4 5 3" xfId="5960" xr:uid="{00000000-0005-0000-0000-0000540C0000}"/>
    <cellStyle name="Comma 4 5 4" xfId="5137" xr:uid="{00000000-0005-0000-0000-0000550C0000}"/>
    <cellStyle name="Comma 4 6" xfId="5965" xr:uid="{00000000-0005-0000-0000-0000560C0000}"/>
    <cellStyle name="Comma 4 7" xfId="2916" xr:uid="{00000000-0005-0000-0000-0000570C0000}"/>
    <cellStyle name="Comma 40" xfId="191" xr:uid="{00000000-0005-0000-0000-0000580C0000}"/>
    <cellStyle name="Comma 40 2" xfId="305" xr:uid="{00000000-0005-0000-0000-0000590C0000}"/>
    <cellStyle name="Comma 40 2 2" xfId="535" xr:uid="{00000000-0005-0000-0000-00005A0C0000}"/>
    <cellStyle name="Comma 40 2 2 2" xfId="6170" xr:uid="{00000000-0005-0000-0000-00005B0C0000}"/>
    <cellStyle name="Comma 40 2 3" xfId="5503" xr:uid="{00000000-0005-0000-0000-00005C0C0000}"/>
    <cellStyle name="Comma 40 3" xfId="425" xr:uid="{00000000-0005-0000-0000-00005D0C0000}"/>
    <cellStyle name="Comma 40 3 2" xfId="6109" xr:uid="{00000000-0005-0000-0000-00005E0C0000}"/>
    <cellStyle name="Comma 40 4" xfId="5592" xr:uid="{00000000-0005-0000-0000-00005F0C0000}"/>
    <cellStyle name="Comma 40 5" xfId="6058" xr:uid="{00000000-0005-0000-0000-0000600C0000}"/>
    <cellStyle name="Comma 41" xfId="197" xr:uid="{00000000-0005-0000-0000-0000610C0000}"/>
    <cellStyle name="Comma 41 2" xfId="310" xr:uid="{00000000-0005-0000-0000-0000620C0000}"/>
    <cellStyle name="Comma 41 2 2" xfId="540" xr:uid="{00000000-0005-0000-0000-0000630C0000}"/>
    <cellStyle name="Comma 41 2 2 2" xfId="6175" xr:uid="{00000000-0005-0000-0000-0000640C0000}"/>
    <cellStyle name="Comma 41 2 3" xfId="5499" xr:uid="{00000000-0005-0000-0000-0000650C0000}"/>
    <cellStyle name="Comma 41 3" xfId="430" xr:uid="{00000000-0005-0000-0000-0000660C0000}"/>
    <cellStyle name="Comma 41 3 2" xfId="6113" xr:uid="{00000000-0005-0000-0000-0000670C0000}"/>
    <cellStyle name="Comma 41 4" xfId="5589" xr:uid="{00000000-0005-0000-0000-0000680C0000}"/>
    <cellStyle name="Comma 41 5" xfId="6059" xr:uid="{00000000-0005-0000-0000-0000690C0000}"/>
    <cellStyle name="Comma 42" xfId="201" xr:uid="{00000000-0005-0000-0000-00006A0C0000}"/>
    <cellStyle name="Comma 42 2" xfId="314" xr:uid="{00000000-0005-0000-0000-00006B0C0000}"/>
    <cellStyle name="Comma 42 2 2" xfId="544" xr:uid="{00000000-0005-0000-0000-00006C0C0000}"/>
    <cellStyle name="Comma 42 2 2 2" xfId="6178" xr:uid="{00000000-0005-0000-0000-00006D0C0000}"/>
    <cellStyle name="Comma 42 2 3" xfId="5495" xr:uid="{00000000-0005-0000-0000-00006E0C0000}"/>
    <cellStyle name="Comma 42 3" xfId="434" xr:uid="{00000000-0005-0000-0000-00006F0C0000}"/>
    <cellStyle name="Comma 42 3 2" xfId="6116" xr:uid="{00000000-0005-0000-0000-0000700C0000}"/>
    <cellStyle name="Comma 42 4" xfId="5585" xr:uid="{00000000-0005-0000-0000-0000710C0000}"/>
    <cellStyle name="Comma 42 5" xfId="6060" xr:uid="{00000000-0005-0000-0000-0000720C0000}"/>
    <cellStyle name="Comma 43" xfId="204" xr:uid="{00000000-0005-0000-0000-0000730C0000}"/>
    <cellStyle name="Comma 43 2" xfId="317" xr:uid="{00000000-0005-0000-0000-0000740C0000}"/>
    <cellStyle name="Comma 43 2 2" xfId="547" xr:uid="{00000000-0005-0000-0000-0000750C0000}"/>
    <cellStyle name="Comma 43 2 2 2" xfId="6180" xr:uid="{00000000-0005-0000-0000-0000760C0000}"/>
    <cellStyle name="Comma 43 2 3" xfId="5493" xr:uid="{00000000-0005-0000-0000-0000770C0000}"/>
    <cellStyle name="Comma 43 3" xfId="437" xr:uid="{00000000-0005-0000-0000-0000780C0000}"/>
    <cellStyle name="Comma 43 3 2" xfId="6118" xr:uid="{00000000-0005-0000-0000-0000790C0000}"/>
    <cellStyle name="Comma 43 4" xfId="5583" xr:uid="{00000000-0005-0000-0000-00007A0C0000}"/>
    <cellStyle name="Comma 43 5" xfId="6061" xr:uid="{00000000-0005-0000-0000-00007B0C0000}"/>
    <cellStyle name="Comma 44" xfId="207" xr:uid="{00000000-0005-0000-0000-00007C0C0000}"/>
    <cellStyle name="Comma 44 2" xfId="220" xr:uid="{00000000-0005-0000-0000-00007D0C0000}"/>
    <cellStyle name="Comma 44 2 2" xfId="331" xr:uid="{00000000-0005-0000-0000-00007E0C0000}"/>
    <cellStyle name="Comma 44 2 2 2" xfId="561" xr:uid="{00000000-0005-0000-0000-00007F0C0000}"/>
    <cellStyle name="Comma 44 2 2 2 2" xfId="6187" xr:uid="{00000000-0005-0000-0000-0000800C0000}"/>
    <cellStyle name="Comma 44 2 2 3" xfId="5480" xr:uid="{00000000-0005-0000-0000-0000810C0000}"/>
    <cellStyle name="Comma 44 2 3" xfId="341" xr:uid="{00000000-0005-0000-0000-0000820C0000}"/>
    <cellStyle name="Comma 44 2 3 2" xfId="571" xr:uid="{00000000-0005-0000-0000-0000830C0000}"/>
    <cellStyle name="Comma 44 2 3 2 2" xfId="6195" xr:uid="{00000000-0005-0000-0000-0000840C0000}"/>
    <cellStyle name="Comma 44 2 3 3" xfId="5472" xr:uid="{00000000-0005-0000-0000-0000850C0000}"/>
    <cellStyle name="Comma 44 2 4" xfId="451" xr:uid="{00000000-0005-0000-0000-0000860C0000}"/>
    <cellStyle name="Comma 44 2 4 2" xfId="5570" xr:uid="{00000000-0005-0000-0000-0000870C0000}"/>
    <cellStyle name="Comma 44 2 5" xfId="5247" xr:uid="{00000000-0005-0000-0000-0000880C0000}"/>
    <cellStyle name="Comma 44 3" xfId="319" xr:uid="{00000000-0005-0000-0000-0000890C0000}"/>
    <cellStyle name="Comma 44 3 2" xfId="549" xr:uid="{00000000-0005-0000-0000-00008A0C0000}"/>
    <cellStyle name="Comma 44 3 2 2" xfId="6182" xr:uid="{00000000-0005-0000-0000-00008B0C0000}"/>
    <cellStyle name="Comma 44 3 3" xfId="5491" xr:uid="{00000000-0005-0000-0000-00008C0C0000}"/>
    <cellStyle name="Comma 44 4" xfId="439" xr:uid="{00000000-0005-0000-0000-00008D0C0000}"/>
    <cellStyle name="Comma 44 4 2" xfId="5581" xr:uid="{00000000-0005-0000-0000-00008E0C0000}"/>
    <cellStyle name="Comma 44 5" xfId="4697" xr:uid="{00000000-0005-0000-0000-00008F0C0000}"/>
    <cellStyle name="Comma 45" xfId="209" xr:uid="{00000000-0005-0000-0000-0000900C0000}"/>
    <cellStyle name="Comma 45 2" xfId="321" xr:uid="{00000000-0005-0000-0000-0000910C0000}"/>
    <cellStyle name="Comma 45 2 2" xfId="551" xr:uid="{00000000-0005-0000-0000-0000920C0000}"/>
    <cellStyle name="Comma 45 2 2 2" xfId="5489" xr:uid="{00000000-0005-0000-0000-0000930C0000}"/>
    <cellStyle name="Comma 45 2 3" xfId="5248" xr:uid="{00000000-0005-0000-0000-0000940C0000}"/>
    <cellStyle name="Comma 45 3" xfId="441" xr:uid="{00000000-0005-0000-0000-0000950C0000}"/>
    <cellStyle name="Comma 45 3 2" xfId="5580" xr:uid="{00000000-0005-0000-0000-0000960C0000}"/>
    <cellStyle name="Comma 45 4" xfId="4698" xr:uid="{00000000-0005-0000-0000-0000970C0000}"/>
    <cellStyle name="Comma 46" xfId="211" xr:uid="{00000000-0005-0000-0000-0000980C0000}"/>
    <cellStyle name="Comma 46 2" xfId="323" xr:uid="{00000000-0005-0000-0000-0000990C0000}"/>
    <cellStyle name="Comma 46 2 2" xfId="553" xr:uid="{00000000-0005-0000-0000-00009A0C0000}"/>
    <cellStyle name="Comma 46 2 2 2" xfId="5487" xr:uid="{00000000-0005-0000-0000-00009B0C0000}"/>
    <cellStyle name="Comma 46 2 3" xfId="5249" xr:uid="{00000000-0005-0000-0000-00009C0C0000}"/>
    <cellStyle name="Comma 46 3" xfId="443" xr:uid="{00000000-0005-0000-0000-00009D0C0000}"/>
    <cellStyle name="Comma 46 3 2" xfId="5578" xr:uid="{00000000-0005-0000-0000-00009E0C0000}"/>
    <cellStyle name="Comma 46 4" xfId="4699" xr:uid="{00000000-0005-0000-0000-00009F0C0000}"/>
    <cellStyle name="Comma 46 5" xfId="6062" xr:uid="{00000000-0005-0000-0000-0000A00C0000}"/>
    <cellStyle name="Comma 47" xfId="213" xr:uid="{00000000-0005-0000-0000-0000A10C0000}"/>
    <cellStyle name="Comma 47 2" xfId="325" xr:uid="{00000000-0005-0000-0000-0000A20C0000}"/>
    <cellStyle name="Comma 47 2 2" xfId="555" xr:uid="{00000000-0005-0000-0000-0000A30C0000}"/>
    <cellStyle name="Comma 47 2 2 2" xfId="6184" xr:uid="{00000000-0005-0000-0000-0000A40C0000}"/>
    <cellStyle name="Comma 47 2 3" xfId="5485" xr:uid="{00000000-0005-0000-0000-0000A50C0000}"/>
    <cellStyle name="Comma 47 3" xfId="445" xr:uid="{00000000-0005-0000-0000-0000A60C0000}"/>
    <cellStyle name="Comma 47 3 2" xfId="6121" xr:uid="{00000000-0005-0000-0000-0000A70C0000}"/>
    <cellStyle name="Comma 47 4" xfId="5576" xr:uid="{00000000-0005-0000-0000-0000A80C0000}"/>
    <cellStyle name="Comma 47 5" xfId="6063" xr:uid="{00000000-0005-0000-0000-0000A90C0000}"/>
    <cellStyle name="Comma 48" xfId="215" xr:uid="{00000000-0005-0000-0000-0000AA0C0000}"/>
    <cellStyle name="Comma 48 2" xfId="327" xr:uid="{00000000-0005-0000-0000-0000AB0C0000}"/>
    <cellStyle name="Comma 48 2 2" xfId="557" xr:uid="{00000000-0005-0000-0000-0000AC0C0000}"/>
    <cellStyle name="Comma 48 2 2 2" xfId="6185" xr:uid="{00000000-0005-0000-0000-0000AD0C0000}"/>
    <cellStyle name="Comma 48 2 3" xfId="5483" xr:uid="{00000000-0005-0000-0000-0000AE0C0000}"/>
    <cellStyle name="Comma 48 3" xfId="447" xr:uid="{00000000-0005-0000-0000-0000AF0C0000}"/>
    <cellStyle name="Comma 48 3 2" xfId="6122" xr:uid="{00000000-0005-0000-0000-0000B00C0000}"/>
    <cellStyle name="Comma 48 4" xfId="5574" xr:uid="{00000000-0005-0000-0000-0000B10C0000}"/>
    <cellStyle name="Comma 48 5" xfId="6064" xr:uid="{00000000-0005-0000-0000-0000B20C0000}"/>
    <cellStyle name="Comma 49" xfId="217" xr:uid="{00000000-0005-0000-0000-0000B30C0000}"/>
    <cellStyle name="Comma 49 2" xfId="329" xr:uid="{00000000-0005-0000-0000-0000B40C0000}"/>
    <cellStyle name="Comma 49 2 2" xfId="559" xr:uid="{00000000-0005-0000-0000-0000B50C0000}"/>
    <cellStyle name="Comma 49 2 2 2" xfId="5481" xr:uid="{00000000-0005-0000-0000-0000B60C0000}"/>
    <cellStyle name="Comma 49 2 3" xfId="5250" xr:uid="{00000000-0005-0000-0000-0000B70C0000}"/>
    <cellStyle name="Comma 49 3" xfId="449" xr:uid="{00000000-0005-0000-0000-0000B80C0000}"/>
    <cellStyle name="Comma 49 3 2" xfId="5572" xr:uid="{00000000-0005-0000-0000-0000B90C0000}"/>
    <cellStyle name="Comma 49 4" xfId="4700" xr:uid="{00000000-0005-0000-0000-0000BA0C0000}"/>
    <cellStyle name="Comma 49 5" xfId="6065" xr:uid="{00000000-0005-0000-0000-0000BB0C0000}"/>
    <cellStyle name="Comma 5" xfId="46" xr:uid="{00000000-0005-0000-0000-0000BC0C0000}"/>
    <cellStyle name="Comma 5 2" xfId="254" xr:uid="{00000000-0005-0000-0000-0000BD0C0000}"/>
    <cellStyle name="Comma 5 2 2" xfId="485" xr:uid="{00000000-0005-0000-0000-0000BE0C0000}"/>
    <cellStyle name="Comma 5 2 2 2" xfId="5140" xr:uid="{00000000-0005-0000-0000-0000BF0C0000}"/>
    <cellStyle name="Comma 5 2 2 3" xfId="2920" xr:uid="{00000000-0005-0000-0000-0000C00C0000}"/>
    <cellStyle name="Comma 5 2 3" xfId="4399" xr:uid="{00000000-0005-0000-0000-0000C10C0000}"/>
    <cellStyle name="Comma 5 2 4" xfId="2919" xr:uid="{00000000-0005-0000-0000-0000C20C0000}"/>
    <cellStyle name="Comma 5 3" xfId="371" xr:uid="{00000000-0005-0000-0000-0000C30C0000}"/>
    <cellStyle name="Comma 5 3 2" xfId="5114" xr:uid="{00000000-0005-0000-0000-0000C40C0000}"/>
    <cellStyle name="Comma 5 3 3" xfId="6080" xr:uid="{00000000-0005-0000-0000-0000C50C0000}"/>
    <cellStyle name="Comma 5 4" xfId="5139" xr:uid="{00000000-0005-0000-0000-0000C60C0000}"/>
    <cellStyle name="Comma 5 5" xfId="4398" xr:uid="{00000000-0005-0000-0000-0000C70C0000}"/>
    <cellStyle name="Comma 5 6" xfId="2918" xr:uid="{00000000-0005-0000-0000-0000C80C0000}"/>
    <cellStyle name="Comma 5 7" xfId="6048" xr:uid="{00000000-0005-0000-0000-0000C90C0000}"/>
    <cellStyle name="Comma 50" xfId="333" xr:uid="{00000000-0005-0000-0000-0000CA0C0000}"/>
    <cellStyle name="Comma 50 2" xfId="563" xr:uid="{00000000-0005-0000-0000-0000CB0C0000}"/>
    <cellStyle name="Comma 50 2 2" xfId="6189" xr:uid="{00000000-0005-0000-0000-0000CC0C0000}"/>
    <cellStyle name="Comma 50 3" xfId="5478" xr:uid="{00000000-0005-0000-0000-0000CD0C0000}"/>
    <cellStyle name="Comma 50 4" xfId="6066" xr:uid="{00000000-0005-0000-0000-0000CE0C0000}"/>
    <cellStyle name="Comma 51" xfId="335" xr:uid="{00000000-0005-0000-0000-0000CF0C0000}"/>
    <cellStyle name="Comma 51 2" xfId="565" xr:uid="{00000000-0005-0000-0000-0000D00C0000}"/>
    <cellStyle name="Comma 51 2 2" xfId="6191" xr:uid="{00000000-0005-0000-0000-0000D10C0000}"/>
    <cellStyle name="Comma 51 3" xfId="5476" xr:uid="{00000000-0005-0000-0000-0000D20C0000}"/>
    <cellStyle name="Comma 52" xfId="337" xr:uid="{00000000-0005-0000-0000-0000D30C0000}"/>
    <cellStyle name="Comma 52 2" xfId="567" xr:uid="{00000000-0005-0000-0000-0000D40C0000}"/>
    <cellStyle name="Comma 52 2 2" xfId="6192" xr:uid="{00000000-0005-0000-0000-0000D50C0000}"/>
    <cellStyle name="Comma 52 3" xfId="5475" xr:uid="{00000000-0005-0000-0000-0000D60C0000}"/>
    <cellStyle name="Comma 53" xfId="339" xr:uid="{00000000-0005-0000-0000-0000D70C0000}"/>
    <cellStyle name="Comma 53 2" xfId="569" xr:uid="{00000000-0005-0000-0000-0000D80C0000}"/>
    <cellStyle name="Comma 53 2 2" xfId="6193" xr:uid="{00000000-0005-0000-0000-0000D90C0000}"/>
    <cellStyle name="Comma 53 3" xfId="5474" xr:uid="{00000000-0005-0000-0000-0000DA0C0000}"/>
    <cellStyle name="Comma 54" xfId="6010" xr:uid="{00000000-0005-0000-0000-0000DB0C0000}"/>
    <cellStyle name="Comma 55" xfId="5514" xr:uid="{00000000-0005-0000-0000-0000DC0C0000}"/>
    <cellStyle name="Comma 56" xfId="6019" xr:uid="{00000000-0005-0000-0000-0000DD0C0000}"/>
    <cellStyle name="Comma 57" xfId="582" xr:uid="{00000000-0005-0000-0000-0000DE0C0000}"/>
    <cellStyle name="Comma 58" xfId="575" xr:uid="{00000000-0005-0000-0000-0000DF0C0000}"/>
    <cellStyle name="Comma 6" xfId="47" xr:uid="{00000000-0005-0000-0000-0000E00C0000}"/>
    <cellStyle name="Comma 6 2" xfId="48" xr:uid="{00000000-0005-0000-0000-0000E10C0000}"/>
    <cellStyle name="Comma 6 2 2" xfId="4702" xr:uid="{00000000-0005-0000-0000-0000E20C0000}"/>
    <cellStyle name="Comma 6 2 2 2" xfId="5252" xr:uid="{00000000-0005-0000-0000-0000E30C0000}"/>
    <cellStyle name="Comma 6 2 3" xfId="5251" xr:uid="{00000000-0005-0000-0000-0000E40C0000}"/>
    <cellStyle name="Comma 6 2 4" xfId="4701" xr:uid="{00000000-0005-0000-0000-0000E50C0000}"/>
    <cellStyle name="Comma 6 2 5" xfId="6016" xr:uid="{00000000-0005-0000-0000-0000E60C0000}"/>
    <cellStyle name="Comma 6 2 6" xfId="2922" xr:uid="{00000000-0005-0000-0000-0000E70C0000}"/>
    <cellStyle name="Comma 6 3" xfId="255" xr:uid="{00000000-0005-0000-0000-0000E80C0000}"/>
    <cellStyle name="Comma 6 3 2" xfId="486" xr:uid="{00000000-0005-0000-0000-0000E90C0000}"/>
    <cellStyle name="Comma 6 3 2 2" xfId="5539" xr:uid="{00000000-0005-0000-0000-0000EA0C0000}"/>
    <cellStyle name="Comma 6 3 3" xfId="5141" xr:uid="{00000000-0005-0000-0000-0000EB0C0000}"/>
    <cellStyle name="Comma 6 4" xfId="372" xr:uid="{00000000-0005-0000-0000-0000EC0C0000}"/>
    <cellStyle name="Comma 6 4 2" xfId="5959" xr:uid="{00000000-0005-0000-0000-0000ED0C0000}"/>
    <cellStyle name="Comma 6 4 3" xfId="4400" xr:uid="{00000000-0005-0000-0000-0000EE0C0000}"/>
    <cellStyle name="Comma 6 5" xfId="6002" xr:uid="{00000000-0005-0000-0000-0000EF0C0000}"/>
    <cellStyle name="Comma 6 6" xfId="2921" xr:uid="{00000000-0005-0000-0000-0000F00C0000}"/>
    <cellStyle name="Comma 6 7" xfId="6049" xr:uid="{00000000-0005-0000-0000-0000F10C0000}"/>
    <cellStyle name="Comma 67" xfId="49" xr:uid="{00000000-0005-0000-0000-0000F20C0000}"/>
    <cellStyle name="Comma 7" xfId="50" xr:uid="{00000000-0005-0000-0000-0000F30C0000}"/>
    <cellStyle name="Comma 7 2" xfId="51" xr:uid="{00000000-0005-0000-0000-0000F40C0000}"/>
    <cellStyle name="Comma 7 2 2" xfId="257" xr:uid="{00000000-0005-0000-0000-0000F50C0000}"/>
    <cellStyle name="Comma 7 2 2 2" xfId="488" xr:uid="{00000000-0005-0000-0000-0000F60C0000}"/>
    <cellStyle name="Comma 7 2 2 2 2" xfId="5254" xr:uid="{00000000-0005-0000-0000-0000F70C0000}"/>
    <cellStyle name="Comma 7 2 2 2 3" xfId="6140" xr:uid="{00000000-0005-0000-0000-0000F80C0000}"/>
    <cellStyle name="Comma 7 2 2 3" xfId="5538" xr:uid="{00000000-0005-0000-0000-0000F90C0000}"/>
    <cellStyle name="Comma 7 2 2 4" xfId="4704" xr:uid="{00000000-0005-0000-0000-0000FA0C0000}"/>
    <cellStyle name="Comma 7 2 3" xfId="374" xr:uid="{00000000-0005-0000-0000-0000FB0C0000}"/>
    <cellStyle name="Comma 7 2 3 2" xfId="5253" xr:uid="{00000000-0005-0000-0000-0000FC0C0000}"/>
    <cellStyle name="Comma 7 2 3 3" xfId="6082" xr:uid="{00000000-0005-0000-0000-0000FD0C0000}"/>
    <cellStyle name="Comma 7 2 4" xfId="4703" xr:uid="{00000000-0005-0000-0000-0000FE0C0000}"/>
    <cellStyle name="Comma 7 2 5" xfId="5876" xr:uid="{00000000-0005-0000-0000-0000FF0C0000}"/>
    <cellStyle name="Comma 7 2 6" xfId="2924" xr:uid="{00000000-0005-0000-0000-0000000D0000}"/>
    <cellStyle name="Comma 7 2 7" xfId="6051" xr:uid="{00000000-0005-0000-0000-0000010D0000}"/>
    <cellStyle name="Comma 7 3" xfId="256" xr:uid="{00000000-0005-0000-0000-0000020D0000}"/>
    <cellStyle name="Comma 7 3 2" xfId="487" xr:uid="{00000000-0005-0000-0000-0000030D0000}"/>
    <cellStyle name="Comma 7 3 2 2" xfId="5115" xr:uid="{00000000-0005-0000-0000-0000040D0000}"/>
    <cellStyle name="Comma 7 3 3" xfId="4375" xr:uid="{00000000-0005-0000-0000-0000050D0000}"/>
    <cellStyle name="Comma 7 4" xfId="373" xr:uid="{00000000-0005-0000-0000-0000060D0000}"/>
    <cellStyle name="Comma 7 4 2" xfId="5142" xr:uid="{00000000-0005-0000-0000-0000070D0000}"/>
    <cellStyle name="Comma 7 4 3" xfId="6081" xr:uid="{00000000-0005-0000-0000-0000080D0000}"/>
    <cellStyle name="Comma 7 5" xfId="4401" xr:uid="{00000000-0005-0000-0000-0000090D0000}"/>
    <cellStyle name="Comma 7 6" xfId="2923" xr:uid="{00000000-0005-0000-0000-00000A0D0000}"/>
    <cellStyle name="Comma 7 7" xfId="6050" xr:uid="{00000000-0005-0000-0000-00000B0D0000}"/>
    <cellStyle name="Comma 8" xfId="52" xr:uid="{00000000-0005-0000-0000-00000C0D0000}"/>
    <cellStyle name="Comma 8 2" xfId="258" xr:uid="{00000000-0005-0000-0000-00000D0D0000}"/>
    <cellStyle name="Comma 8 2 2" xfId="489" xr:uid="{00000000-0005-0000-0000-00000E0D0000}"/>
    <cellStyle name="Comma 8 2 2 2" xfId="5255" xr:uid="{00000000-0005-0000-0000-00000F0D0000}"/>
    <cellStyle name="Comma 8 2 2 3" xfId="6141" xr:uid="{00000000-0005-0000-0000-0000100D0000}"/>
    <cellStyle name="Comma 8 2 3" xfId="4705" xr:uid="{00000000-0005-0000-0000-0000110D0000}"/>
    <cellStyle name="Comma 8 2 4" xfId="5537" xr:uid="{00000000-0005-0000-0000-0000120D0000}"/>
    <cellStyle name="Comma 8 2 5" xfId="2926" xr:uid="{00000000-0005-0000-0000-0000130D0000}"/>
    <cellStyle name="Comma 8 3" xfId="375" xr:uid="{00000000-0005-0000-0000-0000140D0000}"/>
    <cellStyle name="Comma 8 3 2" xfId="5143" xr:uid="{00000000-0005-0000-0000-0000150D0000}"/>
    <cellStyle name="Comma 8 3 3" xfId="2927" xr:uid="{00000000-0005-0000-0000-0000160D0000}"/>
    <cellStyle name="Comma 8 3 4" xfId="6083" xr:uid="{00000000-0005-0000-0000-0000170D0000}"/>
    <cellStyle name="Comma 8 4" xfId="5999" xr:uid="{00000000-0005-0000-0000-0000180D0000}"/>
    <cellStyle name="Comma 8 5" xfId="2925" xr:uid="{00000000-0005-0000-0000-0000190D0000}"/>
    <cellStyle name="Comma 8 6" xfId="6052" xr:uid="{00000000-0005-0000-0000-00001A0D0000}"/>
    <cellStyle name="Comma 9" xfId="53" xr:uid="{00000000-0005-0000-0000-00001B0D0000}"/>
    <cellStyle name="Comma 9 2" xfId="259" xr:uid="{00000000-0005-0000-0000-00001C0D0000}"/>
    <cellStyle name="Comma 9 2 2" xfId="490" xr:uid="{00000000-0005-0000-0000-00001D0D0000}"/>
    <cellStyle name="Comma 9 2 2 2" xfId="5256" xr:uid="{00000000-0005-0000-0000-00001E0D0000}"/>
    <cellStyle name="Comma 9 2 3" xfId="2929" xr:uid="{00000000-0005-0000-0000-00001F0D0000}"/>
    <cellStyle name="Comma 9 3" xfId="376" xr:uid="{00000000-0005-0000-0000-0000200D0000}"/>
    <cellStyle name="Comma 9 3 2" xfId="5875" xr:uid="{00000000-0005-0000-0000-0000210D0000}"/>
    <cellStyle name="Comma 9 3 3" xfId="5124" xr:uid="{00000000-0005-0000-0000-0000220D0000}"/>
    <cellStyle name="Comma 9 4" xfId="5130" xr:uid="{00000000-0005-0000-0000-0000230D0000}"/>
    <cellStyle name="Comma 9 5" xfId="6008" xr:uid="{00000000-0005-0000-0000-0000240D0000}"/>
    <cellStyle name="Comma 9 6" xfId="2928" xr:uid="{00000000-0005-0000-0000-0000250D0000}"/>
    <cellStyle name="Comma 9 7" xfId="6053" xr:uid="{00000000-0005-0000-0000-0000260D0000}"/>
    <cellStyle name="Comma_kolkata 18.04.2012 @1.00pm" xfId="572" xr:uid="{00000000-0005-0000-0000-0000270D0000}"/>
    <cellStyle name="Comma_Revised Balrampur OM Balance Sheet as on 01 10 2009 (2)" xfId="54" xr:uid="{00000000-0005-0000-0000-0000280D0000}"/>
    <cellStyle name="Copied" xfId="4706" xr:uid="{00000000-0005-0000-0000-0000290D0000}"/>
    <cellStyle name="Curr" xfId="4707" xr:uid="{00000000-0005-0000-0000-00002A0D0000}"/>
    <cellStyle name="Currency (0.00)" xfId="4708" xr:uid="{00000000-0005-0000-0000-00002B0D0000}"/>
    <cellStyle name="Currency [00]" xfId="4709" xr:uid="{00000000-0005-0000-0000-00002C0D0000}"/>
    <cellStyle name="Currency [00] 2" xfId="4710" xr:uid="{00000000-0005-0000-0000-00002D0D0000}"/>
    <cellStyle name="Currency 2" xfId="2930" xr:uid="{00000000-0005-0000-0000-00002E0D0000}"/>
    <cellStyle name="Currency 2 2" xfId="5116" xr:uid="{00000000-0005-0000-0000-00002F0D0000}"/>
    <cellStyle name="Currency 2 3" xfId="4711" xr:uid="{00000000-0005-0000-0000-0000300D0000}"/>
    <cellStyle name="Currency 3" xfId="5117" xr:uid="{00000000-0005-0000-0000-0000310D0000}"/>
    <cellStyle name="Custom - Style1" xfId="4367" xr:uid="{00000000-0005-0000-0000-0000320D0000}"/>
    <cellStyle name="Custom - Style8" xfId="2931" xr:uid="{00000000-0005-0000-0000-0000330D0000}"/>
    <cellStyle name="D" xfId="4712" xr:uid="{00000000-0005-0000-0000-0000340D0000}"/>
    <cellStyle name="Data   - Style2" xfId="2932" xr:uid="{00000000-0005-0000-0000-0000350D0000}"/>
    <cellStyle name="Data   - Style2 2" xfId="4713" xr:uid="{00000000-0005-0000-0000-0000360D0000}"/>
    <cellStyle name="Date Short" xfId="4714" xr:uid="{00000000-0005-0000-0000-0000370D0000}"/>
    <cellStyle name="Enter Currency (0)" xfId="4715" xr:uid="{00000000-0005-0000-0000-0000380D0000}"/>
    <cellStyle name="Enter Currency (0) 2" xfId="4716" xr:uid="{00000000-0005-0000-0000-0000390D0000}"/>
    <cellStyle name="Enter Currency (2)" xfId="4717" xr:uid="{00000000-0005-0000-0000-00003A0D0000}"/>
    <cellStyle name="Enter Currency (2) 2" xfId="4718" xr:uid="{00000000-0005-0000-0000-00003B0D0000}"/>
    <cellStyle name="Enter Units (0)" xfId="4719" xr:uid="{00000000-0005-0000-0000-00003C0D0000}"/>
    <cellStyle name="Enter Units (0) 2" xfId="4720" xr:uid="{00000000-0005-0000-0000-00003D0D0000}"/>
    <cellStyle name="Enter Units (1)" xfId="4721" xr:uid="{00000000-0005-0000-0000-00003E0D0000}"/>
    <cellStyle name="Enter Units (1) 2" xfId="4722" xr:uid="{00000000-0005-0000-0000-00003F0D0000}"/>
    <cellStyle name="Enter Units (2)" xfId="4723" xr:uid="{00000000-0005-0000-0000-0000400D0000}"/>
    <cellStyle name="Enter Units (2) 2" xfId="4724" xr:uid="{00000000-0005-0000-0000-0000410D0000}"/>
    <cellStyle name="Entered" xfId="4725" xr:uid="{00000000-0005-0000-0000-0000420D0000}"/>
    <cellStyle name="Euro" xfId="55" xr:uid="{00000000-0005-0000-0000-0000430D0000}"/>
    <cellStyle name="Euro 2" xfId="56" xr:uid="{00000000-0005-0000-0000-0000440D0000}"/>
    <cellStyle name="Euro 2 2" xfId="5873" xr:uid="{00000000-0005-0000-0000-0000450D0000}"/>
    <cellStyle name="Euro 2 3" xfId="4727" xr:uid="{00000000-0005-0000-0000-0000460D0000}"/>
    <cellStyle name="Euro 3" xfId="5874" xr:uid="{00000000-0005-0000-0000-0000470D0000}"/>
    <cellStyle name="Euro 4" xfId="4726" xr:uid="{00000000-0005-0000-0000-0000480D0000}"/>
    <cellStyle name="Excel Built-in Normal" xfId="57" xr:uid="{00000000-0005-0000-0000-0000490D0000}"/>
    <cellStyle name="Explanatory Text 10" xfId="2933" xr:uid="{00000000-0005-0000-0000-00004A0D0000}"/>
    <cellStyle name="Explanatory Text 11" xfId="2934" xr:uid="{00000000-0005-0000-0000-00004B0D0000}"/>
    <cellStyle name="Explanatory Text 2" xfId="2935" xr:uid="{00000000-0005-0000-0000-00004C0D0000}"/>
    <cellStyle name="Explanatory Text 2 10" xfId="2936" xr:uid="{00000000-0005-0000-0000-00004D0D0000}"/>
    <cellStyle name="Explanatory Text 2 11" xfId="2937" xr:uid="{00000000-0005-0000-0000-00004E0D0000}"/>
    <cellStyle name="Explanatory Text 2 12" xfId="2938" xr:uid="{00000000-0005-0000-0000-00004F0D0000}"/>
    <cellStyle name="Explanatory Text 2 13" xfId="2939" xr:uid="{00000000-0005-0000-0000-0000500D0000}"/>
    <cellStyle name="Explanatory Text 2 14" xfId="4728" xr:uid="{00000000-0005-0000-0000-0000510D0000}"/>
    <cellStyle name="Explanatory Text 2 2" xfId="2940" xr:uid="{00000000-0005-0000-0000-0000520D0000}"/>
    <cellStyle name="Explanatory Text 2 3" xfId="2941" xr:uid="{00000000-0005-0000-0000-0000530D0000}"/>
    <cellStyle name="Explanatory Text 2 4" xfId="2942" xr:uid="{00000000-0005-0000-0000-0000540D0000}"/>
    <cellStyle name="Explanatory Text 2 5" xfId="2943" xr:uid="{00000000-0005-0000-0000-0000550D0000}"/>
    <cellStyle name="Explanatory Text 2 6" xfId="2944" xr:uid="{00000000-0005-0000-0000-0000560D0000}"/>
    <cellStyle name="Explanatory Text 2 7" xfId="2945" xr:uid="{00000000-0005-0000-0000-0000570D0000}"/>
    <cellStyle name="Explanatory Text 2 8" xfId="2946" xr:uid="{00000000-0005-0000-0000-0000580D0000}"/>
    <cellStyle name="Explanatory Text 2 9" xfId="2947" xr:uid="{00000000-0005-0000-0000-0000590D0000}"/>
    <cellStyle name="Explanatory Text 3" xfId="2948" xr:uid="{00000000-0005-0000-0000-00005A0D0000}"/>
    <cellStyle name="Explanatory Text 3 10" xfId="2949" xr:uid="{00000000-0005-0000-0000-00005B0D0000}"/>
    <cellStyle name="Explanatory Text 3 11" xfId="2950" xr:uid="{00000000-0005-0000-0000-00005C0D0000}"/>
    <cellStyle name="Explanatory Text 3 12" xfId="2951" xr:uid="{00000000-0005-0000-0000-00005D0D0000}"/>
    <cellStyle name="Explanatory Text 3 13" xfId="2952" xr:uid="{00000000-0005-0000-0000-00005E0D0000}"/>
    <cellStyle name="Explanatory Text 3 2" xfId="2953" xr:uid="{00000000-0005-0000-0000-00005F0D0000}"/>
    <cellStyle name="Explanatory Text 3 3" xfId="2954" xr:uid="{00000000-0005-0000-0000-0000600D0000}"/>
    <cellStyle name="Explanatory Text 3 4" xfId="2955" xr:uid="{00000000-0005-0000-0000-0000610D0000}"/>
    <cellStyle name="Explanatory Text 3 5" xfId="2956" xr:uid="{00000000-0005-0000-0000-0000620D0000}"/>
    <cellStyle name="Explanatory Text 3 6" xfId="2957" xr:uid="{00000000-0005-0000-0000-0000630D0000}"/>
    <cellStyle name="Explanatory Text 3 7" xfId="2958" xr:uid="{00000000-0005-0000-0000-0000640D0000}"/>
    <cellStyle name="Explanatory Text 3 8" xfId="2959" xr:uid="{00000000-0005-0000-0000-0000650D0000}"/>
    <cellStyle name="Explanatory Text 3 9" xfId="2960" xr:uid="{00000000-0005-0000-0000-0000660D0000}"/>
    <cellStyle name="Explanatory Text 4" xfId="2961" xr:uid="{00000000-0005-0000-0000-0000670D0000}"/>
    <cellStyle name="Explanatory Text 4 10" xfId="2962" xr:uid="{00000000-0005-0000-0000-0000680D0000}"/>
    <cellStyle name="Explanatory Text 4 11" xfId="2963" xr:uid="{00000000-0005-0000-0000-0000690D0000}"/>
    <cellStyle name="Explanatory Text 4 12" xfId="2964" xr:uid="{00000000-0005-0000-0000-00006A0D0000}"/>
    <cellStyle name="Explanatory Text 4 13" xfId="2965" xr:uid="{00000000-0005-0000-0000-00006B0D0000}"/>
    <cellStyle name="Explanatory Text 4 2" xfId="2966" xr:uid="{00000000-0005-0000-0000-00006C0D0000}"/>
    <cellStyle name="Explanatory Text 4 3" xfId="2967" xr:uid="{00000000-0005-0000-0000-00006D0D0000}"/>
    <cellStyle name="Explanatory Text 4 4" xfId="2968" xr:uid="{00000000-0005-0000-0000-00006E0D0000}"/>
    <cellStyle name="Explanatory Text 4 5" xfId="2969" xr:uid="{00000000-0005-0000-0000-00006F0D0000}"/>
    <cellStyle name="Explanatory Text 4 6" xfId="2970" xr:uid="{00000000-0005-0000-0000-0000700D0000}"/>
    <cellStyle name="Explanatory Text 4 7" xfId="2971" xr:uid="{00000000-0005-0000-0000-0000710D0000}"/>
    <cellStyle name="Explanatory Text 4 8" xfId="2972" xr:uid="{00000000-0005-0000-0000-0000720D0000}"/>
    <cellStyle name="Explanatory Text 4 9" xfId="2973" xr:uid="{00000000-0005-0000-0000-0000730D0000}"/>
    <cellStyle name="Explanatory Text 5" xfId="2974" xr:uid="{00000000-0005-0000-0000-0000740D0000}"/>
    <cellStyle name="Explanatory Text 5 10" xfId="2975" xr:uid="{00000000-0005-0000-0000-0000750D0000}"/>
    <cellStyle name="Explanatory Text 5 11" xfId="2976" xr:uid="{00000000-0005-0000-0000-0000760D0000}"/>
    <cellStyle name="Explanatory Text 5 12" xfId="2977" xr:uid="{00000000-0005-0000-0000-0000770D0000}"/>
    <cellStyle name="Explanatory Text 5 13" xfId="2978" xr:uid="{00000000-0005-0000-0000-0000780D0000}"/>
    <cellStyle name="Explanatory Text 5 2" xfId="2979" xr:uid="{00000000-0005-0000-0000-0000790D0000}"/>
    <cellStyle name="Explanatory Text 5 3" xfId="2980" xr:uid="{00000000-0005-0000-0000-00007A0D0000}"/>
    <cellStyle name="Explanatory Text 5 4" xfId="2981" xr:uid="{00000000-0005-0000-0000-00007B0D0000}"/>
    <cellStyle name="Explanatory Text 5 5" xfId="2982" xr:uid="{00000000-0005-0000-0000-00007C0D0000}"/>
    <cellStyle name="Explanatory Text 5 6" xfId="2983" xr:uid="{00000000-0005-0000-0000-00007D0D0000}"/>
    <cellStyle name="Explanatory Text 5 7" xfId="2984" xr:uid="{00000000-0005-0000-0000-00007E0D0000}"/>
    <cellStyle name="Explanatory Text 5 8" xfId="2985" xr:uid="{00000000-0005-0000-0000-00007F0D0000}"/>
    <cellStyle name="Explanatory Text 5 9" xfId="2986" xr:uid="{00000000-0005-0000-0000-0000800D0000}"/>
    <cellStyle name="Explanatory Text 6" xfId="2987" xr:uid="{00000000-0005-0000-0000-0000810D0000}"/>
    <cellStyle name="Explanatory Text 6 10" xfId="2988" xr:uid="{00000000-0005-0000-0000-0000820D0000}"/>
    <cellStyle name="Explanatory Text 6 11" xfId="2989" xr:uid="{00000000-0005-0000-0000-0000830D0000}"/>
    <cellStyle name="Explanatory Text 6 12" xfId="2990" xr:uid="{00000000-0005-0000-0000-0000840D0000}"/>
    <cellStyle name="Explanatory Text 6 13" xfId="2991" xr:uid="{00000000-0005-0000-0000-0000850D0000}"/>
    <cellStyle name="Explanatory Text 6 2" xfId="2992" xr:uid="{00000000-0005-0000-0000-0000860D0000}"/>
    <cellStyle name="Explanatory Text 6 3" xfId="2993" xr:uid="{00000000-0005-0000-0000-0000870D0000}"/>
    <cellStyle name="Explanatory Text 6 4" xfId="2994" xr:uid="{00000000-0005-0000-0000-0000880D0000}"/>
    <cellStyle name="Explanatory Text 6 5" xfId="2995" xr:uid="{00000000-0005-0000-0000-0000890D0000}"/>
    <cellStyle name="Explanatory Text 6 6" xfId="2996" xr:uid="{00000000-0005-0000-0000-00008A0D0000}"/>
    <cellStyle name="Explanatory Text 6 7" xfId="2997" xr:uid="{00000000-0005-0000-0000-00008B0D0000}"/>
    <cellStyle name="Explanatory Text 6 8" xfId="2998" xr:uid="{00000000-0005-0000-0000-00008C0D0000}"/>
    <cellStyle name="Explanatory Text 6 9" xfId="2999" xr:uid="{00000000-0005-0000-0000-00008D0D0000}"/>
    <cellStyle name="Explanatory Text 7" xfId="3000" xr:uid="{00000000-0005-0000-0000-00008E0D0000}"/>
    <cellStyle name="Explanatory Text 7 10" xfId="3001" xr:uid="{00000000-0005-0000-0000-00008F0D0000}"/>
    <cellStyle name="Explanatory Text 7 11" xfId="3002" xr:uid="{00000000-0005-0000-0000-0000900D0000}"/>
    <cellStyle name="Explanatory Text 7 12" xfId="3003" xr:uid="{00000000-0005-0000-0000-0000910D0000}"/>
    <cellStyle name="Explanatory Text 7 13" xfId="3004" xr:uid="{00000000-0005-0000-0000-0000920D0000}"/>
    <cellStyle name="Explanatory Text 7 2" xfId="3005" xr:uid="{00000000-0005-0000-0000-0000930D0000}"/>
    <cellStyle name="Explanatory Text 7 3" xfId="3006" xr:uid="{00000000-0005-0000-0000-0000940D0000}"/>
    <cellStyle name="Explanatory Text 7 4" xfId="3007" xr:uid="{00000000-0005-0000-0000-0000950D0000}"/>
    <cellStyle name="Explanatory Text 7 5" xfId="3008" xr:uid="{00000000-0005-0000-0000-0000960D0000}"/>
    <cellStyle name="Explanatory Text 7 6" xfId="3009" xr:uid="{00000000-0005-0000-0000-0000970D0000}"/>
    <cellStyle name="Explanatory Text 7 7" xfId="3010" xr:uid="{00000000-0005-0000-0000-0000980D0000}"/>
    <cellStyle name="Explanatory Text 7 8" xfId="3011" xr:uid="{00000000-0005-0000-0000-0000990D0000}"/>
    <cellStyle name="Explanatory Text 7 9" xfId="3012" xr:uid="{00000000-0005-0000-0000-00009A0D0000}"/>
    <cellStyle name="Explanatory Text 8" xfId="3013" xr:uid="{00000000-0005-0000-0000-00009B0D0000}"/>
    <cellStyle name="Explanatory Text 9" xfId="3014" xr:uid="{00000000-0005-0000-0000-00009C0D0000}"/>
    <cellStyle name="Good 10" xfId="3015" xr:uid="{00000000-0005-0000-0000-00009D0D0000}"/>
    <cellStyle name="Good 11" xfId="3016" xr:uid="{00000000-0005-0000-0000-00009E0D0000}"/>
    <cellStyle name="Good 2" xfId="3017" xr:uid="{00000000-0005-0000-0000-00009F0D0000}"/>
    <cellStyle name="Good 2 10" xfId="3018" xr:uid="{00000000-0005-0000-0000-0000A00D0000}"/>
    <cellStyle name="Good 2 11" xfId="3019" xr:uid="{00000000-0005-0000-0000-0000A10D0000}"/>
    <cellStyle name="Good 2 12" xfId="3020" xr:uid="{00000000-0005-0000-0000-0000A20D0000}"/>
    <cellStyle name="Good 2 13" xfId="3021" xr:uid="{00000000-0005-0000-0000-0000A30D0000}"/>
    <cellStyle name="Good 2 14" xfId="4729" xr:uid="{00000000-0005-0000-0000-0000A40D0000}"/>
    <cellStyle name="Good 2 2" xfId="3022" xr:uid="{00000000-0005-0000-0000-0000A50D0000}"/>
    <cellStyle name="Good 2 3" xfId="3023" xr:uid="{00000000-0005-0000-0000-0000A60D0000}"/>
    <cellStyle name="Good 2 4" xfId="3024" xr:uid="{00000000-0005-0000-0000-0000A70D0000}"/>
    <cellStyle name="Good 2 5" xfId="3025" xr:uid="{00000000-0005-0000-0000-0000A80D0000}"/>
    <cellStyle name="Good 2 6" xfId="3026" xr:uid="{00000000-0005-0000-0000-0000A90D0000}"/>
    <cellStyle name="Good 2 7" xfId="3027" xr:uid="{00000000-0005-0000-0000-0000AA0D0000}"/>
    <cellStyle name="Good 2 8" xfId="3028" xr:uid="{00000000-0005-0000-0000-0000AB0D0000}"/>
    <cellStyle name="Good 2 9" xfId="3029" xr:uid="{00000000-0005-0000-0000-0000AC0D0000}"/>
    <cellStyle name="Good 3" xfId="3030" xr:uid="{00000000-0005-0000-0000-0000AD0D0000}"/>
    <cellStyle name="Good 3 10" xfId="3031" xr:uid="{00000000-0005-0000-0000-0000AE0D0000}"/>
    <cellStyle name="Good 3 11" xfId="3032" xr:uid="{00000000-0005-0000-0000-0000AF0D0000}"/>
    <cellStyle name="Good 3 12" xfId="3033" xr:uid="{00000000-0005-0000-0000-0000B00D0000}"/>
    <cellStyle name="Good 3 13" xfId="3034" xr:uid="{00000000-0005-0000-0000-0000B10D0000}"/>
    <cellStyle name="Good 3 2" xfId="3035" xr:uid="{00000000-0005-0000-0000-0000B20D0000}"/>
    <cellStyle name="Good 3 3" xfId="3036" xr:uid="{00000000-0005-0000-0000-0000B30D0000}"/>
    <cellStyle name="Good 3 4" xfId="3037" xr:uid="{00000000-0005-0000-0000-0000B40D0000}"/>
    <cellStyle name="Good 3 5" xfId="3038" xr:uid="{00000000-0005-0000-0000-0000B50D0000}"/>
    <cellStyle name="Good 3 6" xfId="3039" xr:uid="{00000000-0005-0000-0000-0000B60D0000}"/>
    <cellStyle name="Good 3 7" xfId="3040" xr:uid="{00000000-0005-0000-0000-0000B70D0000}"/>
    <cellStyle name="Good 3 8" xfId="3041" xr:uid="{00000000-0005-0000-0000-0000B80D0000}"/>
    <cellStyle name="Good 3 9" xfId="3042" xr:uid="{00000000-0005-0000-0000-0000B90D0000}"/>
    <cellStyle name="Good 4" xfId="3043" xr:uid="{00000000-0005-0000-0000-0000BA0D0000}"/>
    <cellStyle name="Good 4 10" xfId="3044" xr:uid="{00000000-0005-0000-0000-0000BB0D0000}"/>
    <cellStyle name="Good 4 11" xfId="3045" xr:uid="{00000000-0005-0000-0000-0000BC0D0000}"/>
    <cellStyle name="Good 4 12" xfId="3046" xr:uid="{00000000-0005-0000-0000-0000BD0D0000}"/>
    <cellStyle name="Good 4 13" xfId="3047" xr:uid="{00000000-0005-0000-0000-0000BE0D0000}"/>
    <cellStyle name="Good 4 2" xfId="3048" xr:uid="{00000000-0005-0000-0000-0000BF0D0000}"/>
    <cellStyle name="Good 4 3" xfId="3049" xr:uid="{00000000-0005-0000-0000-0000C00D0000}"/>
    <cellStyle name="Good 4 4" xfId="3050" xr:uid="{00000000-0005-0000-0000-0000C10D0000}"/>
    <cellStyle name="Good 4 5" xfId="3051" xr:uid="{00000000-0005-0000-0000-0000C20D0000}"/>
    <cellStyle name="Good 4 6" xfId="3052" xr:uid="{00000000-0005-0000-0000-0000C30D0000}"/>
    <cellStyle name="Good 4 7" xfId="3053" xr:uid="{00000000-0005-0000-0000-0000C40D0000}"/>
    <cellStyle name="Good 4 8" xfId="3054" xr:uid="{00000000-0005-0000-0000-0000C50D0000}"/>
    <cellStyle name="Good 4 9" xfId="3055" xr:uid="{00000000-0005-0000-0000-0000C60D0000}"/>
    <cellStyle name="Good 5" xfId="3056" xr:uid="{00000000-0005-0000-0000-0000C70D0000}"/>
    <cellStyle name="Good 5 10" xfId="3057" xr:uid="{00000000-0005-0000-0000-0000C80D0000}"/>
    <cellStyle name="Good 5 11" xfId="3058" xr:uid="{00000000-0005-0000-0000-0000C90D0000}"/>
    <cellStyle name="Good 5 12" xfId="3059" xr:uid="{00000000-0005-0000-0000-0000CA0D0000}"/>
    <cellStyle name="Good 5 13" xfId="3060" xr:uid="{00000000-0005-0000-0000-0000CB0D0000}"/>
    <cellStyle name="Good 5 2" xfId="3061" xr:uid="{00000000-0005-0000-0000-0000CC0D0000}"/>
    <cellStyle name="Good 5 3" xfId="3062" xr:uid="{00000000-0005-0000-0000-0000CD0D0000}"/>
    <cellStyle name="Good 5 4" xfId="3063" xr:uid="{00000000-0005-0000-0000-0000CE0D0000}"/>
    <cellStyle name="Good 5 5" xfId="3064" xr:uid="{00000000-0005-0000-0000-0000CF0D0000}"/>
    <cellStyle name="Good 5 6" xfId="3065" xr:uid="{00000000-0005-0000-0000-0000D00D0000}"/>
    <cellStyle name="Good 5 7" xfId="3066" xr:uid="{00000000-0005-0000-0000-0000D10D0000}"/>
    <cellStyle name="Good 5 8" xfId="3067" xr:uid="{00000000-0005-0000-0000-0000D20D0000}"/>
    <cellStyle name="Good 5 9" xfId="3068" xr:uid="{00000000-0005-0000-0000-0000D30D0000}"/>
    <cellStyle name="Good 6" xfId="3069" xr:uid="{00000000-0005-0000-0000-0000D40D0000}"/>
    <cellStyle name="Good 6 10" xfId="3070" xr:uid="{00000000-0005-0000-0000-0000D50D0000}"/>
    <cellStyle name="Good 6 11" xfId="3071" xr:uid="{00000000-0005-0000-0000-0000D60D0000}"/>
    <cellStyle name="Good 6 12" xfId="3072" xr:uid="{00000000-0005-0000-0000-0000D70D0000}"/>
    <cellStyle name="Good 6 13" xfId="3073" xr:uid="{00000000-0005-0000-0000-0000D80D0000}"/>
    <cellStyle name="Good 6 2" xfId="3074" xr:uid="{00000000-0005-0000-0000-0000D90D0000}"/>
    <cellStyle name="Good 6 3" xfId="3075" xr:uid="{00000000-0005-0000-0000-0000DA0D0000}"/>
    <cellStyle name="Good 6 4" xfId="3076" xr:uid="{00000000-0005-0000-0000-0000DB0D0000}"/>
    <cellStyle name="Good 6 5" xfId="3077" xr:uid="{00000000-0005-0000-0000-0000DC0D0000}"/>
    <cellStyle name="Good 6 6" xfId="3078" xr:uid="{00000000-0005-0000-0000-0000DD0D0000}"/>
    <cellStyle name="Good 6 7" xfId="3079" xr:uid="{00000000-0005-0000-0000-0000DE0D0000}"/>
    <cellStyle name="Good 6 8" xfId="3080" xr:uid="{00000000-0005-0000-0000-0000DF0D0000}"/>
    <cellStyle name="Good 6 9" xfId="3081" xr:uid="{00000000-0005-0000-0000-0000E00D0000}"/>
    <cellStyle name="Good 7" xfId="3082" xr:uid="{00000000-0005-0000-0000-0000E10D0000}"/>
    <cellStyle name="Good 7 10" xfId="3083" xr:uid="{00000000-0005-0000-0000-0000E20D0000}"/>
    <cellStyle name="Good 7 11" xfId="3084" xr:uid="{00000000-0005-0000-0000-0000E30D0000}"/>
    <cellStyle name="Good 7 12" xfId="3085" xr:uid="{00000000-0005-0000-0000-0000E40D0000}"/>
    <cellStyle name="Good 7 13" xfId="3086" xr:uid="{00000000-0005-0000-0000-0000E50D0000}"/>
    <cellStyle name="Good 7 2" xfId="3087" xr:uid="{00000000-0005-0000-0000-0000E60D0000}"/>
    <cellStyle name="Good 7 3" xfId="3088" xr:uid="{00000000-0005-0000-0000-0000E70D0000}"/>
    <cellStyle name="Good 7 4" xfId="3089" xr:uid="{00000000-0005-0000-0000-0000E80D0000}"/>
    <cellStyle name="Good 7 5" xfId="3090" xr:uid="{00000000-0005-0000-0000-0000E90D0000}"/>
    <cellStyle name="Good 7 6" xfId="3091" xr:uid="{00000000-0005-0000-0000-0000EA0D0000}"/>
    <cellStyle name="Good 7 7" xfId="3092" xr:uid="{00000000-0005-0000-0000-0000EB0D0000}"/>
    <cellStyle name="Good 7 8" xfId="3093" xr:uid="{00000000-0005-0000-0000-0000EC0D0000}"/>
    <cellStyle name="Good 7 9" xfId="3094" xr:uid="{00000000-0005-0000-0000-0000ED0D0000}"/>
    <cellStyle name="Good 8" xfId="3095" xr:uid="{00000000-0005-0000-0000-0000EE0D0000}"/>
    <cellStyle name="Good 9" xfId="3096" xr:uid="{00000000-0005-0000-0000-0000EF0D0000}"/>
    <cellStyle name="Grey" xfId="4730" xr:uid="{00000000-0005-0000-0000-0000F00D0000}"/>
    <cellStyle name="Header1" xfId="3097" xr:uid="{00000000-0005-0000-0000-0000F10D0000}"/>
    <cellStyle name="Header2" xfId="3098" xr:uid="{00000000-0005-0000-0000-0000F20D0000}"/>
    <cellStyle name="Header2 2" xfId="5300" xr:uid="{00000000-0005-0000-0000-0000F30D0000}"/>
    <cellStyle name="Header2 3" xfId="5301" xr:uid="{00000000-0005-0000-0000-0000F40D0000}"/>
    <cellStyle name="Heading 1 10" xfId="3099" xr:uid="{00000000-0005-0000-0000-0000F50D0000}"/>
    <cellStyle name="Heading 1 11" xfId="3100" xr:uid="{00000000-0005-0000-0000-0000F60D0000}"/>
    <cellStyle name="Heading 1 2" xfId="3101" xr:uid="{00000000-0005-0000-0000-0000F70D0000}"/>
    <cellStyle name="Heading 1 2 10" xfId="3102" xr:uid="{00000000-0005-0000-0000-0000F80D0000}"/>
    <cellStyle name="Heading 1 2 11" xfId="3103" xr:uid="{00000000-0005-0000-0000-0000F90D0000}"/>
    <cellStyle name="Heading 1 2 12" xfId="3104" xr:uid="{00000000-0005-0000-0000-0000FA0D0000}"/>
    <cellStyle name="Heading 1 2 13" xfId="3105" xr:uid="{00000000-0005-0000-0000-0000FB0D0000}"/>
    <cellStyle name="Heading 1 2 14" xfId="4731" xr:uid="{00000000-0005-0000-0000-0000FC0D0000}"/>
    <cellStyle name="Heading 1 2 2" xfId="3106" xr:uid="{00000000-0005-0000-0000-0000FD0D0000}"/>
    <cellStyle name="Heading 1 2 3" xfId="3107" xr:uid="{00000000-0005-0000-0000-0000FE0D0000}"/>
    <cellStyle name="Heading 1 2 4" xfId="3108" xr:uid="{00000000-0005-0000-0000-0000FF0D0000}"/>
    <cellStyle name="Heading 1 2 5" xfId="3109" xr:uid="{00000000-0005-0000-0000-0000000E0000}"/>
    <cellStyle name="Heading 1 2 6" xfId="3110" xr:uid="{00000000-0005-0000-0000-0000010E0000}"/>
    <cellStyle name="Heading 1 2 7" xfId="3111" xr:uid="{00000000-0005-0000-0000-0000020E0000}"/>
    <cellStyle name="Heading 1 2 8" xfId="3112" xr:uid="{00000000-0005-0000-0000-0000030E0000}"/>
    <cellStyle name="Heading 1 2 9" xfId="3113" xr:uid="{00000000-0005-0000-0000-0000040E0000}"/>
    <cellStyle name="Heading 1 3" xfId="3114" xr:uid="{00000000-0005-0000-0000-0000050E0000}"/>
    <cellStyle name="Heading 1 3 10" xfId="3115" xr:uid="{00000000-0005-0000-0000-0000060E0000}"/>
    <cellStyle name="Heading 1 3 11" xfId="3116" xr:uid="{00000000-0005-0000-0000-0000070E0000}"/>
    <cellStyle name="Heading 1 3 12" xfId="3117" xr:uid="{00000000-0005-0000-0000-0000080E0000}"/>
    <cellStyle name="Heading 1 3 13" xfId="3118" xr:uid="{00000000-0005-0000-0000-0000090E0000}"/>
    <cellStyle name="Heading 1 3 2" xfId="3119" xr:uid="{00000000-0005-0000-0000-00000A0E0000}"/>
    <cellStyle name="Heading 1 3 3" xfId="3120" xr:uid="{00000000-0005-0000-0000-00000B0E0000}"/>
    <cellStyle name="Heading 1 3 4" xfId="3121" xr:uid="{00000000-0005-0000-0000-00000C0E0000}"/>
    <cellStyle name="Heading 1 3 5" xfId="3122" xr:uid="{00000000-0005-0000-0000-00000D0E0000}"/>
    <cellStyle name="Heading 1 3 6" xfId="3123" xr:uid="{00000000-0005-0000-0000-00000E0E0000}"/>
    <cellStyle name="Heading 1 3 7" xfId="3124" xr:uid="{00000000-0005-0000-0000-00000F0E0000}"/>
    <cellStyle name="Heading 1 3 8" xfId="3125" xr:uid="{00000000-0005-0000-0000-0000100E0000}"/>
    <cellStyle name="Heading 1 3 9" xfId="3126" xr:uid="{00000000-0005-0000-0000-0000110E0000}"/>
    <cellStyle name="Heading 1 4" xfId="3127" xr:uid="{00000000-0005-0000-0000-0000120E0000}"/>
    <cellStyle name="Heading 1 4 10" xfId="3128" xr:uid="{00000000-0005-0000-0000-0000130E0000}"/>
    <cellStyle name="Heading 1 4 11" xfId="3129" xr:uid="{00000000-0005-0000-0000-0000140E0000}"/>
    <cellStyle name="Heading 1 4 12" xfId="3130" xr:uid="{00000000-0005-0000-0000-0000150E0000}"/>
    <cellStyle name="Heading 1 4 13" xfId="3131" xr:uid="{00000000-0005-0000-0000-0000160E0000}"/>
    <cellStyle name="Heading 1 4 2" xfId="3132" xr:uid="{00000000-0005-0000-0000-0000170E0000}"/>
    <cellStyle name="Heading 1 4 3" xfId="3133" xr:uid="{00000000-0005-0000-0000-0000180E0000}"/>
    <cellStyle name="Heading 1 4 4" xfId="3134" xr:uid="{00000000-0005-0000-0000-0000190E0000}"/>
    <cellStyle name="Heading 1 4 5" xfId="3135" xr:uid="{00000000-0005-0000-0000-00001A0E0000}"/>
    <cellStyle name="Heading 1 4 6" xfId="3136" xr:uid="{00000000-0005-0000-0000-00001B0E0000}"/>
    <cellStyle name="Heading 1 4 7" xfId="3137" xr:uid="{00000000-0005-0000-0000-00001C0E0000}"/>
    <cellStyle name="Heading 1 4 8" xfId="3138" xr:uid="{00000000-0005-0000-0000-00001D0E0000}"/>
    <cellStyle name="Heading 1 4 9" xfId="3139" xr:uid="{00000000-0005-0000-0000-00001E0E0000}"/>
    <cellStyle name="Heading 1 5" xfId="3140" xr:uid="{00000000-0005-0000-0000-00001F0E0000}"/>
    <cellStyle name="Heading 1 5 10" xfId="3141" xr:uid="{00000000-0005-0000-0000-0000200E0000}"/>
    <cellStyle name="Heading 1 5 11" xfId="3142" xr:uid="{00000000-0005-0000-0000-0000210E0000}"/>
    <cellStyle name="Heading 1 5 12" xfId="3143" xr:uid="{00000000-0005-0000-0000-0000220E0000}"/>
    <cellStyle name="Heading 1 5 13" xfId="3144" xr:uid="{00000000-0005-0000-0000-0000230E0000}"/>
    <cellStyle name="Heading 1 5 2" xfId="3145" xr:uid="{00000000-0005-0000-0000-0000240E0000}"/>
    <cellStyle name="Heading 1 5 3" xfId="3146" xr:uid="{00000000-0005-0000-0000-0000250E0000}"/>
    <cellStyle name="Heading 1 5 4" xfId="3147" xr:uid="{00000000-0005-0000-0000-0000260E0000}"/>
    <cellStyle name="Heading 1 5 5" xfId="3148" xr:uid="{00000000-0005-0000-0000-0000270E0000}"/>
    <cellStyle name="Heading 1 5 6" xfId="3149" xr:uid="{00000000-0005-0000-0000-0000280E0000}"/>
    <cellStyle name="Heading 1 5 7" xfId="3150" xr:uid="{00000000-0005-0000-0000-0000290E0000}"/>
    <cellStyle name="Heading 1 5 8" xfId="3151" xr:uid="{00000000-0005-0000-0000-00002A0E0000}"/>
    <cellStyle name="Heading 1 5 9" xfId="3152" xr:uid="{00000000-0005-0000-0000-00002B0E0000}"/>
    <cellStyle name="Heading 1 6" xfId="3153" xr:uid="{00000000-0005-0000-0000-00002C0E0000}"/>
    <cellStyle name="Heading 1 6 10" xfId="3154" xr:uid="{00000000-0005-0000-0000-00002D0E0000}"/>
    <cellStyle name="Heading 1 6 11" xfId="3155" xr:uid="{00000000-0005-0000-0000-00002E0E0000}"/>
    <cellStyle name="Heading 1 6 12" xfId="3156" xr:uid="{00000000-0005-0000-0000-00002F0E0000}"/>
    <cellStyle name="Heading 1 6 13" xfId="3157" xr:uid="{00000000-0005-0000-0000-0000300E0000}"/>
    <cellStyle name="Heading 1 6 2" xfId="3158" xr:uid="{00000000-0005-0000-0000-0000310E0000}"/>
    <cellStyle name="Heading 1 6 3" xfId="3159" xr:uid="{00000000-0005-0000-0000-0000320E0000}"/>
    <cellStyle name="Heading 1 6 4" xfId="3160" xr:uid="{00000000-0005-0000-0000-0000330E0000}"/>
    <cellStyle name="Heading 1 6 5" xfId="3161" xr:uid="{00000000-0005-0000-0000-0000340E0000}"/>
    <cellStyle name="Heading 1 6 6" xfId="3162" xr:uid="{00000000-0005-0000-0000-0000350E0000}"/>
    <cellStyle name="Heading 1 6 7" xfId="3163" xr:uid="{00000000-0005-0000-0000-0000360E0000}"/>
    <cellStyle name="Heading 1 6 8" xfId="3164" xr:uid="{00000000-0005-0000-0000-0000370E0000}"/>
    <cellStyle name="Heading 1 6 9" xfId="3165" xr:uid="{00000000-0005-0000-0000-0000380E0000}"/>
    <cellStyle name="Heading 1 7" xfId="3166" xr:uid="{00000000-0005-0000-0000-0000390E0000}"/>
    <cellStyle name="Heading 1 7 10" xfId="3167" xr:uid="{00000000-0005-0000-0000-00003A0E0000}"/>
    <cellStyle name="Heading 1 7 11" xfId="3168" xr:uid="{00000000-0005-0000-0000-00003B0E0000}"/>
    <cellStyle name="Heading 1 7 12" xfId="3169" xr:uid="{00000000-0005-0000-0000-00003C0E0000}"/>
    <cellStyle name="Heading 1 7 13" xfId="3170" xr:uid="{00000000-0005-0000-0000-00003D0E0000}"/>
    <cellStyle name="Heading 1 7 2" xfId="3171" xr:uid="{00000000-0005-0000-0000-00003E0E0000}"/>
    <cellStyle name="Heading 1 7 3" xfId="3172" xr:uid="{00000000-0005-0000-0000-00003F0E0000}"/>
    <cellStyle name="Heading 1 7 4" xfId="3173" xr:uid="{00000000-0005-0000-0000-0000400E0000}"/>
    <cellStyle name="Heading 1 7 5" xfId="3174" xr:uid="{00000000-0005-0000-0000-0000410E0000}"/>
    <cellStyle name="Heading 1 7 6" xfId="3175" xr:uid="{00000000-0005-0000-0000-0000420E0000}"/>
    <cellStyle name="Heading 1 7 7" xfId="3176" xr:uid="{00000000-0005-0000-0000-0000430E0000}"/>
    <cellStyle name="Heading 1 7 8" xfId="3177" xr:uid="{00000000-0005-0000-0000-0000440E0000}"/>
    <cellStyle name="Heading 1 7 9" xfId="3178" xr:uid="{00000000-0005-0000-0000-0000450E0000}"/>
    <cellStyle name="Heading 1 8" xfId="3179" xr:uid="{00000000-0005-0000-0000-0000460E0000}"/>
    <cellStyle name="Heading 1 9" xfId="3180" xr:uid="{00000000-0005-0000-0000-0000470E0000}"/>
    <cellStyle name="Heading 2 10" xfId="3181" xr:uid="{00000000-0005-0000-0000-0000480E0000}"/>
    <cellStyle name="Heading 2 11" xfId="3182" xr:uid="{00000000-0005-0000-0000-0000490E0000}"/>
    <cellStyle name="Heading 2 2" xfId="3183" xr:uid="{00000000-0005-0000-0000-00004A0E0000}"/>
    <cellStyle name="Heading 2 2 10" xfId="3184" xr:uid="{00000000-0005-0000-0000-00004B0E0000}"/>
    <cellStyle name="Heading 2 2 11" xfId="3185" xr:uid="{00000000-0005-0000-0000-00004C0E0000}"/>
    <cellStyle name="Heading 2 2 12" xfId="3186" xr:uid="{00000000-0005-0000-0000-00004D0E0000}"/>
    <cellStyle name="Heading 2 2 13" xfId="3187" xr:uid="{00000000-0005-0000-0000-00004E0E0000}"/>
    <cellStyle name="Heading 2 2 14" xfId="4732" xr:uid="{00000000-0005-0000-0000-00004F0E0000}"/>
    <cellStyle name="Heading 2 2 2" xfId="3188" xr:uid="{00000000-0005-0000-0000-0000500E0000}"/>
    <cellStyle name="Heading 2 2 3" xfId="3189" xr:uid="{00000000-0005-0000-0000-0000510E0000}"/>
    <cellStyle name="Heading 2 2 4" xfId="3190" xr:uid="{00000000-0005-0000-0000-0000520E0000}"/>
    <cellStyle name="Heading 2 2 5" xfId="3191" xr:uid="{00000000-0005-0000-0000-0000530E0000}"/>
    <cellStyle name="Heading 2 2 6" xfId="3192" xr:uid="{00000000-0005-0000-0000-0000540E0000}"/>
    <cellStyle name="Heading 2 2 7" xfId="3193" xr:uid="{00000000-0005-0000-0000-0000550E0000}"/>
    <cellStyle name="Heading 2 2 8" xfId="3194" xr:uid="{00000000-0005-0000-0000-0000560E0000}"/>
    <cellStyle name="Heading 2 2 9" xfId="3195" xr:uid="{00000000-0005-0000-0000-0000570E0000}"/>
    <cellStyle name="Heading 2 3" xfId="3196" xr:uid="{00000000-0005-0000-0000-0000580E0000}"/>
    <cellStyle name="Heading 2 3 10" xfId="3197" xr:uid="{00000000-0005-0000-0000-0000590E0000}"/>
    <cellStyle name="Heading 2 3 11" xfId="3198" xr:uid="{00000000-0005-0000-0000-00005A0E0000}"/>
    <cellStyle name="Heading 2 3 12" xfId="3199" xr:uid="{00000000-0005-0000-0000-00005B0E0000}"/>
    <cellStyle name="Heading 2 3 13" xfId="3200" xr:uid="{00000000-0005-0000-0000-00005C0E0000}"/>
    <cellStyle name="Heading 2 3 2" xfId="3201" xr:uid="{00000000-0005-0000-0000-00005D0E0000}"/>
    <cellStyle name="Heading 2 3 3" xfId="3202" xr:uid="{00000000-0005-0000-0000-00005E0E0000}"/>
    <cellStyle name="Heading 2 3 4" xfId="3203" xr:uid="{00000000-0005-0000-0000-00005F0E0000}"/>
    <cellStyle name="Heading 2 3 5" xfId="3204" xr:uid="{00000000-0005-0000-0000-0000600E0000}"/>
    <cellStyle name="Heading 2 3 6" xfId="3205" xr:uid="{00000000-0005-0000-0000-0000610E0000}"/>
    <cellStyle name="Heading 2 3 7" xfId="3206" xr:uid="{00000000-0005-0000-0000-0000620E0000}"/>
    <cellStyle name="Heading 2 3 8" xfId="3207" xr:uid="{00000000-0005-0000-0000-0000630E0000}"/>
    <cellStyle name="Heading 2 3 9" xfId="3208" xr:uid="{00000000-0005-0000-0000-0000640E0000}"/>
    <cellStyle name="Heading 2 4" xfId="3209" xr:uid="{00000000-0005-0000-0000-0000650E0000}"/>
    <cellStyle name="Heading 2 4 10" xfId="3210" xr:uid="{00000000-0005-0000-0000-0000660E0000}"/>
    <cellStyle name="Heading 2 4 11" xfId="3211" xr:uid="{00000000-0005-0000-0000-0000670E0000}"/>
    <cellStyle name="Heading 2 4 12" xfId="3212" xr:uid="{00000000-0005-0000-0000-0000680E0000}"/>
    <cellStyle name="Heading 2 4 13" xfId="3213" xr:uid="{00000000-0005-0000-0000-0000690E0000}"/>
    <cellStyle name="Heading 2 4 2" xfId="3214" xr:uid="{00000000-0005-0000-0000-00006A0E0000}"/>
    <cellStyle name="Heading 2 4 3" xfId="3215" xr:uid="{00000000-0005-0000-0000-00006B0E0000}"/>
    <cellStyle name="Heading 2 4 4" xfId="3216" xr:uid="{00000000-0005-0000-0000-00006C0E0000}"/>
    <cellStyle name="Heading 2 4 5" xfId="3217" xr:uid="{00000000-0005-0000-0000-00006D0E0000}"/>
    <cellStyle name="Heading 2 4 6" xfId="3218" xr:uid="{00000000-0005-0000-0000-00006E0E0000}"/>
    <cellStyle name="Heading 2 4 7" xfId="3219" xr:uid="{00000000-0005-0000-0000-00006F0E0000}"/>
    <cellStyle name="Heading 2 4 8" xfId="3220" xr:uid="{00000000-0005-0000-0000-0000700E0000}"/>
    <cellStyle name="Heading 2 4 9" xfId="3221" xr:uid="{00000000-0005-0000-0000-0000710E0000}"/>
    <cellStyle name="Heading 2 5" xfId="3222" xr:uid="{00000000-0005-0000-0000-0000720E0000}"/>
    <cellStyle name="Heading 2 5 10" xfId="3223" xr:uid="{00000000-0005-0000-0000-0000730E0000}"/>
    <cellStyle name="Heading 2 5 11" xfId="3224" xr:uid="{00000000-0005-0000-0000-0000740E0000}"/>
    <cellStyle name="Heading 2 5 12" xfId="3225" xr:uid="{00000000-0005-0000-0000-0000750E0000}"/>
    <cellStyle name="Heading 2 5 13" xfId="3226" xr:uid="{00000000-0005-0000-0000-0000760E0000}"/>
    <cellStyle name="Heading 2 5 2" xfId="3227" xr:uid="{00000000-0005-0000-0000-0000770E0000}"/>
    <cellStyle name="Heading 2 5 3" xfId="3228" xr:uid="{00000000-0005-0000-0000-0000780E0000}"/>
    <cellStyle name="Heading 2 5 4" xfId="3229" xr:uid="{00000000-0005-0000-0000-0000790E0000}"/>
    <cellStyle name="Heading 2 5 5" xfId="3230" xr:uid="{00000000-0005-0000-0000-00007A0E0000}"/>
    <cellStyle name="Heading 2 5 6" xfId="3231" xr:uid="{00000000-0005-0000-0000-00007B0E0000}"/>
    <cellStyle name="Heading 2 5 7" xfId="3232" xr:uid="{00000000-0005-0000-0000-00007C0E0000}"/>
    <cellStyle name="Heading 2 5 8" xfId="3233" xr:uid="{00000000-0005-0000-0000-00007D0E0000}"/>
    <cellStyle name="Heading 2 5 9" xfId="3234" xr:uid="{00000000-0005-0000-0000-00007E0E0000}"/>
    <cellStyle name="Heading 2 6" xfId="3235" xr:uid="{00000000-0005-0000-0000-00007F0E0000}"/>
    <cellStyle name="Heading 2 6 10" xfId="3236" xr:uid="{00000000-0005-0000-0000-0000800E0000}"/>
    <cellStyle name="Heading 2 6 11" xfId="3237" xr:uid="{00000000-0005-0000-0000-0000810E0000}"/>
    <cellStyle name="Heading 2 6 12" xfId="3238" xr:uid="{00000000-0005-0000-0000-0000820E0000}"/>
    <cellStyle name="Heading 2 6 13" xfId="3239" xr:uid="{00000000-0005-0000-0000-0000830E0000}"/>
    <cellStyle name="Heading 2 6 2" xfId="3240" xr:uid="{00000000-0005-0000-0000-0000840E0000}"/>
    <cellStyle name="Heading 2 6 3" xfId="3241" xr:uid="{00000000-0005-0000-0000-0000850E0000}"/>
    <cellStyle name="Heading 2 6 4" xfId="3242" xr:uid="{00000000-0005-0000-0000-0000860E0000}"/>
    <cellStyle name="Heading 2 6 5" xfId="3243" xr:uid="{00000000-0005-0000-0000-0000870E0000}"/>
    <cellStyle name="Heading 2 6 6" xfId="3244" xr:uid="{00000000-0005-0000-0000-0000880E0000}"/>
    <cellStyle name="Heading 2 6 7" xfId="3245" xr:uid="{00000000-0005-0000-0000-0000890E0000}"/>
    <cellStyle name="Heading 2 6 8" xfId="3246" xr:uid="{00000000-0005-0000-0000-00008A0E0000}"/>
    <cellStyle name="Heading 2 6 9" xfId="3247" xr:uid="{00000000-0005-0000-0000-00008B0E0000}"/>
    <cellStyle name="Heading 2 7" xfId="3248" xr:uid="{00000000-0005-0000-0000-00008C0E0000}"/>
    <cellStyle name="Heading 2 7 10" xfId="3249" xr:uid="{00000000-0005-0000-0000-00008D0E0000}"/>
    <cellStyle name="Heading 2 7 11" xfId="3250" xr:uid="{00000000-0005-0000-0000-00008E0E0000}"/>
    <cellStyle name="Heading 2 7 12" xfId="3251" xr:uid="{00000000-0005-0000-0000-00008F0E0000}"/>
    <cellStyle name="Heading 2 7 13" xfId="3252" xr:uid="{00000000-0005-0000-0000-0000900E0000}"/>
    <cellStyle name="Heading 2 7 2" xfId="3253" xr:uid="{00000000-0005-0000-0000-0000910E0000}"/>
    <cellStyle name="Heading 2 7 3" xfId="3254" xr:uid="{00000000-0005-0000-0000-0000920E0000}"/>
    <cellStyle name="Heading 2 7 4" xfId="3255" xr:uid="{00000000-0005-0000-0000-0000930E0000}"/>
    <cellStyle name="Heading 2 7 5" xfId="3256" xr:uid="{00000000-0005-0000-0000-0000940E0000}"/>
    <cellStyle name="Heading 2 7 6" xfId="3257" xr:uid="{00000000-0005-0000-0000-0000950E0000}"/>
    <cellStyle name="Heading 2 7 7" xfId="3258" xr:uid="{00000000-0005-0000-0000-0000960E0000}"/>
    <cellStyle name="Heading 2 7 8" xfId="3259" xr:uid="{00000000-0005-0000-0000-0000970E0000}"/>
    <cellStyle name="Heading 2 7 9" xfId="3260" xr:uid="{00000000-0005-0000-0000-0000980E0000}"/>
    <cellStyle name="Heading 2 8" xfId="3261" xr:uid="{00000000-0005-0000-0000-0000990E0000}"/>
    <cellStyle name="Heading 2 9" xfId="3262" xr:uid="{00000000-0005-0000-0000-00009A0E0000}"/>
    <cellStyle name="Heading 3 10" xfId="3263" xr:uid="{00000000-0005-0000-0000-00009B0E0000}"/>
    <cellStyle name="Heading 3 11" xfId="3264" xr:uid="{00000000-0005-0000-0000-00009C0E0000}"/>
    <cellStyle name="Heading 3 2" xfId="3265" xr:uid="{00000000-0005-0000-0000-00009D0E0000}"/>
    <cellStyle name="Heading 3 2 10" xfId="3266" xr:uid="{00000000-0005-0000-0000-00009E0E0000}"/>
    <cellStyle name="Heading 3 2 11" xfId="3267" xr:uid="{00000000-0005-0000-0000-00009F0E0000}"/>
    <cellStyle name="Heading 3 2 12" xfId="3268" xr:uid="{00000000-0005-0000-0000-0000A00E0000}"/>
    <cellStyle name="Heading 3 2 13" xfId="3269" xr:uid="{00000000-0005-0000-0000-0000A10E0000}"/>
    <cellStyle name="Heading 3 2 14" xfId="4733" xr:uid="{00000000-0005-0000-0000-0000A20E0000}"/>
    <cellStyle name="Heading 3 2 2" xfId="3270" xr:uid="{00000000-0005-0000-0000-0000A30E0000}"/>
    <cellStyle name="Heading 3 2 3" xfId="3271" xr:uid="{00000000-0005-0000-0000-0000A40E0000}"/>
    <cellStyle name="Heading 3 2 4" xfId="3272" xr:uid="{00000000-0005-0000-0000-0000A50E0000}"/>
    <cellStyle name="Heading 3 2 5" xfId="3273" xr:uid="{00000000-0005-0000-0000-0000A60E0000}"/>
    <cellStyle name="Heading 3 2 6" xfId="3274" xr:uid="{00000000-0005-0000-0000-0000A70E0000}"/>
    <cellStyle name="Heading 3 2 7" xfId="3275" xr:uid="{00000000-0005-0000-0000-0000A80E0000}"/>
    <cellStyle name="Heading 3 2 8" xfId="3276" xr:uid="{00000000-0005-0000-0000-0000A90E0000}"/>
    <cellStyle name="Heading 3 2 9" xfId="3277" xr:uid="{00000000-0005-0000-0000-0000AA0E0000}"/>
    <cellStyle name="Heading 3 3" xfId="3278" xr:uid="{00000000-0005-0000-0000-0000AB0E0000}"/>
    <cellStyle name="Heading 3 3 10" xfId="3279" xr:uid="{00000000-0005-0000-0000-0000AC0E0000}"/>
    <cellStyle name="Heading 3 3 11" xfId="3280" xr:uid="{00000000-0005-0000-0000-0000AD0E0000}"/>
    <cellStyle name="Heading 3 3 12" xfId="3281" xr:uid="{00000000-0005-0000-0000-0000AE0E0000}"/>
    <cellStyle name="Heading 3 3 13" xfId="3282" xr:uid="{00000000-0005-0000-0000-0000AF0E0000}"/>
    <cellStyle name="Heading 3 3 2" xfId="3283" xr:uid="{00000000-0005-0000-0000-0000B00E0000}"/>
    <cellStyle name="Heading 3 3 3" xfId="3284" xr:uid="{00000000-0005-0000-0000-0000B10E0000}"/>
    <cellStyle name="Heading 3 3 4" xfId="3285" xr:uid="{00000000-0005-0000-0000-0000B20E0000}"/>
    <cellStyle name="Heading 3 3 5" xfId="3286" xr:uid="{00000000-0005-0000-0000-0000B30E0000}"/>
    <cellStyle name="Heading 3 3 6" xfId="3287" xr:uid="{00000000-0005-0000-0000-0000B40E0000}"/>
    <cellStyle name="Heading 3 3 7" xfId="3288" xr:uid="{00000000-0005-0000-0000-0000B50E0000}"/>
    <cellStyle name="Heading 3 3 8" xfId="3289" xr:uid="{00000000-0005-0000-0000-0000B60E0000}"/>
    <cellStyle name="Heading 3 3 9" xfId="3290" xr:uid="{00000000-0005-0000-0000-0000B70E0000}"/>
    <cellStyle name="Heading 3 4" xfId="3291" xr:uid="{00000000-0005-0000-0000-0000B80E0000}"/>
    <cellStyle name="Heading 3 4 10" xfId="3292" xr:uid="{00000000-0005-0000-0000-0000B90E0000}"/>
    <cellStyle name="Heading 3 4 11" xfId="3293" xr:uid="{00000000-0005-0000-0000-0000BA0E0000}"/>
    <cellStyle name="Heading 3 4 12" xfId="3294" xr:uid="{00000000-0005-0000-0000-0000BB0E0000}"/>
    <cellStyle name="Heading 3 4 13" xfId="3295" xr:uid="{00000000-0005-0000-0000-0000BC0E0000}"/>
    <cellStyle name="Heading 3 4 2" xfId="3296" xr:uid="{00000000-0005-0000-0000-0000BD0E0000}"/>
    <cellStyle name="Heading 3 4 3" xfId="3297" xr:uid="{00000000-0005-0000-0000-0000BE0E0000}"/>
    <cellStyle name="Heading 3 4 4" xfId="3298" xr:uid="{00000000-0005-0000-0000-0000BF0E0000}"/>
    <cellStyle name="Heading 3 4 5" xfId="3299" xr:uid="{00000000-0005-0000-0000-0000C00E0000}"/>
    <cellStyle name="Heading 3 4 6" xfId="3300" xr:uid="{00000000-0005-0000-0000-0000C10E0000}"/>
    <cellStyle name="Heading 3 4 7" xfId="3301" xr:uid="{00000000-0005-0000-0000-0000C20E0000}"/>
    <cellStyle name="Heading 3 4 8" xfId="3302" xr:uid="{00000000-0005-0000-0000-0000C30E0000}"/>
    <cellStyle name="Heading 3 4 9" xfId="3303" xr:uid="{00000000-0005-0000-0000-0000C40E0000}"/>
    <cellStyle name="Heading 3 5" xfId="3304" xr:uid="{00000000-0005-0000-0000-0000C50E0000}"/>
    <cellStyle name="Heading 3 5 10" xfId="3305" xr:uid="{00000000-0005-0000-0000-0000C60E0000}"/>
    <cellStyle name="Heading 3 5 11" xfId="3306" xr:uid="{00000000-0005-0000-0000-0000C70E0000}"/>
    <cellStyle name="Heading 3 5 12" xfId="3307" xr:uid="{00000000-0005-0000-0000-0000C80E0000}"/>
    <cellStyle name="Heading 3 5 13" xfId="3308" xr:uid="{00000000-0005-0000-0000-0000C90E0000}"/>
    <cellStyle name="Heading 3 5 2" xfId="3309" xr:uid="{00000000-0005-0000-0000-0000CA0E0000}"/>
    <cellStyle name="Heading 3 5 3" xfId="3310" xr:uid="{00000000-0005-0000-0000-0000CB0E0000}"/>
    <cellStyle name="Heading 3 5 4" xfId="3311" xr:uid="{00000000-0005-0000-0000-0000CC0E0000}"/>
    <cellStyle name="Heading 3 5 5" xfId="3312" xr:uid="{00000000-0005-0000-0000-0000CD0E0000}"/>
    <cellStyle name="Heading 3 5 6" xfId="3313" xr:uid="{00000000-0005-0000-0000-0000CE0E0000}"/>
    <cellStyle name="Heading 3 5 7" xfId="3314" xr:uid="{00000000-0005-0000-0000-0000CF0E0000}"/>
    <cellStyle name="Heading 3 5 8" xfId="3315" xr:uid="{00000000-0005-0000-0000-0000D00E0000}"/>
    <cellStyle name="Heading 3 5 9" xfId="3316" xr:uid="{00000000-0005-0000-0000-0000D10E0000}"/>
    <cellStyle name="Heading 3 6" xfId="3317" xr:uid="{00000000-0005-0000-0000-0000D20E0000}"/>
    <cellStyle name="Heading 3 6 10" xfId="3318" xr:uid="{00000000-0005-0000-0000-0000D30E0000}"/>
    <cellStyle name="Heading 3 6 11" xfId="3319" xr:uid="{00000000-0005-0000-0000-0000D40E0000}"/>
    <cellStyle name="Heading 3 6 12" xfId="3320" xr:uid="{00000000-0005-0000-0000-0000D50E0000}"/>
    <cellStyle name="Heading 3 6 13" xfId="3321" xr:uid="{00000000-0005-0000-0000-0000D60E0000}"/>
    <cellStyle name="Heading 3 6 2" xfId="3322" xr:uid="{00000000-0005-0000-0000-0000D70E0000}"/>
    <cellStyle name="Heading 3 6 3" xfId="3323" xr:uid="{00000000-0005-0000-0000-0000D80E0000}"/>
    <cellStyle name="Heading 3 6 4" xfId="3324" xr:uid="{00000000-0005-0000-0000-0000D90E0000}"/>
    <cellStyle name="Heading 3 6 5" xfId="3325" xr:uid="{00000000-0005-0000-0000-0000DA0E0000}"/>
    <cellStyle name="Heading 3 6 6" xfId="3326" xr:uid="{00000000-0005-0000-0000-0000DB0E0000}"/>
    <cellStyle name="Heading 3 6 7" xfId="3327" xr:uid="{00000000-0005-0000-0000-0000DC0E0000}"/>
    <cellStyle name="Heading 3 6 8" xfId="3328" xr:uid="{00000000-0005-0000-0000-0000DD0E0000}"/>
    <cellStyle name="Heading 3 6 9" xfId="3329" xr:uid="{00000000-0005-0000-0000-0000DE0E0000}"/>
    <cellStyle name="Heading 3 7" xfId="3330" xr:uid="{00000000-0005-0000-0000-0000DF0E0000}"/>
    <cellStyle name="Heading 3 7 10" xfId="3331" xr:uid="{00000000-0005-0000-0000-0000E00E0000}"/>
    <cellStyle name="Heading 3 7 11" xfId="3332" xr:uid="{00000000-0005-0000-0000-0000E10E0000}"/>
    <cellStyle name="Heading 3 7 12" xfId="3333" xr:uid="{00000000-0005-0000-0000-0000E20E0000}"/>
    <cellStyle name="Heading 3 7 13" xfId="3334" xr:uid="{00000000-0005-0000-0000-0000E30E0000}"/>
    <cellStyle name="Heading 3 7 2" xfId="3335" xr:uid="{00000000-0005-0000-0000-0000E40E0000}"/>
    <cellStyle name="Heading 3 7 3" xfId="3336" xr:uid="{00000000-0005-0000-0000-0000E50E0000}"/>
    <cellStyle name="Heading 3 7 4" xfId="3337" xr:uid="{00000000-0005-0000-0000-0000E60E0000}"/>
    <cellStyle name="Heading 3 7 5" xfId="3338" xr:uid="{00000000-0005-0000-0000-0000E70E0000}"/>
    <cellStyle name="Heading 3 7 6" xfId="3339" xr:uid="{00000000-0005-0000-0000-0000E80E0000}"/>
    <cellStyle name="Heading 3 7 7" xfId="3340" xr:uid="{00000000-0005-0000-0000-0000E90E0000}"/>
    <cellStyle name="Heading 3 7 8" xfId="3341" xr:uid="{00000000-0005-0000-0000-0000EA0E0000}"/>
    <cellStyle name="Heading 3 7 9" xfId="3342" xr:uid="{00000000-0005-0000-0000-0000EB0E0000}"/>
    <cellStyle name="Heading 3 8" xfId="3343" xr:uid="{00000000-0005-0000-0000-0000EC0E0000}"/>
    <cellStyle name="Heading 3 9" xfId="3344" xr:uid="{00000000-0005-0000-0000-0000ED0E0000}"/>
    <cellStyle name="Heading 4 10" xfId="3345" xr:uid="{00000000-0005-0000-0000-0000EE0E0000}"/>
    <cellStyle name="Heading 4 11" xfId="3346" xr:uid="{00000000-0005-0000-0000-0000EF0E0000}"/>
    <cellStyle name="Heading 4 2" xfId="3347" xr:uid="{00000000-0005-0000-0000-0000F00E0000}"/>
    <cellStyle name="Heading 4 2 10" xfId="3348" xr:uid="{00000000-0005-0000-0000-0000F10E0000}"/>
    <cellStyle name="Heading 4 2 11" xfId="3349" xr:uid="{00000000-0005-0000-0000-0000F20E0000}"/>
    <cellStyle name="Heading 4 2 12" xfId="3350" xr:uid="{00000000-0005-0000-0000-0000F30E0000}"/>
    <cellStyle name="Heading 4 2 13" xfId="3351" xr:uid="{00000000-0005-0000-0000-0000F40E0000}"/>
    <cellStyle name="Heading 4 2 14" xfId="4734" xr:uid="{00000000-0005-0000-0000-0000F50E0000}"/>
    <cellStyle name="Heading 4 2 2" xfId="3352" xr:uid="{00000000-0005-0000-0000-0000F60E0000}"/>
    <cellStyle name="Heading 4 2 3" xfId="3353" xr:uid="{00000000-0005-0000-0000-0000F70E0000}"/>
    <cellStyle name="Heading 4 2 4" xfId="3354" xr:uid="{00000000-0005-0000-0000-0000F80E0000}"/>
    <cellStyle name="Heading 4 2 5" xfId="3355" xr:uid="{00000000-0005-0000-0000-0000F90E0000}"/>
    <cellStyle name="Heading 4 2 6" xfId="3356" xr:uid="{00000000-0005-0000-0000-0000FA0E0000}"/>
    <cellStyle name="Heading 4 2 7" xfId="3357" xr:uid="{00000000-0005-0000-0000-0000FB0E0000}"/>
    <cellStyle name="Heading 4 2 8" xfId="3358" xr:uid="{00000000-0005-0000-0000-0000FC0E0000}"/>
    <cellStyle name="Heading 4 2 9" xfId="3359" xr:uid="{00000000-0005-0000-0000-0000FD0E0000}"/>
    <cellStyle name="Heading 4 3" xfId="3360" xr:uid="{00000000-0005-0000-0000-0000FE0E0000}"/>
    <cellStyle name="Heading 4 3 10" xfId="3361" xr:uid="{00000000-0005-0000-0000-0000FF0E0000}"/>
    <cellStyle name="Heading 4 3 11" xfId="3362" xr:uid="{00000000-0005-0000-0000-0000000F0000}"/>
    <cellStyle name="Heading 4 3 12" xfId="3363" xr:uid="{00000000-0005-0000-0000-0000010F0000}"/>
    <cellStyle name="Heading 4 3 13" xfId="3364" xr:uid="{00000000-0005-0000-0000-0000020F0000}"/>
    <cellStyle name="Heading 4 3 2" xfId="3365" xr:uid="{00000000-0005-0000-0000-0000030F0000}"/>
    <cellStyle name="Heading 4 3 3" xfId="3366" xr:uid="{00000000-0005-0000-0000-0000040F0000}"/>
    <cellStyle name="Heading 4 3 4" xfId="3367" xr:uid="{00000000-0005-0000-0000-0000050F0000}"/>
    <cellStyle name="Heading 4 3 5" xfId="3368" xr:uid="{00000000-0005-0000-0000-0000060F0000}"/>
    <cellStyle name="Heading 4 3 6" xfId="3369" xr:uid="{00000000-0005-0000-0000-0000070F0000}"/>
    <cellStyle name="Heading 4 3 7" xfId="3370" xr:uid="{00000000-0005-0000-0000-0000080F0000}"/>
    <cellStyle name="Heading 4 3 8" xfId="3371" xr:uid="{00000000-0005-0000-0000-0000090F0000}"/>
    <cellStyle name="Heading 4 3 9" xfId="3372" xr:uid="{00000000-0005-0000-0000-00000A0F0000}"/>
    <cellStyle name="Heading 4 4" xfId="3373" xr:uid="{00000000-0005-0000-0000-00000B0F0000}"/>
    <cellStyle name="Heading 4 4 10" xfId="3374" xr:uid="{00000000-0005-0000-0000-00000C0F0000}"/>
    <cellStyle name="Heading 4 4 11" xfId="3375" xr:uid="{00000000-0005-0000-0000-00000D0F0000}"/>
    <cellStyle name="Heading 4 4 12" xfId="3376" xr:uid="{00000000-0005-0000-0000-00000E0F0000}"/>
    <cellStyle name="Heading 4 4 13" xfId="3377" xr:uid="{00000000-0005-0000-0000-00000F0F0000}"/>
    <cellStyle name="Heading 4 4 2" xfId="3378" xr:uid="{00000000-0005-0000-0000-0000100F0000}"/>
    <cellStyle name="Heading 4 4 3" xfId="3379" xr:uid="{00000000-0005-0000-0000-0000110F0000}"/>
    <cellStyle name="Heading 4 4 4" xfId="3380" xr:uid="{00000000-0005-0000-0000-0000120F0000}"/>
    <cellStyle name="Heading 4 4 5" xfId="3381" xr:uid="{00000000-0005-0000-0000-0000130F0000}"/>
    <cellStyle name="Heading 4 4 6" xfId="3382" xr:uid="{00000000-0005-0000-0000-0000140F0000}"/>
    <cellStyle name="Heading 4 4 7" xfId="3383" xr:uid="{00000000-0005-0000-0000-0000150F0000}"/>
    <cellStyle name="Heading 4 4 8" xfId="3384" xr:uid="{00000000-0005-0000-0000-0000160F0000}"/>
    <cellStyle name="Heading 4 4 9" xfId="3385" xr:uid="{00000000-0005-0000-0000-0000170F0000}"/>
    <cellStyle name="Heading 4 5" xfId="3386" xr:uid="{00000000-0005-0000-0000-0000180F0000}"/>
    <cellStyle name="Heading 4 5 10" xfId="3387" xr:uid="{00000000-0005-0000-0000-0000190F0000}"/>
    <cellStyle name="Heading 4 5 11" xfId="3388" xr:uid="{00000000-0005-0000-0000-00001A0F0000}"/>
    <cellStyle name="Heading 4 5 12" xfId="3389" xr:uid="{00000000-0005-0000-0000-00001B0F0000}"/>
    <cellStyle name="Heading 4 5 13" xfId="3390" xr:uid="{00000000-0005-0000-0000-00001C0F0000}"/>
    <cellStyle name="Heading 4 5 2" xfId="3391" xr:uid="{00000000-0005-0000-0000-00001D0F0000}"/>
    <cellStyle name="Heading 4 5 3" xfId="3392" xr:uid="{00000000-0005-0000-0000-00001E0F0000}"/>
    <cellStyle name="Heading 4 5 4" xfId="3393" xr:uid="{00000000-0005-0000-0000-00001F0F0000}"/>
    <cellStyle name="Heading 4 5 5" xfId="3394" xr:uid="{00000000-0005-0000-0000-0000200F0000}"/>
    <cellStyle name="Heading 4 5 6" xfId="3395" xr:uid="{00000000-0005-0000-0000-0000210F0000}"/>
    <cellStyle name="Heading 4 5 7" xfId="3396" xr:uid="{00000000-0005-0000-0000-0000220F0000}"/>
    <cellStyle name="Heading 4 5 8" xfId="3397" xr:uid="{00000000-0005-0000-0000-0000230F0000}"/>
    <cellStyle name="Heading 4 5 9" xfId="3398" xr:uid="{00000000-0005-0000-0000-0000240F0000}"/>
    <cellStyle name="Heading 4 6" xfId="3399" xr:uid="{00000000-0005-0000-0000-0000250F0000}"/>
    <cellStyle name="Heading 4 6 10" xfId="3400" xr:uid="{00000000-0005-0000-0000-0000260F0000}"/>
    <cellStyle name="Heading 4 6 11" xfId="3401" xr:uid="{00000000-0005-0000-0000-0000270F0000}"/>
    <cellStyle name="Heading 4 6 12" xfId="3402" xr:uid="{00000000-0005-0000-0000-0000280F0000}"/>
    <cellStyle name="Heading 4 6 13" xfId="3403" xr:uid="{00000000-0005-0000-0000-0000290F0000}"/>
    <cellStyle name="Heading 4 6 2" xfId="3404" xr:uid="{00000000-0005-0000-0000-00002A0F0000}"/>
    <cellStyle name="Heading 4 6 3" xfId="3405" xr:uid="{00000000-0005-0000-0000-00002B0F0000}"/>
    <cellStyle name="Heading 4 6 4" xfId="3406" xr:uid="{00000000-0005-0000-0000-00002C0F0000}"/>
    <cellStyle name="Heading 4 6 5" xfId="3407" xr:uid="{00000000-0005-0000-0000-00002D0F0000}"/>
    <cellStyle name="Heading 4 6 6" xfId="3408" xr:uid="{00000000-0005-0000-0000-00002E0F0000}"/>
    <cellStyle name="Heading 4 6 7" xfId="3409" xr:uid="{00000000-0005-0000-0000-00002F0F0000}"/>
    <cellStyle name="Heading 4 6 8" xfId="3410" xr:uid="{00000000-0005-0000-0000-0000300F0000}"/>
    <cellStyle name="Heading 4 6 9" xfId="3411" xr:uid="{00000000-0005-0000-0000-0000310F0000}"/>
    <cellStyle name="Heading 4 7" xfId="3412" xr:uid="{00000000-0005-0000-0000-0000320F0000}"/>
    <cellStyle name="Heading 4 7 10" xfId="3413" xr:uid="{00000000-0005-0000-0000-0000330F0000}"/>
    <cellStyle name="Heading 4 7 11" xfId="3414" xr:uid="{00000000-0005-0000-0000-0000340F0000}"/>
    <cellStyle name="Heading 4 7 12" xfId="3415" xr:uid="{00000000-0005-0000-0000-0000350F0000}"/>
    <cellStyle name="Heading 4 7 13" xfId="3416" xr:uid="{00000000-0005-0000-0000-0000360F0000}"/>
    <cellStyle name="Heading 4 7 2" xfId="3417" xr:uid="{00000000-0005-0000-0000-0000370F0000}"/>
    <cellStyle name="Heading 4 7 3" xfId="3418" xr:uid="{00000000-0005-0000-0000-0000380F0000}"/>
    <cellStyle name="Heading 4 7 4" xfId="3419" xr:uid="{00000000-0005-0000-0000-0000390F0000}"/>
    <cellStyle name="Heading 4 7 5" xfId="3420" xr:uid="{00000000-0005-0000-0000-00003A0F0000}"/>
    <cellStyle name="Heading 4 7 6" xfId="3421" xr:uid="{00000000-0005-0000-0000-00003B0F0000}"/>
    <cellStyle name="Heading 4 7 7" xfId="3422" xr:uid="{00000000-0005-0000-0000-00003C0F0000}"/>
    <cellStyle name="Heading 4 7 8" xfId="3423" xr:uid="{00000000-0005-0000-0000-00003D0F0000}"/>
    <cellStyle name="Heading 4 7 9" xfId="3424" xr:uid="{00000000-0005-0000-0000-00003E0F0000}"/>
    <cellStyle name="Heading 4 8" xfId="3425" xr:uid="{00000000-0005-0000-0000-00003F0F0000}"/>
    <cellStyle name="Heading 4 9" xfId="3426" xr:uid="{00000000-0005-0000-0000-0000400F0000}"/>
    <cellStyle name="Hyperlink" xfId="58" builtinId="8"/>
    <cellStyle name="Hyperlink 2" xfId="59" xr:uid="{00000000-0005-0000-0000-0000420F0000}"/>
    <cellStyle name="Hyperlink 2 2" xfId="5872" xr:uid="{00000000-0005-0000-0000-0000430F0000}"/>
    <cellStyle name="Hyperlink 2 3" xfId="585" xr:uid="{00000000-0005-0000-0000-0000440F0000}"/>
    <cellStyle name="Hyperlink 3" xfId="4735" xr:uid="{00000000-0005-0000-0000-0000450F0000}"/>
    <cellStyle name="Hyperlink 3 2" xfId="6006" xr:uid="{00000000-0005-0000-0000-0000460F0000}"/>
    <cellStyle name="Input [yellow]" xfId="4736" xr:uid="{00000000-0005-0000-0000-0000470F0000}"/>
    <cellStyle name="Input 10" xfId="3427" xr:uid="{00000000-0005-0000-0000-0000480F0000}"/>
    <cellStyle name="Input 10 2" xfId="5390" xr:uid="{00000000-0005-0000-0000-0000490F0000}"/>
    <cellStyle name="Input 11" xfId="3428" xr:uid="{00000000-0005-0000-0000-00004A0F0000}"/>
    <cellStyle name="Input 11 2" xfId="5391" xr:uid="{00000000-0005-0000-0000-00004B0F0000}"/>
    <cellStyle name="Input 2" xfId="3429" xr:uid="{00000000-0005-0000-0000-00004C0F0000}"/>
    <cellStyle name="Input 2 10" xfId="3430" xr:uid="{00000000-0005-0000-0000-00004D0F0000}"/>
    <cellStyle name="Input 2 10 2" xfId="5393" xr:uid="{00000000-0005-0000-0000-00004E0F0000}"/>
    <cellStyle name="Input 2 11" xfId="3431" xr:uid="{00000000-0005-0000-0000-00004F0F0000}"/>
    <cellStyle name="Input 2 11 2" xfId="5394" xr:uid="{00000000-0005-0000-0000-0000500F0000}"/>
    <cellStyle name="Input 2 12" xfId="3432" xr:uid="{00000000-0005-0000-0000-0000510F0000}"/>
    <cellStyle name="Input 2 12 2" xfId="5395" xr:uid="{00000000-0005-0000-0000-0000520F0000}"/>
    <cellStyle name="Input 2 13" xfId="3433" xr:uid="{00000000-0005-0000-0000-0000530F0000}"/>
    <cellStyle name="Input 2 13 2" xfId="5396" xr:uid="{00000000-0005-0000-0000-0000540F0000}"/>
    <cellStyle name="Input 2 14" xfId="4737" xr:uid="{00000000-0005-0000-0000-0000550F0000}"/>
    <cellStyle name="Input 2 15" xfId="5392" xr:uid="{00000000-0005-0000-0000-0000560F0000}"/>
    <cellStyle name="Input 2 2" xfId="3434" xr:uid="{00000000-0005-0000-0000-0000570F0000}"/>
    <cellStyle name="Input 2 2 2" xfId="5397" xr:uid="{00000000-0005-0000-0000-0000580F0000}"/>
    <cellStyle name="Input 2 3" xfId="3435" xr:uid="{00000000-0005-0000-0000-0000590F0000}"/>
    <cellStyle name="Input 2 3 2" xfId="5398" xr:uid="{00000000-0005-0000-0000-00005A0F0000}"/>
    <cellStyle name="Input 2 4" xfId="3436" xr:uid="{00000000-0005-0000-0000-00005B0F0000}"/>
    <cellStyle name="Input 2 4 2" xfId="5399" xr:uid="{00000000-0005-0000-0000-00005C0F0000}"/>
    <cellStyle name="Input 2 5" xfId="3437" xr:uid="{00000000-0005-0000-0000-00005D0F0000}"/>
    <cellStyle name="Input 2 5 2" xfId="5400" xr:uid="{00000000-0005-0000-0000-00005E0F0000}"/>
    <cellStyle name="Input 2 6" xfId="3438" xr:uid="{00000000-0005-0000-0000-00005F0F0000}"/>
    <cellStyle name="Input 2 6 2" xfId="5401" xr:uid="{00000000-0005-0000-0000-0000600F0000}"/>
    <cellStyle name="Input 2 7" xfId="3439" xr:uid="{00000000-0005-0000-0000-0000610F0000}"/>
    <cellStyle name="Input 2 7 2" xfId="5402" xr:uid="{00000000-0005-0000-0000-0000620F0000}"/>
    <cellStyle name="Input 2 8" xfId="3440" xr:uid="{00000000-0005-0000-0000-0000630F0000}"/>
    <cellStyle name="Input 2 8 2" xfId="5403" xr:uid="{00000000-0005-0000-0000-0000640F0000}"/>
    <cellStyle name="Input 2 9" xfId="3441" xr:uid="{00000000-0005-0000-0000-0000650F0000}"/>
    <cellStyle name="Input 2 9 2" xfId="5404" xr:uid="{00000000-0005-0000-0000-0000660F0000}"/>
    <cellStyle name="Input 3" xfId="3442" xr:uid="{00000000-0005-0000-0000-0000670F0000}"/>
    <cellStyle name="Input 3 10" xfId="3443" xr:uid="{00000000-0005-0000-0000-0000680F0000}"/>
    <cellStyle name="Input 3 10 2" xfId="5406" xr:uid="{00000000-0005-0000-0000-0000690F0000}"/>
    <cellStyle name="Input 3 11" xfId="3444" xr:uid="{00000000-0005-0000-0000-00006A0F0000}"/>
    <cellStyle name="Input 3 11 2" xfId="5407" xr:uid="{00000000-0005-0000-0000-00006B0F0000}"/>
    <cellStyle name="Input 3 12" xfId="3445" xr:uid="{00000000-0005-0000-0000-00006C0F0000}"/>
    <cellStyle name="Input 3 12 2" xfId="5408" xr:uid="{00000000-0005-0000-0000-00006D0F0000}"/>
    <cellStyle name="Input 3 13" xfId="3446" xr:uid="{00000000-0005-0000-0000-00006E0F0000}"/>
    <cellStyle name="Input 3 13 2" xfId="5409" xr:uid="{00000000-0005-0000-0000-00006F0F0000}"/>
    <cellStyle name="Input 3 14" xfId="5405" xr:uid="{00000000-0005-0000-0000-0000700F0000}"/>
    <cellStyle name="Input 3 2" xfId="3447" xr:uid="{00000000-0005-0000-0000-0000710F0000}"/>
    <cellStyle name="Input 3 2 2" xfId="5410" xr:uid="{00000000-0005-0000-0000-0000720F0000}"/>
    <cellStyle name="Input 3 3" xfId="3448" xr:uid="{00000000-0005-0000-0000-0000730F0000}"/>
    <cellStyle name="Input 3 3 2" xfId="5411" xr:uid="{00000000-0005-0000-0000-0000740F0000}"/>
    <cellStyle name="Input 3 4" xfId="3449" xr:uid="{00000000-0005-0000-0000-0000750F0000}"/>
    <cellStyle name="Input 3 4 2" xfId="5412" xr:uid="{00000000-0005-0000-0000-0000760F0000}"/>
    <cellStyle name="Input 3 5" xfId="3450" xr:uid="{00000000-0005-0000-0000-0000770F0000}"/>
    <cellStyle name="Input 3 5 2" xfId="5413" xr:uid="{00000000-0005-0000-0000-0000780F0000}"/>
    <cellStyle name="Input 3 6" xfId="3451" xr:uid="{00000000-0005-0000-0000-0000790F0000}"/>
    <cellStyle name="Input 3 6 2" xfId="5414" xr:uid="{00000000-0005-0000-0000-00007A0F0000}"/>
    <cellStyle name="Input 3 7" xfId="3452" xr:uid="{00000000-0005-0000-0000-00007B0F0000}"/>
    <cellStyle name="Input 3 7 2" xfId="5415" xr:uid="{00000000-0005-0000-0000-00007C0F0000}"/>
    <cellStyle name="Input 3 8" xfId="3453" xr:uid="{00000000-0005-0000-0000-00007D0F0000}"/>
    <cellStyle name="Input 3 8 2" xfId="5416" xr:uid="{00000000-0005-0000-0000-00007E0F0000}"/>
    <cellStyle name="Input 3 9" xfId="3454" xr:uid="{00000000-0005-0000-0000-00007F0F0000}"/>
    <cellStyle name="Input 3 9 2" xfId="5417" xr:uid="{00000000-0005-0000-0000-0000800F0000}"/>
    <cellStyle name="Input 4" xfId="3455" xr:uid="{00000000-0005-0000-0000-0000810F0000}"/>
    <cellStyle name="Input 4 10" xfId="3456" xr:uid="{00000000-0005-0000-0000-0000820F0000}"/>
    <cellStyle name="Input 4 10 2" xfId="5419" xr:uid="{00000000-0005-0000-0000-0000830F0000}"/>
    <cellStyle name="Input 4 11" xfId="3457" xr:uid="{00000000-0005-0000-0000-0000840F0000}"/>
    <cellStyle name="Input 4 11 2" xfId="5420" xr:uid="{00000000-0005-0000-0000-0000850F0000}"/>
    <cellStyle name="Input 4 12" xfId="3458" xr:uid="{00000000-0005-0000-0000-0000860F0000}"/>
    <cellStyle name="Input 4 12 2" xfId="5421" xr:uid="{00000000-0005-0000-0000-0000870F0000}"/>
    <cellStyle name="Input 4 13" xfId="3459" xr:uid="{00000000-0005-0000-0000-0000880F0000}"/>
    <cellStyle name="Input 4 13 2" xfId="5422" xr:uid="{00000000-0005-0000-0000-0000890F0000}"/>
    <cellStyle name="Input 4 14" xfId="5418" xr:uid="{00000000-0005-0000-0000-00008A0F0000}"/>
    <cellStyle name="Input 4 2" xfId="3460" xr:uid="{00000000-0005-0000-0000-00008B0F0000}"/>
    <cellStyle name="Input 4 2 2" xfId="5423" xr:uid="{00000000-0005-0000-0000-00008C0F0000}"/>
    <cellStyle name="Input 4 3" xfId="3461" xr:uid="{00000000-0005-0000-0000-00008D0F0000}"/>
    <cellStyle name="Input 4 3 2" xfId="5424" xr:uid="{00000000-0005-0000-0000-00008E0F0000}"/>
    <cellStyle name="Input 4 4" xfId="3462" xr:uid="{00000000-0005-0000-0000-00008F0F0000}"/>
    <cellStyle name="Input 4 4 2" xfId="5425" xr:uid="{00000000-0005-0000-0000-0000900F0000}"/>
    <cellStyle name="Input 4 5" xfId="3463" xr:uid="{00000000-0005-0000-0000-0000910F0000}"/>
    <cellStyle name="Input 4 5 2" xfId="5426" xr:uid="{00000000-0005-0000-0000-0000920F0000}"/>
    <cellStyle name="Input 4 6" xfId="3464" xr:uid="{00000000-0005-0000-0000-0000930F0000}"/>
    <cellStyle name="Input 4 6 2" xfId="5427" xr:uid="{00000000-0005-0000-0000-0000940F0000}"/>
    <cellStyle name="Input 4 7" xfId="3465" xr:uid="{00000000-0005-0000-0000-0000950F0000}"/>
    <cellStyle name="Input 4 7 2" xfId="5428" xr:uid="{00000000-0005-0000-0000-0000960F0000}"/>
    <cellStyle name="Input 4 8" xfId="3466" xr:uid="{00000000-0005-0000-0000-0000970F0000}"/>
    <cellStyle name="Input 4 8 2" xfId="5429" xr:uid="{00000000-0005-0000-0000-0000980F0000}"/>
    <cellStyle name="Input 4 9" xfId="3467" xr:uid="{00000000-0005-0000-0000-0000990F0000}"/>
    <cellStyle name="Input 4 9 2" xfId="5430" xr:uid="{00000000-0005-0000-0000-00009A0F0000}"/>
    <cellStyle name="Input 5" xfId="3468" xr:uid="{00000000-0005-0000-0000-00009B0F0000}"/>
    <cellStyle name="Input 5 10" xfId="3469" xr:uid="{00000000-0005-0000-0000-00009C0F0000}"/>
    <cellStyle name="Input 5 10 2" xfId="5432" xr:uid="{00000000-0005-0000-0000-00009D0F0000}"/>
    <cellStyle name="Input 5 11" xfId="3470" xr:uid="{00000000-0005-0000-0000-00009E0F0000}"/>
    <cellStyle name="Input 5 11 2" xfId="5433" xr:uid="{00000000-0005-0000-0000-00009F0F0000}"/>
    <cellStyle name="Input 5 12" xfId="3471" xr:uid="{00000000-0005-0000-0000-0000A00F0000}"/>
    <cellStyle name="Input 5 12 2" xfId="5434" xr:uid="{00000000-0005-0000-0000-0000A10F0000}"/>
    <cellStyle name="Input 5 13" xfId="3472" xr:uid="{00000000-0005-0000-0000-0000A20F0000}"/>
    <cellStyle name="Input 5 13 2" xfId="5435" xr:uid="{00000000-0005-0000-0000-0000A30F0000}"/>
    <cellStyle name="Input 5 14" xfId="5431" xr:uid="{00000000-0005-0000-0000-0000A40F0000}"/>
    <cellStyle name="Input 5 2" xfId="3473" xr:uid="{00000000-0005-0000-0000-0000A50F0000}"/>
    <cellStyle name="Input 5 2 2" xfId="5436" xr:uid="{00000000-0005-0000-0000-0000A60F0000}"/>
    <cellStyle name="Input 5 3" xfId="3474" xr:uid="{00000000-0005-0000-0000-0000A70F0000}"/>
    <cellStyle name="Input 5 3 2" xfId="5437" xr:uid="{00000000-0005-0000-0000-0000A80F0000}"/>
    <cellStyle name="Input 5 4" xfId="3475" xr:uid="{00000000-0005-0000-0000-0000A90F0000}"/>
    <cellStyle name="Input 5 4 2" xfId="5438" xr:uid="{00000000-0005-0000-0000-0000AA0F0000}"/>
    <cellStyle name="Input 5 5" xfId="3476" xr:uid="{00000000-0005-0000-0000-0000AB0F0000}"/>
    <cellStyle name="Input 5 5 2" xfId="5439" xr:uid="{00000000-0005-0000-0000-0000AC0F0000}"/>
    <cellStyle name="Input 5 6" xfId="3477" xr:uid="{00000000-0005-0000-0000-0000AD0F0000}"/>
    <cellStyle name="Input 5 6 2" xfId="5440" xr:uid="{00000000-0005-0000-0000-0000AE0F0000}"/>
    <cellStyle name="Input 5 7" xfId="3478" xr:uid="{00000000-0005-0000-0000-0000AF0F0000}"/>
    <cellStyle name="Input 5 7 2" xfId="5441" xr:uid="{00000000-0005-0000-0000-0000B00F0000}"/>
    <cellStyle name="Input 5 8" xfId="3479" xr:uid="{00000000-0005-0000-0000-0000B10F0000}"/>
    <cellStyle name="Input 5 8 2" xfId="5442" xr:uid="{00000000-0005-0000-0000-0000B20F0000}"/>
    <cellStyle name="Input 5 9" xfId="3480" xr:uid="{00000000-0005-0000-0000-0000B30F0000}"/>
    <cellStyle name="Input 5 9 2" xfId="5443" xr:uid="{00000000-0005-0000-0000-0000B40F0000}"/>
    <cellStyle name="Input 6" xfId="3481" xr:uid="{00000000-0005-0000-0000-0000B50F0000}"/>
    <cellStyle name="Input 6 10" xfId="3482" xr:uid="{00000000-0005-0000-0000-0000B60F0000}"/>
    <cellStyle name="Input 6 10 2" xfId="5445" xr:uid="{00000000-0005-0000-0000-0000B70F0000}"/>
    <cellStyle name="Input 6 11" xfId="3483" xr:uid="{00000000-0005-0000-0000-0000B80F0000}"/>
    <cellStyle name="Input 6 11 2" xfId="5446" xr:uid="{00000000-0005-0000-0000-0000B90F0000}"/>
    <cellStyle name="Input 6 12" xfId="3484" xr:uid="{00000000-0005-0000-0000-0000BA0F0000}"/>
    <cellStyle name="Input 6 12 2" xfId="5447" xr:uid="{00000000-0005-0000-0000-0000BB0F0000}"/>
    <cellStyle name="Input 6 13" xfId="3485" xr:uid="{00000000-0005-0000-0000-0000BC0F0000}"/>
    <cellStyle name="Input 6 13 2" xfId="5448" xr:uid="{00000000-0005-0000-0000-0000BD0F0000}"/>
    <cellStyle name="Input 6 14" xfId="5444" xr:uid="{00000000-0005-0000-0000-0000BE0F0000}"/>
    <cellStyle name="Input 6 2" xfId="3486" xr:uid="{00000000-0005-0000-0000-0000BF0F0000}"/>
    <cellStyle name="Input 6 2 2" xfId="5449" xr:uid="{00000000-0005-0000-0000-0000C00F0000}"/>
    <cellStyle name="Input 6 3" xfId="3487" xr:uid="{00000000-0005-0000-0000-0000C10F0000}"/>
    <cellStyle name="Input 6 3 2" xfId="5450" xr:uid="{00000000-0005-0000-0000-0000C20F0000}"/>
    <cellStyle name="Input 6 4" xfId="3488" xr:uid="{00000000-0005-0000-0000-0000C30F0000}"/>
    <cellStyle name="Input 6 4 2" xfId="5451" xr:uid="{00000000-0005-0000-0000-0000C40F0000}"/>
    <cellStyle name="Input 6 5" xfId="3489" xr:uid="{00000000-0005-0000-0000-0000C50F0000}"/>
    <cellStyle name="Input 6 5 2" xfId="5452" xr:uid="{00000000-0005-0000-0000-0000C60F0000}"/>
    <cellStyle name="Input 6 6" xfId="3490" xr:uid="{00000000-0005-0000-0000-0000C70F0000}"/>
    <cellStyle name="Input 6 6 2" xfId="5453" xr:uid="{00000000-0005-0000-0000-0000C80F0000}"/>
    <cellStyle name="Input 6 7" xfId="3491" xr:uid="{00000000-0005-0000-0000-0000C90F0000}"/>
    <cellStyle name="Input 6 7 2" xfId="5454" xr:uid="{00000000-0005-0000-0000-0000CA0F0000}"/>
    <cellStyle name="Input 6 8" xfId="3492" xr:uid="{00000000-0005-0000-0000-0000CB0F0000}"/>
    <cellStyle name="Input 6 8 2" xfId="5455" xr:uid="{00000000-0005-0000-0000-0000CC0F0000}"/>
    <cellStyle name="Input 6 9" xfId="3493" xr:uid="{00000000-0005-0000-0000-0000CD0F0000}"/>
    <cellStyle name="Input 6 9 2" xfId="5456" xr:uid="{00000000-0005-0000-0000-0000CE0F0000}"/>
    <cellStyle name="Input 7" xfId="3494" xr:uid="{00000000-0005-0000-0000-0000CF0F0000}"/>
    <cellStyle name="Input 7 10" xfId="3495" xr:uid="{00000000-0005-0000-0000-0000D00F0000}"/>
    <cellStyle name="Input 7 10 2" xfId="5458" xr:uid="{00000000-0005-0000-0000-0000D10F0000}"/>
    <cellStyle name="Input 7 11" xfId="3496" xr:uid="{00000000-0005-0000-0000-0000D20F0000}"/>
    <cellStyle name="Input 7 11 2" xfId="5459" xr:uid="{00000000-0005-0000-0000-0000D30F0000}"/>
    <cellStyle name="Input 7 12" xfId="3497" xr:uid="{00000000-0005-0000-0000-0000D40F0000}"/>
    <cellStyle name="Input 7 12 2" xfId="5460" xr:uid="{00000000-0005-0000-0000-0000D50F0000}"/>
    <cellStyle name="Input 7 13" xfId="3498" xr:uid="{00000000-0005-0000-0000-0000D60F0000}"/>
    <cellStyle name="Input 7 13 2" xfId="5461" xr:uid="{00000000-0005-0000-0000-0000D70F0000}"/>
    <cellStyle name="Input 7 14" xfId="5457" xr:uid="{00000000-0005-0000-0000-0000D80F0000}"/>
    <cellStyle name="Input 7 2" xfId="3499" xr:uid="{00000000-0005-0000-0000-0000D90F0000}"/>
    <cellStyle name="Input 7 2 2" xfId="5462" xr:uid="{00000000-0005-0000-0000-0000DA0F0000}"/>
    <cellStyle name="Input 7 3" xfId="3500" xr:uid="{00000000-0005-0000-0000-0000DB0F0000}"/>
    <cellStyle name="Input 7 3 2" xfId="5463" xr:uid="{00000000-0005-0000-0000-0000DC0F0000}"/>
    <cellStyle name="Input 7 4" xfId="3501" xr:uid="{00000000-0005-0000-0000-0000DD0F0000}"/>
    <cellStyle name="Input 7 4 2" xfId="5464" xr:uid="{00000000-0005-0000-0000-0000DE0F0000}"/>
    <cellStyle name="Input 7 5" xfId="3502" xr:uid="{00000000-0005-0000-0000-0000DF0F0000}"/>
    <cellStyle name="Input 7 5 2" xfId="5465" xr:uid="{00000000-0005-0000-0000-0000E00F0000}"/>
    <cellStyle name="Input 7 6" xfId="3503" xr:uid="{00000000-0005-0000-0000-0000E10F0000}"/>
    <cellStyle name="Input 7 6 2" xfId="5466" xr:uid="{00000000-0005-0000-0000-0000E20F0000}"/>
    <cellStyle name="Input 7 7" xfId="3504" xr:uid="{00000000-0005-0000-0000-0000E30F0000}"/>
    <cellStyle name="Input 7 7 2" xfId="5467" xr:uid="{00000000-0005-0000-0000-0000E40F0000}"/>
    <cellStyle name="Input 7 8" xfId="3505" xr:uid="{00000000-0005-0000-0000-0000E50F0000}"/>
    <cellStyle name="Input 7 8 2" xfId="5468" xr:uid="{00000000-0005-0000-0000-0000E60F0000}"/>
    <cellStyle name="Input 7 9" xfId="3506" xr:uid="{00000000-0005-0000-0000-0000E70F0000}"/>
    <cellStyle name="Input 7 9 2" xfId="5469" xr:uid="{00000000-0005-0000-0000-0000E80F0000}"/>
    <cellStyle name="Input 8" xfId="3507" xr:uid="{00000000-0005-0000-0000-0000E90F0000}"/>
    <cellStyle name="Input 8 2" xfId="5470" xr:uid="{00000000-0005-0000-0000-0000EA0F0000}"/>
    <cellStyle name="Input 9" xfId="3508" xr:uid="{00000000-0005-0000-0000-0000EB0F0000}"/>
    <cellStyle name="Input 9 2" xfId="5471" xr:uid="{00000000-0005-0000-0000-0000EC0F0000}"/>
    <cellStyle name="K" xfId="4738" xr:uid="{00000000-0005-0000-0000-0000ED0F0000}"/>
    <cellStyle name="Labels - Style3" xfId="3509" xr:uid="{00000000-0005-0000-0000-0000EE0F0000}"/>
    <cellStyle name="Labels - Style3 2" xfId="4739" xr:uid="{00000000-0005-0000-0000-0000EF0F0000}"/>
    <cellStyle name="Link Currency (0)" xfId="4740" xr:uid="{00000000-0005-0000-0000-0000F00F0000}"/>
    <cellStyle name="Link Currency (0) 2" xfId="4741" xr:uid="{00000000-0005-0000-0000-0000F10F0000}"/>
    <cellStyle name="Link Currency (2)" xfId="4742" xr:uid="{00000000-0005-0000-0000-0000F20F0000}"/>
    <cellStyle name="Link Currency (2) 2" xfId="4743" xr:uid="{00000000-0005-0000-0000-0000F30F0000}"/>
    <cellStyle name="Link Units (0)" xfId="4744" xr:uid="{00000000-0005-0000-0000-0000F40F0000}"/>
    <cellStyle name="Link Units (0) 2" xfId="4745" xr:uid="{00000000-0005-0000-0000-0000F50F0000}"/>
    <cellStyle name="Link Units (1)" xfId="4746" xr:uid="{00000000-0005-0000-0000-0000F60F0000}"/>
    <cellStyle name="Link Units (1) 2" xfId="4747" xr:uid="{00000000-0005-0000-0000-0000F70F0000}"/>
    <cellStyle name="Link Units (2)" xfId="4748" xr:uid="{00000000-0005-0000-0000-0000F80F0000}"/>
    <cellStyle name="Link Units (2) 2" xfId="4749" xr:uid="{00000000-0005-0000-0000-0000F90F0000}"/>
    <cellStyle name="Linked Cell 10" xfId="3510" xr:uid="{00000000-0005-0000-0000-0000FA0F0000}"/>
    <cellStyle name="Linked Cell 11" xfId="3511" xr:uid="{00000000-0005-0000-0000-0000FB0F0000}"/>
    <cellStyle name="Linked Cell 2" xfId="3512" xr:uid="{00000000-0005-0000-0000-0000FC0F0000}"/>
    <cellStyle name="Linked Cell 2 10" xfId="3513" xr:uid="{00000000-0005-0000-0000-0000FD0F0000}"/>
    <cellStyle name="Linked Cell 2 11" xfId="3514" xr:uid="{00000000-0005-0000-0000-0000FE0F0000}"/>
    <cellStyle name="Linked Cell 2 12" xfId="3515" xr:uid="{00000000-0005-0000-0000-0000FF0F0000}"/>
    <cellStyle name="Linked Cell 2 13" xfId="3516" xr:uid="{00000000-0005-0000-0000-000000100000}"/>
    <cellStyle name="Linked Cell 2 14" xfId="4750" xr:uid="{00000000-0005-0000-0000-000001100000}"/>
    <cellStyle name="Linked Cell 2 2" xfId="3517" xr:uid="{00000000-0005-0000-0000-000002100000}"/>
    <cellStyle name="Linked Cell 2 3" xfId="3518" xr:uid="{00000000-0005-0000-0000-000003100000}"/>
    <cellStyle name="Linked Cell 2 4" xfId="3519" xr:uid="{00000000-0005-0000-0000-000004100000}"/>
    <cellStyle name="Linked Cell 2 5" xfId="3520" xr:uid="{00000000-0005-0000-0000-000005100000}"/>
    <cellStyle name="Linked Cell 2 6" xfId="3521" xr:uid="{00000000-0005-0000-0000-000006100000}"/>
    <cellStyle name="Linked Cell 2 7" xfId="3522" xr:uid="{00000000-0005-0000-0000-000007100000}"/>
    <cellStyle name="Linked Cell 2 8" xfId="3523" xr:uid="{00000000-0005-0000-0000-000008100000}"/>
    <cellStyle name="Linked Cell 2 9" xfId="3524" xr:uid="{00000000-0005-0000-0000-000009100000}"/>
    <cellStyle name="Linked Cell 3" xfId="3525" xr:uid="{00000000-0005-0000-0000-00000A100000}"/>
    <cellStyle name="Linked Cell 3 10" xfId="3526" xr:uid="{00000000-0005-0000-0000-00000B100000}"/>
    <cellStyle name="Linked Cell 3 11" xfId="3527" xr:uid="{00000000-0005-0000-0000-00000C100000}"/>
    <cellStyle name="Linked Cell 3 12" xfId="3528" xr:uid="{00000000-0005-0000-0000-00000D100000}"/>
    <cellStyle name="Linked Cell 3 13" xfId="3529" xr:uid="{00000000-0005-0000-0000-00000E100000}"/>
    <cellStyle name="Linked Cell 3 2" xfId="3530" xr:uid="{00000000-0005-0000-0000-00000F100000}"/>
    <cellStyle name="Linked Cell 3 3" xfId="3531" xr:uid="{00000000-0005-0000-0000-000010100000}"/>
    <cellStyle name="Linked Cell 3 4" xfId="3532" xr:uid="{00000000-0005-0000-0000-000011100000}"/>
    <cellStyle name="Linked Cell 3 5" xfId="3533" xr:uid="{00000000-0005-0000-0000-000012100000}"/>
    <cellStyle name="Linked Cell 3 6" xfId="3534" xr:uid="{00000000-0005-0000-0000-000013100000}"/>
    <cellStyle name="Linked Cell 3 7" xfId="3535" xr:uid="{00000000-0005-0000-0000-000014100000}"/>
    <cellStyle name="Linked Cell 3 8" xfId="3536" xr:uid="{00000000-0005-0000-0000-000015100000}"/>
    <cellStyle name="Linked Cell 3 9" xfId="3537" xr:uid="{00000000-0005-0000-0000-000016100000}"/>
    <cellStyle name="Linked Cell 4" xfId="3538" xr:uid="{00000000-0005-0000-0000-000017100000}"/>
    <cellStyle name="Linked Cell 4 10" xfId="3539" xr:uid="{00000000-0005-0000-0000-000018100000}"/>
    <cellStyle name="Linked Cell 4 11" xfId="3540" xr:uid="{00000000-0005-0000-0000-000019100000}"/>
    <cellStyle name="Linked Cell 4 12" xfId="3541" xr:uid="{00000000-0005-0000-0000-00001A100000}"/>
    <cellStyle name="Linked Cell 4 13" xfId="3542" xr:uid="{00000000-0005-0000-0000-00001B100000}"/>
    <cellStyle name="Linked Cell 4 2" xfId="3543" xr:uid="{00000000-0005-0000-0000-00001C100000}"/>
    <cellStyle name="Linked Cell 4 3" xfId="3544" xr:uid="{00000000-0005-0000-0000-00001D100000}"/>
    <cellStyle name="Linked Cell 4 4" xfId="3545" xr:uid="{00000000-0005-0000-0000-00001E100000}"/>
    <cellStyle name="Linked Cell 4 5" xfId="3546" xr:uid="{00000000-0005-0000-0000-00001F100000}"/>
    <cellStyle name="Linked Cell 4 6" xfId="3547" xr:uid="{00000000-0005-0000-0000-000020100000}"/>
    <cellStyle name="Linked Cell 4 7" xfId="3548" xr:uid="{00000000-0005-0000-0000-000021100000}"/>
    <cellStyle name="Linked Cell 4 8" xfId="3549" xr:uid="{00000000-0005-0000-0000-000022100000}"/>
    <cellStyle name="Linked Cell 4 9" xfId="3550" xr:uid="{00000000-0005-0000-0000-000023100000}"/>
    <cellStyle name="Linked Cell 5" xfId="3551" xr:uid="{00000000-0005-0000-0000-000024100000}"/>
    <cellStyle name="Linked Cell 5 10" xfId="3552" xr:uid="{00000000-0005-0000-0000-000025100000}"/>
    <cellStyle name="Linked Cell 5 11" xfId="3553" xr:uid="{00000000-0005-0000-0000-000026100000}"/>
    <cellStyle name="Linked Cell 5 12" xfId="3554" xr:uid="{00000000-0005-0000-0000-000027100000}"/>
    <cellStyle name="Linked Cell 5 13" xfId="3555" xr:uid="{00000000-0005-0000-0000-000028100000}"/>
    <cellStyle name="Linked Cell 5 2" xfId="3556" xr:uid="{00000000-0005-0000-0000-000029100000}"/>
    <cellStyle name="Linked Cell 5 3" xfId="3557" xr:uid="{00000000-0005-0000-0000-00002A100000}"/>
    <cellStyle name="Linked Cell 5 4" xfId="3558" xr:uid="{00000000-0005-0000-0000-00002B100000}"/>
    <cellStyle name="Linked Cell 5 5" xfId="3559" xr:uid="{00000000-0005-0000-0000-00002C100000}"/>
    <cellStyle name="Linked Cell 5 6" xfId="3560" xr:uid="{00000000-0005-0000-0000-00002D100000}"/>
    <cellStyle name="Linked Cell 5 7" xfId="3561" xr:uid="{00000000-0005-0000-0000-00002E100000}"/>
    <cellStyle name="Linked Cell 5 8" xfId="3562" xr:uid="{00000000-0005-0000-0000-00002F100000}"/>
    <cellStyle name="Linked Cell 5 9" xfId="3563" xr:uid="{00000000-0005-0000-0000-000030100000}"/>
    <cellStyle name="Linked Cell 6" xfId="3564" xr:uid="{00000000-0005-0000-0000-000031100000}"/>
    <cellStyle name="Linked Cell 6 10" xfId="3565" xr:uid="{00000000-0005-0000-0000-000032100000}"/>
    <cellStyle name="Linked Cell 6 11" xfId="3566" xr:uid="{00000000-0005-0000-0000-000033100000}"/>
    <cellStyle name="Linked Cell 6 12" xfId="3567" xr:uid="{00000000-0005-0000-0000-000034100000}"/>
    <cellStyle name="Linked Cell 6 13" xfId="3568" xr:uid="{00000000-0005-0000-0000-000035100000}"/>
    <cellStyle name="Linked Cell 6 2" xfId="3569" xr:uid="{00000000-0005-0000-0000-000036100000}"/>
    <cellStyle name="Linked Cell 6 3" xfId="3570" xr:uid="{00000000-0005-0000-0000-000037100000}"/>
    <cellStyle name="Linked Cell 6 4" xfId="3571" xr:uid="{00000000-0005-0000-0000-000038100000}"/>
    <cellStyle name="Linked Cell 6 5" xfId="3572" xr:uid="{00000000-0005-0000-0000-000039100000}"/>
    <cellStyle name="Linked Cell 6 6" xfId="3573" xr:uid="{00000000-0005-0000-0000-00003A100000}"/>
    <cellStyle name="Linked Cell 6 7" xfId="3574" xr:uid="{00000000-0005-0000-0000-00003B100000}"/>
    <cellStyle name="Linked Cell 6 8" xfId="3575" xr:uid="{00000000-0005-0000-0000-00003C100000}"/>
    <cellStyle name="Linked Cell 6 9" xfId="3576" xr:uid="{00000000-0005-0000-0000-00003D100000}"/>
    <cellStyle name="Linked Cell 7" xfId="3577" xr:uid="{00000000-0005-0000-0000-00003E100000}"/>
    <cellStyle name="Linked Cell 7 10" xfId="3578" xr:uid="{00000000-0005-0000-0000-00003F100000}"/>
    <cellStyle name="Linked Cell 7 11" xfId="3579" xr:uid="{00000000-0005-0000-0000-000040100000}"/>
    <cellStyle name="Linked Cell 7 12" xfId="3580" xr:uid="{00000000-0005-0000-0000-000041100000}"/>
    <cellStyle name="Linked Cell 7 13" xfId="3581" xr:uid="{00000000-0005-0000-0000-000042100000}"/>
    <cellStyle name="Linked Cell 7 2" xfId="3582" xr:uid="{00000000-0005-0000-0000-000043100000}"/>
    <cellStyle name="Linked Cell 7 3" xfId="3583" xr:uid="{00000000-0005-0000-0000-000044100000}"/>
    <cellStyle name="Linked Cell 7 4" xfId="3584" xr:uid="{00000000-0005-0000-0000-000045100000}"/>
    <cellStyle name="Linked Cell 7 5" xfId="3585" xr:uid="{00000000-0005-0000-0000-000046100000}"/>
    <cellStyle name="Linked Cell 7 6" xfId="3586" xr:uid="{00000000-0005-0000-0000-000047100000}"/>
    <cellStyle name="Linked Cell 7 7" xfId="3587" xr:uid="{00000000-0005-0000-0000-000048100000}"/>
    <cellStyle name="Linked Cell 7 8" xfId="3588" xr:uid="{00000000-0005-0000-0000-000049100000}"/>
    <cellStyle name="Linked Cell 7 9" xfId="3589" xr:uid="{00000000-0005-0000-0000-00004A100000}"/>
    <cellStyle name="Linked Cell 8" xfId="3590" xr:uid="{00000000-0005-0000-0000-00004B100000}"/>
    <cellStyle name="Linked Cell 9" xfId="3591" xr:uid="{00000000-0005-0000-0000-00004C100000}"/>
    <cellStyle name="ls" xfId="4751" xr:uid="{00000000-0005-0000-0000-00004D100000}"/>
    <cellStyle name="M" xfId="4752" xr:uid="{00000000-0005-0000-0000-00004E100000}"/>
    <cellStyle name="Milliers [0]_A1_96VX" xfId="4753" xr:uid="{00000000-0005-0000-0000-00004F100000}"/>
    <cellStyle name="Milliers_A1_96VX" xfId="4754" xr:uid="{00000000-0005-0000-0000-000050100000}"/>
    <cellStyle name="Monétaire [0]_A1_96VX" xfId="4755" xr:uid="{00000000-0005-0000-0000-000051100000}"/>
    <cellStyle name="Monétaire_A1_96VX" xfId="4756" xr:uid="{00000000-0005-0000-0000-000052100000}"/>
    <cellStyle name="n LQ-1050+ (Copy 2)" xfId="4757" xr:uid="{00000000-0005-0000-0000-000053100000}"/>
    <cellStyle name="Neutral 10" xfId="3592" xr:uid="{00000000-0005-0000-0000-000054100000}"/>
    <cellStyle name="Neutral 11" xfId="3593" xr:uid="{00000000-0005-0000-0000-000055100000}"/>
    <cellStyle name="Neutral 2" xfId="3594" xr:uid="{00000000-0005-0000-0000-000056100000}"/>
    <cellStyle name="Neutral 2 10" xfId="3595" xr:uid="{00000000-0005-0000-0000-000057100000}"/>
    <cellStyle name="Neutral 2 11" xfId="3596" xr:uid="{00000000-0005-0000-0000-000058100000}"/>
    <cellStyle name="Neutral 2 12" xfId="3597" xr:uid="{00000000-0005-0000-0000-000059100000}"/>
    <cellStyle name="Neutral 2 13" xfId="3598" xr:uid="{00000000-0005-0000-0000-00005A100000}"/>
    <cellStyle name="Neutral 2 14" xfId="4758" xr:uid="{00000000-0005-0000-0000-00005B100000}"/>
    <cellStyle name="Neutral 2 2" xfId="3599" xr:uid="{00000000-0005-0000-0000-00005C100000}"/>
    <cellStyle name="Neutral 2 3" xfId="3600" xr:uid="{00000000-0005-0000-0000-00005D100000}"/>
    <cellStyle name="Neutral 2 4" xfId="3601" xr:uid="{00000000-0005-0000-0000-00005E100000}"/>
    <cellStyle name="Neutral 2 5" xfId="3602" xr:uid="{00000000-0005-0000-0000-00005F100000}"/>
    <cellStyle name="Neutral 2 6" xfId="3603" xr:uid="{00000000-0005-0000-0000-000060100000}"/>
    <cellStyle name="Neutral 2 7" xfId="3604" xr:uid="{00000000-0005-0000-0000-000061100000}"/>
    <cellStyle name="Neutral 2 8" xfId="3605" xr:uid="{00000000-0005-0000-0000-000062100000}"/>
    <cellStyle name="Neutral 2 9" xfId="3606" xr:uid="{00000000-0005-0000-0000-000063100000}"/>
    <cellStyle name="Neutral 3" xfId="3607" xr:uid="{00000000-0005-0000-0000-000064100000}"/>
    <cellStyle name="Neutral 3 10" xfId="3608" xr:uid="{00000000-0005-0000-0000-000065100000}"/>
    <cellStyle name="Neutral 3 11" xfId="3609" xr:uid="{00000000-0005-0000-0000-000066100000}"/>
    <cellStyle name="Neutral 3 12" xfId="3610" xr:uid="{00000000-0005-0000-0000-000067100000}"/>
    <cellStyle name="Neutral 3 13" xfId="3611" xr:uid="{00000000-0005-0000-0000-000068100000}"/>
    <cellStyle name="Neutral 3 2" xfId="3612" xr:uid="{00000000-0005-0000-0000-000069100000}"/>
    <cellStyle name="Neutral 3 3" xfId="3613" xr:uid="{00000000-0005-0000-0000-00006A100000}"/>
    <cellStyle name="Neutral 3 4" xfId="3614" xr:uid="{00000000-0005-0000-0000-00006B100000}"/>
    <cellStyle name="Neutral 3 5" xfId="3615" xr:uid="{00000000-0005-0000-0000-00006C100000}"/>
    <cellStyle name="Neutral 3 6" xfId="3616" xr:uid="{00000000-0005-0000-0000-00006D100000}"/>
    <cellStyle name="Neutral 3 7" xfId="3617" xr:uid="{00000000-0005-0000-0000-00006E100000}"/>
    <cellStyle name="Neutral 3 8" xfId="3618" xr:uid="{00000000-0005-0000-0000-00006F100000}"/>
    <cellStyle name="Neutral 3 9" xfId="3619" xr:uid="{00000000-0005-0000-0000-000070100000}"/>
    <cellStyle name="Neutral 4" xfId="3620" xr:uid="{00000000-0005-0000-0000-000071100000}"/>
    <cellStyle name="Neutral 4 10" xfId="3621" xr:uid="{00000000-0005-0000-0000-000072100000}"/>
    <cellStyle name="Neutral 4 11" xfId="3622" xr:uid="{00000000-0005-0000-0000-000073100000}"/>
    <cellStyle name="Neutral 4 12" xfId="3623" xr:uid="{00000000-0005-0000-0000-000074100000}"/>
    <cellStyle name="Neutral 4 13" xfId="3624" xr:uid="{00000000-0005-0000-0000-000075100000}"/>
    <cellStyle name="Neutral 4 2" xfId="3625" xr:uid="{00000000-0005-0000-0000-000076100000}"/>
    <cellStyle name="Neutral 4 3" xfId="3626" xr:uid="{00000000-0005-0000-0000-000077100000}"/>
    <cellStyle name="Neutral 4 4" xfId="3627" xr:uid="{00000000-0005-0000-0000-000078100000}"/>
    <cellStyle name="Neutral 4 5" xfId="3628" xr:uid="{00000000-0005-0000-0000-000079100000}"/>
    <cellStyle name="Neutral 4 6" xfId="3629" xr:uid="{00000000-0005-0000-0000-00007A100000}"/>
    <cellStyle name="Neutral 4 7" xfId="3630" xr:uid="{00000000-0005-0000-0000-00007B100000}"/>
    <cellStyle name="Neutral 4 8" xfId="3631" xr:uid="{00000000-0005-0000-0000-00007C100000}"/>
    <cellStyle name="Neutral 4 9" xfId="3632" xr:uid="{00000000-0005-0000-0000-00007D100000}"/>
    <cellStyle name="Neutral 5" xfId="3633" xr:uid="{00000000-0005-0000-0000-00007E100000}"/>
    <cellStyle name="Neutral 5 10" xfId="3634" xr:uid="{00000000-0005-0000-0000-00007F100000}"/>
    <cellStyle name="Neutral 5 11" xfId="3635" xr:uid="{00000000-0005-0000-0000-000080100000}"/>
    <cellStyle name="Neutral 5 12" xfId="3636" xr:uid="{00000000-0005-0000-0000-000081100000}"/>
    <cellStyle name="Neutral 5 13" xfId="3637" xr:uid="{00000000-0005-0000-0000-000082100000}"/>
    <cellStyle name="Neutral 5 2" xfId="3638" xr:uid="{00000000-0005-0000-0000-000083100000}"/>
    <cellStyle name="Neutral 5 3" xfId="3639" xr:uid="{00000000-0005-0000-0000-000084100000}"/>
    <cellStyle name="Neutral 5 4" xfId="3640" xr:uid="{00000000-0005-0000-0000-000085100000}"/>
    <cellStyle name="Neutral 5 5" xfId="3641" xr:uid="{00000000-0005-0000-0000-000086100000}"/>
    <cellStyle name="Neutral 5 6" xfId="3642" xr:uid="{00000000-0005-0000-0000-000087100000}"/>
    <cellStyle name="Neutral 5 7" xfId="3643" xr:uid="{00000000-0005-0000-0000-000088100000}"/>
    <cellStyle name="Neutral 5 8" xfId="3644" xr:uid="{00000000-0005-0000-0000-000089100000}"/>
    <cellStyle name="Neutral 5 9" xfId="3645" xr:uid="{00000000-0005-0000-0000-00008A100000}"/>
    <cellStyle name="Neutral 6" xfId="3646" xr:uid="{00000000-0005-0000-0000-00008B100000}"/>
    <cellStyle name="Neutral 6 10" xfId="3647" xr:uid="{00000000-0005-0000-0000-00008C100000}"/>
    <cellStyle name="Neutral 6 11" xfId="3648" xr:uid="{00000000-0005-0000-0000-00008D100000}"/>
    <cellStyle name="Neutral 6 12" xfId="3649" xr:uid="{00000000-0005-0000-0000-00008E100000}"/>
    <cellStyle name="Neutral 6 13" xfId="3650" xr:uid="{00000000-0005-0000-0000-00008F100000}"/>
    <cellStyle name="Neutral 6 2" xfId="3651" xr:uid="{00000000-0005-0000-0000-000090100000}"/>
    <cellStyle name="Neutral 6 3" xfId="3652" xr:uid="{00000000-0005-0000-0000-000091100000}"/>
    <cellStyle name="Neutral 6 4" xfId="3653" xr:uid="{00000000-0005-0000-0000-000092100000}"/>
    <cellStyle name="Neutral 6 5" xfId="3654" xr:uid="{00000000-0005-0000-0000-000093100000}"/>
    <cellStyle name="Neutral 6 6" xfId="3655" xr:uid="{00000000-0005-0000-0000-000094100000}"/>
    <cellStyle name="Neutral 6 7" xfId="3656" xr:uid="{00000000-0005-0000-0000-000095100000}"/>
    <cellStyle name="Neutral 6 8" xfId="3657" xr:uid="{00000000-0005-0000-0000-000096100000}"/>
    <cellStyle name="Neutral 6 9" xfId="3658" xr:uid="{00000000-0005-0000-0000-000097100000}"/>
    <cellStyle name="Neutral 7" xfId="3659" xr:uid="{00000000-0005-0000-0000-000098100000}"/>
    <cellStyle name="Neutral 7 10" xfId="3660" xr:uid="{00000000-0005-0000-0000-000099100000}"/>
    <cellStyle name="Neutral 7 11" xfId="3661" xr:uid="{00000000-0005-0000-0000-00009A100000}"/>
    <cellStyle name="Neutral 7 12" xfId="3662" xr:uid="{00000000-0005-0000-0000-00009B100000}"/>
    <cellStyle name="Neutral 7 13" xfId="3663" xr:uid="{00000000-0005-0000-0000-00009C100000}"/>
    <cellStyle name="Neutral 7 2" xfId="3664" xr:uid="{00000000-0005-0000-0000-00009D100000}"/>
    <cellStyle name="Neutral 7 3" xfId="3665" xr:uid="{00000000-0005-0000-0000-00009E100000}"/>
    <cellStyle name="Neutral 7 4" xfId="3666" xr:uid="{00000000-0005-0000-0000-00009F100000}"/>
    <cellStyle name="Neutral 7 5" xfId="3667" xr:uid="{00000000-0005-0000-0000-0000A0100000}"/>
    <cellStyle name="Neutral 7 6" xfId="3668" xr:uid="{00000000-0005-0000-0000-0000A1100000}"/>
    <cellStyle name="Neutral 7 7" xfId="3669" xr:uid="{00000000-0005-0000-0000-0000A2100000}"/>
    <cellStyle name="Neutral 7 8" xfId="3670" xr:uid="{00000000-0005-0000-0000-0000A3100000}"/>
    <cellStyle name="Neutral 7 9" xfId="3671" xr:uid="{00000000-0005-0000-0000-0000A4100000}"/>
    <cellStyle name="Neutral 8" xfId="3672" xr:uid="{00000000-0005-0000-0000-0000A5100000}"/>
    <cellStyle name="Neutral 9" xfId="3673" xr:uid="{00000000-0005-0000-0000-0000A6100000}"/>
    <cellStyle name="no dec" xfId="4759" xr:uid="{00000000-0005-0000-0000-0000A7100000}"/>
    <cellStyle name="Nor}al" xfId="5118" xr:uid="{00000000-0005-0000-0000-0000A8100000}"/>
    <cellStyle name="Normal" xfId="0" builtinId="0"/>
    <cellStyle name="Normal - Style1" xfId="4368" xr:uid="{00000000-0005-0000-0000-0000AA100000}"/>
    <cellStyle name="Normal - Style1 2" xfId="4761" xr:uid="{00000000-0005-0000-0000-0000AB100000}"/>
    <cellStyle name="Normal - Style1 3" xfId="4760" xr:uid="{00000000-0005-0000-0000-0000AC100000}"/>
    <cellStyle name="Normal 10" xfId="60" xr:uid="{00000000-0005-0000-0000-0000AD100000}"/>
    <cellStyle name="Normal 10 2" xfId="260" xr:uid="{00000000-0005-0000-0000-0000AE100000}"/>
    <cellStyle name="Normal 10 2 2" xfId="491" xr:uid="{00000000-0005-0000-0000-0000AF100000}"/>
    <cellStyle name="Normal 10 2 2 2" xfId="61" xr:uid="{00000000-0005-0000-0000-0000B0100000}"/>
    <cellStyle name="Normal 10 2 2 2 2" xfId="261" xr:uid="{00000000-0005-0000-0000-0000B1100000}"/>
    <cellStyle name="Normal 10 2 2 2 2 2" xfId="492" xr:uid="{00000000-0005-0000-0000-0000B2100000}"/>
    <cellStyle name="Normal 10 2 2 2 2 2 2" xfId="6142" xr:uid="{00000000-0005-0000-0000-0000B3100000}"/>
    <cellStyle name="Normal 10 2 2 2 2 3" xfId="5536" xr:uid="{00000000-0005-0000-0000-0000B4100000}"/>
    <cellStyle name="Normal 10 2 2 2 3" xfId="378" xr:uid="{00000000-0005-0000-0000-0000B5100000}"/>
    <cellStyle name="Normal 10 2 2 2 3 2" xfId="6085" xr:uid="{00000000-0005-0000-0000-0000B6100000}"/>
    <cellStyle name="Normal 10 2 2 2 4" xfId="5871" xr:uid="{00000000-0005-0000-0000-0000B7100000}"/>
    <cellStyle name="Normal 10 2 2 3" xfId="4762" xr:uid="{00000000-0005-0000-0000-0000B8100000}"/>
    <cellStyle name="Normal 10 2 3" xfId="3675" xr:uid="{00000000-0005-0000-0000-0000B9100000}"/>
    <cellStyle name="Normal 10 3" xfId="377" xr:uid="{00000000-0005-0000-0000-0000BA100000}"/>
    <cellStyle name="Normal 10 3 2" xfId="4402" xr:uid="{00000000-0005-0000-0000-0000BB100000}"/>
    <cellStyle name="Normal 10 3 3" xfId="6084" xr:uid="{00000000-0005-0000-0000-0000BC100000}"/>
    <cellStyle name="Normal 10 4" xfId="3674" xr:uid="{00000000-0005-0000-0000-0000BD100000}"/>
    <cellStyle name="Normal 11" xfId="62" xr:uid="{00000000-0005-0000-0000-0000BE100000}"/>
    <cellStyle name="Normal 11 2" xfId="262" xr:uid="{00000000-0005-0000-0000-0000BF100000}"/>
    <cellStyle name="Normal 11 2 2" xfId="493" xr:uid="{00000000-0005-0000-0000-0000C0100000}"/>
    <cellStyle name="Normal 11 2 2 2" xfId="3678" xr:uid="{00000000-0005-0000-0000-0000C1100000}"/>
    <cellStyle name="Normal 11 2 3" xfId="4764" xr:uid="{00000000-0005-0000-0000-0000C2100000}"/>
    <cellStyle name="Normal 11 2 4" xfId="3677" xr:uid="{00000000-0005-0000-0000-0000C3100000}"/>
    <cellStyle name="Normal 11 3" xfId="379" xr:uid="{00000000-0005-0000-0000-0000C4100000}"/>
    <cellStyle name="Normal 11 3 2" xfId="3679" xr:uid="{00000000-0005-0000-0000-0000C5100000}"/>
    <cellStyle name="Normal 11 4" xfId="4763" xr:uid="{00000000-0005-0000-0000-0000C6100000}"/>
    <cellStyle name="Normal 11 5" xfId="3676" xr:uid="{00000000-0005-0000-0000-0000C7100000}"/>
    <cellStyle name="Normal 12" xfId="63" xr:uid="{00000000-0005-0000-0000-0000C8100000}"/>
    <cellStyle name="Normal 12 2" xfId="263" xr:uid="{00000000-0005-0000-0000-0000C9100000}"/>
    <cellStyle name="Normal 12 2 2" xfId="494" xr:uid="{00000000-0005-0000-0000-0000CA100000}"/>
    <cellStyle name="Normal 12 2 2 2" xfId="3683" xr:uid="{00000000-0005-0000-0000-0000CB100000}"/>
    <cellStyle name="Normal 12 2 2 2 2" xfId="3684" xr:uid="{00000000-0005-0000-0000-0000CC100000}"/>
    <cellStyle name="Normal 12 2 2 3" xfId="3685" xr:uid="{00000000-0005-0000-0000-0000CD100000}"/>
    <cellStyle name="Normal 12 2 2 4" xfId="3682" xr:uid="{00000000-0005-0000-0000-0000CE100000}"/>
    <cellStyle name="Normal 12 2 3" xfId="3686" xr:uid="{00000000-0005-0000-0000-0000CF100000}"/>
    <cellStyle name="Normal 12 2 4" xfId="3681" xr:uid="{00000000-0005-0000-0000-0000D0100000}"/>
    <cellStyle name="Normal 12 3" xfId="380" xr:uid="{00000000-0005-0000-0000-0000D1100000}"/>
    <cellStyle name="Normal 12 3 2" xfId="3687" xr:uid="{00000000-0005-0000-0000-0000D2100000}"/>
    <cellStyle name="Normal 12 4" xfId="4765" xr:uid="{00000000-0005-0000-0000-0000D3100000}"/>
    <cellStyle name="Normal 12 5" xfId="6004" xr:uid="{00000000-0005-0000-0000-0000D4100000}"/>
    <cellStyle name="Normal 12 6" xfId="3680" xr:uid="{00000000-0005-0000-0000-0000D5100000}"/>
    <cellStyle name="Normal 12 7" xfId="581" xr:uid="{00000000-0005-0000-0000-0000D6100000}"/>
    <cellStyle name="Normal 13" xfId="64" xr:uid="{00000000-0005-0000-0000-0000D7100000}"/>
    <cellStyle name="Normal 13 2" xfId="264" xr:uid="{00000000-0005-0000-0000-0000D8100000}"/>
    <cellStyle name="Normal 13 2 2" xfId="495" xr:uid="{00000000-0005-0000-0000-0000D9100000}"/>
    <cellStyle name="Normal 13 2 2 2" xfId="6143" xr:uid="{00000000-0005-0000-0000-0000DA100000}"/>
    <cellStyle name="Normal 13 2 3" xfId="3689" xr:uid="{00000000-0005-0000-0000-0000DB100000}"/>
    <cellStyle name="Normal 13 3" xfId="381" xr:uid="{00000000-0005-0000-0000-0000DC100000}"/>
    <cellStyle name="Normal 13 3 2" xfId="4389" xr:uid="{00000000-0005-0000-0000-0000DD100000}"/>
    <cellStyle name="Normal 13 3 3" xfId="6086" xr:uid="{00000000-0005-0000-0000-0000DE100000}"/>
    <cellStyle name="Normal 13 4" xfId="3688" xr:uid="{00000000-0005-0000-0000-0000DF100000}"/>
    <cellStyle name="Normal 133" xfId="65" xr:uid="{00000000-0005-0000-0000-0000E0100000}"/>
    <cellStyle name="Normal 137" xfId="66" xr:uid="{00000000-0005-0000-0000-0000E1100000}"/>
    <cellStyle name="Normal 137 2" xfId="265" xr:uid="{00000000-0005-0000-0000-0000E2100000}"/>
    <cellStyle name="Normal 137 2 2" xfId="496" xr:uid="{00000000-0005-0000-0000-0000E3100000}"/>
    <cellStyle name="Normal 137 2 2 2" xfId="6144" xr:uid="{00000000-0005-0000-0000-0000E4100000}"/>
    <cellStyle name="Normal 137 2 3" xfId="5535" xr:uid="{00000000-0005-0000-0000-0000E5100000}"/>
    <cellStyle name="Normal 137 3" xfId="382" xr:uid="{00000000-0005-0000-0000-0000E6100000}"/>
    <cellStyle name="Normal 137 3 2" xfId="6087" xr:uid="{00000000-0005-0000-0000-0000E7100000}"/>
    <cellStyle name="Normal 137 4" xfId="5870" xr:uid="{00000000-0005-0000-0000-0000E8100000}"/>
    <cellStyle name="Normal 14" xfId="67" xr:uid="{00000000-0005-0000-0000-0000E9100000}"/>
    <cellStyle name="Normal 14 2" xfId="68" xr:uid="{00000000-0005-0000-0000-0000EA100000}"/>
    <cellStyle name="Normal 14 2 2" xfId="69" xr:uid="{00000000-0005-0000-0000-0000EB100000}"/>
    <cellStyle name="Normal 14 2 2 2" xfId="268" xr:uid="{00000000-0005-0000-0000-0000EC100000}"/>
    <cellStyle name="Normal 14 2 2 2 2" xfId="499" xr:uid="{00000000-0005-0000-0000-0000ED100000}"/>
    <cellStyle name="Normal 14 2 2 2 2 2" xfId="6146" xr:uid="{00000000-0005-0000-0000-0000EE100000}"/>
    <cellStyle name="Normal 14 2 2 2 3" xfId="5532" xr:uid="{00000000-0005-0000-0000-0000EF100000}"/>
    <cellStyle name="Normal 14 2 2 3" xfId="385" xr:uid="{00000000-0005-0000-0000-0000F0100000}"/>
    <cellStyle name="Normal 14 2 2 3 2" xfId="6088" xr:uid="{00000000-0005-0000-0000-0000F1100000}"/>
    <cellStyle name="Normal 14 2 2 4" xfId="5867" xr:uid="{00000000-0005-0000-0000-0000F2100000}"/>
    <cellStyle name="Normal 14 2 3" xfId="70" xr:uid="{00000000-0005-0000-0000-0000F3100000}"/>
    <cellStyle name="Normal 14 2 3 2" xfId="180" xr:uid="{00000000-0005-0000-0000-0000F4100000}"/>
    <cellStyle name="Normal 14 2 3 2 2" xfId="184" xr:uid="{00000000-0005-0000-0000-0000F5100000}"/>
    <cellStyle name="Normal 14 2 3 2 2 2" xfId="188" xr:uid="{00000000-0005-0000-0000-0000F6100000}"/>
    <cellStyle name="Normal 14 2 3 2 2 2 2" xfId="194" xr:uid="{00000000-0005-0000-0000-0000F7100000}"/>
    <cellStyle name="Normal 14 2 3 2 2 2 2 2" xfId="198" xr:uid="{00000000-0005-0000-0000-0000F8100000}"/>
    <cellStyle name="Normal 14 2 3 2 2 2 2 2 2" xfId="205" xr:uid="{00000000-0005-0000-0000-0000F9100000}"/>
    <cellStyle name="Normal 14 2 3 2 2 2 2 2 2 2" xfId="218" xr:uid="{00000000-0005-0000-0000-0000FA100000}"/>
    <cellStyle name="Normal 14 2 3 2 2 2 2 2 2 2 2" xfId="330" xr:uid="{00000000-0005-0000-0000-0000FB100000}"/>
    <cellStyle name="Normal 14 2 3 2 2 2 2 2 2 2 2 2" xfId="560" xr:uid="{00000000-0005-0000-0000-0000FC100000}"/>
    <cellStyle name="Normal 14 2 3 2 2 2 2 2 2 2 2 2 2" xfId="6186" xr:uid="{00000000-0005-0000-0000-0000FD100000}"/>
    <cellStyle name="Normal 14 2 3 2 2 2 2 2 2 2 2 3" xfId="5298" xr:uid="{00000000-0005-0000-0000-0000FE100000}"/>
    <cellStyle name="Normal 14 2 3 2 2 2 2 2 2 2 3" xfId="340" xr:uid="{00000000-0005-0000-0000-0000FF100000}"/>
    <cellStyle name="Normal 14 2 3 2 2 2 2 2 2 2 3 2" xfId="570" xr:uid="{00000000-0005-0000-0000-000000110000}"/>
    <cellStyle name="Normal 14 2 3 2 2 2 2 2 2 2 3 2 2" xfId="6194" xr:uid="{00000000-0005-0000-0000-000001110000}"/>
    <cellStyle name="Normal 14 2 3 2 2 2 2 2 2 2 3 3" xfId="5473" xr:uid="{00000000-0005-0000-0000-000002110000}"/>
    <cellStyle name="Normal 14 2 3 2 2 2 2 2 2 2 4" xfId="450" xr:uid="{00000000-0005-0000-0000-000003110000}"/>
    <cellStyle name="Normal 14 2 3 2 2 2 2 2 2 2 4 2" xfId="6123" xr:uid="{00000000-0005-0000-0000-000004110000}"/>
    <cellStyle name="Normal 14 2 3 2 2 2 2 2 2 2 5" xfId="5571" xr:uid="{00000000-0005-0000-0000-000005110000}"/>
    <cellStyle name="Normal 14 2 3 2 2 2 2 2 2 3" xfId="318" xr:uid="{00000000-0005-0000-0000-000006110000}"/>
    <cellStyle name="Normal 14 2 3 2 2 2 2 2 2 3 2" xfId="548" xr:uid="{00000000-0005-0000-0000-000007110000}"/>
    <cellStyle name="Normal 14 2 3 2 2 2 2 2 2 3 2 2" xfId="6181" xr:uid="{00000000-0005-0000-0000-000008110000}"/>
    <cellStyle name="Normal 14 2 3 2 2 2 2 2 2 3 3" xfId="5492" xr:uid="{00000000-0005-0000-0000-000009110000}"/>
    <cellStyle name="Normal 14 2 3 2 2 2 2 2 2 4" xfId="438" xr:uid="{00000000-0005-0000-0000-00000A110000}"/>
    <cellStyle name="Normal 14 2 3 2 2 2 2 2 2 4 2" xfId="6119" xr:uid="{00000000-0005-0000-0000-00000B110000}"/>
    <cellStyle name="Normal 14 2 3 2 2 2 2 2 2 5" xfId="5582" xr:uid="{00000000-0005-0000-0000-00000C110000}"/>
    <cellStyle name="Normal 14 2 3 2 2 2 2 2 3" xfId="311" xr:uid="{00000000-0005-0000-0000-00000D110000}"/>
    <cellStyle name="Normal 14 2 3 2 2 2 2 2 3 2" xfId="541" xr:uid="{00000000-0005-0000-0000-00000E110000}"/>
    <cellStyle name="Normal 14 2 3 2 2 2 2 2 3 2 2" xfId="6176" xr:uid="{00000000-0005-0000-0000-00000F110000}"/>
    <cellStyle name="Normal 14 2 3 2 2 2 2 2 3 3" xfId="5498" xr:uid="{00000000-0005-0000-0000-000010110000}"/>
    <cellStyle name="Normal 14 2 3 2 2 2 2 2 4" xfId="431" xr:uid="{00000000-0005-0000-0000-000011110000}"/>
    <cellStyle name="Normal 14 2 3 2 2 2 2 2 4 2" xfId="6114" xr:uid="{00000000-0005-0000-0000-000012110000}"/>
    <cellStyle name="Normal 14 2 3 2 2 2 2 2 5" xfId="5588" xr:uid="{00000000-0005-0000-0000-000013110000}"/>
    <cellStyle name="Normal 14 2 3 2 2 2 2 3" xfId="308" xr:uid="{00000000-0005-0000-0000-000014110000}"/>
    <cellStyle name="Normal 14 2 3 2 2 2 2 3 2" xfId="538" xr:uid="{00000000-0005-0000-0000-000015110000}"/>
    <cellStyle name="Normal 14 2 3 2 2 2 2 3 2 2" xfId="6173" xr:uid="{00000000-0005-0000-0000-000016110000}"/>
    <cellStyle name="Normal 14 2 3 2 2 2 2 3 3" xfId="5500" xr:uid="{00000000-0005-0000-0000-000017110000}"/>
    <cellStyle name="Normal 14 2 3 2 2 2 2 4" xfId="428" xr:uid="{00000000-0005-0000-0000-000018110000}"/>
    <cellStyle name="Normal 14 2 3 2 2 2 2 4 2" xfId="6111" xr:uid="{00000000-0005-0000-0000-000019110000}"/>
    <cellStyle name="Normal 14 2 3 2 2 2 2 5" xfId="5590" xr:uid="{00000000-0005-0000-0000-00001A110000}"/>
    <cellStyle name="Normal 14 2 3 2 2 2 3" xfId="303" xr:uid="{00000000-0005-0000-0000-00001B110000}"/>
    <cellStyle name="Normal 14 2 3 2 2 2 3 2" xfId="533" xr:uid="{00000000-0005-0000-0000-00001C110000}"/>
    <cellStyle name="Normal 14 2 3 2 2 2 3 2 2" xfId="6168" xr:uid="{00000000-0005-0000-0000-00001D110000}"/>
    <cellStyle name="Normal 14 2 3 2 2 2 3 3" xfId="5505" xr:uid="{00000000-0005-0000-0000-00001E110000}"/>
    <cellStyle name="Normal 14 2 3 2 2 2 4" xfId="423" xr:uid="{00000000-0005-0000-0000-00001F110000}"/>
    <cellStyle name="Normal 14 2 3 2 2 2 4 2" xfId="6108" xr:uid="{00000000-0005-0000-0000-000020110000}"/>
    <cellStyle name="Normal 14 2 3 2 2 2 5" xfId="5594" xr:uid="{00000000-0005-0000-0000-000021110000}"/>
    <cellStyle name="Normal 14 2 3 2 2 3" xfId="299" xr:uid="{00000000-0005-0000-0000-000022110000}"/>
    <cellStyle name="Normal 14 2 3 2 2 3 2" xfId="529" xr:uid="{00000000-0005-0000-0000-000023110000}"/>
    <cellStyle name="Normal 14 2 3 2 2 3 2 2" xfId="6164" xr:uid="{00000000-0005-0000-0000-000024110000}"/>
    <cellStyle name="Normal 14 2 3 2 2 3 3" xfId="5509" xr:uid="{00000000-0005-0000-0000-000025110000}"/>
    <cellStyle name="Normal 14 2 3 2 2 4" xfId="419" xr:uid="{00000000-0005-0000-0000-000026110000}"/>
    <cellStyle name="Normal 14 2 3 2 2 4 2" xfId="6105" xr:uid="{00000000-0005-0000-0000-000027110000}"/>
    <cellStyle name="Normal 14 2 3 2 2 5" xfId="5302" xr:uid="{00000000-0005-0000-0000-000028110000}"/>
    <cellStyle name="Normal 14 2 3 2 3" xfId="296" xr:uid="{00000000-0005-0000-0000-000029110000}"/>
    <cellStyle name="Normal 14 2 3 2 3 2" xfId="526" xr:uid="{00000000-0005-0000-0000-00002A110000}"/>
    <cellStyle name="Normal 14 2 3 2 3 2 2" xfId="6161" xr:uid="{00000000-0005-0000-0000-00002B110000}"/>
    <cellStyle name="Normal 14 2 3 2 3 3" xfId="5511" xr:uid="{00000000-0005-0000-0000-00002C110000}"/>
    <cellStyle name="Normal 14 2 3 2 4" xfId="416" xr:uid="{00000000-0005-0000-0000-00002D110000}"/>
    <cellStyle name="Normal 14 2 3 2 4 2" xfId="6103" xr:uid="{00000000-0005-0000-0000-00002E110000}"/>
    <cellStyle name="Normal 14 2 3 2 5" xfId="5599" xr:uid="{00000000-0005-0000-0000-00002F110000}"/>
    <cellStyle name="Normal 14 2 3 3" xfId="269" xr:uid="{00000000-0005-0000-0000-000030110000}"/>
    <cellStyle name="Normal 14 2 3 3 2" xfId="500" xr:uid="{00000000-0005-0000-0000-000031110000}"/>
    <cellStyle name="Normal 14 2 3 3 2 2" xfId="6147" xr:uid="{00000000-0005-0000-0000-000032110000}"/>
    <cellStyle name="Normal 14 2 3 3 3" xfId="5531" xr:uid="{00000000-0005-0000-0000-000033110000}"/>
    <cellStyle name="Normal 14 2 3 4" xfId="386" xr:uid="{00000000-0005-0000-0000-000034110000}"/>
    <cellStyle name="Normal 14 2 3 4 2" xfId="6089" xr:uid="{00000000-0005-0000-0000-000035110000}"/>
    <cellStyle name="Normal 14 2 3 5" xfId="5866" xr:uid="{00000000-0005-0000-0000-000036110000}"/>
    <cellStyle name="Normal 14 2 4" xfId="71" xr:uid="{00000000-0005-0000-0000-000037110000}"/>
    <cellStyle name="Normal 14 2 4 2" xfId="270" xr:uid="{00000000-0005-0000-0000-000038110000}"/>
    <cellStyle name="Normal 14 2 4 2 2" xfId="501" xr:uid="{00000000-0005-0000-0000-000039110000}"/>
    <cellStyle name="Normal 14 2 4 2 2 2" xfId="6148" xr:uid="{00000000-0005-0000-0000-00003A110000}"/>
    <cellStyle name="Normal 14 2 4 2 3" xfId="5530" xr:uid="{00000000-0005-0000-0000-00003B110000}"/>
    <cellStyle name="Normal 14 2 4 3" xfId="387" xr:uid="{00000000-0005-0000-0000-00003C110000}"/>
    <cellStyle name="Normal 14 2 4 3 2" xfId="6090" xr:uid="{00000000-0005-0000-0000-00003D110000}"/>
    <cellStyle name="Normal 14 2 4 4" xfId="5865" xr:uid="{00000000-0005-0000-0000-00003E110000}"/>
    <cellStyle name="Normal 14 2 5" xfId="72" xr:uid="{00000000-0005-0000-0000-00003F110000}"/>
    <cellStyle name="Normal 14 2 5 2" xfId="271" xr:uid="{00000000-0005-0000-0000-000040110000}"/>
    <cellStyle name="Normal 14 2 5 2 2" xfId="502" xr:uid="{00000000-0005-0000-0000-000041110000}"/>
    <cellStyle name="Normal 14 2 5 2 2 2" xfId="6149" xr:uid="{00000000-0005-0000-0000-000042110000}"/>
    <cellStyle name="Normal 14 2 5 2 3" xfId="5529" xr:uid="{00000000-0005-0000-0000-000043110000}"/>
    <cellStyle name="Normal 14 2 5 3" xfId="388" xr:uid="{00000000-0005-0000-0000-000044110000}"/>
    <cellStyle name="Normal 14 2 5 3 2" xfId="6091" xr:uid="{00000000-0005-0000-0000-000045110000}"/>
    <cellStyle name="Normal 14 2 5 4" xfId="5864" xr:uid="{00000000-0005-0000-0000-000046110000}"/>
    <cellStyle name="Normal 14 2 6" xfId="73" xr:uid="{00000000-0005-0000-0000-000047110000}"/>
    <cellStyle name="Normal 14 2 6 2" xfId="272" xr:uid="{00000000-0005-0000-0000-000048110000}"/>
    <cellStyle name="Normal 14 2 6 2 2" xfId="503" xr:uid="{00000000-0005-0000-0000-000049110000}"/>
    <cellStyle name="Normal 14 2 6 2 2 2" xfId="6150" xr:uid="{00000000-0005-0000-0000-00004A110000}"/>
    <cellStyle name="Normal 14 2 6 2 3" xfId="5528" xr:uid="{00000000-0005-0000-0000-00004B110000}"/>
    <cellStyle name="Normal 14 2 6 3" xfId="389" xr:uid="{00000000-0005-0000-0000-00004C110000}"/>
    <cellStyle name="Normal 14 2 6 3 2" xfId="6092" xr:uid="{00000000-0005-0000-0000-00004D110000}"/>
    <cellStyle name="Normal 14 2 6 4" xfId="5863" xr:uid="{00000000-0005-0000-0000-00004E110000}"/>
    <cellStyle name="Normal 14 2 7" xfId="267" xr:uid="{00000000-0005-0000-0000-00004F110000}"/>
    <cellStyle name="Normal 14 2 7 2" xfId="498" xr:uid="{00000000-0005-0000-0000-000050110000}"/>
    <cellStyle name="Normal 14 2 7 2 2" xfId="6145" xr:uid="{00000000-0005-0000-0000-000051110000}"/>
    <cellStyle name="Normal 14 2 7 3" xfId="5533" xr:uid="{00000000-0005-0000-0000-000052110000}"/>
    <cellStyle name="Normal 14 2 8" xfId="384" xr:uid="{00000000-0005-0000-0000-000053110000}"/>
    <cellStyle name="Normal 14 2 8 2" xfId="5868" xr:uid="{00000000-0005-0000-0000-000054110000}"/>
    <cellStyle name="Normal 14 2 9" xfId="5119" xr:uid="{00000000-0005-0000-0000-000055110000}"/>
    <cellStyle name="Normal 14 3" xfId="266" xr:uid="{00000000-0005-0000-0000-000056110000}"/>
    <cellStyle name="Normal 14 3 2" xfId="497" xr:uid="{00000000-0005-0000-0000-000057110000}"/>
    <cellStyle name="Normal 14 3 2 2" xfId="5534" xr:uid="{00000000-0005-0000-0000-000058110000}"/>
    <cellStyle name="Normal 14 3 3" xfId="4766" xr:uid="{00000000-0005-0000-0000-000059110000}"/>
    <cellStyle name="Normal 14 4" xfId="383" xr:uid="{00000000-0005-0000-0000-00005A110000}"/>
    <cellStyle name="Normal 14 4 2" xfId="5869" xr:uid="{00000000-0005-0000-0000-00005B110000}"/>
    <cellStyle name="Normal 14 5" xfId="3690" xr:uid="{00000000-0005-0000-0000-00005C110000}"/>
    <cellStyle name="Normal 15" xfId="74" xr:uid="{00000000-0005-0000-0000-00005D110000}"/>
    <cellStyle name="Normal 15 2" xfId="273" xr:uid="{00000000-0005-0000-0000-00005E110000}"/>
    <cellStyle name="Normal 15 2 2" xfId="504" xr:uid="{00000000-0005-0000-0000-00005F110000}"/>
    <cellStyle name="Normal 15 2 2 2" xfId="6151" xr:uid="{00000000-0005-0000-0000-000060110000}"/>
    <cellStyle name="Normal 15 2 3" xfId="3692" xr:uid="{00000000-0005-0000-0000-000061110000}"/>
    <cellStyle name="Normal 15 3" xfId="390" xr:uid="{00000000-0005-0000-0000-000062110000}"/>
    <cellStyle name="Normal 15 3 2" xfId="4767" xr:uid="{00000000-0005-0000-0000-000063110000}"/>
    <cellStyle name="Normal 15 3 3" xfId="6093" xr:uid="{00000000-0005-0000-0000-000064110000}"/>
    <cellStyle name="Normal 15 4" xfId="3691" xr:uid="{00000000-0005-0000-0000-000065110000}"/>
    <cellStyle name="Normal 16" xfId="75" xr:uid="{00000000-0005-0000-0000-000066110000}"/>
    <cellStyle name="Normal 16 2" xfId="76" xr:uid="{00000000-0005-0000-0000-000067110000}"/>
    <cellStyle name="Normal 16 2 2" xfId="77" xr:uid="{00000000-0005-0000-0000-000068110000}"/>
    <cellStyle name="Normal 16 2 2 2" xfId="276" xr:uid="{00000000-0005-0000-0000-000069110000}"/>
    <cellStyle name="Normal 16 2 2 2 2" xfId="507" xr:uid="{00000000-0005-0000-0000-00006A110000}"/>
    <cellStyle name="Normal 16 2 2 2 2 2" xfId="6153" xr:uid="{00000000-0005-0000-0000-00006B110000}"/>
    <cellStyle name="Normal 16 2 2 2 3" xfId="5526" xr:uid="{00000000-0005-0000-0000-00006C110000}"/>
    <cellStyle name="Normal 16 2 2 3" xfId="393" xr:uid="{00000000-0005-0000-0000-00006D110000}"/>
    <cellStyle name="Normal 16 2 2 3 2" xfId="6094" xr:uid="{00000000-0005-0000-0000-00006E110000}"/>
    <cellStyle name="Normal 16 2 2 4" xfId="5860" xr:uid="{00000000-0005-0000-0000-00006F110000}"/>
    <cellStyle name="Normal 16 2 3" xfId="192" xr:uid="{00000000-0005-0000-0000-000070110000}"/>
    <cellStyle name="Normal 16 2 3 2" xfId="306" xr:uid="{00000000-0005-0000-0000-000071110000}"/>
    <cellStyle name="Normal 16 2 3 2 2" xfId="536" xr:uid="{00000000-0005-0000-0000-000072110000}"/>
    <cellStyle name="Normal 16 2 3 2 2 2" xfId="6171" xr:uid="{00000000-0005-0000-0000-000073110000}"/>
    <cellStyle name="Normal 16 2 3 2 3" xfId="5502" xr:uid="{00000000-0005-0000-0000-000074110000}"/>
    <cellStyle name="Normal 16 2 3 3" xfId="426" xr:uid="{00000000-0005-0000-0000-000075110000}"/>
    <cellStyle name="Normal 16 2 3 3 2" xfId="6110" xr:uid="{00000000-0005-0000-0000-000076110000}"/>
    <cellStyle name="Normal 16 2 3 4" xfId="578" xr:uid="{00000000-0005-0000-0000-000077110000}"/>
    <cellStyle name="Normal 16 2 4" xfId="275" xr:uid="{00000000-0005-0000-0000-000078110000}"/>
    <cellStyle name="Normal 16 2 4 2" xfId="506" xr:uid="{00000000-0005-0000-0000-000079110000}"/>
    <cellStyle name="Normal 16 2 4 2 2" xfId="6152" xr:uid="{00000000-0005-0000-0000-00007A110000}"/>
    <cellStyle name="Normal 16 2 4 3" xfId="6018" xr:uid="{00000000-0005-0000-0000-00007B110000}"/>
    <cellStyle name="Normal 16 2 5" xfId="392" xr:uid="{00000000-0005-0000-0000-00007C110000}"/>
    <cellStyle name="Normal 16 2 5 2" xfId="5861" xr:uid="{00000000-0005-0000-0000-00007D110000}"/>
    <cellStyle name="Normal 16 2 6" xfId="4768" xr:uid="{00000000-0005-0000-0000-00007E110000}"/>
    <cellStyle name="Normal 16 3" xfId="274" xr:uid="{00000000-0005-0000-0000-00007F110000}"/>
    <cellStyle name="Normal 16 3 2" xfId="505" xr:uid="{00000000-0005-0000-0000-000080110000}"/>
    <cellStyle name="Normal 16 3 2 2" xfId="5527" xr:uid="{00000000-0005-0000-0000-000081110000}"/>
    <cellStyle name="Normal 16 3 3" xfId="4403" xr:uid="{00000000-0005-0000-0000-000082110000}"/>
    <cellStyle name="Normal 16 4" xfId="391" xr:uid="{00000000-0005-0000-0000-000083110000}"/>
    <cellStyle name="Normal 16 4 2" xfId="5862" xr:uid="{00000000-0005-0000-0000-000084110000}"/>
    <cellStyle name="Normal 16 5" xfId="3693" xr:uid="{00000000-0005-0000-0000-000085110000}"/>
    <cellStyle name="Normal 17" xfId="78" xr:uid="{00000000-0005-0000-0000-000086110000}"/>
    <cellStyle name="Normal 17 2" xfId="4769" xr:uid="{00000000-0005-0000-0000-000087110000}"/>
    <cellStyle name="Normal 17 3" xfId="5859" xr:uid="{00000000-0005-0000-0000-000088110000}"/>
    <cellStyle name="Normal 17 4" xfId="3694" xr:uid="{00000000-0005-0000-0000-000089110000}"/>
    <cellStyle name="Normal 18" xfId="79" xr:uid="{00000000-0005-0000-0000-00008A110000}"/>
    <cellStyle name="Normal 18 2" xfId="277" xr:uid="{00000000-0005-0000-0000-00008B110000}"/>
    <cellStyle name="Normal 18 2 2" xfId="508" xr:uid="{00000000-0005-0000-0000-00008C110000}"/>
    <cellStyle name="Normal 18 2 2 2" xfId="5525" xr:uid="{00000000-0005-0000-0000-00008D110000}"/>
    <cellStyle name="Normal 18 2 3" xfId="4771" xr:uid="{00000000-0005-0000-0000-00008E110000}"/>
    <cellStyle name="Normal 18 3" xfId="394" xr:uid="{00000000-0005-0000-0000-00008F110000}"/>
    <cellStyle name="Normal 18 3 2" xfId="4770" xr:uid="{00000000-0005-0000-0000-000090110000}"/>
    <cellStyle name="Normal 18 3 3" xfId="6095" xr:uid="{00000000-0005-0000-0000-000091110000}"/>
    <cellStyle name="Normal 18 4" xfId="5858" xr:uid="{00000000-0005-0000-0000-000092110000}"/>
    <cellStyle name="Normal 18 5" xfId="3695" xr:uid="{00000000-0005-0000-0000-000093110000}"/>
    <cellStyle name="Normal 19" xfId="80" xr:uid="{00000000-0005-0000-0000-000094110000}"/>
    <cellStyle name="Normal 19 2" xfId="278" xr:uid="{00000000-0005-0000-0000-000095110000}"/>
    <cellStyle name="Normal 19 2 2" xfId="509" xr:uid="{00000000-0005-0000-0000-000096110000}"/>
    <cellStyle name="Normal 19 2 2 2" xfId="5524" xr:uid="{00000000-0005-0000-0000-000097110000}"/>
    <cellStyle name="Normal 19 2 3" xfId="4773" xr:uid="{00000000-0005-0000-0000-000098110000}"/>
    <cellStyle name="Normal 19 3" xfId="395" xr:uid="{00000000-0005-0000-0000-000099110000}"/>
    <cellStyle name="Normal 19 3 2" xfId="4772" xr:uid="{00000000-0005-0000-0000-00009A110000}"/>
    <cellStyle name="Normal 19 3 3" xfId="6096" xr:uid="{00000000-0005-0000-0000-00009B110000}"/>
    <cellStyle name="Normal 19 4" xfId="5857" xr:uid="{00000000-0005-0000-0000-00009C110000}"/>
    <cellStyle name="Normal 19 5" xfId="3696" xr:uid="{00000000-0005-0000-0000-00009D110000}"/>
    <cellStyle name="Normal 2" xfId="81" xr:uid="{00000000-0005-0000-0000-00009E110000}"/>
    <cellStyle name="Normal 2 10" xfId="3697" xr:uid="{00000000-0005-0000-0000-00009F110000}"/>
    <cellStyle name="Normal 2 11" xfId="3698" xr:uid="{00000000-0005-0000-0000-0000A0110000}"/>
    <cellStyle name="Normal 2 12" xfId="3699" xr:uid="{00000000-0005-0000-0000-0000A1110000}"/>
    <cellStyle name="Normal 2 13" xfId="3700" xr:uid="{00000000-0005-0000-0000-0000A2110000}"/>
    <cellStyle name="Normal 2 14" xfId="3701" xr:uid="{00000000-0005-0000-0000-0000A3110000}"/>
    <cellStyle name="Normal 2 15" xfId="4774" xr:uid="{00000000-0005-0000-0000-0000A4110000}"/>
    <cellStyle name="Normal 2 16" xfId="4775" xr:uid="{00000000-0005-0000-0000-0000A5110000}"/>
    <cellStyle name="Normal 2 16 2" xfId="5257" xr:uid="{00000000-0005-0000-0000-0000A6110000}"/>
    <cellStyle name="Normal 2 17" xfId="4776" xr:uid="{00000000-0005-0000-0000-0000A7110000}"/>
    <cellStyle name="Normal 2 17 2" xfId="5258" xr:uid="{00000000-0005-0000-0000-0000A8110000}"/>
    <cellStyle name="Normal 2 18" xfId="4777" xr:uid="{00000000-0005-0000-0000-0000A9110000}"/>
    <cellStyle name="Normal 2 18 2" xfId="5259" xr:uid="{00000000-0005-0000-0000-0000AA110000}"/>
    <cellStyle name="Normal 2 19" xfId="4778" xr:uid="{00000000-0005-0000-0000-0000AB110000}"/>
    <cellStyle name="Normal 2 19 2" xfId="5260" xr:uid="{00000000-0005-0000-0000-0000AC110000}"/>
    <cellStyle name="Normal 2 2" xfId="82" xr:uid="{00000000-0005-0000-0000-0000AD110000}"/>
    <cellStyle name="Normal 2 2 10" xfId="4779" xr:uid="{00000000-0005-0000-0000-0000AE110000}"/>
    <cellStyle name="Normal 2 2 11" xfId="4780" xr:uid="{00000000-0005-0000-0000-0000AF110000}"/>
    <cellStyle name="Normal 2 2 12" xfId="4781" xr:uid="{00000000-0005-0000-0000-0000B0110000}"/>
    <cellStyle name="Normal 2 2 13" xfId="4782" xr:uid="{00000000-0005-0000-0000-0000B1110000}"/>
    <cellStyle name="Normal 2 2 14" xfId="4783" xr:uid="{00000000-0005-0000-0000-0000B2110000}"/>
    <cellStyle name="Normal 2 2 15" xfId="4784" xr:uid="{00000000-0005-0000-0000-0000B3110000}"/>
    <cellStyle name="Normal 2 2 16" xfId="4785" xr:uid="{00000000-0005-0000-0000-0000B4110000}"/>
    <cellStyle name="Normal 2 2 17" xfId="4786" xr:uid="{00000000-0005-0000-0000-0000B5110000}"/>
    <cellStyle name="Normal 2 2 18" xfId="4787" xr:uid="{00000000-0005-0000-0000-0000B6110000}"/>
    <cellStyle name="Normal 2 2 19" xfId="4788" xr:uid="{00000000-0005-0000-0000-0000B7110000}"/>
    <cellStyle name="Normal 2 2 2" xfId="83" xr:uid="{00000000-0005-0000-0000-0000B8110000}"/>
    <cellStyle name="Normal 2 2 20" xfId="4789" xr:uid="{00000000-0005-0000-0000-0000B9110000}"/>
    <cellStyle name="Normal 2 2 21" xfId="4790" xr:uid="{00000000-0005-0000-0000-0000BA110000}"/>
    <cellStyle name="Normal 2 2 22" xfId="4791" xr:uid="{00000000-0005-0000-0000-0000BB110000}"/>
    <cellStyle name="Normal 2 2 23" xfId="4792" xr:uid="{00000000-0005-0000-0000-0000BC110000}"/>
    <cellStyle name="Normal 2 2 24" xfId="4793" xr:uid="{00000000-0005-0000-0000-0000BD110000}"/>
    <cellStyle name="Normal 2 2 25" xfId="4794" xr:uid="{00000000-0005-0000-0000-0000BE110000}"/>
    <cellStyle name="Normal 2 2 26" xfId="4795" xr:uid="{00000000-0005-0000-0000-0000BF110000}"/>
    <cellStyle name="Normal 2 2 27" xfId="4796" xr:uid="{00000000-0005-0000-0000-0000C0110000}"/>
    <cellStyle name="Normal 2 2 28" xfId="4797" xr:uid="{00000000-0005-0000-0000-0000C1110000}"/>
    <cellStyle name="Normal 2 2 29" xfId="4798" xr:uid="{00000000-0005-0000-0000-0000C2110000}"/>
    <cellStyle name="Normal 2 2 3" xfId="3703" xr:uid="{00000000-0005-0000-0000-0000C3110000}"/>
    <cellStyle name="Normal 2 2 3 2" xfId="4380" xr:uid="{00000000-0005-0000-0000-0000C4110000}"/>
    <cellStyle name="Normal 2 2 3 3" xfId="4799" xr:uid="{00000000-0005-0000-0000-0000C5110000}"/>
    <cellStyle name="Normal 2 2 30" xfId="4800" xr:uid="{00000000-0005-0000-0000-0000C6110000}"/>
    <cellStyle name="Normal 2 2 31" xfId="4801" xr:uid="{00000000-0005-0000-0000-0000C7110000}"/>
    <cellStyle name="Normal 2 2 32" xfId="4802" xr:uid="{00000000-0005-0000-0000-0000C8110000}"/>
    <cellStyle name="Normal 2 2 33" xfId="4803" xr:uid="{00000000-0005-0000-0000-0000C9110000}"/>
    <cellStyle name="Normal 2 2 34" xfId="4804" xr:uid="{00000000-0005-0000-0000-0000CA110000}"/>
    <cellStyle name="Normal 2 2 35" xfId="4805" xr:uid="{00000000-0005-0000-0000-0000CB110000}"/>
    <cellStyle name="Normal 2 2 36" xfId="4806" xr:uid="{00000000-0005-0000-0000-0000CC110000}"/>
    <cellStyle name="Normal 2 2 37" xfId="4404" xr:uid="{00000000-0005-0000-0000-0000CD110000}"/>
    <cellStyle name="Normal 2 2 38" xfId="3702" xr:uid="{00000000-0005-0000-0000-0000CE110000}"/>
    <cellStyle name="Normal 2 2 4" xfId="3704" xr:uid="{00000000-0005-0000-0000-0000CF110000}"/>
    <cellStyle name="Normal 2 2 4 2" xfId="4807" xr:uid="{00000000-0005-0000-0000-0000D0110000}"/>
    <cellStyle name="Normal 2 2 5" xfId="4808" xr:uid="{00000000-0005-0000-0000-0000D1110000}"/>
    <cellStyle name="Normal 2 2 6" xfId="4809" xr:uid="{00000000-0005-0000-0000-0000D2110000}"/>
    <cellStyle name="Normal 2 2 7" xfId="4810" xr:uid="{00000000-0005-0000-0000-0000D3110000}"/>
    <cellStyle name="Normal 2 2 8" xfId="4811" xr:uid="{00000000-0005-0000-0000-0000D4110000}"/>
    <cellStyle name="Normal 2 2 9" xfId="4812" xr:uid="{00000000-0005-0000-0000-0000D5110000}"/>
    <cellStyle name="Normal 2 20" xfId="4813" xr:uid="{00000000-0005-0000-0000-0000D6110000}"/>
    <cellStyle name="Normal 2 20 2" xfId="5261" xr:uid="{00000000-0005-0000-0000-0000D7110000}"/>
    <cellStyle name="Normal 2 21" xfId="4814" xr:uid="{00000000-0005-0000-0000-0000D8110000}"/>
    <cellStyle name="Normal 2 21 2" xfId="5262" xr:uid="{00000000-0005-0000-0000-0000D9110000}"/>
    <cellStyle name="Normal 2 22" xfId="4815" xr:uid="{00000000-0005-0000-0000-0000DA110000}"/>
    <cellStyle name="Normal 2 22 2" xfId="5263" xr:uid="{00000000-0005-0000-0000-0000DB110000}"/>
    <cellStyle name="Normal 2 23" xfId="4816" xr:uid="{00000000-0005-0000-0000-0000DC110000}"/>
    <cellStyle name="Normal 2 23 2" xfId="5264" xr:uid="{00000000-0005-0000-0000-0000DD110000}"/>
    <cellStyle name="Normal 2 24" xfId="4817" xr:uid="{00000000-0005-0000-0000-0000DE110000}"/>
    <cellStyle name="Normal 2 24 2" xfId="5265" xr:uid="{00000000-0005-0000-0000-0000DF110000}"/>
    <cellStyle name="Normal 2 25" xfId="4818" xr:uid="{00000000-0005-0000-0000-0000E0110000}"/>
    <cellStyle name="Normal 2 25 2" xfId="5266" xr:uid="{00000000-0005-0000-0000-0000E1110000}"/>
    <cellStyle name="Normal 2 26" xfId="4819" xr:uid="{00000000-0005-0000-0000-0000E2110000}"/>
    <cellStyle name="Normal 2 26 2" xfId="5267" xr:uid="{00000000-0005-0000-0000-0000E3110000}"/>
    <cellStyle name="Normal 2 27" xfId="4820" xr:uid="{00000000-0005-0000-0000-0000E4110000}"/>
    <cellStyle name="Normal 2 27 2" xfId="5268" xr:uid="{00000000-0005-0000-0000-0000E5110000}"/>
    <cellStyle name="Normal 2 28" xfId="4821" xr:uid="{00000000-0005-0000-0000-0000E6110000}"/>
    <cellStyle name="Normal 2 28 2" xfId="5269" xr:uid="{00000000-0005-0000-0000-0000E7110000}"/>
    <cellStyle name="Normal 2 29" xfId="4822" xr:uid="{00000000-0005-0000-0000-0000E8110000}"/>
    <cellStyle name="Normal 2 29 2" xfId="5270" xr:uid="{00000000-0005-0000-0000-0000E9110000}"/>
    <cellStyle name="Normal 2 3" xfId="84" xr:uid="{00000000-0005-0000-0000-0000EA110000}"/>
    <cellStyle name="Normal 2 3 2" xfId="3706" xr:uid="{00000000-0005-0000-0000-0000EB110000}"/>
    <cellStyle name="Normal 2 3 3" xfId="3707" xr:uid="{00000000-0005-0000-0000-0000EC110000}"/>
    <cellStyle name="Normal 2 3 4" xfId="4405" xr:uid="{00000000-0005-0000-0000-0000ED110000}"/>
    <cellStyle name="Normal 2 3 5" xfId="3705" xr:uid="{00000000-0005-0000-0000-0000EE110000}"/>
    <cellStyle name="Normal 2 30" xfId="4823" xr:uid="{00000000-0005-0000-0000-0000EF110000}"/>
    <cellStyle name="Normal 2 30 2" xfId="5271" xr:uid="{00000000-0005-0000-0000-0000F0110000}"/>
    <cellStyle name="Normal 2 31" xfId="4824" xr:uid="{00000000-0005-0000-0000-0000F1110000}"/>
    <cellStyle name="Normal 2 31 2" xfId="5272" xr:uid="{00000000-0005-0000-0000-0000F2110000}"/>
    <cellStyle name="Normal 2 32" xfId="4825" xr:uid="{00000000-0005-0000-0000-0000F3110000}"/>
    <cellStyle name="Normal 2 32 2" xfId="5273" xr:uid="{00000000-0005-0000-0000-0000F4110000}"/>
    <cellStyle name="Normal 2 33" xfId="4826" xr:uid="{00000000-0005-0000-0000-0000F5110000}"/>
    <cellStyle name="Normal 2 33 2" xfId="5274" xr:uid="{00000000-0005-0000-0000-0000F6110000}"/>
    <cellStyle name="Normal 2 34" xfId="4827" xr:uid="{00000000-0005-0000-0000-0000F7110000}"/>
    <cellStyle name="Normal 2 34 2" xfId="5275" xr:uid="{00000000-0005-0000-0000-0000F8110000}"/>
    <cellStyle name="Normal 2 35" xfId="4828" xr:uid="{00000000-0005-0000-0000-0000F9110000}"/>
    <cellStyle name="Normal 2 35 2" xfId="5276" xr:uid="{00000000-0005-0000-0000-0000FA110000}"/>
    <cellStyle name="Normal 2 36" xfId="4829" xr:uid="{00000000-0005-0000-0000-0000FB110000}"/>
    <cellStyle name="Normal 2 36 2" xfId="5277" xr:uid="{00000000-0005-0000-0000-0000FC110000}"/>
    <cellStyle name="Normal 2 37" xfId="4830" xr:uid="{00000000-0005-0000-0000-0000FD110000}"/>
    <cellStyle name="Normal 2 37 2" xfId="5278" xr:uid="{00000000-0005-0000-0000-0000FE110000}"/>
    <cellStyle name="Normal 2 38" xfId="4831" xr:uid="{00000000-0005-0000-0000-0000FF110000}"/>
    <cellStyle name="Normal 2 38 2" xfId="5279" xr:uid="{00000000-0005-0000-0000-000000120000}"/>
    <cellStyle name="Normal 2 39" xfId="4832" xr:uid="{00000000-0005-0000-0000-000001120000}"/>
    <cellStyle name="Normal 2 39 2" xfId="5280" xr:uid="{00000000-0005-0000-0000-000002120000}"/>
    <cellStyle name="Normal 2 4" xfId="3708" xr:uid="{00000000-0005-0000-0000-000003120000}"/>
    <cellStyle name="Normal 2 4 2" xfId="3709" xr:uid="{00000000-0005-0000-0000-000004120000}"/>
    <cellStyle name="Normal 2 4 2 2" xfId="3710" xr:uid="{00000000-0005-0000-0000-000005120000}"/>
    <cellStyle name="Normal 2 4 2 3" xfId="3711" xr:uid="{00000000-0005-0000-0000-000006120000}"/>
    <cellStyle name="Normal 2 4 2 4" xfId="3712" xr:uid="{00000000-0005-0000-0000-000007120000}"/>
    <cellStyle name="Normal 2 4 3" xfId="3713" xr:uid="{00000000-0005-0000-0000-000008120000}"/>
    <cellStyle name="Normal 2 4 4" xfId="3714" xr:uid="{00000000-0005-0000-0000-000009120000}"/>
    <cellStyle name="Normal 2 4 5" xfId="4833" xr:uid="{00000000-0005-0000-0000-00000A120000}"/>
    <cellStyle name="Normal 2 40" xfId="4834" xr:uid="{00000000-0005-0000-0000-00000B120000}"/>
    <cellStyle name="Normal 2 40 2" xfId="5281" xr:uid="{00000000-0005-0000-0000-00000C120000}"/>
    <cellStyle name="Normal 2 41" xfId="4835" xr:uid="{00000000-0005-0000-0000-00000D120000}"/>
    <cellStyle name="Normal 2 41 2" xfId="5282" xr:uid="{00000000-0005-0000-0000-00000E120000}"/>
    <cellStyle name="Normal 2 42" xfId="4836" xr:uid="{00000000-0005-0000-0000-00000F120000}"/>
    <cellStyle name="Normal 2 42 2" xfId="5283" xr:uid="{00000000-0005-0000-0000-000010120000}"/>
    <cellStyle name="Normal 2 43" xfId="4837" xr:uid="{00000000-0005-0000-0000-000011120000}"/>
    <cellStyle name="Normal 2 43 2" xfId="5284" xr:uid="{00000000-0005-0000-0000-000012120000}"/>
    <cellStyle name="Normal 2 44" xfId="4838" xr:uid="{00000000-0005-0000-0000-000013120000}"/>
    <cellStyle name="Normal 2 44 2" xfId="5285" xr:uid="{00000000-0005-0000-0000-000014120000}"/>
    <cellStyle name="Normal 2 45" xfId="4839" xr:uid="{00000000-0005-0000-0000-000015120000}"/>
    <cellStyle name="Normal 2 45 2" xfId="5286" xr:uid="{00000000-0005-0000-0000-000016120000}"/>
    <cellStyle name="Normal 2 46" xfId="4840" xr:uid="{00000000-0005-0000-0000-000017120000}"/>
    <cellStyle name="Normal 2 46 2" xfId="5287" xr:uid="{00000000-0005-0000-0000-000018120000}"/>
    <cellStyle name="Normal 2 47" xfId="4841" xr:uid="{00000000-0005-0000-0000-000019120000}"/>
    <cellStyle name="Normal 2 47 2" xfId="5288" xr:uid="{00000000-0005-0000-0000-00001A120000}"/>
    <cellStyle name="Normal 2 48" xfId="4842" xr:uid="{00000000-0005-0000-0000-00001B120000}"/>
    <cellStyle name="Normal 2 48 2" xfId="5289" xr:uid="{00000000-0005-0000-0000-00001C120000}"/>
    <cellStyle name="Normal 2 49" xfId="4843" xr:uid="{00000000-0005-0000-0000-00001D120000}"/>
    <cellStyle name="Normal 2 49 2" xfId="5290" xr:uid="{00000000-0005-0000-0000-00001E120000}"/>
    <cellStyle name="Normal 2 5" xfId="3715" xr:uid="{00000000-0005-0000-0000-00001F120000}"/>
    <cellStyle name="Normal 2 5 2" xfId="4844" xr:uid="{00000000-0005-0000-0000-000020120000}"/>
    <cellStyle name="Normal 2 50" xfId="4845" xr:uid="{00000000-0005-0000-0000-000021120000}"/>
    <cellStyle name="Normal 2 50 2" xfId="5291" xr:uid="{00000000-0005-0000-0000-000022120000}"/>
    <cellStyle name="Normal 2 51" xfId="4846" xr:uid="{00000000-0005-0000-0000-000023120000}"/>
    <cellStyle name="Normal 2 52" xfId="4847" xr:uid="{00000000-0005-0000-0000-000024120000}"/>
    <cellStyle name="Normal 2 53" xfId="4848" xr:uid="{00000000-0005-0000-0000-000025120000}"/>
    <cellStyle name="Normal 2 54" xfId="4390" xr:uid="{00000000-0005-0000-0000-000026120000}"/>
    <cellStyle name="Normal 2 6" xfId="3716" xr:uid="{00000000-0005-0000-0000-000027120000}"/>
    <cellStyle name="Normal 2 6 2" xfId="4849" xr:uid="{00000000-0005-0000-0000-000028120000}"/>
    <cellStyle name="Normal 2 7" xfId="3717" xr:uid="{00000000-0005-0000-0000-000029120000}"/>
    <cellStyle name="Normal 2 7 2" xfId="4850" xr:uid="{00000000-0005-0000-0000-00002A120000}"/>
    <cellStyle name="Normal 2 8" xfId="3718" xr:uid="{00000000-0005-0000-0000-00002B120000}"/>
    <cellStyle name="Normal 2 9" xfId="3719" xr:uid="{00000000-0005-0000-0000-00002C120000}"/>
    <cellStyle name="Normal 2_Bharat Sugar  BS LR Sep 13" xfId="4851" xr:uid="{00000000-0005-0000-0000-00002D120000}"/>
    <cellStyle name="Normal 20" xfId="85" xr:uid="{00000000-0005-0000-0000-00002E120000}"/>
    <cellStyle name="Normal 20 2" xfId="279" xr:uid="{00000000-0005-0000-0000-00002F120000}"/>
    <cellStyle name="Normal 20 2 2" xfId="510" xr:uid="{00000000-0005-0000-0000-000030120000}"/>
    <cellStyle name="Normal 20 2 2 2" xfId="6154" xr:uid="{00000000-0005-0000-0000-000031120000}"/>
    <cellStyle name="Normal 20 2 3" xfId="3721" xr:uid="{00000000-0005-0000-0000-000032120000}"/>
    <cellStyle name="Normal 20 3" xfId="396" xr:uid="{00000000-0005-0000-0000-000033120000}"/>
    <cellStyle name="Normal 20 3 2" xfId="4852" xr:uid="{00000000-0005-0000-0000-000034120000}"/>
    <cellStyle name="Normal 20 3 3" xfId="6097" xr:uid="{00000000-0005-0000-0000-000035120000}"/>
    <cellStyle name="Normal 20 4" xfId="3720" xr:uid="{00000000-0005-0000-0000-000036120000}"/>
    <cellStyle name="Normal 21" xfId="86" xr:uid="{00000000-0005-0000-0000-000037120000}"/>
    <cellStyle name="Normal 21 2" xfId="280" xr:uid="{00000000-0005-0000-0000-000038120000}"/>
    <cellStyle name="Normal 21 2 2" xfId="511" xr:uid="{00000000-0005-0000-0000-000039120000}"/>
    <cellStyle name="Normal 21 2 2 2" xfId="4854" xr:uid="{00000000-0005-0000-0000-00003A120000}"/>
    <cellStyle name="Normal 21 2 2 3" xfId="6155" xr:uid="{00000000-0005-0000-0000-00003B120000}"/>
    <cellStyle name="Normal 21 2 3" xfId="3723" xr:uid="{00000000-0005-0000-0000-00003C120000}"/>
    <cellStyle name="Normal 21 3" xfId="397" xr:uid="{00000000-0005-0000-0000-00003D120000}"/>
    <cellStyle name="Normal 21 3 2" xfId="4853" xr:uid="{00000000-0005-0000-0000-00003E120000}"/>
    <cellStyle name="Normal 21 3 3" xfId="6098" xr:uid="{00000000-0005-0000-0000-00003F120000}"/>
    <cellStyle name="Normal 21 4" xfId="3722" xr:uid="{00000000-0005-0000-0000-000040120000}"/>
    <cellStyle name="Normal 22" xfId="87" xr:uid="{00000000-0005-0000-0000-000041120000}"/>
    <cellStyle name="Normal 22 2" xfId="281" xr:uid="{00000000-0005-0000-0000-000042120000}"/>
    <cellStyle name="Normal 22 2 2" xfId="512" xr:uid="{00000000-0005-0000-0000-000043120000}"/>
    <cellStyle name="Normal 22 2 2 2" xfId="5523" xr:uid="{00000000-0005-0000-0000-000044120000}"/>
    <cellStyle name="Normal 22 2 3" xfId="4855" xr:uid="{00000000-0005-0000-0000-000045120000}"/>
    <cellStyle name="Normal 22 3" xfId="398" xr:uid="{00000000-0005-0000-0000-000046120000}"/>
    <cellStyle name="Normal 22 3 2" xfId="5856" xr:uid="{00000000-0005-0000-0000-000047120000}"/>
    <cellStyle name="Normal 22 4" xfId="3724" xr:uid="{00000000-0005-0000-0000-000048120000}"/>
    <cellStyle name="Normal 23" xfId="88" xr:uid="{00000000-0005-0000-0000-000049120000}"/>
    <cellStyle name="Normal 23 2" xfId="282" xr:uid="{00000000-0005-0000-0000-00004A120000}"/>
    <cellStyle name="Normal 23 2 2" xfId="513" xr:uid="{00000000-0005-0000-0000-00004B120000}"/>
    <cellStyle name="Normal 23 2 2 2" xfId="5522" xr:uid="{00000000-0005-0000-0000-00004C120000}"/>
    <cellStyle name="Normal 23 2 3" xfId="4856" xr:uid="{00000000-0005-0000-0000-00004D120000}"/>
    <cellStyle name="Normal 23 3" xfId="399" xr:uid="{00000000-0005-0000-0000-00004E120000}"/>
    <cellStyle name="Normal 23 3 2" xfId="5855" xr:uid="{00000000-0005-0000-0000-00004F120000}"/>
    <cellStyle name="Normal 23 4" xfId="3725" xr:uid="{00000000-0005-0000-0000-000050120000}"/>
    <cellStyle name="Normal 24" xfId="89" xr:uid="{00000000-0005-0000-0000-000051120000}"/>
    <cellStyle name="Normal 24 2" xfId="283" xr:uid="{00000000-0005-0000-0000-000052120000}"/>
    <cellStyle name="Normal 24 2 2" xfId="514" xr:uid="{00000000-0005-0000-0000-000053120000}"/>
    <cellStyle name="Normal 24 2 2 2" xfId="5521" xr:uid="{00000000-0005-0000-0000-000054120000}"/>
    <cellStyle name="Normal 24 2 3" xfId="4857" xr:uid="{00000000-0005-0000-0000-000055120000}"/>
    <cellStyle name="Normal 24 3" xfId="400" xr:uid="{00000000-0005-0000-0000-000056120000}"/>
    <cellStyle name="Normal 24 3 2" xfId="5854" xr:uid="{00000000-0005-0000-0000-000057120000}"/>
    <cellStyle name="Normal 24 4" xfId="3726" xr:uid="{00000000-0005-0000-0000-000058120000}"/>
    <cellStyle name="Normal 25" xfId="90" xr:uid="{00000000-0005-0000-0000-000059120000}"/>
    <cellStyle name="Normal 25 2" xfId="284" xr:uid="{00000000-0005-0000-0000-00005A120000}"/>
    <cellStyle name="Normal 25 2 2" xfId="515" xr:uid="{00000000-0005-0000-0000-00005B120000}"/>
    <cellStyle name="Normal 25 2 2 2" xfId="5520" xr:uid="{00000000-0005-0000-0000-00005C120000}"/>
    <cellStyle name="Normal 25 2 3" xfId="4858" xr:uid="{00000000-0005-0000-0000-00005D120000}"/>
    <cellStyle name="Normal 25 3" xfId="401" xr:uid="{00000000-0005-0000-0000-00005E120000}"/>
    <cellStyle name="Normal 25 3 2" xfId="5853" xr:uid="{00000000-0005-0000-0000-00005F120000}"/>
    <cellStyle name="Normal 25 4" xfId="3727" xr:uid="{00000000-0005-0000-0000-000060120000}"/>
    <cellStyle name="Normal 26" xfId="91" xr:uid="{00000000-0005-0000-0000-000061120000}"/>
    <cellStyle name="Normal 26 2" xfId="285" xr:uid="{00000000-0005-0000-0000-000062120000}"/>
    <cellStyle name="Normal 26 2 2" xfId="516" xr:uid="{00000000-0005-0000-0000-000063120000}"/>
    <cellStyle name="Normal 26 2 2 2" xfId="5519" xr:uid="{00000000-0005-0000-0000-000064120000}"/>
    <cellStyle name="Normal 26 2 3" xfId="4385" xr:uid="{00000000-0005-0000-0000-000065120000}"/>
    <cellStyle name="Normal 26 3" xfId="402" xr:uid="{00000000-0005-0000-0000-000066120000}"/>
    <cellStyle name="Normal 26 3 2" xfId="4406" xr:uid="{00000000-0005-0000-0000-000067120000}"/>
    <cellStyle name="Normal 26 3 3" xfId="6099" xr:uid="{00000000-0005-0000-0000-000068120000}"/>
    <cellStyle name="Normal 26 4" xfId="5852" xr:uid="{00000000-0005-0000-0000-000069120000}"/>
    <cellStyle name="Normal 26 5" xfId="3728" xr:uid="{00000000-0005-0000-0000-00006A120000}"/>
    <cellStyle name="Normal 27" xfId="92" xr:uid="{00000000-0005-0000-0000-00006B120000}"/>
    <cellStyle name="Normal 27 2" xfId="286" xr:uid="{00000000-0005-0000-0000-00006C120000}"/>
    <cellStyle name="Normal 27 2 2" xfId="517" xr:uid="{00000000-0005-0000-0000-00006D120000}"/>
    <cellStyle name="Normal 27 2 2 2" xfId="6156" xr:uid="{00000000-0005-0000-0000-00006E120000}"/>
    <cellStyle name="Normal 27 2 3" xfId="5518" xr:uid="{00000000-0005-0000-0000-00006F120000}"/>
    <cellStyle name="Normal 27 3" xfId="403" xr:uid="{00000000-0005-0000-0000-000070120000}"/>
    <cellStyle name="Normal 27 3 2" xfId="5851" xr:uid="{00000000-0005-0000-0000-000071120000}"/>
    <cellStyle name="Normal 27 4" xfId="3729" xr:uid="{00000000-0005-0000-0000-000072120000}"/>
    <cellStyle name="Normal 28" xfId="93" xr:uid="{00000000-0005-0000-0000-000073120000}"/>
    <cellStyle name="Normal 28 2" xfId="287" xr:uid="{00000000-0005-0000-0000-000074120000}"/>
    <cellStyle name="Normal 28 2 2" xfId="518" xr:uid="{00000000-0005-0000-0000-000075120000}"/>
    <cellStyle name="Normal 28 2 2 2" xfId="5517" xr:uid="{00000000-0005-0000-0000-000076120000}"/>
    <cellStyle name="Normal 28 2 3" xfId="4407" xr:uid="{00000000-0005-0000-0000-000077120000}"/>
    <cellStyle name="Normal 28 3" xfId="404" xr:uid="{00000000-0005-0000-0000-000078120000}"/>
    <cellStyle name="Normal 28 3 2" xfId="5850" xr:uid="{00000000-0005-0000-0000-000079120000}"/>
    <cellStyle name="Normal 28 4" xfId="3730" xr:uid="{00000000-0005-0000-0000-00007A120000}"/>
    <cellStyle name="Normal 29" xfId="178" xr:uid="{00000000-0005-0000-0000-00007B120000}"/>
    <cellStyle name="Normal 29 2" xfId="294" xr:uid="{00000000-0005-0000-0000-00007C120000}"/>
    <cellStyle name="Normal 29 2 2" xfId="524" xr:uid="{00000000-0005-0000-0000-00007D120000}"/>
    <cellStyle name="Normal 29 2 2 2" xfId="6159" xr:uid="{00000000-0005-0000-0000-00007E120000}"/>
    <cellStyle name="Normal 29 2 3" xfId="5513" xr:uid="{00000000-0005-0000-0000-00007F120000}"/>
    <cellStyle name="Normal 29 3" xfId="414" xr:uid="{00000000-0005-0000-0000-000080120000}"/>
    <cellStyle name="Normal 29 3 2" xfId="5601" xr:uid="{00000000-0005-0000-0000-000081120000}"/>
    <cellStyle name="Normal 29 4" xfId="3731" xr:uid="{00000000-0005-0000-0000-000082120000}"/>
    <cellStyle name="Normal 3" xfId="94" xr:uid="{00000000-0005-0000-0000-000083120000}"/>
    <cellStyle name="Normal 3 10" xfId="3732" xr:uid="{00000000-0005-0000-0000-000084120000}"/>
    <cellStyle name="Normal 3 10 2" xfId="4859" xr:uid="{00000000-0005-0000-0000-000085120000}"/>
    <cellStyle name="Normal 3 11" xfId="3733" xr:uid="{00000000-0005-0000-0000-000086120000}"/>
    <cellStyle name="Normal 3 11 2" xfId="4860" xr:uid="{00000000-0005-0000-0000-000087120000}"/>
    <cellStyle name="Normal 3 12" xfId="3734" xr:uid="{00000000-0005-0000-0000-000088120000}"/>
    <cellStyle name="Normal 3 12 2" xfId="4861" xr:uid="{00000000-0005-0000-0000-000089120000}"/>
    <cellStyle name="Normal 3 13" xfId="3735" xr:uid="{00000000-0005-0000-0000-00008A120000}"/>
    <cellStyle name="Normal 3 13 2" xfId="4862" xr:uid="{00000000-0005-0000-0000-00008B120000}"/>
    <cellStyle name="Normal 3 14" xfId="3736" xr:uid="{00000000-0005-0000-0000-00008C120000}"/>
    <cellStyle name="Normal 3 14 2" xfId="4863" xr:uid="{00000000-0005-0000-0000-00008D120000}"/>
    <cellStyle name="Normal 3 15" xfId="4864" xr:uid="{00000000-0005-0000-0000-00008E120000}"/>
    <cellStyle name="Normal 3 16" xfId="4865" xr:uid="{00000000-0005-0000-0000-00008F120000}"/>
    <cellStyle name="Normal 3 17" xfId="4866" xr:uid="{00000000-0005-0000-0000-000090120000}"/>
    <cellStyle name="Normal 3 18" xfId="4867" xr:uid="{00000000-0005-0000-0000-000091120000}"/>
    <cellStyle name="Normal 3 19" xfId="4868" xr:uid="{00000000-0005-0000-0000-000092120000}"/>
    <cellStyle name="Normal 3 2" xfId="288" xr:uid="{00000000-0005-0000-0000-000093120000}"/>
    <cellStyle name="Normal 3 2 10" xfId="4869" xr:uid="{00000000-0005-0000-0000-000094120000}"/>
    <cellStyle name="Normal 3 2 11" xfId="4870" xr:uid="{00000000-0005-0000-0000-000095120000}"/>
    <cellStyle name="Normal 3 2 12" xfId="4871" xr:uid="{00000000-0005-0000-0000-000096120000}"/>
    <cellStyle name="Normal 3 2 13" xfId="4872" xr:uid="{00000000-0005-0000-0000-000097120000}"/>
    <cellStyle name="Normal 3 2 14" xfId="4873" xr:uid="{00000000-0005-0000-0000-000098120000}"/>
    <cellStyle name="Normal 3 2 15" xfId="4874" xr:uid="{00000000-0005-0000-0000-000099120000}"/>
    <cellStyle name="Normal 3 2 16" xfId="4875" xr:uid="{00000000-0005-0000-0000-00009A120000}"/>
    <cellStyle name="Normal 3 2 17" xfId="4876" xr:uid="{00000000-0005-0000-0000-00009B120000}"/>
    <cellStyle name="Normal 3 2 18" xfId="4877" xr:uid="{00000000-0005-0000-0000-00009C120000}"/>
    <cellStyle name="Normal 3 2 19" xfId="4878" xr:uid="{00000000-0005-0000-0000-00009D120000}"/>
    <cellStyle name="Normal 3 2 2" xfId="519" xr:uid="{00000000-0005-0000-0000-00009E120000}"/>
    <cellStyle name="Normal 3 2 2 2" xfId="4879" xr:uid="{00000000-0005-0000-0000-00009F120000}"/>
    <cellStyle name="Normal 3 2 2 3" xfId="3738" xr:uid="{00000000-0005-0000-0000-0000A0120000}"/>
    <cellStyle name="Normal 3 2 2 4" xfId="6157" xr:uid="{00000000-0005-0000-0000-0000A1120000}"/>
    <cellStyle name="Normal 3 2 20" xfId="4880" xr:uid="{00000000-0005-0000-0000-0000A2120000}"/>
    <cellStyle name="Normal 3 2 21" xfId="4881" xr:uid="{00000000-0005-0000-0000-0000A3120000}"/>
    <cellStyle name="Normal 3 2 22" xfId="4882" xr:uid="{00000000-0005-0000-0000-0000A4120000}"/>
    <cellStyle name="Normal 3 2 23" xfId="4883" xr:uid="{00000000-0005-0000-0000-0000A5120000}"/>
    <cellStyle name="Normal 3 2 24" xfId="4884" xr:uid="{00000000-0005-0000-0000-0000A6120000}"/>
    <cellStyle name="Normal 3 2 25" xfId="4885" xr:uid="{00000000-0005-0000-0000-0000A7120000}"/>
    <cellStyle name="Normal 3 2 26" xfId="4886" xr:uid="{00000000-0005-0000-0000-0000A8120000}"/>
    <cellStyle name="Normal 3 2 27" xfId="4887" xr:uid="{00000000-0005-0000-0000-0000A9120000}"/>
    <cellStyle name="Normal 3 2 28" xfId="4888" xr:uid="{00000000-0005-0000-0000-0000AA120000}"/>
    <cellStyle name="Normal 3 2 29" xfId="4889" xr:uid="{00000000-0005-0000-0000-0000AB120000}"/>
    <cellStyle name="Normal 3 2 3" xfId="3739" xr:uid="{00000000-0005-0000-0000-0000AC120000}"/>
    <cellStyle name="Normal 3 2 3 2" xfId="4890" xr:uid="{00000000-0005-0000-0000-0000AD120000}"/>
    <cellStyle name="Normal 3 2 30" xfId="4891" xr:uid="{00000000-0005-0000-0000-0000AE120000}"/>
    <cellStyle name="Normal 3 2 31" xfId="4892" xr:uid="{00000000-0005-0000-0000-0000AF120000}"/>
    <cellStyle name="Normal 3 2 32" xfId="4893" xr:uid="{00000000-0005-0000-0000-0000B0120000}"/>
    <cellStyle name="Normal 3 2 33" xfId="4894" xr:uid="{00000000-0005-0000-0000-0000B1120000}"/>
    <cellStyle name="Normal 3 2 34" xfId="4895" xr:uid="{00000000-0005-0000-0000-0000B2120000}"/>
    <cellStyle name="Normal 3 2 35" xfId="4896" xr:uid="{00000000-0005-0000-0000-0000B3120000}"/>
    <cellStyle name="Normal 3 2 36" xfId="4897" xr:uid="{00000000-0005-0000-0000-0000B4120000}"/>
    <cellStyle name="Normal 3 2 37" xfId="5516" xr:uid="{00000000-0005-0000-0000-0000B5120000}"/>
    <cellStyle name="Normal 3 2 38" xfId="3737" xr:uid="{00000000-0005-0000-0000-0000B6120000}"/>
    <cellStyle name="Normal 3 2 4" xfId="3740" xr:uid="{00000000-0005-0000-0000-0000B7120000}"/>
    <cellStyle name="Normal 3 2 4 2" xfId="4898" xr:uid="{00000000-0005-0000-0000-0000B8120000}"/>
    <cellStyle name="Normal 3 2 5" xfId="3741" xr:uid="{00000000-0005-0000-0000-0000B9120000}"/>
    <cellStyle name="Normal 3 2 5 2" xfId="4899" xr:uid="{00000000-0005-0000-0000-0000BA120000}"/>
    <cellStyle name="Normal 3 2 6" xfId="3742" xr:uid="{00000000-0005-0000-0000-0000BB120000}"/>
    <cellStyle name="Normal 3 2 6 2" xfId="4900" xr:uid="{00000000-0005-0000-0000-0000BC120000}"/>
    <cellStyle name="Normal 3 2 7" xfId="3743" xr:uid="{00000000-0005-0000-0000-0000BD120000}"/>
    <cellStyle name="Normal 3 2 7 2" xfId="4901" xr:uid="{00000000-0005-0000-0000-0000BE120000}"/>
    <cellStyle name="Normal 3 2 8" xfId="4902" xr:uid="{00000000-0005-0000-0000-0000BF120000}"/>
    <cellStyle name="Normal 3 2 9" xfId="4903" xr:uid="{00000000-0005-0000-0000-0000C0120000}"/>
    <cellStyle name="Normal 3 20" xfId="4904" xr:uid="{00000000-0005-0000-0000-0000C1120000}"/>
    <cellStyle name="Normal 3 21" xfId="4905" xr:uid="{00000000-0005-0000-0000-0000C2120000}"/>
    <cellStyle name="Normal 3 22" xfId="4906" xr:uid="{00000000-0005-0000-0000-0000C3120000}"/>
    <cellStyle name="Normal 3 23" xfId="4907" xr:uid="{00000000-0005-0000-0000-0000C4120000}"/>
    <cellStyle name="Normal 3 24" xfId="4908" xr:uid="{00000000-0005-0000-0000-0000C5120000}"/>
    <cellStyle name="Normal 3 25" xfId="4909" xr:uid="{00000000-0005-0000-0000-0000C6120000}"/>
    <cellStyle name="Normal 3 26" xfId="4910" xr:uid="{00000000-0005-0000-0000-0000C7120000}"/>
    <cellStyle name="Normal 3 27" xfId="4911" xr:uid="{00000000-0005-0000-0000-0000C8120000}"/>
    <cellStyle name="Normal 3 28" xfId="4912" xr:uid="{00000000-0005-0000-0000-0000C9120000}"/>
    <cellStyle name="Normal 3 29" xfId="4913" xr:uid="{00000000-0005-0000-0000-0000CA120000}"/>
    <cellStyle name="Normal 3 3" xfId="405" xr:uid="{00000000-0005-0000-0000-0000CB120000}"/>
    <cellStyle name="Normal 3 3 2" xfId="3745" xr:uid="{00000000-0005-0000-0000-0000CC120000}"/>
    <cellStyle name="Normal 3 3 3" xfId="3746" xr:uid="{00000000-0005-0000-0000-0000CD120000}"/>
    <cellStyle name="Normal 3 3 4" xfId="3747" xr:uid="{00000000-0005-0000-0000-0000CE120000}"/>
    <cellStyle name="Normal 3 3 5" xfId="3748" xr:uid="{00000000-0005-0000-0000-0000CF120000}"/>
    <cellStyle name="Normal 3 3 6" xfId="3749" xr:uid="{00000000-0005-0000-0000-0000D0120000}"/>
    <cellStyle name="Normal 3 3 7" xfId="3750" xr:uid="{00000000-0005-0000-0000-0000D1120000}"/>
    <cellStyle name="Normal 3 3 8" xfId="3751" xr:uid="{00000000-0005-0000-0000-0000D2120000}"/>
    <cellStyle name="Normal 3 3 9" xfId="3744" xr:uid="{00000000-0005-0000-0000-0000D3120000}"/>
    <cellStyle name="Normal 3 30" xfId="4914" xr:uid="{00000000-0005-0000-0000-0000D4120000}"/>
    <cellStyle name="Normal 3 31" xfId="4915" xr:uid="{00000000-0005-0000-0000-0000D5120000}"/>
    <cellStyle name="Normal 3 32" xfId="4916" xr:uid="{00000000-0005-0000-0000-0000D6120000}"/>
    <cellStyle name="Normal 3 33" xfId="4917" xr:uid="{00000000-0005-0000-0000-0000D7120000}"/>
    <cellStyle name="Normal 3 34" xfId="4918" xr:uid="{00000000-0005-0000-0000-0000D8120000}"/>
    <cellStyle name="Normal 3 35" xfId="4919" xr:uid="{00000000-0005-0000-0000-0000D9120000}"/>
    <cellStyle name="Normal 3 36" xfId="4920" xr:uid="{00000000-0005-0000-0000-0000DA120000}"/>
    <cellStyle name="Normal 3 37" xfId="4921" xr:uid="{00000000-0005-0000-0000-0000DB120000}"/>
    <cellStyle name="Normal 3 38" xfId="4922" xr:uid="{00000000-0005-0000-0000-0000DC120000}"/>
    <cellStyle name="Normal 3 39" xfId="5144" xr:uid="{00000000-0005-0000-0000-0000DD120000}"/>
    <cellStyle name="Normal 3 4" xfId="3752" xr:uid="{00000000-0005-0000-0000-0000DE120000}"/>
    <cellStyle name="Normal 3 4 2" xfId="3753" xr:uid="{00000000-0005-0000-0000-0000DF120000}"/>
    <cellStyle name="Normal 3 4 2 2" xfId="3754" xr:uid="{00000000-0005-0000-0000-0000E0120000}"/>
    <cellStyle name="Normal 3 4 2 2 2" xfId="5292" xr:uid="{00000000-0005-0000-0000-0000E1120000}"/>
    <cellStyle name="Normal 3 4 2 3" xfId="3755" xr:uid="{00000000-0005-0000-0000-0000E2120000}"/>
    <cellStyle name="Normal 3 4 2 4" xfId="3756" xr:uid="{00000000-0005-0000-0000-0000E3120000}"/>
    <cellStyle name="Normal 3 4 2 5" xfId="3757" xr:uid="{00000000-0005-0000-0000-0000E4120000}"/>
    <cellStyle name="Normal 3 4 2 6" xfId="3758" xr:uid="{00000000-0005-0000-0000-0000E5120000}"/>
    <cellStyle name="Normal 3 4 2 7" xfId="4923" xr:uid="{00000000-0005-0000-0000-0000E6120000}"/>
    <cellStyle name="Normal 3 4 3" xfId="3759" xr:uid="{00000000-0005-0000-0000-0000E7120000}"/>
    <cellStyle name="Normal 3 4 3 2" xfId="5128" xr:uid="{00000000-0005-0000-0000-0000E8120000}"/>
    <cellStyle name="Normal 3 4 4" xfId="3760" xr:uid="{00000000-0005-0000-0000-0000E9120000}"/>
    <cellStyle name="Normal 3 4 5" xfId="3761" xr:uid="{00000000-0005-0000-0000-0000EA120000}"/>
    <cellStyle name="Normal 3 4 6" xfId="3762" xr:uid="{00000000-0005-0000-0000-0000EB120000}"/>
    <cellStyle name="Normal 3 4 7" xfId="4386" xr:uid="{00000000-0005-0000-0000-0000EC120000}"/>
    <cellStyle name="Normal 3 40" xfId="586" xr:uid="{00000000-0005-0000-0000-0000ED120000}"/>
    <cellStyle name="Normal 3 5" xfId="3763" xr:uid="{00000000-0005-0000-0000-0000EE120000}"/>
    <cellStyle name="Normal 3 5 2" xfId="4924" xr:uid="{00000000-0005-0000-0000-0000EF120000}"/>
    <cellStyle name="Normal 3 6" xfId="3764" xr:uid="{00000000-0005-0000-0000-0000F0120000}"/>
    <cellStyle name="Normal 3 6 2" xfId="4925" xr:uid="{00000000-0005-0000-0000-0000F1120000}"/>
    <cellStyle name="Normal 3 7" xfId="3765" xr:uid="{00000000-0005-0000-0000-0000F2120000}"/>
    <cellStyle name="Normal 3 7 2" xfId="4926" xr:uid="{00000000-0005-0000-0000-0000F3120000}"/>
    <cellStyle name="Normal 3 8" xfId="3766" xr:uid="{00000000-0005-0000-0000-0000F4120000}"/>
    <cellStyle name="Normal 3 8 2" xfId="4927" xr:uid="{00000000-0005-0000-0000-0000F5120000}"/>
    <cellStyle name="Normal 3 9" xfId="3767" xr:uid="{00000000-0005-0000-0000-0000F6120000}"/>
    <cellStyle name="Normal 3 9 2" xfId="4928" xr:uid="{00000000-0005-0000-0000-0000F7120000}"/>
    <cellStyle name="Normal 3_STB-Operating Lease" xfId="3768" xr:uid="{00000000-0005-0000-0000-0000F8120000}"/>
    <cellStyle name="Normal 30" xfId="182" xr:uid="{00000000-0005-0000-0000-0000F9120000}"/>
    <cellStyle name="Normal 30 2" xfId="297" xr:uid="{00000000-0005-0000-0000-0000FA120000}"/>
    <cellStyle name="Normal 30 2 2" xfId="527" xr:uid="{00000000-0005-0000-0000-0000FB120000}"/>
    <cellStyle name="Normal 30 2 2 2" xfId="6162" xr:uid="{00000000-0005-0000-0000-0000FC120000}"/>
    <cellStyle name="Normal 30 2 3" xfId="5293" xr:uid="{00000000-0005-0000-0000-0000FD120000}"/>
    <cellStyle name="Normal 30 3" xfId="417" xr:uid="{00000000-0005-0000-0000-0000FE120000}"/>
    <cellStyle name="Normal 30 3 2" xfId="4929" xr:uid="{00000000-0005-0000-0000-0000FF120000}"/>
    <cellStyle name="Normal 30 4" xfId="3769" xr:uid="{00000000-0005-0000-0000-000000130000}"/>
    <cellStyle name="Normal 31" xfId="186" xr:uid="{00000000-0005-0000-0000-000001130000}"/>
    <cellStyle name="Normal 31 2" xfId="301" xr:uid="{00000000-0005-0000-0000-000002130000}"/>
    <cellStyle name="Normal 31 2 2" xfId="531" xr:uid="{00000000-0005-0000-0000-000003130000}"/>
    <cellStyle name="Normal 31 2 2 2" xfId="6166" xr:uid="{00000000-0005-0000-0000-000004130000}"/>
    <cellStyle name="Normal 31 2 3" xfId="5507" xr:uid="{00000000-0005-0000-0000-000005130000}"/>
    <cellStyle name="Normal 31 3" xfId="421" xr:uid="{00000000-0005-0000-0000-000006130000}"/>
    <cellStyle name="Normal 31 3 2" xfId="5596" xr:uid="{00000000-0005-0000-0000-000007130000}"/>
    <cellStyle name="Normal 31 4" xfId="3770" xr:uid="{00000000-0005-0000-0000-000008130000}"/>
    <cellStyle name="Normal 32" xfId="190" xr:uid="{00000000-0005-0000-0000-000009130000}"/>
    <cellStyle name="Normal 32 2" xfId="304" xr:uid="{00000000-0005-0000-0000-00000A130000}"/>
    <cellStyle name="Normal 32 2 2" xfId="534" xr:uid="{00000000-0005-0000-0000-00000B130000}"/>
    <cellStyle name="Normal 32 2 2 2" xfId="6169" xr:uid="{00000000-0005-0000-0000-00000C130000}"/>
    <cellStyle name="Normal 32 2 3" xfId="5504" xr:uid="{00000000-0005-0000-0000-00000D130000}"/>
    <cellStyle name="Normal 32 3" xfId="424" xr:uid="{00000000-0005-0000-0000-00000E130000}"/>
    <cellStyle name="Normal 32 3 2" xfId="5593" xr:uid="{00000000-0005-0000-0000-00000F130000}"/>
    <cellStyle name="Normal 32 4" xfId="3771" xr:uid="{00000000-0005-0000-0000-000010130000}"/>
    <cellStyle name="Normal 33" xfId="196" xr:uid="{00000000-0005-0000-0000-000011130000}"/>
    <cellStyle name="Normal 33 2" xfId="208" xr:uid="{00000000-0005-0000-0000-000012130000}"/>
    <cellStyle name="Normal 33 2 2" xfId="320" xr:uid="{00000000-0005-0000-0000-000013130000}"/>
    <cellStyle name="Normal 33 2 2 2" xfId="550" xr:uid="{00000000-0005-0000-0000-000014130000}"/>
    <cellStyle name="Normal 33 2 2 2 2" xfId="6183" xr:uid="{00000000-0005-0000-0000-000015130000}"/>
    <cellStyle name="Normal 33 2 2 3" xfId="5490" xr:uid="{00000000-0005-0000-0000-000016130000}"/>
    <cellStyle name="Normal 33 2 3" xfId="440" xr:uid="{00000000-0005-0000-0000-000017130000}"/>
    <cellStyle name="Normal 33 2 3 2" xfId="6120" xr:uid="{00000000-0005-0000-0000-000018130000}"/>
    <cellStyle name="Normal 33 2 4" xfId="5294" xr:uid="{00000000-0005-0000-0000-000019130000}"/>
    <cellStyle name="Normal 33 3" xfId="309" xr:uid="{00000000-0005-0000-0000-00001A130000}"/>
    <cellStyle name="Normal 33 3 2" xfId="539" xr:uid="{00000000-0005-0000-0000-00001B130000}"/>
    <cellStyle name="Normal 33 3 2 2" xfId="6174" xr:uid="{00000000-0005-0000-0000-00001C130000}"/>
    <cellStyle name="Normal 33 3 3" xfId="4930" xr:uid="{00000000-0005-0000-0000-00001D130000}"/>
    <cellStyle name="Normal 33 4" xfId="429" xr:uid="{00000000-0005-0000-0000-00001E130000}"/>
    <cellStyle name="Normal 33 4 2" xfId="6112" xr:uid="{00000000-0005-0000-0000-00001F130000}"/>
    <cellStyle name="Normal 33 5" xfId="3772" xr:uid="{00000000-0005-0000-0000-000020130000}"/>
    <cellStyle name="Normal 34" xfId="200" xr:uid="{00000000-0005-0000-0000-000021130000}"/>
    <cellStyle name="Normal 34 2" xfId="313" xr:uid="{00000000-0005-0000-0000-000022130000}"/>
    <cellStyle name="Normal 34 2 2" xfId="543" xr:uid="{00000000-0005-0000-0000-000023130000}"/>
    <cellStyle name="Normal 34 2 2 2" xfId="5496" xr:uid="{00000000-0005-0000-0000-000024130000}"/>
    <cellStyle name="Normal 34 2 3" xfId="4931" xr:uid="{00000000-0005-0000-0000-000025130000}"/>
    <cellStyle name="Normal 34 3" xfId="433" xr:uid="{00000000-0005-0000-0000-000026130000}"/>
    <cellStyle name="Normal 34 3 2" xfId="5586" xr:uid="{00000000-0005-0000-0000-000027130000}"/>
    <cellStyle name="Normal 34 4" xfId="3773" xr:uid="{00000000-0005-0000-0000-000028130000}"/>
    <cellStyle name="Normal 35" xfId="202" xr:uid="{00000000-0005-0000-0000-000029130000}"/>
    <cellStyle name="Normal 35 2" xfId="315" xr:uid="{00000000-0005-0000-0000-00002A130000}"/>
    <cellStyle name="Normal 35 2 2" xfId="545" xr:uid="{00000000-0005-0000-0000-00002B130000}"/>
    <cellStyle name="Normal 35 2 2 2" xfId="5494" xr:uid="{00000000-0005-0000-0000-00002C130000}"/>
    <cellStyle name="Normal 35 2 3" xfId="4932" xr:uid="{00000000-0005-0000-0000-00002D130000}"/>
    <cellStyle name="Normal 35 3" xfId="435" xr:uid="{00000000-0005-0000-0000-00002E130000}"/>
    <cellStyle name="Normal 35 3 2" xfId="5584" xr:uid="{00000000-0005-0000-0000-00002F130000}"/>
    <cellStyle name="Normal 35 4" xfId="3774" xr:uid="{00000000-0005-0000-0000-000030130000}"/>
    <cellStyle name="Normal 36" xfId="203" xr:uid="{00000000-0005-0000-0000-000031130000}"/>
    <cellStyle name="Normal 36 2" xfId="316" xr:uid="{00000000-0005-0000-0000-000032130000}"/>
    <cellStyle name="Normal 36 2 2" xfId="546" xr:uid="{00000000-0005-0000-0000-000033130000}"/>
    <cellStyle name="Normal 36 2 2 2" xfId="6179" xr:uid="{00000000-0005-0000-0000-000034130000}"/>
    <cellStyle name="Normal 36 2 3" xfId="3776" xr:uid="{00000000-0005-0000-0000-000035130000}"/>
    <cellStyle name="Normal 36 3" xfId="436" xr:uid="{00000000-0005-0000-0000-000036130000}"/>
    <cellStyle name="Normal 36 3 2" xfId="4933" xr:uid="{00000000-0005-0000-0000-000037130000}"/>
    <cellStyle name="Normal 36 3 3" xfId="6117" xr:uid="{00000000-0005-0000-0000-000038130000}"/>
    <cellStyle name="Normal 36 4" xfId="3775" xr:uid="{00000000-0005-0000-0000-000039130000}"/>
    <cellStyle name="Normal 37" xfId="210" xr:uid="{00000000-0005-0000-0000-00003A130000}"/>
    <cellStyle name="Normal 37 2" xfId="322" xr:uid="{00000000-0005-0000-0000-00003B130000}"/>
    <cellStyle name="Normal 37 2 2" xfId="552" xr:uid="{00000000-0005-0000-0000-00003C130000}"/>
    <cellStyle name="Normal 37 2 2 2" xfId="5488" xr:uid="{00000000-0005-0000-0000-00003D130000}"/>
    <cellStyle name="Normal 37 2 3" xfId="4934" xr:uid="{00000000-0005-0000-0000-00003E130000}"/>
    <cellStyle name="Normal 37 3" xfId="442" xr:uid="{00000000-0005-0000-0000-00003F130000}"/>
    <cellStyle name="Normal 37 3 2" xfId="5579" xr:uid="{00000000-0005-0000-0000-000040130000}"/>
    <cellStyle name="Normal 37 4" xfId="3777" xr:uid="{00000000-0005-0000-0000-000041130000}"/>
    <cellStyle name="Normal 38" xfId="212" xr:uid="{00000000-0005-0000-0000-000042130000}"/>
    <cellStyle name="Normal 38 2" xfId="324" xr:uid="{00000000-0005-0000-0000-000043130000}"/>
    <cellStyle name="Normal 38 2 2" xfId="554" xr:uid="{00000000-0005-0000-0000-000044130000}"/>
    <cellStyle name="Normal 38 2 2 2" xfId="5486" xr:uid="{00000000-0005-0000-0000-000045130000}"/>
    <cellStyle name="Normal 38 2 3" xfId="4935" xr:uid="{00000000-0005-0000-0000-000046130000}"/>
    <cellStyle name="Normal 38 3" xfId="444" xr:uid="{00000000-0005-0000-0000-000047130000}"/>
    <cellStyle name="Normal 38 3 2" xfId="5577" xr:uid="{00000000-0005-0000-0000-000048130000}"/>
    <cellStyle name="Normal 38 4" xfId="3778" xr:uid="{00000000-0005-0000-0000-000049130000}"/>
    <cellStyle name="Normal 39" xfId="214" xr:uid="{00000000-0005-0000-0000-00004A130000}"/>
    <cellStyle name="Normal 39 2" xfId="326" xr:uid="{00000000-0005-0000-0000-00004B130000}"/>
    <cellStyle name="Normal 39 2 2" xfId="556" xr:uid="{00000000-0005-0000-0000-00004C130000}"/>
    <cellStyle name="Normal 39 2 2 2" xfId="5484" xr:uid="{00000000-0005-0000-0000-00004D130000}"/>
    <cellStyle name="Normal 39 2 3" xfId="4936" xr:uid="{00000000-0005-0000-0000-00004E130000}"/>
    <cellStyle name="Normal 39 3" xfId="446" xr:uid="{00000000-0005-0000-0000-00004F130000}"/>
    <cellStyle name="Normal 39 3 2" xfId="5575" xr:uid="{00000000-0005-0000-0000-000050130000}"/>
    <cellStyle name="Normal 39 4" xfId="3779" xr:uid="{00000000-0005-0000-0000-000051130000}"/>
    <cellStyle name="Normal 4" xfId="95" xr:uid="{00000000-0005-0000-0000-000052130000}"/>
    <cellStyle name="Normal 4 10" xfId="3781" xr:uid="{00000000-0005-0000-0000-000053130000}"/>
    <cellStyle name="Normal 4 11" xfId="3782" xr:uid="{00000000-0005-0000-0000-000054130000}"/>
    <cellStyle name="Normal 4 12" xfId="3783" xr:uid="{00000000-0005-0000-0000-000055130000}"/>
    <cellStyle name="Normal 4 13" xfId="3784" xr:uid="{00000000-0005-0000-0000-000056130000}"/>
    <cellStyle name="Normal 4 14" xfId="3785" xr:uid="{00000000-0005-0000-0000-000057130000}"/>
    <cellStyle name="Normal 4 15" xfId="4378" xr:uid="{00000000-0005-0000-0000-000058130000}"/>
    <cellStyle name="Normal 4 16" xfId="4408" xr:uid="{00000000-0005-0000-0000-000059130000}"/>
    <cellStyle name="Normal 4 17" xfId="3780" xr:uid="{00000000-0005-0000-0000-00005A130000}"/>
    <cellStyle name="Normal 4 2" xfId="3786" xr:uid="{00000000-0005-0000-0000-00005B130000}"/>
    <cellStyle name="Normal 4 2 2" xfId="3787" xr:uid="{00000000-0005-0000-0000-00005C130000}"/>
    <cellStyle name="Normal 4 2 3" xfId="3788" xr:uid="{00000000-0005-0000-0000-00005D130000}"/>
    <cellStyle name="Normal 4 2 4" xfId="3789" xr:uid="{00000000-0005-0000-0000-00005E130000}"/>
    <cellStyle name="Normal 4 2 5" xfId="3790" xr:uid="{00000000-0005-0000-0000-00005F130000}"/>
    <cellStyle name="Normal 4 2 6" xfId="3791" xr:uid="{00000000-0005-0000-0000-000060130000}"/>
    <cellStyle name="Normal 4 2 7" xfId="3792" xr:uid="{00000000-0005-0000-0000-000061130000}"/>
    <cellStyle name="Normal 4 2 8" xfId="4937" xr:uid="{00000000-0005-0000-0000-000062130000}"/>
    <cellStyle name="Normal 4 2 9" xfId="5849" xr:uid="{00000000-0005-0000-0000-000063130000}"/>
    <cellStyle name="Normal 4 3" xfId="3793" xr:uid="{00000000-0005-0000-0000-000064130000}"/>
    <cellStyle name="Normal 4 3 2" xfId="3794" xr:uid="{00000000-0005-0000-0000-000065130000}"/>
    <cellStyle name="Normal 4 3 3" xfId="3795" xr:uid="{00000000-0005-0000-0000-000066130000}"/>
    <cellStyle name="Normal 4 3 4" xfId="3796" xr:uid="{00000000-0005-0000-0000-000067130000}"/>
    <cellStyle name="Normal 4 3 5" xfId="3797" xr:uid="{00000000-0005-0000-0000-000068130000}"/>
    <cellStyle name="Normal 4 3 6" xfId="3798" xr:uid="{00000000-0005-0000-0000-000069130000}"/>
    <cellStyle name="Normal 4 3 7" xfId="3799" xr:uid="{00000000-0005-0000-0000-00006A130000}"/>
    <cellStyle name="Normal 4 3 8" xfId="4938" xr:uid="{00000000-0005-0000-0000-00006B130000}"/>
    <cellStyle name="Normal 4 4" xfId="3800" xr:uid="{00000000-0005-0000-0000-00006C130000}"/>
    <cellStyle name="Normal 4 4 2" xfId="3801" xr:uid="{00000000-0005-0000-0000-00006D130000}"/>
    <cellStyle name="Normal 4 4 2 2" xfId="3802" xr:uid="{00000000-0005-0000-0000-00006E130000}"/>
    <cellStyle name="Normal 4 4 2 3" xfId="3803" xr:uid="{00000000-0005-0000-0000-00006F130000}"/>
    <cellStyle name="Normal 4 4 2 4" xfId="3804" xr:uid="{00000000-0005-0000-0000-000070130000}"/>
    <cellStyle name="Normal 4 4 2 5" xfId="3805" xr:uid="{00000000-0005-0000-0000-000071130000}"/>
    <cellStyle name="Normal 4 4 2 6" xfId="3806" xr:uid="{00000000-0005-0000-0000-000072130000}"/>
    <cellStyle name="Normal 4 4 3" xfId="3807" xr:uid="{00000000-0005-0000-0000-000073130000}"/>
    <cellStyle name="Normal 4 4 4" xfId="3808" xr:uid="{00000000-0005-0000-0000-000074130000}"/>
    <cellStyle name="Normal 4 4 5" xfId="3809" xr:uid="{00000000-0005-0000-0000-000075130000}"/>
    <cellStyle name="Normal 4 4 6" xfId="3810" xr:uid="{00000000-0005-0000-0000-000076130000}"/>
    <cellStyle name="Normal 4 5" xfId="3811" xr:uid="{00000000-0005-0000-0000-000077130000}"/>
    <cellStyle name="Normal 4 6" xfId="3812" xr:uid="{00000000-0005-0000-0000-000078130000}"/>
    <cellStyle name="Normal 4 7" xfId="3813" xr:uid="{00000000-0005-0000-0000-000079130000}"/>
    <cellStyle name="Normal 4 8" xfId="3814" xr:uid="{00000000-0005-0000-0000-00007A130000}"/>
    <cellStyle name="Normal 4 9" xfId="3815" xr:uid="{00000000-0005-0000-0000-00007B130000}"/>
    <cellStyle name="Normal 4_Xl0000023" xfId="3816" xr:uid="{00000000-0005-0000-0000-00007C130000}"/>
    <cellStyle name="Normal 40" xfId="216" xr:uid="{00000000-0005-0000-0000-00007D130000}"/>
    <cellStyle name="Normal 40 2" xfId="328" xr:uid="{00000000-0005-0000-0000-00007E130000}"/>
    <cellStyle name="Normal 40 2 2" xfId="558" xr:uid="{00000000-0005-0000-0000-00007F130000}"/>
    <cellStyle name="Normal 40 2 2 2" xfId="5482" xr:uid="{00000000-0005-0000-0000-000080130000}"/>
    <cellStyle name="Normal 40 2 3" xfId="4939" xr:uid="{00000000-0005-0000-0000-000081130000}"/>
    <cellStyle name="Normal 40 3" xfId="448" xr:uid="{00000000-0005-0000-0000-000082130000}"/>
    <cellStyle name="Normal 40 3 2" xfId="5573" xr:uid="{00000000-0005-0000-0000-000083130000}"/>
    <cellStyle name="Normal 40 4" xfId="3817" xr:uid="{00000000-0005-0000-0000-000084130000}"/>
    <cellStyle name="Normal 41" xfId="332" xr:uid="{00000000-0005-0000-0000-000085130000}"/>
    <cellStyle name="Normal 41 2" xfId="562" xr:uid="{00000000-0005-0000-0000-000086130000}"/>
    <cellStyle name="Normal 41 2 2" xfId="4940" xr:uid="{00000000-0005-0000-0000-000087130000}"/>
    <cellStyle name="Normal 41 2 3" xfId="6188" xr:uid="{00000000-0005-0000-0000-000088130000}"/>
    <cellStyle name="Normal 41 3" xfId="5479" xr:uid="{00000000-0005-0000-0000-000089130000}"/>
    <cellStyle name="Normal 41 4" xfId="3818" xr:uid="{00000000-0005-0000-0000-00008A130000}"/>
    <cellStyle name="Normal 42" xfId="334" xr:uid="{00000000-0005-0000-0000-00008B130000}"/>
    <cellStyle name="Normal 42 2" xfId="564" xr:uid="{00000000-0005-0000-0000-00008C130000}"/>
    <cellStyle name="Normal 42 2 2" xfId="4941" xr:uid="{00000000-0005-0000-0000-00008D130000}"/>
    <cellStyle name="Normal 42 2 3" xfId="6190" xr:uid="{00000000-0005-0000-0000-00008E130000}"/>
    <cellStyle name="Normal 42 3" xfId="5477" xr:uid="{00000000-0005-0000-0000-00008F130000}"/>
    <cellStyle name="Normal 42 4" xfId="3819" xr:uid="{00000000-0005-0000-0000-000090130000}"/>
    <cellStyle name="Normal 43" xfId="336" xr:uid="{00000000-0005-0000-0000-000091130000}"/>
    <cellStyle name="Normal 43 2" xfId="566" xr:uid="{00000000-0005-0000-0000-000092130000}"/>
    <cellStyle name="Normal 43 2 2" xfId="5145" xr:uid="{00000000-0005-0000-0000-000093130000}"/>
    <cellStyle name="Normal 43 3" xfId="4410" xr:uid="{00000000-0005-0000-0000-000094130000}"/>
    <cellStyle name="Normal 43 4" xfId="3820" xr:uid="{00000000-0005-0000-0000-000095130000}"/>
    <cellStyle name="Normal 44" xfId="338" xr:uid="{00000000-0005-0000-0000-000096130000}"/>
    <cellStyle name="Normal 44 2" xfId="568" xr:uid="{00000000-0005-0000-0000-000097130000}"/>
    <cellStyle name="Normal 44 2 2" xfId="5295" xr:uid="{00000000-0005-0000-0000-000098130000}"/>
    <cellStyle name="Normal 44 3" xfId="4942" xr:uid="{00000000-0005-0000-0000-000099130000}"/>
    <cellStyle name="Normal 44 4" xfId="3821" xr:uid="{00000000-0005-0000-0000-00009A130000}"/>
    <cellStyle name="Normal 45" xfId="3822" xr:uid="{00000000-0005-0000-0000-00009B130000}"/>
    <cellStyle name="Normal 45 2" xfId="3823" xr:uid="{00000000-0005-0000-0000-00009C130000}"/>
    <cellStyle name="Normal 46" xfId="3824" xr:uid="{00000000-0005-0000-0000-00009D130000}"/>
    <cellStyle name="Normal 46 2" xfId="3825" xr:uid="{00000000-0005-0000-0000-00009E130000}"/>
    <cellStyle name="Normal 47" xfId="3826" xr:uid="{00000000-0005-0000-0000-00009F130000}"/>
    <cellStyle name="Normal 47 2" xfId="3827" xr:uid="{00000000-0005-0000-0000-0000A0130000}"/>
    <cellStyle name="Normal 48" xfId="3828" xr:uid="{00000000-0005-0000-0000-0000A1130000}"/>
    <cellStyle name="Normal 48 2" xfId="3829" xr:uid="{00000000-0005-0000-0000-0000A2130000}"/>
    <cellStyle name="Normal 49" xfId="3830" xr:uid="{00000000-0005-0000-0000-0000A3130000}"/>
    <cellStyle name="Normal 49 2" xfId="3831" xr:uid="{00000000-0005-0000-0000-0000A4130000}"/>
    <cellStyle name="Normal 5" xfId="96" xr:uid="{00000000-0005-0000-0000-0000A5130000}"/>
    <cellStyle name="Normal 5 10" xfId="3833" xr:uid="{00000000-0005-0000-0000-0000A6130000}"/>
    <cellStyle name="Normal 5 11" xfId="3832" xr:uid="{00000000-0005-0000-0000-0000A7130000}"/>
    <cellStyle name="Normal 5 2" xfId="3834" xr:uid="{00000000-0005-0000-0000-0000A8130000}"/>
    <cellStyle name="Normal 5 2 2" xfId="4943" xr:uid="{00000000-0005-0000-0000-0000A9130000}"/>
    <cellStyle name="Normal 5 2 3" xfId="5848" xr:uid="{00000000-0005-0000-0000-0000AA130000}"/>
    <cellStyle name="Normal 5 3" xfId="3835" xr:uid="{00000000-0005-0000-0000-0000AB130000}"/>
    <cellStyle name="Normal 5 3 2" xfId="5120" xr:uid="{00000000-0005-0000-0000-0000AC130000}"/>
    <cellStyle name="Normal 5 4" xfId="3836" xr:uid="{00000000-0005-0000-0000-0000AD130000}"/>
    <cellStyle name="Normal 5 4 2" xfId="5125" xr:uid="{00000000-0005-0000-0000-0000AE130000}"/>
    <cellStyle name="Normal 5 5" xfId="3837" xr:uid="{00000000-0005-0000-0000-0000AF130000}"/>
    <cellStyle name="Normal 5 6" xfId="3838" xr:uid="{00000000-0005-0000-0000-0000B0130000}"/>
    <cellStyle name="Normal 5 7" xfId="3839" xr:uid="{00000000-0005-0000-0000-0000B1130000}"/>
    <cellStyle name="Normal 5 8" xfId="3840" xr:uid="{00000000-0005-0000-0000-0000B2130000}"/>
    <cellStyle name="Normal 5 9" xfId="3841" xr:uid="{00000000-0005-0000-0000-0000B3130000}"/>
    <cellStyle name="Normal 50" xfId="3842" xr:uid="{00000000-0005-0000-0000-0000B4130000}"/>
    <cellStyle name="Normal 50 2" xfId="3843" xr:uid="{00000000-0005-0000-0000-0000B5130000}"/>
    <cellStyle name="Normal 50 2 2" xfId="3844" xr:uid="{00000000-0005-0000-0000-0000B6130000}"/>
    <cellStyle name="Normal 51" xfId="3845" xr:uid="{00000000-0005-0000-0000-0000B7130000}"/>
    <cellStyle name="Normal 51 2" xfId="3846" xr:uid="{00000000-0005-0000-0000-0000B8130000}"/>
    <cellStyle name="Normal 52" xfId="3847" xr:uid="{00000000-0005-0000-0000-0000B9130000}"/>
    <cellStyle name="Normal 52 2" xfId="4944" xr:uid="{00000000-0005-0000-0000-0000BA130000}"/>
    <cellStyle name="Normal 53" xfId="3848" xr:uid="{00000000-0005-0000-0000-0000BB130000}"/>
    <cellStyle name="Normal 53 2" xfId="4946" xr:uid="{00000000-0005-0000-0000-0000BC130000}"/>
    <cellStyle name="Normal 53 3" xfId="4945" xr:uid="{00000000-0005-0000-0000-0000BD130000}"/>
    <cellStyle name="Normal 54" xfId="3849" xr:uid="{00000000-0005-0000-0000-0000BE130000}"/>
    <cellStyle name="Normal 54 2" xfId="4948" xr:uid="{00000000-0005-0000-0000-0000BF130000}"/>
    <cellStyle name="Normal 54 3" xfId="4947" xr:uid="{00000000-0005-0000-0000-0000C0130000}"/>
    <cellStyle name="Normal 55" xfId="3850" xr:uid="{00000000-0005-0000-0000-0000C1130000}"/>
    <cellStyle name="Normal 56" xfId="3851" xr:uid="{00000000-0005-0000-0000-0000C2130000}"/>
    <cellStyle name="Normal 57" xfId="3852" xr:uid="{00000000-0005-0000-0000-0000C3130000}"/>
    <cellStyle name="Normal 58" xfId="3853" xr:uid="{00000000-0005-0000-0000-0000C4130000}"/>
    <cellStyle name="Normal 59" xfId="3854" xr:uid="{00000000-0005-0000-0000-0000C5130000}"/>
    <cellStyle name="Normal 6" xfId="97" xr:uid="{00000000-0005-0000-0000-0000C6130000}"/>
    <cellStyle name="Normal 6 10" xfId="6003" xr:uid="{00000000-0005-0000-0000-0000C7130000}"/>
    <cellStyle name="Normal 6 11" xfId="3855" xr:uid="{00000000-0005-0000-0000-0000C8130000}"/>
    <cellStyle name="Normal 6 2" xfId="98" xr:uid="{00000000-0005-0000-0000-0000C9130000}"/>
    <cellStyle name="Normal 6 3" xfId="289" xr:uid="{00000000-0005-0000-0000-0000CA130000}"/>
    <cellStyle name="Normal 6 3 2" xfId="520" xr:uid="{00000000-0005-0000-0000-0000CB130000}"/>
    <cellStyle name="Normal 6 3 2 2" xfId="5515" xr:uid="{00000000-0005-0000-0000-0000CC130000}"/>
    <cellStyle name="Normal 6 3 3" xfId="3856" xr:uid="{00000000-0005-0000-0000-0000CD130000}"/>
    <cellStyle name="Normal 6 4" xfId="406" xr:uid="{00000000-0005-0000-0000-0000CE130000}"/>
    <cellStyle name="Normal 6 4 2" xfId="5847" xr:uid="{00000000-0005-0000-0000-0000CF130000}"/>
    <cellStyle name="Normal 6 4 3" xfId="3857" xr:uid="{00000000-0005-0000-0000-0000D0130000}"/>
    <cellStyle name="Normal 6 5" xfId="3858" xr:uid="{00000000-0005-0000-0000-0000D1130000}"/>
    <cellStyle name="Normal 6 6" xfId="3859" xr:uid="{00000000-0005-0000-0000-0000D2130000}"/>
    <cellStyle name="Normal 6 7" xfId="3860" xr:uid="{00000000-0005-0000-0000-0000D3130000}"/>
    <cellStyle name="Normal 6 8" xfId="3861" xr:uid="{00000000-0005-0000-0000-0000D4130000}"/>
    <cellStyle name="Normal 6 9" xfId="4949" xr:uid="{00000000-0005-0000-0000-0000D5130000}"/>
    <cellStyle name="Normal 60" xfId="3862" xr:uid="{00000000-0005-0000-0000-0000D6130000}"/>
    <cellStyle name="Normal 61" xfId="3863" xr:uid="{00000000-0005-0000-0000-0000D7130000}"/>
    <cellStyle name="Normal 62" xfId="3864" xr:uid="{00000000-0005-0000-0000-0000D8130000}"/>
    <cellStyle name="Normal 63" xfId="3865" xr:uid="{00000000-0005-0000-0000-0000D9130000}"/>
    <cellStyle name="Normal 64" xfId="3866" xr:uid="{00000000-0005-0000-0000-0000DA130000}"/>
    <cellStyle name="Normal 65" xfId="3867" xr:uid="{00000000-0005-0000-0000-0000DB130000}"/>
    <cellStyle name="Normal 66" xfId="3868" xr:uid="{00000000-0005-0000-0000-0000DC130000}"/>
    <cellStyle name="Normal 67" xfId="3869" xr:uid="{00000000-0005-0000-0000-0000DD130000}"/>
    <cellStyle name="Normal 68" xfId="3870" xr:uid="{00000000-0005-0000-0000-0000DE130000}"/>
    <cellStyle name="Normal 69" xfId="3871" xr:uid="{00000000-0005-0000-0000-0000DF130000}"/>
    <cellStyle name="Normal 7" xfId="99" xr:uid="{00000000-0005-0000-0000-0000E0130000}"/>
    <cellStyle name="Normal 7 2" xfId="290" xr:uid="{00000000-0005-0000-0000-0000E1130000}"/>
    <cellStyle name="Normal 7 2 2" xfId="521" xr:uid="{00000000-0005-0000-0000-0000E2130000}"/>
    <cellStyle name="Normal 7 2 2 2" xfId="6005" xr:uid="{00000000-0005-0000-0000-0000E3130000}"/>
    <cellStyle name="Normal 7 2 2 3" xfId="3873" xr:uid="{00000000-0005-0000-0000-0000E4130000}"/>
    <cellStyle name="Normal 7 2 3" xfId="3874" xr:uid="{00000000-0005-0000-0000-0000E5130000}"/>
    <cellStyle name="Normal 7 2 4" xfId="3875" xr:uid="{00000000-0005-0000-0000-0000E6130000}"/>
    <cellStyle name="Normal 7 2 5" xfId="3876" xr:uid="{00000000-0005-0000-0000-0000E7130000}"/>
    <cellStyle name="Normal 7 2 6" xfId="4951" xr:uid="{00000000-0005-0000-0000-0000E8130000}"/>
    <cellStyle name="Normal 7 2 7" xfId="587" xr:uid="{00000000-0005-0000-0000-0000E9130000}"/>
    <cellStyle name="Normal 7 3" xfId="407" xr:uid="{00000000-0005-0000-0000-0000EA130000}"/>
    <cellStyle name="Normal 7 3 2" xfId="3877" xr:uid="{00000000-0005-0000-0000-0000EB130000}"/>
    <cellStyle name="Normal 7 3 3" xfId="6100" xr:uid="{00000000-0005-0000-0000-0000EC130000}"/>
    <cellStyle name="Normal 7 4" xfId="3878" xr:uid="{00000000-0005-0000-0000-0000ED130000}"/>
    <cellStyle name="Normal 7 5" xfId="3879" xr:uid="{00000000-0005-0000-0000-0000EE130000}"/>
    <cellStyle name="Normal 7 6" xfId="3872" xr:uid="{00000000-0005-0000-0000-0000EF130000}"/>
    <cellStyle name="Normal 70" xfId="3880" xr:uid="{00000000-0005-0000-0000-0000F0130000}"/>
    <cellStyle name="Normal 71" xfId="3881" xr:uid="{00000000-0005-0000-0000-0000F1130000}"/>
    <cellStyle name="Normal 72" xfId="3882" xr:uid="{00000000-0005-0000-0000-0000F2130000}"/>
    <cellStyle name="Normal 73" xfId="3883" xr:uid="{00000000-0005-0000-0000-0000F3130000}"/>
    <cellStyle name="Normal 74" xfId="3884" xr:uid="{00000000-0005-0000-0000-0000F4130000}"/>
    <cellStyle name="Normal 75" xfId="588" xr:uid="{00000000-0005-0000-0000-0000F5130000}"/>
    <cellStyle name="Normal 76" xfId="4361" xr:uid="{00000000-0005-0000-0000-0000F6130000}"/>
    <cellStyle name="Normal 77" xfId="4364" xr:uid="{00000000-0005-0000-0000-0000F7130000}"/>
    <cellStyle name="Normal 78" xfId="4366" xr:uid="{00000000-0005-0000-0000-0000F8130000}"/>
    <cellStyle name="Normal 79" xfId="4381" xr:uid="{00000000-0005-0000-0000-0000F9130000}"/>
    <cellStyle name="Normal 8" xfId="100" xr:uid="{00000000-0005-0000-0000-0000FA130000}"/>
    <cellStyle name="Normal 8 2" xfId="291" xr:uid="{00000000-0005-0000-0000-0000FB130000}"/>
    <cellStyle name="Normal 8 2 2" xfId="522" xr:uid="{00000000-0005-0000-0000-0000FC130000}"/>
    <cellStyle name="Normal 8 2 2 2" xfId="3887" xr:uid="{00000000-0005-0000-0000-0000FD130000}"/>
    <cellStyle name="Normal 8 2 3" xfId="3886" xr:uid="{00000000-0005-0000-0000-0000FE130000}"/>
    <cellStyle name="Normal 8 3" xfId="408" xr:uid="{00000000-0005-0000-0000-0000FF130000}"/>
    <cellStyle name="Normal 8 3 2" xfId="3889" xr:uid="{00000000-0005-0000-0000-000000140000}"/>
    <cellStyle name="Normal 8 3 2 2" xfId="3890" xr:uid="{00000000-0005-0000-0000-000001140000}"/>
    <cellStyle name="Normal 8 3 3" xfId="3891" xr:uid="{00000000-0005-0000-0000-000002140000}"/>
    <cellStyle name="Normal 8 3 4" xfId="3888" xr:uid="{00000000-0005-0000-0000-000003140000}"/>
    <cellStyle name="Normal 8 4" xfId="3892" xr:uid="{00000000-0005-0000-0000-000004140000}"/>
    <cellStyle name="Normal 8 4 2" xfId="3893" xr:uid="{00000000-0005-0000-0000-000005140000}"/>
    <cellStyle name="Normal 8 5" xfId="3894" xr:uid="{00000000-0005-0000-0000-000006140000}"/>
    <cellStyle name="Normal 8 6" xfId="4952" xr:uid="{00000000-0005-0000-0000-000007140000}"/>
    <cellStyle name="Normal 8 7" xfId="3885" xr:uid="{00000000-0005-0000-0000-000008140000}"/>
    <cellStyle name="Normal 80" xfId="4383" xr:uid="{00000000-0005-0000-0000-000009140000}"/>
    <cellStyle name="Normal 81" xfId="4972" xr:uid="{00000000-0005-0000-0000-00000A140000}"/>
    <cellStyle name="Normal 82" xfId="5305" xr:uid="{00000000-0005-0000-0000-00000B140000}"/>
    <cellStyle name="Normal 83" xfId="5307" xr:uid="{00000000-0005-0000-0000-00000C140000}"/>
    <cellStyle name="Normal 84" xfId="4953" xr:uid="{00000000-0005-0000-0000-00000D140000}"/>
    <cellStyle name="Normal 85" xfId="4954" xr:uid="{00000000-0005-0000-0000-00000E140000}"/>
    <cellStyle name="Normal 86" xfId="6009" xr:uid="{00000000-0005-0000-0000-00000F140000}"/>
    <cellStyle name="Normal 87" xfId="574" xr:uid="{00000000-0005-0000-0000-000010140000}"/>
    <cellStyle name="Normal 88" xfId="6022" xr:uid="{00000000-0005-0000-0000-000011140000}"/>
    <cellStyle name="Normal 9" xfId="101" xr:uid="{00000000-0005-0000-0000-000012140000}"/>
    <cellStyle name="Normal 9 2" xfId="292" xr:uid="{00000000-0005-0000-0000-000013140000}"/>
    <cellStyle name="Normal 9 2 2" xfId="523" xr:uid="{00000000-0005-0000-0000-000014140000}"/>
    <cellStyle name="Normal 9 2 2 2" xfId="6158" xr:uid="{00000000-0005-0000-0000-000015140000}"/>
    <cellStyle name="Normal 9 2 3" xfId="3896" xr:uid="{00000000-0005-0000-0000-000016140000}"/>
    <cellStyle name="Normal 9 3" xfId="409" xr:uid="{00000000-0005-0000-0000-000017140000}"/>
    <cellStyle name="Normal 9 3 2" xfId="4955" xr:uid="{00000000-0005-0000-0000-000018140000}"/>
    <cellStyle name="Normal 9 3 3" xfId="6101" xr:uid="{00000000-0005-0000-0000-000019140000}"/>
    <cellStyle name="Normal 9 4" xfId="3895" xr:uid="{00000000-0005-0000-0000-00001A140000}"/>
    <cellStyle name="Normal_NEWHOPE FINAL 17.04.2012" xfId="573" xr:uid="{00000000-0005-0000-0000-00001B140000}"/>
    <cellStyle name="Note 10" xfId="3897" xr:uid="{00000000-0005-0000-0000-00001C140000}"/>
    <cellStyle name="Note 10 2" xfId="5610" xr:uid="{00000000-0005-0000-0000-00001D140000}"/>
    <cellStyle name="Note 11" xfId="3898" xr:uid="{00000000-0005-0000-0000-00001E140000}"/>
    <cellStyle name="Note 11 2" xfId="5611" xr:uid="{00000000-0005-0000-0000-00001F140000}"/>
    <cellStyle name="Note 2" xfId="3899" xr:uid="{00000000-0005-0000-0000-000020140000}"/>
    <cellStyle name="Note 2 10" xfId="3900" xr:uid="{00000000-0005-0000-0000-000021140000}"/>
    <cellStyle name="Note 2 10 2" xfId="5613" xr:uid="{00000000-0005-0000-0000-000022140000}"/>
    <cellStyle name="Note 2 11" xfId="3901" xr:uid="{00000000-0005-0000-0000-000023140000}"/>
    <cellStyle name="Note 2 11 2" xfId="5614" xr:uid="{00000000-0005-0000-0000-000024140000}"/>
    <cellStyle name="Note 2 12" xfId="3902" xr:uid="{00000000-0005-0000-0000-000025140000}"/>
    <cellStyle name="Note 2 12 2" xfId="5615" xr:uid="{00000000-0005-0000-0000-000026140000}"/>
    <cellStyle name="Note 2 13" xfId="3903" xr:uid="{00000000-0005-0000-0000-000027140000}"/>
    <cellStyle name="Note 2 13 2" xfId="5616" xr:uid="{00000000-0005-0000-0000-000028140000}"/>
    <cellStyle name="Note 2 14" xfId="4956" xr:uid="{00000000-0005-0000-0000-000029140000}"/>
    <cellStyle name="Note 2 15" xfId="5612" xr:uid="{00000000-0005-0000-0000-00002A140000}"/>
    <cellStyle name="Note 2 2" xfId="3904" xr:uid="{00000000-0005-0000-0000-00002B140000}"/>
    <cellStyle name="Note 2 2 2" xfId="3905" xr:uid="{00000000-0005-0000-0000-00002C140000}"/>
    <cellStyle name="Note 2 2 2 2" xfId="5618" xr:uid="{00000000-0005-0000-0000-00002D140000}"/>
    <cellStyle name="Note 2 2 3" xfId="5617" xr:uid="{00000000-0005-0000-0000-00002E140000}"/>
    <cellStyle name="Note 2 3" xfId="3906" xr:uid="{00000000-0005-0000-0000-00002F140000}"/>
    <cellStyle name="Note 2 3 2" xfId="3907" xr:uid="{00000000-0005-0000-0000-000030140000}"/>
    <cellStyle name="Note 2 3 2 2" xfId="5620" xr:uid="{00000000-0005-0000-0000-000031140000}"/>
    <cellStyle name="Note 2 3 3" xfId="5619" xr:uid="{00000000-0005-0000-0000-000032140000}"/>
    <cellStyle name="Note 2 4" xfId="3908" xr:uid="{00000000-0005-0000-0000-000033140000}"/>
    <cellStyle name="Note 2 4 2" xfId="5621" xr:uid="{00000000-0005-0000-0000-000034140000}"/>
    <cellStyle name="Note 2 5" xfId="3909" xr:uid="{00000000-0005-0000-0000-000035140000}"/>
    <cellStyle name="Note 2 5 2" xfId="5622" xr:uid="{00000000-0005-0000-0000-000036140000}"/>
    <cellStyle name="Note 2 6" xfId="3910" xr:uid="{00000000-0005-0000-0000-000037140000}"/>
    <cellStyle name="Note 2 6 2" xfId="5623" xr:uid="{00000000-0005-0000-0000-000038140000}"/>
    <cellStyle name="Note 2 7" xfId="3911" xr:uid="{00000000-0005-0000-0000-000039140000}"/>
    <cellStyle name="Note 2 7 2" xfId="5624" xr:uid="{00000000-0005-0000-0000-00003A140000}"/>
    <cellStyle name="Note 2 8" xfId="3912" xr:uid="{00000000-0005-0000-0000-00003B140000}"/>
    <cellStyle name="Note 2 8 2" xfId="5625" xr:uid="{00000000-0005-0000-0000-00003C140000}"/>
    <cellStyle name="Note 2 9" xfId="3913" xr:uid="{00000000-0005-0000-0000-00003D140000}"/>
    <cellStyle name="Note 2 9 2" xfId="5626" xr:uid="{00000000-0005-0000-0000-00003E140000}"/>
    <cellStyle name="Note 3" xfId="3914" xr:uid="{00000000-0005-0000-0000-00003F140000}"/>
    <cellStyle name="Note 3 10" xfId="3915" xr:uid="{00000000-0005-0000-0000-000040140000}"/>
    <cellStyle name="Note 3 10 2" xfId="5628" xr:uid="{00000000-0005-0000-0000-000041140000}"/>
    <cellStyle name="Note 3 11" xfId="3916" xr:uid="{00000000-0005-0000-0000-000042140000}"/>
    <cellStyle name="Note 3 11 2" xfId="5629" xr:uid="{00000000-0005-0000-0000-000043140000}"/>
    <cellStyle name="Note 3 12" xfId="3917" xr:uid="{00000000-0005-0000-0000-000044140000}"/>
    <cellStyle name="Note 3 12 2" xfId="5630" xr:uid="{00000000-0005-0000-0000-000045140000}"/>
    <cellStyle name="Note 3 13" xfId="3918" xr:uid="{00000000-0005-0000-0000-000046140000}"/>
    <cellStyle name="Note 3 13 2" xfId="5631" xr:uid="{00000000-0005-0000-0000-000047140000}"/>
    <cellStyle name="Note 3 14" xfId="5627" xr:uid="{00000000-0005-0000-0000-000048140000}"/>
    <cellStyle name="Note 3 2" xfId="3919" xr:uid="{00000000-0005-0000-0000-000049140000}"/>
    <cellStyle name="Note 3 2 2" xfId="3920" xr:uid="{00000000-0005-0000-0000-00004A140000}"/>
    <cellStyle name="Note 3 2 2 2" xfId="5633" xr:uid="{00000000-0005-0000-0000-00004B140000}"/>
    <cellStyle name="Note 3 2 3" xfId="3921" xr:uid="{00000000-0005-0000-0000-00004C140000}"/>
    <cellStyle name="Note 3 2 3 2" xfId="5634" xr:uid="{00000000-0005-0000-0000-00004D140000}"/>
    <cellStyle name="Note 3 2 4" xfId="3922" xr:uid="{00000000-0005-0000-0000-00004E140000}"/>
    <cellStyle name="Note 3 2 4 2" xfId="5635" xr:uid="{00000000-0005-0000-0000-00004F140000}"/>
    <cellStyle name="Note 3 2 5" xfId="3923" xr:uid="{00000000-0005-0000-0000-000050140000}"/>
    <cellStyle name="Note 3 2 5 2" xfId="5636" xr:uid="{00000000-0005-0000-0000-000051140000}"/>
    <cellStyle name="Note 3 2 6" xfId="3924" xr:uid="{00000000-0005-0000-0000-000052140000}"/>
    <cellStyle name="Note 3 2 6 2" xfId="5637" xr:uid="{00000000-0005-0000-0000-000053140000}"/>
    <cellStyle name="Note 3 2 7" xfId="3925" xr:uid="{00000000-0005-0000-0000-000054140000}"/>
    <cellStyle name="Note 3 2 7 2" xfId="5638" xr:uid="{00000000-0005-0000-0000-000055140000}"/>
    <cellStyle name="Note 3 2 8" xfId="5632" xr:uid="{00000000-0005-0000-0000-000056140000}"/>
    <cellStyle name="Note 3 3" xfId="3926" xr:uid="{00000000-0005-0000-0000-000057140000}"/>
    <cellStyle name="Note 3 3 2" xfId="3927" xr:uid="{00000000-0005-0000-0000-000058140000}"/>
    <cellStyle name="Note 3 3 2 2" xfId="5640" xr:uid="{00000000-0005-0000-0000-000059140000}"/>
    <cellStyle name="Note 3 3 3" xfId="3928" xr:uid="{00000000-0005-0000-0000-00005A140000}"/>
    <cellStyle name="Note 3 3 3 2" xfId="5641" xr:uid="{00000000-0005-0000-0000-00005B140000}"/>
    <cellStyle name="Note 3 3 4" xfId="3929" xr:uid="{00000000-0005-0000-0000-00005C140000}"/>
    <cellStyle name="Note 3 3 4 2" xfId="5642" xr:uid="{00000000-0005-0000-0000-00005D140000}"/>
    <cellStyle name="Note 3 3 5" xfId="3930" xr:uid="{00000000-0005-0000-0000-00005E140000}"/>
    <cellStyle name="Note 3 3 5 2" xfId="5643" xr:uid="{00000000-0005-0000-0000-00005F140000}"/>
    <cellStyle name="Note 3 3 6" xfId="3931" xr:uid="{00000000-0005-0000-0000-000060140000}"/>
    <cellStyle name="Note 3 3 6 2" xfId="5644" xr:uid="{00000000-0005-0000-0000-000061140000}"/>
    <cellStyle name="Note 3 3 7" xfId="3932" xr:uid="{00000000-0005-0000-0000-000062140000}"/>
    <cellStyle name="Note 3 3 7 2" xfId="5645" xr:uid="{00000000-0005-0000-0000-000063140000}"/>
    <cellStyle name="Note 3 3 8" xfId="5639" xr:uid="{00000000-0005-0000-0000-000064140000}"/>
    <cellStyle name="Note 3 4" xfId="3933" xr:uid="{00000000-0005-0000-0000-000065140000}"/>
    <cellStyle name="Note 3 4 2" xfId="3934" xr:uid="{00000000-0005-0000-0000-000066140000}"/>
    <cellStyle name="Note 3 4 2 2" xfId="3935" xr:uid="{00000000-0005-0000-0000-000067140000}"/>
    <cellStyle name="Note 3 4 2 2 2" xfId="5648" xr:uid="{00000000-0005-0000-0000-000068140000}"/>
    <cellStyle name="Note 3 4 2 3" xfId="3936" xr:uid="{00000000-0005-0000-0000-000069140000}"/>
    <cellStyle name="Note 3 4 2 3 2" xfId="5649" xr:uid="{00000000-0005-0000-0000-00006A140000}"/>
    <cellStyle name="Note 3 4 2 4" xfId="3937" xr:uid="{00000000-0005-0000-0000-00006B140000}"/>
    <cellStyle name="Note 3 4 2 4 2" xfId="5650" xr:uid="{00000000-0005-0000-0000-00006C140000}"/>
    <cellStyle name="Note 3 4 2 5" xfId="3938" xr:uid="{00000000-0005-0000-0000-00006D140000}"/>
    <cellStyle name="Note 3 4 2 5 2" xfId="5651" xr:uid="{00000000-0005-0000-0000-00006E140000}"/>
    <cellStyle name="Note 3 4 2 6" xfId="3939" xr:uid="{00000000-0005-0000-0000-00006F140000}"/>
    <cellStyle name="Note 3 4 2 6 2" xfId="5652" xr:uid="{00000000-0005-0000-0000-000070140000}"/>
    <cellStyle name="Note 3 4 2 7" xfId="5647" xr:uid="{00000000-0005-0000-0000-000071140000}"/>
    <cellStyle name="Note 3 4 3" xfId="3940" xr:uid="{00000000-0005-0000-0000-000072140000}"/>
    <cellStyle name="Note 3 4 3 2" xfId="5653" xr:uid="{00000000-0005-0000-0000-000073140000}"/>
    <cellStyle name="Note 3 4 4" xfId="3941" xr:uid="{00000000-0005-0000-0000-000074140000}"/>
    <cellStyle name="Note 3 4 4 2" xfId="5654" xr:uid="{00000000-0005-0000-0000-000075140000}"/>
    <cellStyle name="Note 3 4 5" xfId="3942" xr:uid="{00000000-0005-0000-0000-000076140000}"/>
    <cellStyle name="Note 3 4 5 2" xfId="5655" xr:uid="{00000000-0005-0000-0000-000077140000}"/>
    <cellStyle name="Note 3 4 6" xfId="3943" xr:uid="{00000000-0005-0000-0000-000078140000}"/>
    <cellStyle name="Note 3 4 6 2" xfId="5656" xr:uid="{00000000-0005-0000-0000-000079140000}"/>
    <cellStyle name="Note 3 4 7" xfId="5646" xr:uid="{00000000-0005-0000-0000-00007A140000}"/>
    <cellStyle name="Note 3 5" xfId="3944" xr:uid="{00000000-0005-0000-0000-00007B140000}"/>
    <cellStyle name="Note 3 5 2" xfId="5657" xr:uid="{00000000-0005-0000-0000-00007C140000}"/>
    <cellStyle name="Note 3 6" xfId="3945" xr:uid="{00000000-0005-0000-0000-00007D140000}"/>
    <cellStyle name="Note 3 6 2" xfId="5658" xr:uid="{00000000-0005-0000-0000-00007E140000}"/>
    <cellStyle name="Note 3 7" xfId="3946" xr:uid="{00000000-0005-0000-0000-00007F140000}"/>
    <cellStyle name="Note 3 7 2" xfId="5659" xr:uid="{00000000-0005-0000-0000-000080140000}"/>
    <cellStyle name="Note 3 8" xfId="3947" xr:uid="{00000000-0005-0000-0000-000081140000}"/>
    <cellStyle name="Note 3 8 2" xfId="5660" xr:uid="{00000000-0005-0000-0000-000082140000}"/>
    <cellStyle name="Note 3 9" xfId="3948" xr:uid="{00000000-0005-0000-0000-000083140000}"/>
    <cellStyle name="Note 3 9 2" xfId="5661" xr:uid="{00000000-0005-0000-0000-000084140000}"/>
    <cellStyle name="Note 4" xfId="3949" xr:uid="{00000000-0005-0000-0000-000085140000}"/>
    <cellStyle name="Note 4 10" xfId="3950" xr:uid="{00000000-0005-0000-0000-000086140000}"/>
    <cellStyle name="Note 4 10 2" xfId="5663" xr:uid="{00000000-0005-0000-0000-000087140000}"/>
    <cellStyle name="Note 4 11" xfId="3951" xr:uid="{00000000-0005-0000-0000-000088140000}"/>
    <cellStyle name="Note 4 11 2" xfId="5664" xr:uid="{00000000-0005-0000-0000-000089140000}"/>
    <cellStyle name="Note 4 12" xfId="3952" xr:uid="{00000000-0005-0000-0000-00008A140000}"/>
    <cellStyle name="Note 4 12 2" xfId="5665" xr:uid="{00000000-0005-0000-0000-00008B140000}"/>
    <cellStyle name="Note 4 13" xfId="3953" xr:uid="{00000000-0005-0000-0000-00008C140000}"/>
    <cellStyle name="Note 4 13 2" xfId="5666" xr:uid="{00000000-0005-0000-0000-00008D140000}"/>
    <cellStyle name="Note 4 14" xfId="5662" xr:uid="{00000000-0005-0000-0000-00008E140000}"/>
    <cellStyle name="Note 4 2" xfId="3954" xr:uid="{00000000-0005-0000-0000-00008F140000}"/>
    <cellStyle name="Note 4 2 2" xfId="3955" xr:uid="{00000000-0005-0000-0000-000090140000}"/>
    <cellStyle name="Note 4 2 2 2" xfId="5668" xr:uid="{00000000-0005-0000-0000-000091140000}"/>
    <cellStyle name="Note 4 2 3" xfId="3956" xr:uid="{00000000-0005-0000-0000-000092140000}"/>
    <cellStyle name="Note 4 2 3 2" xfId="5669" xr:uid="{00000000-0005-0000-0000-000093140000}"/>
    <cellStyle name="Note 4 2 4" xfId="3957" xr:uid="{00000000-0005-0000-0000-000094140000}"/>
    <cellStyle name="Note 4 2 4 2" xfId="5670" xr:uid="{00000000-0005-0000-0000-000095140000}"/>
    <cellStyle name="Note 4 2 5" xfId="3958" xr:uid="{00000000-0005-0000-0000-000096140000}"/>
    <cellStyle name="Note 4 2 5 2" xfId="5671" xr:uid="{00000000-0005-0000-0000-000097140000}"/>
    <cellStyle name="Note 4 2 6" xfId="3959" xr:uid="{00000000-0005-0000-0000-000098140000}"/>
    <cellStyle name="Note 4 2 6 2" xfId="5672" xr:uid="{00000000-0005-0000-0000-000099140000}"/>
    <cellStyle name="Note 4 2 7" xfId="3960" xr:uid="{00000000-0005-0000-0000-00009A140000}"/>
    <cellStyle name="Note 4 2 7 2" xfId="5673" xr:uid="{00000000-0005-0000-0000-00009B140000}"/>
    <cellStyle name="Note 4 2 8" xfId="5667" xr:uid="{00000000-0005-0000-0000-00009C140000}"/>
    <cellStyle name="Note 4 3" xfId="3961" xr:uid="{00000000-0005-0000-0000-00009D140000}"/>
    <cellStyle name="Note 4 3 2" xfId="3962" xr:uid="{00000000-0005-0000-0000-00009E140000}"/>
    <cellStyle name="Note 4 3 2 2" xfId="5675" xr:uid="{00000000-0005-0000-0000-00009F140000}"/>
    <cellStyle name="Note 4 3 3" xfId="3963" xr:uid="{00000000-0005-0000-0000-0000A0140000}"/>
    <cellStyle name="Note 4 3 3 2" xfId="5676" xr:uid="{00000000-0005-0000-0000-0000A1140000}"/>
    <cellStyle name="Note 4 3 4" xfId="3964" xr:uid="{00000000-0005-0000-0000-0000A2140000}"/>
    <cellStyle name="Note 4 3 4 2" xfId="5677" xr:uid="{00000000-0005-0000-0000-0000A3140000}"/>
    <cellStyle name="Note 4 3 5" xfId="3965" xr:uid="{00000000-0005-0000-0000-0000A4140000}"/>
    <cellStyle name="Note 4 3 5 2" xfId="5678" xr:uid="{00000000-0005-0000-0000-0000A5140000}"/>
    <cellStyle name="Note 4 3 6" xfId="3966" xr:uid="{00000000-0005-0000-0000-0000A6140000}"/>
    <cellStyle name="Note 4 3 6 2" xfId="5679" xr:uid="{00000000-0005-0000-0000-0000A7140000}"/>
    <cellStyle name="Note 4 3 7" xfId="3967" xr:uid="{00000000-0005-0000-0000-0000A8140000}"/>
    <cellStyle name="Note 4 3 7 2" xfId="5680" xr:uid="{00000000-0005-0000-0000-0000A9140000}"/>
    <cellStyle name="Note 4 3 8" xfId="5674" xr:uid="{00000000-0005-0000-0000-0000AA140000}"/>
    <cellStyle name="Note 4 4" xfId="3968" xr:uid="{00000000-0005-0000-0000-0000AB140000}"/>
    <cellStyle name="Note 4 4 2" xfId="3969" xr:uid="{00000000-0005-0000-0000-0000AC140000}"/>
    <cellStyle name="Note 4 4 2 2" xfId="3970" xr:uid="{00000000-0005-0000-0000-0000AD140000}"/>
    <cellStyle name="Note 4 4 2 2 2" xfId="5683" xr:uid="{00000000-0005-0000-0000-0000AE140000}"/>
    <cellStyle name="Note 4 4 2 3" xfId="3971" xr:uid="{00000000-0005-0000-0000-0000AF140000}"/>
    <cellStyle name="Note 4 4 2 3 2" xfId="5684" xr:uid="{00000000-0005-0000-0000-0000B0140000}"/>
    <cellStyle name="Note 4 4 2 4" xfId="3972" xr:uid="{00000000-0005-0000-0000-0000B1140000}"/>
    <cellStyle name="Note 4 4 2 4 2" xfId="5685" xr:uid="{00000000-0005-0000-0000-0000B2140000}"/>
    <cellStyle name="Note 4 4 2 5" xfId="3973" xr:uid="{00000000-0005-0000-0000-0000B3140000}"/>
    <cellStyle name="Note 4 4 2 5 2" xfId="5686" xr:uid="{00000000-0005-0000-0000-0000B4140000}"/>
    <cellStyle name="Note 4 4 2 6" xfId="3974" xr:uid="{00000000-0005-0000-0000-0000B5140000}"/>
    <cellStyle name="Note 4 4 2 6 2" xfId="5687" xr:uid="{00000000-0005-0000-0000-0000B6140000}"/>
    <cellStyle name="Note 4 4 2 7" xfId="5682" xr:uid="{00000000-0005-0000-0000-0000B7140000}"/>
    <cellStyle name="Note 4 4 3" xfId="3975" xr:uid="{00000000-0005-0000-0000-0000B8140000}"/>
    <cellStyle name="Note 4 4 3 2" xfId="5688" xr:uid="{00000000-0005-0000-0000-0000B9140000}"/>
    <cellStyle name="Note 4 4 4" xfId="3976" xr:uid="{00000000-0005-0000-0000-0000BA140000}"/>
    <cellStyle name="Note 4 4 4 2" xfId="5689" xr:uid="{00000000-0005-0000-0000-0000BB140000}"/>
    <cellStyle name="Note 4 4 5" xfId="3977" xr:uid="{00000000-0005-0000-0000-0000BC140000}"/>
    <cellStyle name="Note 4 4 5 2" xfId="5690" xr:uid="{00000000-0005-0000-0000-0000BD140000}"/>
    <cellStyle name="Note 4 4 6" xfId="3978" xr:uid="{00000000-0005-0000-0000-0000BE140000}"/>
    <cellStyle name="Note 4 4 6 2" xfId="5691" xr:uid="{00000000-0005-0000-0000-0000BF140000}"/>
    <cellStyle name="Note 4 4 7" xfId="5681" xr:uid="{00000000-0005-0000-0000-0000C0140000}"/>
    <cellStyle name="Note 4 5" xfId="3979" xr:uid="{00000000-0005-0000-0000-0000C1140000}"/>
    <cellStyle name="Note 4 5 2" xfId="5692" xr:uid="{00000000-0005-0000-0000-0000C2140000}"/>
    <cellStyle name="Note 4 6" xfId="3980" xr:uid="{00000000-0005-0000-0000-0000C3140000}"/>
    <cellStyle name="Note 4 6 2" xfId="5693" xr:uid="{00000000-0005-0000-0000-0000C4140000}"/>
    <cellStyle name="Note 4 7" xfId="3981" xr:uid="{00000000-0005-0000-0000-0000C5140000}"/>
    <cellStyle name="Note 4 7 2" xfId="5694" xr:uid="{00000000-0005-0000-0000-0000C6140000}"/>
    <cellStyle name="Note 4 8" xfId="3982" xr:uid="{00000000-0005-0000-0000-0000C7140000}"/>
    <cellStyle name="Note 4 8 2" xfId="5695" xr:uid="{00000000-0005-0000-0000-0000C8140000}"/>
    <cellStyle name="Note 4 9" xfId="3983" xr:uid="{00000000-0005-0000-0000-0000C9140000}"/>
    <cellStyle name="Note 4 9 2" xfId="5696" xr:uid="{00000000-0005-0000-0000-0000CA140000}"/>
    <cellStyle name="Note 5" xfId="3984" xr:uid="{00000000-0005-0000-0000-0000CB140000}"/>
    <cellStyle name="Note 5 10" xfId="3985" xr:uid="{00000000-0005-0000-0000-0000CC140000}"/>
    <cellStyle name="Note 5 10 2" xfId="5698" xr:uid="{00000000-0005-0000-0000-0000CD140000}"/>
    <cellStyle name="Note 5 11" xfId="3986" xr:uid="{00000000-0005-0000-0000-0000CE140000}"/>
    <cellStyle name="Note 5 11 2" xfId="5699" xr:uid="{00000000-0005-0000-0000-0000CF140000}"/>
    <cellStyle name="Note 5 12" xfId="3987" xr:uid="{00000000-0005-0000-0000-0000D0140000}"/>
    <cellStyle name="Note 5 12 2" xfId="5700" xr:uid="{00000000-0005-0000-0000-0000D1140000}"/>
    <cellStyle name="Note 5 13" xfId="3988" xr:uid="{00000000-0005-0000-0000-0000D2140000}"/>
    <cellStyle name="Note 5 13 2" xfId="5701" xr:uid="{00000000-0005-0000-0000-0000D3140000}"/>
    <cellStyle name="Note 5 14" xfId="5697" xr:uid="{00000000-0005-0000-0000-0000D4140000}"/>
    <cellStyle name="Note 5 2" xfId="3989" xr:uid="{00000000-0005-0000-0000-0000D5140000}"/>
    <cellStyle name="Note 5 2 2" xfId="5702" xr:uid="{00000000-0005-0000-0000-0000D6140000}"/>
    <cellStyle name="Note 5 3" xfId="3990" xr:uid="{00000000-0005-0000-0000-0000D7140000}"/>
    <cellStyle name="Note 5 3 2" xfId="5703" xr:uid="{00000000-0005-0000-0000-0000D8140000}"/>
    <cellStyle name="Note 5 4" xfId="3991" xr:uid="{00000000-0005-0000-0000-0000D9140000}"/>
    <cellStyle name="Note 5 4 2" xfId="5704" xr:uid="{00000000-0005-0000-0000-0000DA140000}"/>
    <cellStyle name="Note 5 5" xfId="3992" xr:uid="{00000000-0005-0000-0000-0000DB140000}"/>
    <cellStyle name="Note 5 5 2" xfId="5705" xr:uid="{00000000-0005-0000-0000-0000DC140000}"/>
    <cellStyle name="Note 5 6" xfId="3993" xr:uid="{00000000-0005-0000-0000-0000DD140000}"/>
    <cellStyle name="Note 5 6 2" xfId="5706" xr:uid="{00000000-0005-0000-0000-0000DE140000}"/>
    <cellStyle name="Note 5 7" xfId="3994" xr:uid="{00000000-0005-0000-0000-0000DF140000}"/>
    <cellStyle name="Note 5 7 2" xfId="5707" xr:uid="{00000000-0005-0000-0000-0000E0140000}"/>
    <cellStyle name="Note 5 8" xfId="3995" xr:uid="{00000000-0005-0000-0000-0000E1140000}"/>
    <cellStyle name="Note 5 8 2" xfId="5708" xr:uid="{00000000-0005-0000-0000-0000E2140000}"/>
    <cellStyle name="Note 5 9" xfId="3996" xr:uid="{00000000-0005-0000-0000-0000E3140000}"/>
    <cellStyle name="Note 5 9 2" xfId="5709" xr:uid="{00000000-0005-0000-0000-0000E4140000}"/>
    <cellStyle name="Note 6" xfId="3997" xr:uid="{00000000-0005-0000-0000-0000E5140000}"/>
    <cellStyle name="Note 6 10" xfId="3998" xr:uid="{00000000-0005-0000-0000-0000E6140000}"/>
    <cellStyle name="Note 6 10 2" xfId="5711" xr:uid="{00000000-0005-0000-0000-0000E7140000}"/>
    <cellStyle name="Note 6 11" xfId="3999" xr:uid="{00000000-0005-0000-0000-0000E8140000}"/>
    <cellStyle name="Note 6 11 2" xfId="5712" xr:uid="{00000000-0005-0000-0000-0000E9140000}"/>
    <cellStyle name="Note 6 12" xfId="4000" xr:uid="{00000000-0005-0000-0000-0000EA140000}"/>
    <cellStyle name="Note 6 12 2" xfId="5713" xr:uid="{00000000-0005-0000-0000-0000EB140000}"/>
    <cellStyle name="Note 6 13" xfId="4001" xr:uid="{00000000-0005-0000-0000-0000EC140000}"/>
    <cellStyle name="Note 6 13 2" xfId="5714" xr:uid="{00000000-0005-0000-0000-0000ED140000}"/>
    <cellStyle name="Note 6 14" xfId="5710" xr:uid="{00000000-0005-0000-0000-0000EE140000}"/>
    <cellStyle name="Note 6 2" xfId="4002" xr:uid="{00000000-0005-0000-0000-0000EF140000}"/>
    <cellStyle name="Note 6 2 2" xfId="5715" xr:uid="{00000000-0005-0000-0000-0000F0140000}"/>
    <cellStyle name="Note 6 3" xfId="4003" xr:uid="{00000000-0005-0000-0000-0000F1140000}"/>
    <cellStyle name="Note 6 3 2" xfId="5716" xr:uid="{00000000-0005-0000-0000-0000F2140000}"/>
    <cellStyle name="Note 6 4" xfId="4004" xr:uid="{00000000-0005-0000-0000-0000F3140000}"/>
    <cellStyle name="Note 6 4 2" xfId="5717" xr:uid="{00000000-0005-0000-0000-0000F4140000}"/>
    <cellStyle name="Note 6 5" xfId="4005" xr:uid="{00000000-0005-0000-0000-0000F5140000}"/>
    <cellStyle name="Note 6 5 2" xfId="5718" xr:uid="{00000000-0005-0000-0000-0000F6140000}"/>
    <cellStyle name="Note 6 6" xfId="4006" xr:uid="{00000000-0005-0000-0000-0000F7140000}"/>
    <cellStyle name="Note 6 6 2" xfId="5719" xr:uid="{00000000-0005-0000-0000-0000F8140000}"/>
    <cellStyle name="Note 6 7" xfId="4007" xr:uid="{00000000-0005-0000-0000-0000F9140000}"/>
    <cellStyle name="Note 6 7 2" xfId="5720" xr:uid="{00000000-0005-0000-0000-0000FA140000}"/>
    <cellStyle name="Note 6 8" xfId="4008" xr:uid="{00000000-0005-0000-0000-0000FB140000}"/>
    <cellStyle name="Note 6 8 2" xfId="5721" xr:uid="{00000000-0005-0000-0000-0000FC140000}"/>
    <cellStyle name="Note 6 9" xfId="4009" xr:uid="{00000000-0005-0000-0000-0000FD140000}"/>
    <cellStyle name="Note 6 9 2" xfId="5722" xr:uid="{00000000-0005-0000-0000-0000FE140000}"/>
    <cellStyle name="Note 7" xfId="4010" xr:uid="{00000000-0005-0000-0000-0000FF140000}"/>
    <cellStyle name="Note 7 10" xfId="4011" xr:uid="{00000000-0005-0000-0000-000000150000}"/>
    <cellStyle name="Note 7 10 2" xfId="5724" xr:uid="{00000000-0005-0000-0000-000001150000}"/>
    <cellStyle name="Note 7 11" xfId="4012" xr:uid="{00000000-0005-0000-0000-000002150000}"/>
    <cellStyle name="Note 7 11 2" xfId="5725" xr:uid="{00000000-0005-0000-0000-000003150000}"/>
    <cellStyle name="Note 7 12" xfId="4013" xr:uid="{00000000-0005-0000-0000-000004150000}"/>
    <cellStyle name="Note 7 12 2" xfId="5726" xr:uid="{00000000-0005-0000-0000-000005150000}"/>
    <cellStyle name="Note 7 13" xfId="4014" xr:uid="{00000000-0005-0000-0000-000006150000}"/>
    <cellStyle name="Note 7 13 2" xfId="5727" xr:uid="{00000000-0005-0000-0000-000007150000}"/>
    <cellStyle name="Note 7 14" xfId="5723" xr:uid="{00000000-0005-0000-0000-000008150000}"/>
    <cellStyle name="Note 7 2" xfId="4015" xr:uid="{00000000-0005-0000-0000-000009150000}"/>
    <cellStyle name="Note 7 2 2" xfId="5728" xr:uid="{00000000-0005-0000-0000-00000A150000}"/>
    <cellStyle name="Note 7 3" xfId="4016" xr:uid="{00000000-0005-0000-0000-00000B150000}"/>
    <cellStyle name="Note 7 3 2" xfId="5729" xr:uid="{00000000-0005-0000-0000-00000C150000}"/>
    <cellStyle name="Note 7 4" xfId="4017" xr:uid="{00000000-0005-0000-0000-00000D150000}"/>
    <cellStyle name="Note 7 4 2" xfId="5730" xr:uid="{00000000-0005-0000-0000-00000E150000}"/>
    <cellStyle name="Note 7 5" xfId="4018" xr:uid="{00000000-0005-0000-0000-00000F150000}"/>
    <cellStyle name="Note 7 5 2" xfId="5731" xr:uid="{00000000-0005-0000-0000-000010150000}"/>
    <cellStyle name="Note 7 6" xfId="4019" xr:uid="{00000000-0005-0000-0000-000011150000}"/>
    <cellStyle name="Note 7 6 2" xfId="5732" xr:uid="{00000000-0005-0000-0000-000012150000}"/>
    <cellStyle name="Note 7 7" xfId="4020" xr:uid="{00000000-0005-0000-0000-000013150000}"/>
    <cellStyle name="Note 7 7 2" xfId="5733" xr:uid="{00000000-0005-0000-0000-000014150000}"/>
    <cellStyle name="Note 7 8" xfId="4021" xr:uid="{00000000-0005-0000-0000-000015150000}"/>
    <cellStyle name="Note 7 8 2" xfId="5734" xr:uid="{00000000-0005-0000-0000-000016150000}"/>
    <cellStyle name="Note 7 9" xfId="4022" xr:uid="{00000000-0005-0000-0000-000017150000}"/>
    <cellStyle name="Note 7 9 2" xfId="5735" xr:uid="{00000000-0005-0000-0000-000018150000}"/>
    <cellStyle name="Note 8" xfId="4023" xr:uid="{00000000-0005-0000-0000-000019150000}"/>
    <cellStyle name="Note 8 2" xfId="5736" xr:uid="{00000000-0005-0000-0000-00001A150000}"/>
    <cellStyle name="Note 9" xfId="4024" xr:uid="{00000000-0005-0000-0000-00001B150000}"/>
    <cellStyle name="Note 9 2" xfId="5737" xr:uid="{00000000-0005-0000-0000-00001C150000}"/>
    <cellStyle name="Output 10" xfId="4025" xr:uid="{00000000-0005-0000-0000-00001D150000}"/>
    <cellStyle name="Output 10 2" xfId="5738" xr:uid="{00000000-0005-0000-0000-00001E150000}"/>
    <cellStyle name="Output 11" xfId="4026" xr:uid="{00000000-0005-0000-0000-00001F150000}"/>
    <cellStyle name="Output 11 2" xfId="5739" xr:uid="{00000000-0005-0000-0000-000020150000}"/>
    <cellStyle name="Output 2" xfId="4027" xr:uid="{00000000-0005-0000-0000-000021150000}"/>
    <cellStyle name="Output 2 10" xfId="4028" xr:uid="{00000000-0005-0000-0000-000022150000}"/>
    <cellStyle name="Output 2 10 2" xfId="5741" xr:uid="{00000000-0005-0000-0000-000023150000}"/>
    <cellStyle name="Output 2 11" xfId="4029" xr:uid="{00000000-0005-0000-0000-000024150000}"/>
    <cellStyle name="Output 2 11 2" xfId="5742" xr:uid="{00000000-0005-0000-0000-000025150000}"/>
    <cellStyle name="Output 2 12" xfId="4030" xr:uid="{00000000-0005-0000-0000-000026150000}"/>
    <cellStyle name="Output 2 12 2" xfId="5743" xr:uid="{00000000-0005-0000-0000-000027150000}"/>
    <cellStyle name="Output 2 13" xfId="4031" xr:uid="{00000000-0005-0000-0000-000028150000}"/>
    <cellStyle name="Output 2 13 2" xfId="5744" xr:uid="{00000000-0005-0000-0000-000029150000}"/>
    <cellStyle name="Output 2 14" xfId="4957" xr:uid="{00000000-0005-0000-0000-00002A150000}"/>
    <cellStyle name="Output 2 15" xfId="5740" xr:uid="{00000000-0005-0000-0000-00002B150000}"/>
    <cellStyle name="Output 2 2" xfId="4032" xr:uid="{00000000-0005-0000-0000-00002C150000}"/>
    <cellStyle name="Output 2 2 2" xfId="5745" xr:uid="{00000000-0005-0000-0000-00002D150000}"/>
    <cellStyle name="Output 2 3" xfId="4033" xr:uid="{00000000-0005-0000-0000-00002E150000}"/>
    <cellStyle name="Output 2 3 2" xfId="5746" xr:uid="{00000000-0005-0000-0000-00002F150000}"/>
    <cellStyle name="Output 2 4" xfId="4034" xr:uid="{00000000-0005-0000-0000-000030150000}"/>
    <cellStyle name="Output 2 4 2" xfId="5747" xr:uid="{00000000-0005-0000-0000-000031150000}"/>
    <cellStyle name="Output 2 5" xfId="4035" xr:uid="{00000000-0005-0000-0000-000032150000}"/>
    <cellStyle name="Output 2 5 2" xfId="5748" xr:uid="{00000000-0005-0000-0000-000033150000}"/>
    <cellStyle name="Output 2 6" xfId="4036" xr:uid="{00000000-0005-0000-0000-000034150000}"/>
    <cellStyle name="Output 2 6 2" xfId="5749" xr:uid="{00000000-0005-0000-0000-000035150000}"/>
    <cellStyle name="Output 2 7" xfId="4037" xr:uid="{00000000-0005-0000-0000-000036150000}"/>
    <cellStyle name="Output 2 7 2" xfId="5750" xr:uid="{00000000-0005-0000-0000-000037150000}"/>
    <cellStyle name="Output 2 8" xfId="4038" xr:uid="{00000000-0005-0000-0000-000038150000}"/>
    <cellStyle name="Output 2 8 2" xfId="5751" xr:uid="{00000000-0005-0000-0000-000039150000}"/>
    <cellStyle name="Output 2 9" xfId="4039" xr:uid="{00000000-0005-0000-0000-00003A150000}"/>
    <cellStyle name="Output 2 9 2" xfId="5752" xr:uid="{00000000-0005-0000-0000-00003B150000}"/>
    <cellStyle name="Output 3" xfId="4040" xr:uid="{00000000-0005-0000-0000-00003C150000}"/>
    <cellStyle name="Output 3 10" xfId="4041" xr:uid="{00000000-0005-0000-0000-00003D150000}"/>
    <cellStyle name="Output 3 10 2" xfId="5754" xr:uid="{00000000-0005-0000-0000-00003E150000}"/>
    <cellStyle name="Output 3 11" xfId="4042" xr:uid="{00000000-0005-0000-0000-00003F150000}"/>
    <cellStyle name="Output 3 11 2" xfId="5755" xr:uid="{00000000-0005-0000-0000-000040150000}"/>
    <cellStyle name="Output 3 12" xfId="4043" xr:uid="{00000000-0005-0000-0000-000041150000}"/>
    <cellStyle name="Output 3 12 2" xfId="5756" xr:uid="{00000000-0005-0000-0000-000042150000}"/>
    <cellStyle name="Output 3 13" xfId="4044" xr:uid="{00000000-0005-0000-0000-000043150000}"/>
    <cellStyle name="Output 3 13 2" xfId="5757" xr:uid="{00000000-0005-0000-0000-000044150000}"/>
    <cellStyle name="Output 3 14" xfId="5753" xr:uid="{00000000-0005-0000-0000-000045150000}"/>
    <cellStyle name="Output 3 2" xfId="4045" xr:uid="{00000000-0005-0000-0000-000046150000}"/>
    <cellStyle name="Output 3 2 2" xfId="5758" xr:uid="{00000000-0005-0000-0000-000047150000}"/>
    <cellStyle name="Output 3 3" xfId="4046" xr:uid="{00000000-0005-0000-0000-000048150000}"/>
    <cellStyle name="Output 3 3 2" xfId="5759" xr:uid="{00000000-0005-0000-0000-000049150000}"/>
    <cellStyle name="Output 3 4" xfId="4047" xr:uid="{00000000-0005-0000-0000-00004A150000}"/>
    <cellStyle name="Output 3 4 2" xfId="5760" xr:uid="{00000000-0005-0000-0000-00004B150000}"/>
    <cellStyle name="Output 3 5" xfId="4048" xr:uid="{00000000-0005-0000-0000-00004C150000}"/>
    <cellStyle name="Output 3 5 2" xfId="5761" xr:uid="{00000000-0005-0000-0000-00004D150000}"/>
    <cellStyle name="Output 3 6" xfId="4049" xr:uid="{00000000-0005-0000-0000-00004E150000}"/>
    <cellStyle name="Output 3 6 2" xfId="5762" xr:uid="{00000000-0005-0000-0000-00004F150000}"/>
    <cellStyle name="Output 3 7" xfId="4050" xr:uid="{00000000-0005-0000-0000-000050150000}"/>
    <cellStyle name="Output 3 7 2" xfId="5763" xr:uid="{00000000-0005-0000-0000-000051150000}"/>
    <cellStyle name="Output 3 8" xfId="4051" xr:uid="{00000000-0005-0000-0000-000052150000}"/>
    <cellStyle name="Output 3 8 2" xfId="5764" xr:uid="{00000000-0005-0000-0000-000053150000}"/>
    <cellStyle name="Output 3 9" xfId="4052" xr:uid="{00000000-0005-0000-0000-000054150000}"/>
    <cellStyle name="Output 3 9 2" xfId="5765" xr:uid="{00000000-0005-0000-0000-000055150000}"/>
    <cellStyle name="Output 4" xfId="4053" xr:uid="{00000000-0005-0000-0000-000056150000}"/>
    <cellStyle name="Output 4 10" xfId="4054" xr:uid="{00000000-0005-0000-0000-000057150000}"/>
    <cellStyle name="Output 4 10 2" xfId="5767" xr:uid="{00000000-0005-0000-0000-000058150000}"/>
    <cellStyle name="Output 4 11" xfId="4055" xr:uid="{00000000-0005-0000-0000-000059150000}"/>
    <cellStyle name="Output 4 11 2" xfId="5768" xr:uid="{00000000-0005-0000-0000-00005A150000}"/>
    <cellStyle name="Output 4 12" xfId="4056" xr:uid="{00000000-0005-0000-0000-00005B150000}"/>
    <cellStyle name="Output 4 12 2" xfId="5769" xr:uid="{00000000-0005-0000-0000-00005C150000}"/>
    <cellStyle name="Output 4 13" xfId="4057" xr:uid="{00000000-0005-0000-0000-00005D150000}"/>
    <cellStyle name="Output 4 13 2" xfId="5770" xr:uid="{00000000-0005-0000-0000-00005E150000}"/>
    <cellStyle name="Output 4 14" xfId="5766" xr:uid="{00000000-0005-0000-0000-00005F150000}"/>
    <cellStyle name="Output 4 2" xfId="4058" xr:uid="{00000000-0005-0000-0000-000060150000}"/>
    <cellStyle name="Output 4 2 2" xfId="5771" xr:uid="{00000000-0005-0000-0000-000061150000}"/>
    <cellStyle name="Output 4 3" xfId="4059" xr:uid="{00000000-0005-0000-0000-000062150000}"/>
    <cellStyle name="Output 4 3 2" xfId="5772" xr:uid="{00000000-0005-0000-0000-000063150000}"/>
    <cellStyle name="Output 4 4" xfId="4060" xr:uid="{00000000-0005-0000-0000-000064150000}"/>
    <cellStyle name="Output 4 4 2" xfId="5773" xr:uid="{00000000-0005-0000-0000-000065150000}"/>
    <cellStyle name="Output 4 5" xfId="4061" xr:uid="{00000000-0005-0000-0000-000066150000}"/>
    <cellStyle name="Output 4 5 2" xfId="5774" xr:uid="{00000000-0005-0000-0000-000067150000}"/>
    <cellStyle name="Output 4 6" xfId="4062" xr:uid="{00000000-0005-0000-0000-000068150000}"/>
    <cellStyle name="Output 4 6 2" xfId="5775" xr:uid="{00000000-0005-0000-0000-000069150000}"/>
    <cellStyle name="Output 4 7" xfId="4063" xr:uid="{00000000-0005-0000-0000-00006A150000}"/>
    <cellStyle name="Output 4 7 2" xfId="5776" xr:uid="{00000000-0005-0000-0000-00006B150000}"/>
    <cellStyle name="Output 4 8" xfId="4064" xr:uid="{00000000-0005-0000-0000-00006C150000}"/>
    <cellStyle name="Output 4 8 2" xfId="5777" xr:uid="{00000000-0005-0000-0000-00006D150000}"/>
    <cellStyle name="Output 4 9" xfId="4065" xr:uid="{00000000-0005-0000-0000-00006E150000}"/>
    <cellStyle name="Output 4 9 2" xfId="5778" xr:uid="{00000000-0005-0000-0000-00006F150000}"/>
    <cellStyle name="Output 5" xfId="4066" xr:uid="{00000000-0005-0000-0000-000070150000}"/>
    <cellStyle name="Output 5 10" xfId="4067" xr:uid="{00000000-0005-0000-0000-000071150000}"/>
    <cellStyle name="Output 5 10 2" xfId="5780" xr:uid="{00000000-0005-0000-0000-000072150000}"/>
    <cellStyle name="Output 5 11" xfId="4068" xr:uid="{00000000-0005-0000-0000-000073150000}"/>
    <cellStyle name="Output 5 11 2" xfId="5781" xr:uid="{00000000-0005-0000-0000-000074150000}"/>
    <cellStyle name="Output 5 12" xfId="4069" xr:uid="{00000000-0005-0000-0000-000075150000}"/>
    <cellStyle name="Output 5 12 2" xfId="5782" xr:uid="{00000000-0005-0000-0000-000076150000}"/>
    <cellStyle name="Output 5 13" xfId="4070" xr:uid="{00000000-0005-0000-0000-000077150000}"/>
    <cellStyle name="Output 5 13 2" xfId="5783" xr:uid="{00000000-0005-0000-0000-000078150000}"/>
    <cellStyle name="Output 5 14" xfId="5779" xr:uid="{00000000-0005-0000-0000-000079150000}"/>
    <cellStyle name="Output 5 2" xfId="4071" xr:uid="{00000000-0005-0000-0000-00007A150000}"/>
    <cellStyle name="Output 5 2 2" xfId="5784" xr:uid="{00000000-0005-0000-0000-00007B150000}"/>
    <cellStyle name="Output 5 3" xfId="4072" xr:uid="{00000000-0005-0000-0000-00007C150000}"/>
    <cellStyle name="Output 5 3 2" xfId="5785" xr:uid="{00000000-0005-0000-0000-00007D150000}"/>
    <cellStyle name="Output 5 4" xfId="4073" xr:uid="{00000000-0005-0000-0000-00007E150000}"/>
    <cellStyle name="Output 5 4 2" xfId="5786" xr:uid="{00000000-0005-0000-0000-00007F150000}"/>
    <cellStyle name="Output 5 5" xfId="4074" xr:uid="{00000000-0005-0000-0000-000080150000}"/>
    <cellStyle name="Output 5 5 2" xfId="5787" xr:uid="{00000000-0005-0000-0000-000081150000}"/>
    <cellStyle name="Output 5 6" xfId="4075" xr:uid="{00000000-0005-0000-0000-000082150000}"/>
    <cellStyle name="Output 5 6 2" xfId="5788" xr:uid="{00000000-0005-0000-0000-000083150000}"/>
    <cellStyle name="Output 5 7" xfId="4076" xr:uid="{00000000-0005-0000-0000-000084150000}"/>
    <cellStyle name="Output 5 7 2" xfId="5789" xr:uid="{00000000-0005-0000-0000-000085150000}"/>
    <cellStyle name="Output 5 8" xfId="4077" xr:uid="{00000000-0005-0000-0000-000086150000}"/>
    <cellStyle name="Output 5 8 2" xfId="5790" xr:uid="{00000000-0005-0000-0000-000087150000}"/>
    <cellStyle name="Output 5 9" xfId="4078" xr:uid="{00000000-0005-0000-0000-000088150000}"/>
    <cellStyle name="Output 5 9 2" xfId="5791" xr:uid="{00000000-0005-0000-0000-000089150000}"/>
    <cellStyle name="Output 6" xfId="4079" xr:uid="{00000000-0005-0000-0000-00008A150000}"/>
    <cellStyle name="Output 6 10" xfId="4080" xr:uid="{00000000-0005-0000-0000-00008B150000}"/>
    <cellStyle name="Output 6 10 2" xfId="5793" xr:uid="{00000000-0005-0000-0000-00008C150000}"/>
    <cellStyle name="Output 6 11" xfId="4081" xr:uid="{00000000-0005-0000-0000-00008D150000}"/>
    <cellStyle name="Output 6 11 2" xfId="5794" xr:uid="{00000000-0005-0000-0000-00008E150000}"/>
    <cellStyle name="Output 6 12" xfId="4082" xr:uid="{00000000-0005-0000-0000-00008F150000}"/>
    <cellStyle name="Output 6 12 2" xfId="5795" xr:uid="{00000000-0005-0000-0000-000090150000}"/>
    <cellStyle name="Output 6 13" xfId="4083" xr:uid="{00000000-0005-0000-0000-000091150000}"/>
    <cellStyle name="Output 6 13 2" xfId="5796" xr:uid="{00000000-0005-0000-0000-000092150000}"/>
    <cellStyle name="Output 6 14" xfId="5792" xr:uid="{00000000-0005-0000-0000-000093150000}"/>
    <cellStyle name="Output 6 2" xfId="4084" xr:uid="{00000000-0005-0000-0000-000094150000}"/>
    <cellStyle name="Output 6 2 2" xfId="5797" xr:uid="{00000000-0005-0000-0000-000095150000}"/>
    <cellStyle name="Output 6 3" xfId="4085" xr:uid="{00000000-0005-0000-0000-000096150000}"/>
    <cellStyle name="Output 6 3 2" xfId="5798" xr:uid="{00000000-0005-0000-0000-000097150000}"/>
    <cellStyle name="Output 6 4" xfId="4086" xr:uid="{00000000-0005-0000-0000-000098150000}"/>
    <cellStyle name="Output 6 4 2" xfId="5799" xr:uid="{00000000-0005-0000-0000-000099150000}"/>
    <cellStyle name="Output 6 5" xfId="4087" xr:uid="{00000000-0005-0000-0000-00009A150000}"/>
    <cellStyle name="Output 6 5 2" xfId="5800" xr:uid="{00000000-0005-0000-0000-00009B150000}"/>
    <cellStyle name="Output 6 6" xfId="4088" xr:uid="{00000000-0005-0000-0000-00009C150000}"/>
    <cellStyle name="Output 6 6 2" xfId="5801" xr:uid="{00000000-0005-0000-0000-00009D150000}"/>
    <cellStyle name="Output 6 7" xfId="4089" xr:uid="{00000000-0005-0000-0000-00009E150000}"/>
    <cellStyle name="Output 6 7 2" xfId="5802" xr:uid="{00000000-0005-0000-0000-00009F150000}"/>
    <cellStyle name="Output 6 8" xfId="4090" xr:uid="{00000000-0005-0000-0000-0000A0150000}"/>
    <cellStyle name="Output 6 8 2" xfId="5803" xr:uid="{00000000-0005-0000-0000-0000A1150000}"/>
    <cellStyle name="Output 6 9" xfId="4091" xr:uid="{00000000-0005-0000-0000-0000A2150000}"/>
    <cellStyle name="Output 6 9 2" xfId="5804" xr:uid="{00000000-0005-0000-0000-0000A3150000}"/>
    <cellStyle name="Output 7" xfId="4092" xr:uid="{00000000-0005-0000-0000-0000A4150000}"/>
    <cellStyle name="Output 7 10" xfId="4093" xr:uid="{00000000-0005-0000-0000-0000A5150000}"/>
    <cellStyle name="Output 7 10 2" xfId="5806" xr:uid="{00000000-0005-0000-0000-0000A6150000}"/>
    <cellStyle name="Output 7 11" xfId="4094" xr:uid="{00000000-0005-0000-0000-0000A7150000}"/>
    <cellStyle name="Output 7 11 2" xfId="5807" xr:uid="{00000000-0005-0000-0000-0000A8150000}"/>
    <cellStyle name="Output 7 12" xfId="4095" xr:uid="{00000000-0005-0000-0000-0000A9150000}"/>
    <cellStyle name="Output 7 12 2" xfId="5808" xr:uid="{00000000-0005-0000-0000-0000AA150000}"/>
    <cellStyle name="Output 7 13" xfId="4096" xr:uid="{00000000-0005-0000-0000-0000AB150000}"/>
    <cellStyle name="Output 7 13 2" xfId="5809" xr:uid="{00000000-0005-0000-0000-0000AC150000}"/>
    <cellStyle name="Output 7 14" xfId="5805" xr:uid="{00000000-0005-0000-0000-0000AD150000}"/>
    <cellStyle name="Output 7 2" xfId="4097" xr:uid="{00000000-0005-0000-0000-0000AE150000}"/>
    <cellStyle name="Output 7 2 2" xfId="5810" xr:uid="{00000000-0005-0000-0000-0000AF150000}"/>
    <cellStyle name="Output 7 3" xfId="4098" xr:uid="{00000000-0005-0000-0000-0000B0150000}"/>
    <cellStyle name="Output 7 3 2" xfId="5811" xr:uid="{00000000-0005-0000-0000-0000B1150000}"/>
    <cellStyle name="Output 7 4" xfId="4099" xr:uid="{00000000-0005-0000-0000-0000B2150000}"/>
    <cellStyle name="Output 7 4 2" xfId="5812" xr:uid="{00000000-0005-0000-0000-0000B3150000}"/>
    <cellStyle name="Output 7 5" xfId="4100" xr:uid="{00000000-0005-0000-0000-0000B4150000}"/>
    <cellStyle name="Output 7 5 2" xfId="5813" xr:uid="{00000000-0005-0000-0000-0000B5150000}"/>
    <cellStyle name="Output 7 6" xfId="4101" xr:uid="{00000000-0005-0000-0000-0000B6150000}"/>
    <cellStyle name="Output 7 6 2" xfId="5814" xr:uid="{00000000-0005-0000-0000-0000B7150000}"/>
    <cellStyle name="Output 7 7" xfId="4102" xr:uid="{00000000-0005-0000-0000-0000B8150000}"/>
    <cellStyle name="Output 7 7 2" xfId="5815" xr:uid="{00000000-0005-0000-0000-0000B9150000}"/>
    <cellStyle name="Output 7 8" xfId="4103" xr:uid="{00000000-0005-0000-0000-0000BA150000}"/>
    <cellStyle name="Output 7 8 2" xfId="5816" xr:uid="{00000000-0005-0000-0000-0000BB150000}"/>
    <cellStyle name="Output 7 9" xfId="4104" xr:uid="{00000000-0005-0000-0000-0000BC150000}"/>
    <cellStyle name="Output 7 9 2" xfId="5817" xr:uid="{00000000-0005-0000-0000-0000BD150000}"/>
    <cellStyle name="Output 8" xfId="4105" xr:uid="{00000000-0005-0000-0000-0000BE150000}"/>
    <cellStyle name="Output 8 2" xfId="5818" xr:uid="{00000000-0005-0000-0000-0000BF150000}"/>
    <cellStyle name="Output 9" xfId="4106" xr:uid="{00000000-0005-0000-0000-0000C0150000}"/>
    <cellStyle name="Output 9 2" xfId="5819" xr:uid="{00000000-0005-0000-0000-0000C1150000}"/>
    <cellStyle name="Percent" xfId="102" builtinId="5"/>
    <cellStyle name="Percent [0]" xfId="4958" xr:uid="{00000000-0005-0000-0000-0000C3150000}"/>
    <cellStyle name="Percent [0] 2" xfId="4959" xr:uid="{00000000-0005-0000-0000-0000C4150000}"/>
    <cellStyle name="Percent [00]" xfId="4960" xr:uid="{00000000-0005-0000-0000-0000C5150000}"/>
    <cellStyle name="Percent [00] 2" xfId="4961" xr:uid="{00000000-0005-0000-0000-0000C6150000}"/>
    <cellStyle name="Percent [00] 3" xfId="4962" xr:uid="{00000000-0005-0000-0000-0000C7150000}"/>
    <cellStyle name="Percent [00] 4" xfId="4963" xr:uid="{00000000-0005-0000-0000-0000C8150000}"/>
    <cellStyle name="Percent [00] 5" xfId="4964" xr:uid="{00000000-0005-0000-0000-0000C9150000}"/>
    <cellStyle name="Percent [00] 6" xfId="4965" xr:uid="{00000000-0005-0000-0000-0000CA150000}"/>
    <cellStyle name="Percent [2]" xfId="4966" xr:uid="{00000000-0005-0000-0000-0000CB150000}"/>
    <cellStyle name="Percent [2] 2" xfId="4967" xr:uid="{00000000-0005-0000-0000-0000CC150000}"/>
    <cellStyle name="Percent 10" xfId="5306" xr:uid="{00000000-0005-0000-0000-0000CD150000}"/>
    <cellStyle name="Percent 11" xfId="5846" xr:uid="{00000000-0005-0000-0000-0000CE150000}"/>
    <cellStyle name="Percent 12" xfId="576" xr:uid="{00000000-0005-0000-0000-0000CF150000}"/>
    <cellStyle name="Percent 13" xfId="6054" xr:uid="{00000000-0005-0000-0000-0000D0150000}"/>
    <cellStyle name="Percent 2" xfId="103" xr:uid="{00000000-0005-0000-0000-0000D1150000}"/>
    <cellStyle name="Percent 2 2" xfId="293" xr:uid="{00000000-0005-0000-0000-0000D2150000}"/>
    <cellStyle name="Percent 2 2 2" xfId="4968" xr:uid="{00000000-0005-0000-0000-0000D3150000}"/>
    <cellStyle name="Percent 2 2 3" xfId="4108" xr:uid="{00000000-0005-0000-0000-0000D4150000}"/>
    <cellStyle name="Percent 2 3" xfId="4969" xr:uid="{00000000-0005-0000-0000-0000D5150000}"/>
    <cellStyle name="Percent 2 4" xfId="4409" xr:uid="{00000000-0005-0000-0000-0000D6150000}"/>
    <cellStyle name="Percent 2 5" xfId="4107" xr:uid="{00000000-0005-0000-0000-0000D7150000}"/>
    <cellStyle name="Percent 3" xfId="104" xr:uid="{00000000-0005-0000-0000-0000D8150000}"/>
    <cellStyle name="Percent 3 2" xfId="105" xr:uid="{00000000-0005-0000-0000-0000D9150000}"/>
    <cellStyle name="Percent 3 2 2" xfId="4971" xr:uid="{00000000-0005-0000-0000-0000DA150000}"/>
    <cellStyle name="Percent 3 3" xfId="5121" xr:uid="{00000000-0005-0000-0000-0000DB150000}"/>
    <cellStyle name="Percent 3 3 2" xfId="5845" xr:uid="{00000000-0005-0000-0000-0000DC150000}"/>
    <cellStyle name="Percent 3 4" xfId="4970" xr:uid="{00000000-0005-0000-0000-0000DD150000}"/>
    <cellStyle name="Percent 3 5" xfId="6001" xr:uid="{00000000-0005-0000-0000-0000DE150000}"/>
    <cellStyle name="Percent 3 6" xfId="590" xr:uid="{00000000-0005-0000-0000-0000DF150000}"/>
    <cellStyle name="Percent 4" xfId="4109" xr:uid="{00000000-0005-0000-0000-0000E0150000}"/>
    <cellStyle name="Percent 5" xfId="4973" xr:uid="{00000000-0005-0000-0000-0000E1150000}"/>
    <cellStyle name="Percent 5 2" xfId="4974" xr:uid="{00000000-0005-0000-0000-0000E2150000}"/>
    <cellStyle name="Percent 6" xfId="4411" xr:uid="{00000000-0005-0000-0000-0000E3150000}"/>
    <cellStyle name="Percent 6 2" xfId="5147" xr:uid="{00000000-0005-0000-0000-0000E4150000}"/>
    <cellStyle name="Percent 7" xfId="4387" xr:uid="{00000000-0005-0000-0000-0000E5150000}"/>
    <cellStyle name="Percent 8" xfId="5107" xr:uid="{00000000-0005-0000-0000-0000E6150000}"/>
    <cellStyle name="Percent 9" xfId="5303" xr:uid="{00000000-0005-0000-0000-0000E7150000}"/>
    <cellStyle name="pObj" xfId="4975" xr:uid="{00000000-0005-0000-0000-0000E8150000}"/>
    <cellStyle name="PrePop Currency (0)" xfId="4976" xr:uid="{00000000-0005-0000-0000-0000E9150000}"/>
    <cellStyle name="PrePop Currency (0) 2" xfId="4977" xr:uid="{00000000-0005-0000-0000-0000EA150000}"/>
    <cellStyle name="PrePop Currency (2)" xfId="4978" xr:uid="{00000000-0005-0000-0000-0000EB150000}"/>
    <cellStyle name="PrePop Currency (2) 2" xfId="4979" xr:uid="{00000000-0005-0000-0000-0000EC150000}"/>
    <cellStyle name="PrePop Units (0)" xfId="4980" xr:uid="{00000000-0005-0000-0000-0000ED150000}"/>
    <cellStyle name="PrePop Units (0) 2" xfId="4981" xr:uid="{00000000-0005-0000-0000-0000EE150000}"/>
    <cellStyle name="PrePop Units (1)" xfId="4982" xr:uid="{00000000-0005-0000-0000-0000EF150000}"/>
    <cellStyle name="PrePop Units (1) 2" xfId="4983" xr:uid="{00000000-0005-0000-0000-0000F0150000}"/>
    <cellStyle name="PrePop Units (2)" xfId="4984" xr:uid="{00000000-0005-0000-0000-0000F1150000}"/>
    <cellStyle name="PrePop Units (2) 2" xfId="4985" xr:uid="{00000000-0005-0000-0000-0000F2150000}"/>
    <cellStyle name="Reset  - Style4" xfId="4369" xr:uid="{00000000-0005-0000-0000-0000F3150000}"/>
    <cellStyle name="Reset  - Style7" xfId="4110" xr:uid="{00000000-0005-0000-0000-0000F4150000}"/>
    <cellStyle name="RevList" xfId="4986" xr:uid="{00000000-0005-0000-0000-0000F5150000}"/>
    <cellStyle name="SAPBEXaggData" xfId="106" xr:uid="{00000000-0005-0000-0000-0000F6150000}"/>
    <cellStyle name="SAPBEXaggData 2" xfId="410" xr:uid="{00000000-0005-0000-0000-0000F7150000}"/>
    <cellStyle name="SAPBEXaggData 2 2" xfId="5844" xr:uid="{00000000-0005-0000-0000-0000F8150000}"/>
    <cellStyle name="SAPBEXaggData 3" xfId="4987" xr:uid="{00000000-0005-0000-0000-0000F9150000}"/>
    <cellStyle name="SAPBEXaggDataEmph" xfId="107" xr:uid="{00000000-0005-0000-0000-0000FA150000}"/>
    <cellStyle name="SAPBEXaggDataEmph 2" xfId="108" xr:uid="{00000000-0005-0000-0000-0000FB150000}"/>
    <cellStyle name="SAPBEXaggDataEmph 3" xfId="5843" xr:uid="{00000000-0005-0000-0000-0000FC150000}"/>
    <cellStyle name="SAPBEXaggDataEmph 4" xfId="4988" xr:uid="{00000000-0005-0000-0000-0000FD150000}"/>
    <cellStyle name="SAPBEXaggItem" xfId="109" xr:uid="{00000000-0005-0000-0000-0000FE150000}"/>
    <cellStyle name="SAPBEXaggItem 2" xfId="411" xr:uid="{00000000-0005-0000-0000-0000FF150000}"/>
    <cellStyle name="SAPBEXaggItem 2 2" xfId="5842" xr:uid="{00000000-0005-0000-0000-000000160000}"/>
    <cellStyle name="SAPBEXaggItem 3" xfId="4989" xr:uid="{00000000-0005-0000-0000-000001160000}"/>
    <cellStyle name="SAPBEXaggItemX" xfId="110" xr:uid="{00000000-0005-0000-0000-000002160000}"/>
    <cellStyle name="SAPBEXaggItemX 2" xfId="111" xr:uid="{00000000-0005-0000-0000-000003160000}"/>
    <cellStyle name="SAPBEXaggItemX 3" xfId="5841" xr:uid="{00000000-0005-0000-0000-000004160000}"/>
    <cellStyle name="SAPBEXaggItemX 4" xfId="4990" xr:uid="{00000000-0005-0000-0000-000005160000}"/>
    <cellStyle name="SAPBEXchaText" xfId="112" xr:uid="{00000000-0005-0000-0000-000006160000}"/>
    <cellStyle name="SAPBEXchaText 2" xfId="5840" xr:uid="{00000000-0005-0000-0000-000007160000}"/>
    <cellStyle name="SAPBEXchaText 3" xfId="4991" xr:uid="{00000000-0005-0000-0000-000008160000}"/>
    <cellStyle name="SAPBEXexcBad7" xfId="113" xr:uid="{00000000-0005-0000-0000-000009160000}"/>
    <cellStyle name="SAPBEXexcBad7 2" xfId="114" xr:uid="{00000000-0005-0000-0000-00000A160000}"/>
    <cellStyle name="SAPBEXexcBad7 3" xfId="5839" xr:uid="{00000000-0005-0000-0000-00000B160000}"/>
    <cellStyle name="SAPBEXexcBad7 4" xfId="4992" xr:uid="{00000000-0005-0000-0000-00000C160000}"/>
    <cellStyle name="SAPBEXexcBad8" xfId="115" xr:uid="{00000000-0005-0000-0000-00000D160000}"/>
    <cellStyle name="SAPBEXexcBad8 2" xfId="116" xr:uid="{00000000-0005-0000-0000-00000E160000}"/>
    <cellStyle name="SAPBEXexcBad8 3" xfId="5838" xr:uid="{00000000-0005-0000-0000-00000F160000}"/>
    <cellStyle name="SAPBEXexcBad8 4" xfId="4993" xr:uid="{00000000-0005-0000-0000-000010160000}"/>
    <cellStyle name="SAPBEXexcBad9" xfId="117" xr:uid="{00000000-0005-0000-0000-000011160000}"/>
    <cellStyle name="SAPBEXexcBad9 2" xfId="118" xr:uid="{00000000-0005-0000-0000-000012160000}"/>
    <cellStyle name="SAPBEXexcBad9 3" xfId="5837" xr:uid="{00000000-0005-0000-0000-000013160000}"/>
    <cellStyle name="SAPBEXexcBad9 4" xfId="4994" xr:uid="{00000000-0005-0000-0000-000014160000}"/>
    <cellStyle name="SAPBEXexcCritical4" xfId="119" xr:uid="{00000000-0005-0000-0000-000015160000}"/>
    <cellStyle name="SAPBEXexcCritical4 2" xfId="120" xr:uid="{00000000-0005-0000-0000-000016160000}"/>
    <cellStyle name="SAPBEXexcCritical4 3" xfId="5836" xr:uid="{00000000-0005-0000-0000-000017160000}"/>
    <cellStyle name="SAPBEXexcCritical4 4" xfId="4995" xr:uid="{00000000-0005-0000-0000-000018160000}"/>
    <cellStyle name="SAPBEXexcCritical5" xfId="121" xr:uid="{00000000-0005-0000-0000-000019160000}"/>
    <cellStyle name="SAPBEXexcCritical5 2" xfId="122" xr:uid="{00000000-0005-0000-0000-00001A160000}"/>
    <cellStyle name="SAPBEXexcCritical5 3" xfId="5835" xr:uid="{00000000-0005-0000-0000-00001B160000}"/>
    <cellStyle name="SAPBEXexcCritical5 4" xfId="4996" xr:uid="{00000000-0005-0000-0000-00001C160000}"/>
    <cellStyle name="SAPBEXexcCritical6" xfId="123" xr:uid="{00000000-0005-0000-0000-00001D160000}"/>
    <cellStyle name="SAPBEXexcCritical6 2" xfId="124" xr:uid="{00000000-0005-0000-0000-00001E160000}"/>
    <cellStyle name="SAPBEXexcCritical6 3" xfId="5834" xr:uid="{00000000-0005-0000-0000-00001F160000}"/>
    <cellStyle name="SAPBEXexcCritical6 4" xfId="4997" xr:uid="{00000000-0005-0000-0000-000020160000}"/>
    <cellStyle name="SAPBEXexcGood1" xfId="125" xr:uid="{00000000-0005-0000-0000-000021160000}"/>
    <cellStyle name="SAPBEXexcGood1 2" xfId="126" xr:uid="{00000000-0005-0000-0000-000022160000}"/>
    <cellStyle name="SAPBEXexcGood1 3" xfId="5833" xr:uid="{00000000-0005-0000-0000-000023160000}"/>
    <cellStyle name="SAPBEXexcGood1 4" xfId="4998" xr:uid="{00000000-0005-0000-0000-000024160000}"/>
    <cellStyle name="SAPBEXexcGood2" xfId="127" xr:uid="{00000000-0005-0000-0000-000025160000}"/>
    <cellStyle name="SAPBEXexcGood2 2" xfId="128" xr:uid="{00000000-0005-0000-0000-000026160000}"/>
    <cellStyle name="SAPBEXexcGood2 3" xfId="5832" xr:uid="{00000000-0005-0000-0000-000027160000}"/>
    <cellStyle name="SAPBEXexcGood2 4" xfId="4999" xr:uid="{00000000-0005-0000-0000-000028160000}"/>
    <cellStyle name="SAPBEXexcGood3" xfId="129" xr:uid="{00000000-0005-0000-0000-000029160000}"/>
    <cellStyle name="SAPBEXexcGood3 2" xfId="130" xr:uid="{00000000-0005-0000-0000-00002A160000}"/>
    <cellStyle name="SAPBEXexcGood3 3" xfId="5831" xr:uid="{00000000-0005-0000-0000-00002B160000}"/>
    <cellStyle name="SAPBEXexcGood3 4" xfId="5000" xr:uid="{00000000-0005-0000-0000-00002C160000}"/>
    <cellStyle name="SAPBEXfilterDrill" xfId="131" xr:uid="{00000000-0005-0000-0000-00002D160000}"/>
    <cellStyle name="SAPBEXfilterDrill 2" xfId="132" xr:uid="{00000000-0005-0000-0000-00002E160000}"/>
    <cellStyle name="SAPBEXfilterDrill 3" xfId="5830" xr:uid="{00000000-0005-0000-0000-00002F160000}"/>
    <cellStyle name="SAPBEXfilterDrill 4" xfId="5001" xr:uid="{00000000-0005-0000-0000-000030160000}"/>
    <cellStyle name="SAPBEXfilterItem" xfId="133" xr:uid="{00000000-0005-0000-0000-000031160000}"/>
    <cellStyle name="SAPBEXfilterItem 2" xfId="5829" xr:uid="{00000000-0005-0000-0000-000032160000}"/>
    <cellStyle name="SAPBEXfilterItem 3" xfId="5002" xr:uid="{00000000-0005-0000-0000-000033160000}"/>
    <cellStyle name="SAPBEXfilterText" xfId="134" xr:uid="{00000000-0005-0000-0000-000034160000}"/>
    <cellStyle name="SAPBEXfilterText 2" xfId="135" xr:uid="{00000000-0005-0000-0000-000035160000}"/>
    <cellStyle name="SAPBEXfilterText 3" xfId="5828" xr:uid="{00000000-0005-0000-0000-000036160000}"/>
    <cellStyle name="SAPBEXfilterText 4" xfId="5003" xr:uid="{00000000-0005-0000-0000-000037160000}"/>
    <cellStyle name="SAPBEXformats" xfId="136" xr:uid="{00000000-0005-0000-0000-000038160000}"/>
    <cellStyle name="SAPBEXformats 2" xfId="137" xr:uid="{00000000-0005-0000-0000-000039160000}"/>
    <cellStyle name="SAPBEXformats 3" xfId="5827" xr:uid="{00000000-0005-0000-0000-00003A160000}"/>
    <cellStyle name="SAPBEXformats 4" xfId="5004" xr:uid="{00000000-0005-0000-0000-00003B160000}"/>
    <cellStyle name="SAPBEXheaderItem" xfId="138" xr:uid="{00000000-0005-0000-0000-00003C160000}"/>
    <cellStyle name="SAPBEXheaderItem 2" xfId="139" xr:uid="{00000000-0005-0000-0000-00003D160000}"/>
    <cellStyle name="SAPBEXheaderItem 3" xfId="5826" xr:uid="{00000000-0005-0000-0000-00003E160000}"/>
    <cellStyle name="SAPBEXheaderItem 4" xfId="5005" xr:uid="{00000000-0005-0000-0000-00003F160000}"/>
    <cellStyle name="SAPBEXheaderText" xfId="140" xr:uid="{00000000-0005-0000-0000-000040160000}"/>
    <cellStyle name="SAPBEXheaderText 2" xfId="141" xr:uid="{00000000-0005-0000-0000-000041160000}"/>
    <cellStyle name="SAPBEXheaderText 3" xfId="5825" xr:uid="{00000000-0005-0000-0000-000042160000}"/>
    <cellStyle name="SAPBEXheaderText 4" xfId="5006" xr:uid="{00000000-0005-0000-0000-000043160000}"/>
    <cellStyle name="SAPBEXHLevel0" xfId="142" xr:uid="{00000000-0005-0000-0000-000044160000}"/>
    <cellStyle name="SAPBEXHLevel0 2" xfId="143" xr:uid="{00000000-0005-0000-0000-000045160000}"/>
    <cellStyle name="SAPBEXHLevel0 3" xfId="5824" xr:uid="{00000000-0005-0000-0000-000046160000}"/>
    <cellStyle name="SAPBEXHLevel0 4" xfId="5007" xr:uid="{00000000-0005-0000-0000-000047160000}"/>
    <cellStyle name="SAPBEXHLevel0X" xfId="144" xr:uid="{00000000-0005-0000-0000-000048160000}"/>
    <cellStyle name="SAPBEXHLevel0X 2" xfId="145" xr:uid="{00000000-0005-0000-0000-000049160000}"/>
    <cellStyle name="SAPBEXHLevel0X 3" xfId="5823" xr:uid="{00000000-0005-0000-0000-00004A160000}"/>
    <cellStyle name="SAPBEXHLevel0X 4" xfId="5008" xr:uid="{00000000-0005-0000-0000-00004B160000}"/>
    <cellStyle name="SAPBEXHLevel1" xfId="146" xr:uid="{00000000-0005-0000-0000-00004C160000}"/>
    <cellStyle name="SAPBEXHLevel1 2" xfId="147" xr:uid="{00000000-0005-0000-0000-00004D160000}"/>
    <cellStyle name="SAPBEXHLevel1 3" xfId="6011" xr:uid="{00000000-0005-0000-0000-00004E160000}"/>
    <cellStyle name="SAPBEXHLevel1 4" xfId="5009" xr:uid="{00000000-0005-0000-0000-00004F160000}"/>
    <cellStyle name="SAPBEXHLevel1X" xfId="148" xr:uid="{00000000-0005-0000-0000-000050160000}"/>
    <cellStyle name="SAPBEXHLevel1X 2" xfId="149" xr:uid="{00000000-0005-0000-0000-000051160000}"/>
    <cellStyle name="SAPBEXHLevel1X 3" xfId="5822" xr:uid="{00000000-0005-0000-0000-000052160000}"/>
    <cellStyle name="SAPBEXHLevel1X 4" xfId="5010" xr:uid="{00000000-0005-0000-0000-000053160000}"/>
    <cellStyle name="SAPBEXHLevel2" xfId="150" xr:uid="{00000000-0005-0000-0000-000054160000}"/>
    <cellStyle name="SAPBEXHLevel2 2" xfId="151" xr:uid="{00000000-0005-0000-0000-000055160000}"/>
    <cellStyle name="SAPBEXHLevel2 3" xfId="5821" xr:uid="{00000000-0005-0000-0000-000056160000}"/>
    <cellStyle name="SAPBEXHLevel2 4" xfId="5011" xr:uid="{00000000-0005-0000-0000-000057160000}"/>
    <cellStyle name="SAPBEXHLevel2X" xfId="152" xr:uid="{00000000-0005-0000-0000-000058160000}"/>
    <cellStyle name="SAPBEXHLevel2X 2" xfId="153" xr:uid="{00000000-0005-0000-0000-000059160000}"/>
    <cellStyle name="SAPBEXHLevel2X 3" xfId="5820" xr:uid="{00000000-0005-0000-0000-00005A160000}"/>
    <cellStyle name="SAPBEXHLevel2X 4" xfId="5012" xr:uid="{00000000-0005-0000-0000-00005B160000}"/>
    <cellStyle name="SAPBEXHLevel3" xfId="154" xr:uid="{00000000-0005-0000-0000-00005C160000}"/>
    <cellStyle name="SAPBEXHLevel3 2" xfId="155" xr:uid="{00000000-0005-0000-0000-00005D160000}"/>
    <cellStyle name="SAPBEXHLevel3 3" xfId="6012" xr:uid="{00000000-0005-0000-0000-00005E160000}"/>
    <cellStyle name="SAPBEXHLevel3 4" xfId="5013" xr:uid="{00000000-0005-0000-0000-00005F160000}"/>
    <cellStyle name="SAPBEXHLevel3X" xfId="156" xr:uid="{00000000-0005-0000-0000-000060160000}"/>
    <cellStyle name="SAPBEXHLevel3X 2" xfId="157" xr:uid="{00000000-0005-0000-0000-000061160000}"/>
    <cellStyle name="SAPBEXHLevel3X 3" xfId="5609" xr:uid="{00000000-0005-0000-0000-000062160000}"/>
    <cellStyle name="SAPBEXHLevel3X 4" xfId="5014" xr:uid="{00000000-0005-0000-0000-000063160000}"/>
    <cellStyle name="SAPBEXinputData" xfId="158" xr:uid="{00000000-0005-0000-0000-000064160000}"/>
    <cellStyle name="SAPBEXinputData 2" xfId="159" xr:uid="{00000000-0005-0000-0000-000065160000}"/>
    <cellStyle name="SAPBEXresData" xfId="160" xr:uid="{00000000-0005-0000-0000-000066160000}"/>
    <cellStyle name="SAPBEXresData 2" xfId="161" xr:uid="{00000000-0005-0000-0000-000067160000}"/>
    <cellStyle name="SAPBEXresData 3" xfId="5608" xr:uid="{00000000-0005-0000-0000-000068160000}"/>
    <cellStyle name="SAPBEXresData 4" xfId="5015" xr:uid="{00000000-0005-0000-0000-000069160000}"/>
    <cellStyle name="SAPBEXresDataEmph" xfId="162" xr:uid="{00000000-0005-0000-0000-00006A160000}"/>
    <cellStyle name="SAPBEXresDataEmph 2" xfId="163" xr:uid="{00000000-0005-0000-0000-00006B160000}"/>
    <cellStyle name="SAPBEXresDataEmph 3" xfId="5607" xr:uid="{00000000-0005-0000-0000-00006C160000}"/>
    <cellStyle name="SAPBEXresDataEmph 4" xfId="5016" xr:uid="{00000000-0005-0000-0000-00006D160000}"/>
    <cellStyle name="SAPBEXresItem" xfId="164" xr:uid="{00000000-0005-0000-0000-00006E160000}"/>
    <cellStyle name="SAPBEXresItem 2" xfId="165" xr:uid="{00000000-0005-0000-0000-00006F160000}"/>
    <cellStyle name="SAPBEXresItem 3" xfId="5606" xr:uid="{00000000-0005-0000-0000-000070160000}"/>
    <cellStyle name="SAPBEXresItem 4" xfId="5017" xr:uid="{00000000-0005-0000-0000-000071160000}"/>
    <cellStyle name="SAPBEXresItemX" xfId="166" xr:uid="{00000000-0005-0000-0000-000072160000}"/>
    <cellStyle name="SAPBEXresItemX 2" xfId="167" xr:uid="{00000000-0005-0000-0000-000073160000}"/>
    <cellStyle name="SAPBEXresItemX 3" xfId="5605" xr:uid="{00000000-0005-0000-0000-000074160000}"/>
    <cellStyle name="SAPBEXresItemX 4" xfId="5018" xr:uid="{00000000-0005-0000-0000-000075160000}"/>
    <cellStyle name="SAPBEXstdData" xfId="168" xr:uid="{00000000-0005-0000-0000-000076160000}"/>
    <cellStyle name="SAPBEXstdData 2" xfId="412" xr:uid="{00000000-0005-0000-0000-000077160000}"/>
    <cellStyle name="SAPBEXstdData 2 2" xfId="6014" xr:uid="{00000000-0005-0000-0000-000078160000}"/>
    <cellStyle name="SAPBEXstdData 3" xfId="5019" xr:uid="{00000000-0005-0000-0000-000079160000}"/>
    <cellStyle name="SAPBEXstdDataEmph" xfId="169" xr:uid="{00000000-0005-0000-0000-00007A160000}"/>
    <cellStyle name="SAPBEXstdDataEmph 2" xfId="170" xr:uid="{00000000-0005-0000-0000-00007B160000}"/>
    <cellStyle name="SAPBEXstdDataEmph 3" xfId="6013" xr:uid="{00000000-0005-0000-0000-00007C160000}"/>
    <cellStyle name="SAPBEXstdDataEmph 4" xfId="5020" xr:uid="{00000000-0005-0000-0000-00007D160000}"/>
    <cellStyle name="SAPBEXstdItem" xfId="171" xr:uid="{00000000-0005-0000-0000-00007E160000}"/>
    <cellStyle name="SAPBEXstdItem 2" xfId="413" xr:uid="{00000000-0005-0000-0000-00007F160000}"/>
    <cellStyle name="SAPBEXstdItem 2 2" xfId="5297" xr:uid="{00000000-0005-0000-0000-000080160000}"/>
    <cellStyle name="SAPBEXstdItem 3" xfId="5021" xr:uid="{00000000-0005-0000-0000-000081160000}"/>
    <cellStyle name="SAPBEXstdItemX" xfId="172" xr:uid="{00000000-0005-0000-0000-000082160000}"/>
    <cellStyle name="SAPBEXstdItemX 2" xfId="173" xr:uid="{00000000-0005-0000-0000-000083160000}"/>
    <cellStyle name="SAPBEXstdItemX 3" xfId="5604" xr:uid="{00000000-0005-0000-0000-000084160000}"/>
    <cellStyle name="SAPBEXstdItemX 4" xfId="5022" xr:uid="{00000000-0005-0000-0000-000085160000}"/>
    <cellStyle name="SAPBEXtitle" xfId="174" xr:uid="{00000000-0005-0000-0000-000086160000}"/>
    <cellStyle name="SAPBEXtitle 2" xfId="175" xr:uid="{00000000-0005-0000-0000-000087160000}"/>
    <cellStyle name="SAPBEXtitle 3" xfId="5603" xr:uid="{00000000-0005-0000-0000-000088160000}"/>
    <cellStyle name="SAPBEXtitle 4" xfId="5023" xr:uid="{00000000-0005-0000-0000-000089160000}"/>
    <cellStyle name="SAPBEXundefined" xfId="176" xr:uid="{00000000-0005-0000-0000-00008A160000}"/>
    <cellStyle name="SAPBEXundefined 2" xfId="177" xr:uid="{00000000-0005-0000-0000-00008B160000}"/>
    <cellStyle name="SAPBEXundefined 3" xfId="5602" xr:uid="{00000000-0005-0000-0000-00008C160000}"/>
    <cellStyle name="SAPBEXundefined 4" xfId="5024" xr:uid="{00000000-0005-0000-0000-00008D160000}"/>
    <cellStyle name="sbt2" xfId="5025" xr:uid="{00000000-0005-0000-0000-00008E160000}"/>
    <cellStyle name="sion Log" xfId="5026" xr:uid="{00000000-0005-0000-0000-00008F160000}"/>
    <cellStyle name="sion Log 2" xfId="5027" xr:uid="{00000000-0005-0000-0000-000090160000}"/>
    <cellStyle name="Standard_Jan_01" xfId="4370" xr:uid="{00000000-0005-0000-0000-000091160000}"/>
    <cellStyle name="Style 1" xfId="4363" xr:uid="{00000000-0005-0000-0000-000092160000}"/>
    <cellStyle name="Style 1 2" xfId="5029" xr:uid="{00000000-0005-0000-0000-000093160000}"/>
    <cellStyle name="Style 1 3" xfId="5028" xr:uid="{00000000-0005-0000-0000-000094160000}"/>
    <cellStyle name="Style 10" xfId="5030" xr:uid="{00000000-0005-0000-0000-000095160000}"/>
    <cellStyle name="Style 11" xfId="5031" xr:uid="{00000000-0005-0000-0000-000096160000}"/>
    <cellStyle name="Style 12" xfId="5032" xr:uid="{00000000-0005-0000-0000-000097160000}"/>
    <cellStyle name="Style 13" xfId="5033" xr:uid="{00000000-0005-0000-0000-000098160000}"/>
    <cellStyle name="Style 14" xfId="5034" xr:uid="{00000000-0005-0000-0000-000099160000}"/>
    <cellStyle name="Style 15" xfId="5035" xr:uid="{00000000-0005-0000-0000-00009A160000}"/>
    <cellStyle name="Style 16" xfId="5036" xr:uid="{00000000-0005-0000-0000-00009B160000}"/>
    <cellStyle name="Style 17" xfId="5037" xr:uid="{00000000-0005-0000-0000-00009C160000}"/>
    <cellStyle name="Style 18" xfId="5038" xr:uid="{00000000-0005-0000-0000-00009D160000}"/>
    <cellStyle name="Style 19" xfId="5039" xr:uid="{00000000-0005-0000-0000-00009E160000}"/>
    <cellStyle name="Style 2" xfId="5040" xr:uid="{00000000-0005-0000-0000-00009F160000}"/>
    <cellStyle name="Style 20" xfId="5041" xr:uid="{00000000-0005-0000-0000-0000A0160000}"/>
    <cellStyle name="Style 21" xfId="5042" xr:uid="{00000000-0005-0000-0000-0000A1160000}"/>
    <cellStyle name="Style 22" xfId="5043" xr:uid="{00000000-0005-0000-0000-0000A2160000}"/>
    <cellStyle name="Style 23" xfId="5044" xr:uid="{00000000-0005-0000-0000-0000A3160000}"/>
    <cellStyle name="Style 24" xfId="5045" xr:uid="{00000000-0005-0000-0000-0000A4160000}"/>
    <cellStyle name="Style 25" xfId="5046" xr:uid="{00000000-0005-0000-0000-0000A5160000}"/>
    <cellStyle name="Style 26" xfId="5047" xr:uid="{00000000-0005-0000-0000-0000A6160000}"/>
    <cellStyle name="Style 27" xfId="5048" xr:uid="{00000000-0005-0000-0000-0000A7160000}"/>
    <cellStyle name="Style 28" xfId="5049" xr:uid="{00000000-0005-0000-0000-0000A8160000}"/>
    <cellStyle name="Style 29" xfId="5050" xr:uid="{00000000-0005-0000-0000-0000A9160000}"/>
    <cellStyle name="Style 3" xfId="5051" xr:uid="{00000000-0005-0000-0000-0000AA160000}"/>
    <cellStyle name="Style 30" xfId="5052" xr:uid="{00000000-0005-0000-0000-0000AB160000}"/>
    <cellStyle name="Style 31" xfId="5053" xr:uid="{00000000-0005-0000-0000-0000AC160000}"/>
    <cellStyle name="Style 32" xfId="5054" xr:uid="{00000000-0005-0000-0000-0000AD160000}"/>
    <cellStyle name="Style 4" xfId="5055" xr:uid="{00000000-0005-0000-0000-0000AE160000}"/>
    <cellStyle name="Style 5" xfId="5056" xr:uid="{00000000-0005-0000-0000-0000AF160000}"/>
    <cellStyle name="Style 6" xfId="5057" xr:uid="{00000000-0005-0000-0000-0000B0160000}"/>
    <cellStyle name="Style 7" xfId="5058" xr:uid="{00000000-0005-0000-0000-0000B1160000}"/>
    <cellStyle name="Style 8" xfId="5059" xr:uid="{00000000-0005-0000-0000-0000B2160000}"/>
    <cellStyle name="Style 9" xfId="5060" xr:uid="{00000000-0005-0000-0000-0000B3160000}"/>
    <cellStyle name="subt1" xfId="5061" xr:uid="{00000000-0005-0000-0000-0000B4160000}"/>
    <cellStyle name="Subtotal" xfId="5062" xr:uid="{00000000-0005-0000-0000-0000B5160000}"/>
    <cellStyle name="Table  - Style5" xfId="4371" xr:uid="{00000000-0005-0000-0000-0000B6160000}"/>
    <cellStyle name="Table  - Style5 2" xfId="6015" xr:uid="{00000000-0005-0000-0000-0000B7160000}"/>
    <cellStyle name="Table  - Style6" xfId="4111" xr:uid="{00000000-0005-0000-0000-0000B8160000}"/>
    <cellStyle name="Table  - Style6 2" xfId="5063" xr:uid="{00000000-0005-0000-0000-0000B9160000}"/>
    <cellStyle name="Text Indent A" xfId="5064" xr:uid="{00000000-0005-0000-0000-0000BA160000}"/>
    <cellStyle name="Text Indent B" xfId="5065" xr:uid="{00000000-0005-0000-0000-0000BB160000}"/>
    <cellStyle name="Text Indent B 2" xfId="5066" xr:uid="{00000000-0005-0000-0000-0000BC160000}"/>
    <cellStyle name="Text Indent C" xfId="5067" xr:uid="{00000000-0005-0000-0000-0000BD160000}"/>
    <cellStyle name="Text Indent C 2" xfId="5068" xr:uid="{00000000-0005-0000-0000-0000BE160000}"/>
    <cellStyle name="Title  - Style1" xfId="4112" xr:uid="{00000000-0005-0000-0000-0000BF160000}"/>
    <cellStyle name="Title  - Style6" xfId="4372" xr:uid="{00000000-0005-0000-0000-0000C0160000}"/>
    <cellStyle name="Title 10" xfId="4113" xr:uid="{00000000-0005-0000-0000-0000C1160000}"/>
    <cellStyle name="Title 11" xfId="4114" xr:uid="{00000000-0005-0000-0000-0000C2160000}"/>
    <cellStyle name="Title 2" xfId="4115" xr:uid="{00000000-0005-0000-0000-0000C3160000}"/>
    <cellStyle name="Title 2 10" xfId="4116" xr:uid="{00000000-0005-0000-0000-0000C4160000}"/>
    <cellStyle name="Title 2 11" xfId="4117" xr:uid="{00000000-0005-0000-0000-0000C5160000}"/>
    <cellStyle name="Title 2 12" xfId="4118" xr:uid="{00000000-0005-0000-0000-0000C6160000}"/>
    <cellStyle name="Title 2 13" xfId="4119" xr:uid="{00000000-0005-0000-0000-0000C7160000}"/>
    <cellStyle name="Title 2 2" xfId="4120" xr:uid="{00000000-0005-0000-0000-0000C8160000}"/>
    <cellStyle name="Title 2 3" xfId="4121" xr:uid="{00000000-0005-0000-0000-0000C9160000}"/>
    <cellStyle name="Title 2 4" xfId="4122" xr:uid="{00000000-0005-0000-0000-0000CA160000}"/>
    <cellStyle name="Title 2 5" xfId="4123" xr:uid="{00000000-0005-0000-0000-0000CB160000}"/>
    <cellStyle name="Title 2 6" xfId="4124" xr:uid="{00000000-0005-0000-0000-0000CC160000}"/>
    <cellStyle name="Title 2 7" xfId="4125" xr:uid="{00000000-0005-0000-0000-0000CD160000}"/>
    <cellStyle name="Title 2 8" xfId="4126" xr:uid="{00000000-0005-0000-0000-0000CE160000}"/>
    <cellStyle name="Title 2 9" xfId="4127" xr:uid="{00000000-0005-0000-0000-0000CF160000}"/>
    <cellStyle name="Title 3" xfId="4128" xr:uid="{00000000-0005-0000-0000-0000D0160000}"/>
    <cellStyle name="Title 3 10" xfId="4129" xr:uid="{00000000-0005-0000-0000-0000D1160000}"/>
    <cellStyle name="Title 3 11" xfId="4130" xr:uid="{00000000-0005-0000-0000-0000D2160000}"/>
    <cellStyle name="Title 3 12" xfId="4131" xr:uid="{00000000-0005-0000-0000-0000D3160000}"/>
    <cellStyle name="Title 3 13" xfId="4132" xr:uid="{00000000-0005-0000-0000-0000D4160000}"/>
    <cellStyle name="Title 3 2" xfId="4133" xr:uid="{00000000-0005-0000-0000-0000D5160000}"/>
    <cellStyle name="Title 3 3" xfId="4134" xr:uid="{00000000-0005-0000-0000-0000D6160000}"/>
    <cellStyle name="Title 3 4" xfId="4135" xr:uid="{00000000-0005-0000-0000-0000D7160000}"/>
    <cellStyle name="Title 3 5" xfId="4136" xr:uid="{00000000-0005-0000-0000-0000D8160000}"/>
    <cellStyle name="Title 3 6" xfId="4137" xr:uid="{00000000-0005-0000-0000-0000D9160000}"/>
    <cellStyle name="Title 3 7" xfId="4138" xr:uid="{00000000-0005-0000-0000-0000DA160000}"/>
    <cellStyle name="Title 3 8" xfId="4139" xr:uid="{00000000-0005-0000-0000-0000DB160000}"/>
    <cellStyle name="Title 3 9" xfId="4140" xr:uid="{00000000-0005-0000-0000-0000DC160000}"/>
    <cellStyle name="Title 4" xfId="4141" xr:uid="{00000000-0005-0000-0000-0000DD160000}"/>
    <cellStyle name="Title 4 10" xfId="4142" xr:uid="{00000000-0005-0000-0000-0000DE160000}"/>
    <cellStyle name="Title 4 11" xfId="4143" xr:uid="{00000000-0005-0000-0000-0000DF160000}"/>
    <cellStyle name="Title 4 12" xfId="4144" xr:uid="{00000000-0005-0000-0000-0000E0160000}"/>
    <cellStyle name="Title 4 13" xfId="4145" xr:uid="{00000000-0005-0000-0000-0000E1160000}"/>
    <cellStyle name="Title 4 2" xfId="4146" xr:uid="{00000000-0005-0000-0000-0000E2160000}"/>
    <cellStyle name="Title 4 3" xfId="4147" xr:uid="{00000000-0005-0000-0000-0000E3160000}"/>
    <cellStyle name="Title 4 4" xfId="4148" xr:uid="{00000000-0005-0000-0000-0000E4160000}"/>
    <cellStyle name="Title 4 5" xfId="4149" xr:uid="{00000000-0005-0000-0000-0000E5160000}"/>
    <cellStyle name="Title 4 6" xfId="4150" xr:uid="{00000000-0005-0000-0000-0000E6160000}"/>
    <cellStyle name="Title 4 7" xfId="4151" xr:uid="{00000000-0005-0000-0000-0000E7160000}"/>
    <cellStyle name="Title 4 8" xfId="4152" xr:uid="{00000000-0005-0000-0000-0000E8160000}"/>
    <cellStyle name="Title 4 9" xfId="4153" xr:uid="{00000000-0005-0000-0000-0000E9160000}"/>
    <cellStyle name="Title 5" xfId="4154" xr:uid="{00000000-0005-0000-0000-0000EA160000}"/>
    <cellStyle name="Title 5 10" xfId="4155" xr:uid="{00000000-0005-0000-0000-0000EB160000}"/>
    <cellStyle name="Title 5 11" xfId="4156" xr:uid="{00000000-0005-0000-0000-0000EC160000}"/>
    <cellStyle name="Title 5 12" xfId="4157" xr:uid="{00000000-0005-0000-0000-0000ED160000}"/>
    <cellStyle name="Title 5 13" xfId="4158" xr:uid="{00000000-0005-0000-0000-0000EE160000}"/>
    <cellStyle name="Title 5 2" xfId="4159" xr:uid="{00000000-0005-0000-0000-0000EF160000}"/>
    <cellStyle name="Title 5 3" xfId="4160" xr:uid="{00000000-0005-0000-0000-0000F0160000}"/>
    <cellStyle name="Title 5 4" xfId="4161" xr:uid="{00000000-0005-0000-0000-0000F1160000}"/>
    <cellStyle name="Title 5 5" xfId="4162" xr:uid="{00000000-0005-0000-0000-0000F2160000}"/>
    <cellStyle name="Title 5 6" xfId="4163" xr:uid="{00000000-0005-0000-0000-0000F3160000}"/>
    <cellStyle name="Title 5 7" xfId="4164" xr:uid="{00000000-0005-0000-0000-0000F4160000}"/>
    <cellStyle name="Title 5 8" xfId="4165" xr:uid="{00000000-0005-0000-0000-0000F5160000}"/>
    <cellStyle name="Title 5 9" xfId="4166" xr:uid="{00000000-0005-0000-0000-0000F6160000}"/>
    <cellStyle name="Title 6" xfId="4167" xr:uid="{00000000-0005-0000-0000-0000F7160000}"/>
    <cellStyle name="Title 6 10" xfId="4168" xr:uid="{00000000-0005-0000-0000-0000F8160000}"/>
    <cellStyle name="Title 6 11" xfId="4169" xr:uid="{00000000-0005-0000-0000-0000F9160000}"/>
    <cellStyle name="Title 6 12" xfId="4170" xr:uid="{00000000-0005-0000-0000-0000FA160000}"/>
    <cellStyle name="Title 6 13" xfId="4171" xr:uid="{00000000-0005-0000-0000-0000FB160000}"/>
    <cellStyle name="Title 6 2" xfId="4172" xr:uid="{00000000-0005-0000-0000-0000FC160000}"/>
    <cellStyle name="Title 6 3" xfId="4173" xr:uid="{00000000-0005-0000-0000-0000FD160000}"/>
    <cellStyle name="Title 6 4" xfId="4174" xr:uid="{00000000-0005-0000-0000-0000FE160000}"/>
    <cellStyle name="Title 6 5" xfId="4175" xr:uid="{00000000-0005-0000-0000-0000FF160000}"/>
    <cellStyle name="Title 6 6" xfId="4176" xr:uid="{00000000-0005-0000-0000-000000170000}"/>
    <cellStyle name="Title 6 7" xfId="4177" xr:uid="{00000000-0005-0000-0000-000001170000}"/>
    <cellStyle name="Title 6 8" xfId="4178" xr:uid="{00000000-0005-0000-0000-000002170000}"/>
    <cellStyle name="Title 6 9" xfId="4179" xr:uid="{00000000-0005-0000-0000-000003170000}"/>
    <cellStyle name="Title 7" xfId="4180" xr:uid="{00000000-0005-0000-0000-000004170000}"/>
    <cellStyle name="Title 7 10" xfId="4181" xr:uid="{00000000-0005-0000-0000-000005170000}"/>
    <cellStyle name="Title 7 11" xfId="4182" xr:uid="{00000000-0005-0000-0000-000006170000}"/>
    <cellStyle name="Title 7 12" xfId="4183" xr:uid="{00000000-0005-0000-0000-000007170000}"/>
    <cellStyle name="Title 7 13" xfId="4184" xr:uid="{00000000-0005-0000-0000-000008170000}"/>
    <cellStyle name="Title 7 2" xfId="4185" xr:uid="{00000000-0005-0000-0000-000009170000}"/>
    <cellStyle name="Title 7 3" xfId="4186" xr:uid="{00000000-0005-0000-0000-00000A170000}"/>
    <cellStyle name="Title 7 4" xfId="4187" xr:uid="{00000000-0005-0000-0000-00000B170000}"/>
    <cellStyle name="Title 7 5" xfId="4188" xr:uid="{00000000-0005-0000-0000-00000C170000}"/>
    <cellStyle name="Title 7 6" xfId="4189" xr:uid="{00000000-0005-0000-0000-00000D170000}"/>
    <cellStyle name="Title 7 7" xfId="4190" xr:uid="{00000000-0005-0000-0000-00000E170000}"/>
    <cellStyle name="Title 7 8" xfId="4191" xr:uid="{00000000-0005-0000-0000-00000F170000}"/>
    <cellStyle name="Title 7 9" xfId="4192" xr:uid="{00000000-0005-0000-0000-000010170000}"/>
    <cellStyle name="Title 8" xfId="4193" xr:uid="{00000000-0005-0000-0000-000011170000}"/>
    <cellStyle name="Title 9" xfId="4194" xr:uid="{00000000-0005-0000-0000-000012170000}"/>
    <cellStyle name="Total 10" xfId="4195" xr:uid="{00000000-0005-0000-0000-000013170000}"/>
    <cellStyle name="Total 10 2" xfId="5877" xr:uid="{00000000-0005-0000-0000-000014170000}"/>
    <cellStyle name="Total 11" xfId="4196" xr:uid="{00000000-0005-0000-0000-000015170000}"/>
    <cellStyle name="Total 11 2" xfId="5878" xr:uid="{00000000-0005-0000-0000-000016170000}"/>
    <cellStyle name="Total 2" xfId="4197" xr:uid="{00000000-0005-0000-0000-000017170000}"/>
    <cellStyle name="Total 2 10" xfId="4198" xr:uid="{00000000-0005-0000-0000-000018170000}"/>
    <cellStyle name="Total 2 10 2" xfId="5880" xr:uid="{00000000-0005-0000-0000-000019170000}"/>
    <cellStyle name="Total 2 11" xfId="4199" xr:uid="{00000000-0005-0000-0000-00001A170000}"/>
    <cellStyle name="Total 2 11 2" xfId="5881" xr:uid="{00000000-0005-0000-0000-00001B170000}"/>
    <cellStyle name="Total 2 12" xfId="4200" xr:uid="{00000000-0005-0000-0000-00001C170000}"/>
    <cellStyle name="Total 2 12 2" xfId="5882" xr:uid="{00000000-0005-0000-0000-00001D170000}"/>
    <cellStyle name="Total 2 13" xfId="4201" xr:uid="{00000000-0005-0000-0000-00001E170000}"/>
    <cellStyle name="Total 2 13 2" xfId="5883" xr:uid="{00000000-0005-0000-0000-00001F170000}"/>
    <cellStyle name="Total 2 14" xfId="5069" xr:uid="{00000000-0005-0000-0000-000020170000}"/>
    <cellStyle name="Total 2 15" xfId="5879" xr:uid="{00000000-0005-0000-0000-000021170000}"/>
    <cellStyle name="Total 2 2" xfId="4202" xr:uid="{00000000-0005-0000-0000-000022170000}"/>
    <cellStyle name="Total 2 2 2" xfId="5884" xr:uid="{00000000-0005-0000-0000-000023170000}"/>
    <cellStyle name="Total 2 3" xfId="4203" xr:uid="{00000000-0005-0000-0000-000024170000}"/>
    <cellStyle name="Total 2 3 2" xfId="5885" xr:uid="{00000000-0005-0000-0000-000025170000}"/>
    <cellStyle name="Total 2 4" xfId="4204" xr:uid="{00000000-0005-0000-0000-000026170000}"/>
    <cellStyle name="Total 2 4 2" xfId="5886" xr:uid="{00000000-0005-0000-0000-000027170000}"/>
    <cellStyle name="Total 2 5" xfId="4205" xr:uid="{00000000-0005-0000-0000-000028170000}"/>
    <cellStyle name="Total 2 5 2" xfId="5887" xr:uid="{00000000-0005-0000-0000-000029170000}"/>
    <cellStyle name="Total 2 6" xfId="4206" xr:uid="{00000000-0005-0000-0000-00002A170000}"/>
    <cellStyle name="Total 2 6 2" xfId="5888" xr:uid="{00000000-0005-0000-0000-00002B170000}"/>
    <cellStyle name="Total 2 7" xfId="4207" xr:uid="{00000000-0005-0000-0000-00002C170000}"/>
    <cellStyle name="Total 2 7 2" xfId="5889" xr:uid="{00000000-0005-0000-0000-00002D170000}"/>
    <cellStyle name="Total 2 8" xfId="4208" xr:uid="{00000000-0005-0000-0000-00002E170000}"/>
    <cellStyle name="Total 2 8 2" xfId="5890" xr:uid="{00000000-0005-0000-0000-00002F170000}"/>
    <cellStyle name="Total 2 9" xfId="4209" xr:uid="{00000000-0005-0000-0000-000030170000}"/>
    <cellStyle name="Total 2 9 2" xfId="5891" xr:uid="{00000000-0005-0000-0000-000031170000}"/>
    <cellStyle name="Total 3" xfId="4210" xr:uid="{00000000-0005-0000-0000-000032170000}"/>
    <cellStyle name="Total 3 10" xfId="4211" xr:uid="{00000000-0005-0000-0000-000033170000}"/>
    <cellStyle name="Total 3 10 2" xfId="5893" xr:uid="{00000000-0005-0000-0000-000034170000}"/>
    <cellStyle name="Total 3 11" xfId="4212" xr:uid="{00000000-0005-0000-0000-000035170000}"/>
    <cellStyle name="Total 3 11 2" xfId="5894" xr:uid="{00000000-0005-0000-0000-000036170000}"/>
    <cellStyle name="Total 3 12" xfId="4213" xr:uid="{00000000-0005-0000-0000-000037170000}"/>
    <cellStyle name="Total 3 12 2" xfId="5895" xr:uid="{00000000-0005-0000-0000-000038170000}"/>
    <cellStyle name="Total 3 13" xfId="4214" xr:uid="{00000000-0005-0000-0000-000039170000}"/>
    <cellStyle name="Total 3 13 2" xfId="5896" xr:uid="{00000000-0005-0000-0000-00003A170000}"/>
    <cellStyle name="Total 3 14" xfId="5892" xr:uid="{00000000-0005-0000-0000-00003B170000}"/>
    <cellStyle name="Total 3 2" xfId="4215" xr:uid="{00000000-0005-0000-0000-00003C170000}"/>
    <cellStyle name="Total 3 2 2" xfId="5897" xr:uid="{00000000-0005-0000-0000-00003D170000}"/>
    <cellStyle name="Total 3 3" xfId="4216" xr:uid="{00000000-0005-0000-0000-00003E170000}"/>
    <cellStyle name="Total 3 3 2" xfId="5898" xr:uid="{00000000-0005-0000-0000-00003F170000}"/>
    <cellStyle name="Total 3 4" xfId="4217" xr:uid="{00000000-0005-0000-0000-000040170000}"/>
    <cellStyle name="Total 3 4 2" xfId="5899" xr:uid="{00000000-0005-0000-0000-000041170000}"/>
    <cellStyle name="Total 3 5" xfId="4218" xr:uid="{00000000-0005-0000-0000-000042170000}"/>
    <cellStyle name="Total 3 5 2" xfId="5900" xr:uid="{00000000-0005-0000-0000-000043170000}"/>
    <cellStyle name="Total 3 6" xfId="4219" xr:uid="{00000000-0005-0000-0000-000044170000}"/>
    <cellStyle name="Total 3 6 2" xfId="5901" xr:uid="{00000000-0005-0000-0000-000045170000}"/>
    <cellStyle name="Total 3 7" xfId="4220" xr:uid="{00000000-0005-0000-0000-000046170000}"/>
    <cellStyle name="Total 3 7 2" xfId="5902" xr:uid="{00000000-0005-0000-0000-000047170000}"/>
    <cellStyle name="Total 3 8" xfId="4221" xr:uid="{00000000-0005-0000-0000-000048170000}"/>
    <cellStyle name="Total 3 8 2" xfId="5903" xr:uid="{00000000-0005-0000-0000-000049170000}"/>
    <cellStyle name="Total 3 9" xfId="4222" xr:uid="{00000000-0005-0000-0000-00004A170000}"/>
    <cellStyle name="Total 3 9 2" xfId="5904" xr:uid="{00000000-0005-0000-0000-00004B170000}"/>
    <cellStyle name="Total 4" xfId="4223" xr:uid="{00000000-0005-0000-0000-00004C170000}"/>
    <cellStyle name="Total 4 10" xfId="4224" xr:uid="{00000000-0005-0000-0000-00004D170000}"/>
    <cellStyle name="Total 4 10 2" xfId="5906" xr:uid="{00000000-0005-0000-0000-00004E170000}"/>
    <cellStyle name="Total 4 11" xfId="4225" xr:uid="{00000000-0005-0000-0000-00004F170000}"/>
    <cellStyle name="Total 4 11 2" xfId="5907" xr:uid="{00000000-0005-0000-0000-000050170000}"/>
    <cellStyle name="Total 4 12" xfId="4226" xr:uid="{00000000-0005-0000-0000-000051170000}"/>
    <cellStyle name="Total 4 12 2" xfId="5908" xr:uid="{00000000-0005-0000-0000-000052170000}"/>
    <cellStyle name="Total 4 13" xfId="4227" xr:uid="{00000000-0005-0000-0000-000053170000}"/>
    <cellStyle name="Total 4 13 2" xfId="5909" xr:uid="{00000000-0005-0000-0000-000054170000}"/>
    <cellStyle name="Total 4 14" xfId="5905" xr:uid="{00000000-0005-0000-0000-000055170000}"/>
    <cellStyle name="Total 4 2" xfId="4228" xr:uid="{00000000-0005-0000-0000-000056170000}"/>
    <cellStyle name="Total 4 2 2" xfId="5910" xr:uid="{00000000-0005-0000-0000-000057170000}"/>
    <cellStyle name="Total 4 3" xfId="4229" xr:uid="{00000000-0005-0000-0000-000058170000}"/>
    <cellStyle name="Total 4 3 2" xfId="5911" xr:uid="{00000000-0005-0000-0000-000059170000}"/>
    <cellStyle name="Total 4 4" xfId="4230" xr:uid="{00000000-0005-0000-0000-00005A170000}"/>
    <cellStyle name="Total 4 4 2" xfId="5912" xr:uid="{00000000-0005-0000-0000-00005B170000}"/>
    <cellStyle name="Total 4 5" xfId="4231" xr:uid="{00000000-0005-0000-0000-00005C170000}"/>
    <cellStyle name="Total 4 5 2" xfId="5913" xr:uid="{00000000-0005-0000-0000-00005D170000}"/>
    <cellStyle name="Total 4 6" xfId="4232" xr:uid="{00000000-0005-0000-0000-00005E170000}"/>
    <cellStyle name="Total 4 6 2" xfId="5914" xr:uid="{00000000-0005-0000-0000-00005F170000}"/>
    <cellStyle name="Total 4 7" xfId="4233" xr:uid="{00000000-0005-0000-0000-000060170000}"/>
    <cellStyle name="Total 4 7 2" xfId="5915" xr:uid="{00000000-0005-0000-0000-000061170000}"/>
    <cellStyle name="Total 4 8" xfId="4234" xr:uid="{00000000-0005-0000-0000-000062170000}"/>
    <cellStyle name="Total 4 8 2" xfId="5916" xr:uid="{00000000-0005-0000-0000-000063170000}"/>
    <cellStyle name="Total 4 9" xfId="4235" xr:uid="{00000000-0005-0000-0000-000064170000}"/>
    <cellStyle name="Total 4 9 2" xfId="5917" xr:uid="{00000000-0005-0000-0000-000065170000}"/>
    <cellStyle name="Total 5" xfId="4236" xr:uid="{00000000-0005-0000-0000-000066170000}"/>
    <cellStyle name="Total 5 10" xfId="4237" xr:uid="{00000000-0005-0000-0000-000067170000}"/>
    <cellStyle name="Total 5 10 2" xfId="5919" xr:uid="{00000000-0005-0000-0000-000068170000}"/>
    <cellStyle name="Total 5 11" xfId="4238" xr:uid="{00000000-0005-0000-0000-000069170000}"/>
    <cellStyle name="Total 5 11 2" xfId="5920" xr:uid="{00000000-0005-0000-0000-00006A170000}"/>
    <cellStyle name="Total 5 12" xfId="4239" xr:uid="{00000000-0005-0000-0000-00006B170000}"/>
    <cellStyle name="Total 5 12 2" xfId="5921" xr:uid="{00000000-0005-0000-0000-00006C170000}"/>
    <cellStyle name="Total 5 13" xfId="4240" xr:uid="{00000000-0005-0000-0000-00006D170000}"/>
    <cellStyle name="Total 5 13 2" xfId="5922" xr:uid="{00000000-0005-0000-0000-00006E170000}"/>
    <cellStyle name="Total 5 14" xfId="5918" xr:uid="{00000000-0005-0000-0000-00006F170000}"/>
    <cellStyle name="Total 5 2" xfId="4241" xr:uid="{00000000-0005-0000-0000-000070170000}"/>
    <cellStyle name="Total 5 2 2" xfId="5923" xr:uid="{00000000-0005-0000-0000-000071170000}"/>
    <cellStyle name="Total 5 3" xfId="4242" xr:uid="{00000000-0005-0000-0000-000072170000}"/>
    <cellStyle name="Total 5 3 2" xfId="5924" xr:uid="{00000000-0005-0000-0000-000073170000}"/>
    <cellStyle name="Total 5 4" xfId="4243" xr:uid="{00000000-0005-0000-0000-000074170000}"/>
    <cellStyle name="Total 5 4 2" xfId="5925" xr:uid="{00000000-0005-0000-0000-000075170000}"/>
    <cellStyle name="Total 5 5" xfId="4244" xr:uid="{00000000-0005-0000-0000-000076170000}"/>
    <cellStyle name="Total 5 5 2" xfId="5926" xr:uid="{00000000-0005-0000-0000-000077170000}"/>
    <cellStyle name="Total 5 6" xfId="4245" xr:uid="{00000000-0005-0000-0000-000078170000}"/>
    <cellStyle name="Total 5 6 2" xfId="5927" xr:uid="{00000000-0005-0000-0000-000079170000}"/>
    <cellStyle name="Total 5 7" xfId="4246" xr:uid="{00000000-0005-0000-0000-00007A170000}"/>
    <cellStyle name="Total 5 7 2" xfId="5928" xr:uid="{00000000-0005-0000-0000-00007B170000}"/>
    <cellStyle name="Total 5 8" xfId="4247" xr:uid="{00000000-0005-0000-0000-00007C170000}"/>
    <cellStyle name="Total 5 8 2" xfId="5929" xr:uid="{00000000-0005-0000-0000-00007D170000}"/>
    <cellStyle name="Total 5 9" xfId="4248" xr:uid="{00000000-0005-0000-0000-00007E170000}"/>
    <cellStyle name="Total 5 9 2" xfId="5930" xr:uid="{00000000-0005-0000-0000-00007F170000}"/>
    <cellStyle name="Total 6" xfId="4249" xr:uid="{00000000-0005-0000-0000-000080170000}"/>
    <cellStyle name="Total 6 10" xfId="4250" xr:uid="{00000000-0005-0000-0000-000081170000}"/>
    <cellStyle name="Total 6 10 2" xfId="5932" xr:uid="{00000000-0005-0000-0000-000082170000}"/>
    <cellStyle name="Total 6 11" xfId="4251" xr:uid="{00000000-0005-0000-0000-000083170000}"/>
    <cellStyle name="Total 6 11 2" xfId="5933" xr:uid="{00000000-0005-0000-0000-000084170000}"/>
    <cellStyle name="Total 6 12" xfId="4252" xr:uid="{00000000-0005-0000-0000-000085170000}"/>
    <cellStyle name="Total 6 12 2" xfId="5934" xr:uid="{00000000-0005-0000-0000-000086170000}"/>
    <cellStyle name="Total 6 13" xfId="4253" xr:uid="{00000000-0005-0000-0000-000087170000}"/>
    <cellStyle name="Total 6 13 2" xfId="5935" xr:uid="{00000000-0005-0000-0000-000088170000}"/>
    <cellStyle name="Total 6 14" xfId="5931" xr:uid="{00000000-0005-0000-0000-000089170000}"/>
    <cellStyle name="Total 6 2" xfId="4254" xr:uid="{00000000-0005-0000-0000-00008A170000}"/>
    <cellStyle name="Total 6 2 2" xfId="5936" xr:uid="{00000000-0005-0000-0000-00008B170000}"/>
    <cellStyle name="Total 6 3" xfId="4255" xr:uid="{00000000-0005-0000-0000-00008C170000}"/>
    <cellStyle name="Total 6 3 2" xfId="5937" xr:uid="{00000000-0005-0000-0000-00008D170000}"/>
    <cellStyle name="Total 6 4" xfId="4256" xr:uid="{00000000-0005-0000-0000-00008E170000}"/>
    <cellStyle name="Total 6 4 2" xfId="5938" xr:uid="{00000000-0005-0000-0000-00008F170000}"/>
    <cellStyle name="Total 6 5" xfId="4257" xr:uid="{00000000-0005-0000-0000-000090170000}"/>
    <cellStyle name="Total 6 5 2" xfId="5939" xr:uid="{00000000-0005-0000-0000-000091170000}"/>
    <cellStyle name="Total 6 6" xfId="4258" xr:uid="{00000000-0005-0000-0000-000092170000}"/>
    <cellStyle name="Total 6 6 2" xfId="5940" xr:uid="{00000000-0005-0000-0000-000093170000}"/>
    <cellStyle name="Total 6 7" xfId="4259" xr:uid="{00000000-0005-0000-0000-000094170000}"/>
    <cellStyle name="Total 6 7 2" xfId="5941" xr:uid="{00000000-0005-0000-0000-000095170000}"/>
    <cellStyle name="Total 6 8" xfId="4260" xr:uid="{00000000-0005-0000-0000-000096170000}"/>
    <cellStyle name="Total 6 8 2" xfId="5942" xr:uid="{00000000-0005-0000-0000-000097170000}"/>
    <cellStyle name="Total 6 9" xfId="4261" xr:uid="{00000000-0005-0000-0000-000098170000}"/>
    <cellStyle name="Total 6 9 2" xfId="5943" xr:uid="{00000000-0005-0000-0000-000099170000}"/>
    <cellStyle name="Total 7" xfId="4262" xr:uid="{00000000-0005-0000-0000-00009A170000}"/>
    <cellStyle name="Total 7 10" xfId="4263" xr:uid="{00000000-0005-0000-0000-00009B170000}"/>
    <cellStyle name="Total 7 10 2" xfId="5945" xr:uid="{00000000-0005-0000-0000-00009C170000}"/>
    <cellStyle name="Total 7 11" xfId="4264" xr:uid="{00000000-0005-0000-0000-00009D170000}"/>
    <cellStyle name="Total 7 11 2" xfId="5946" xr:uid="{00000000-0005-0000-0000-00009E170000}"/>
    <cellStyle name="Total 7 12" xfId="4265" xr:uid="{00000000-0005-0000-0000-00009F170000}"/>
    <cellStyle name="Total 7 12 2" xfId="5947" xr:uid="{00000000-0005-0000-0000-0000A0170000}"/>
    <cellStyle name="Total 7 13" xfId="4266" xr:uid="{00000000-0005-0000-0000-0000A1170000}"/>
    <cellStyle name="Total 7 13 2" xfId="5948" xr:uid="{00000000-0005-0000-0000-0000A2170000}"/>
    <cellStyle name="Total 7 14" xfId="5944" xr:uid="{00000000-0005-0000-0000-0000A3170000}"/>
    <cellStyle name="Total 7 2" xfId="4267" xr:uid="{00000000-0005-0000-0000-0000A4170000}"/>
    <cellStyle name="Total 7 2 2" xfId="5949" xr:uid="{00000000-0005-0000-0000-0000A5170000}"/>
    <cellStyle name="Total 7 3" xfId="4268" xr:uid="{00000000-0005-0000-0000-0000A6170000}"/>
    <cellStyle name="Total 7 3 2" xfId="5950" xr:uid="{00000000-0005-0000-0000-0000A7170000}"/>
    <cellStyle name="Total 7 4" xfId="4269" xr:uid="{00000000-0005-0000-0000-0000A8170000}"/>
    <cellStyle name="Total 7 4 2" xfId="5951" xr:uid="{00000000-0005-0000-0000-0000A9170000}"/>
    <cellStyle name="Total 7 5" xfId="4270" xr:uid="{00000000-0005-0000-0000-0000AA170000}"/>
    <cellStyle name="Total 7 5 2" xfId="5952" xr:uid="{00000000-0005-0000-0000-0000AB170000}"/>
    <cellStyle name="Total 7 6" xfId="4271" xr:uid="{00000000-0005-0000-0000-0000AC170000}"/>
    <cellStyle name="Total 7 6 2" xfId="5953" xr:uid="{00000000-0005-0000-0000-0000AD170000}"/>
    <cellStyle name="Total 7 7" xfId="4272" xr:uid="{00000000-0005-0000-0000-0000AE170000}"/>
    <cellStyle name="Total 7 7 2" xfId="5954" xr:uid="{00000000-0005-0000-0000-0000AF170000}"/>
    <cellStyle name="Total 7 8" xfId="4273" xr:uid="{00000000-0005-0000-0000-0000B0170000}"/>
    <cellStyle name="Total 7 8 2" xfId="5955" xr:uid="{00000000-0005-0000-0000-0000B1170000}"/>
    <cellStyle name="Total 7 9" xfId="4274" xr:uid="{00000000-0005-0000-0000-0000B2170000}"/>
    <cellStyle name="Total 7 9 2" xfId="5956" xr:uid="{00000000-0005-0000-0000-0000B3170000}"/>
    <cellStyle name="Total 8" xfId="4275" xr:uid="{00000000-0005-0000-0000-0000B4170000}"/>
    <cellStyle name="Total 8 2" xfId="5957" xr:uid="{00000000-0005-0000-0000-0000B5170000}"/>
    <cellStyle name="Total 9" xfId="4276" xr:uid="{00000000-0005-0000-0000-0000B6170000}"/>
    <cellStyle name="Total 9 2" xfId="5958" xr:uid="{00000000-0005-0000-0000-0000B7170000}"/>
    <cellStyle name="TotCol - Style5" xfId="4277" xr:uid="{00000000-0005-0000-0000-0000B8170000}"/>
    <cellStyle name="TotCol - Style7" xfId="4373" xr:uid="{00000000-0005-0000-0000-0000B9170000}"/>
    <cellStyle name="TotRow - Style4" xfId="4278" xr:uid="{00000000-0005-0000-0000-0000BA170000}"/>
    <cellStyle name="TotRow - Style4 2" xfId="5070" xr:uid="{00000000-0005-0000-0000-0000BB170000}"/>
    <cellStyle name="TotRow - Style8" xfId="4374" xr:uid="{00000000-0005-0000-0000-0000BC170000}"/>
    <cellStyle name="TotRow - Style8 2" xfId="6017" xr:uid="{00000000-0005-0000-0000-0000BD170000}"/>
    <cellStyle name="umentSummaryInformation" xfId="5071" xr:uid="{00000000-0005-0000-0000-0000BE170000}"/>
    <cellStyle name="umentSummaryInformation 2" xfId="5072" xr:uid="{00000000-0005-0000-0000-0000BF170000}"/>
    <cellStyle name="umentSummaryInformation 3" xfId="5073" xr:uid="{00000000-0005-0000-0000-0000C0170000}"/>
    <cellStyle name="umentSummaryInformation 4" xfId="5074" xr:uid="{00000000-0005-0000-0000-0000C1170000}"/>
    <cellStyle name="umentSummaryInformation 5" xfId="5075" xr:uid="{00000000-0005-0000-0000-0000C2170000}"/>
    <cellStyle name="umentSummaryInformation 6" xfId="5076" xr:uid="{00000000-0005-0000-0000-0000C3170000}"/>
    <cellStyle name="ummaryInformation" xfId="5077" xr:uid="{00000000-0005-0000-0000-0000C4170000}"/>
    <cellStyle name="ummaryInformation 2" xfId="5078" xr:uid="{00000000-0005-0000-0000-0000C5170000}"/>
    <cellStyle name="ummaryInformation 3" xfId="5079" xr:uid="{00000000-0005-0000-0000-0000C6170000}"/>
    <cellStyle name="ummaryInformation 4" xfId="5080" xr:uid="{00000000-0005-0000-0000-0000C7170000}"/>
    <cellStyle name="ummaryInformation 5" xfId="5081" xr:uid="{00000000-0005-0000-0000-0000C8170000}"/>
    <cellStyle name="ummaryInformation 6" xfId="5082" xr:uid="{00000000-0005-0000-0000-0000C9170000}"/>
    <cellStyle name="Warning Text 10" xfId="4279" xr:uid="{00000000-0005-0000-0000-0000CA170000}"/>
    <cellStyle name="Warning Text 11" xfId="4280" xr:uid="{00000000-0005-0000-0000-0000CB170000}"/>
    <cellStyle name="Warning Text 2" xfId="4281" xr:uid="{00000000-0005-0000-0000-0000CC170000}"/>
    <cellStyle name="Warning Text 2 10" xfId="4282" xr:uid="{00000000-0005-0000-0000-0000CD170000}"/>
    <cellStyle name="Warning Text 2 11" xfId="4283" xr:uid="{00000000-0005-0000-0000-0000CE170000}"/>
    <cellStyle name="Warning Text 2 12" xfId="4284" xr:uid="{00000000-0005-0000-0000-0000CF170000}"/>
    <cellStyle name="Warning Text 2 13" xfId="4285" xr:uid="{00000000-0005-0000-0000-0000D0170000}"/>
    <cellStyle name="Warning Text 2 14" xfId="5083" xr:uid="{00000000-0005-0000-0000-0000D1170000}"/>
    <cellStyle name="Warning Text 2 2" xfId="4286" xr:uid="{00000000-0005-0000-0000-0000D2170000}"/>
    <cellStyle name="Warning Text 2 3" xfId="4287" xr:uid="{00000000-0005-0000-0000-0000D3170000}"/>
    <cellStyle name="Warning Text 2 4" xfId="4288" xr:uid="{00000000-0005-0000-0000-0000D4170000}"/>
    <cellStyle name="Warning Text 2 5" xfId="4289" xr:uid="{00000000-0005-0000-0000-0000D5170000}"/>
    <cellStyle name="Warning Text 2 6" xfId="4290" xr:uid="{00000000-0005-0000-0000-0000D6170000}"/>
    <cellStyle name="Warning Text 2 7" xfId="4291" xr:uid="{00000000-0005-0000-0000-0000D7170000}"/>
    <cellStyle name="Warning Text 2 8" xfId="4292" xr:uid="{00000000-0005-0000-0000-0000D8170000}"/>
    <cellStyle name="Warning Text 2 9" xfId="4293" xr:uid="{00000000-0005-0000-0000-0000D9170000}"/>
    <cellStyle name="Warning Text 3" xfId="4294" xr:uid="{00000000-0005-0000-0000-0000DA170000}"/>
    <cellStyle name="Warning Text 3 10" xfId="4295" xr:uid="{00000000-0005-0000-0000-0000DB170000}"/>
    <cellStyle name="Warning Text 3 11" xfId="4296" xr:uid="{00000000-0005-0000-0000-0000DC170000}"/>
    <cellStyle name="Warning Text 3 12" xfId="4297" xr:uid="{00000000-0005-0000-0000-0000DD170000}"/>
    <cellStyle name="Warning Text 3 13" xfId="4298" xr:uid="{00000000-0005-0000-0000-0000DE170000}"/>
    <cellStyle name="Warning Text 3 2" xfId="4299" xr:uid="{00000000-0005-0000-0000-0000DF170000}"/>
    <cellStyle name="Warning Text 3 3" xfId="4300" xr:uid="{00000000-0005-0000-0000-0000E0170000}"/>
    <cellStyle name="Warning Text 3 4" xfId="4301" xr:uid="{00000000-0005-0000-0000-0000E1170000}"/>
    <cellStyle name="Warning Text 3 5" xfId="4302" xr:uid="{00000000-0005-0000-0000-0000E2170000}"/>
    <cellStyle name="Warning Text 3 6" xfId="4303" xr:uid="{00000000-0005-0000-0000-0000E3170000}"/>
    <cellStyle name="Warning Text 3 7" xfId="4304" xr:uid="{00000000-0005-0000-0000-0000E4170000}"/>
    <cellStyle name="Warning Text 3 8" xfId="4305" xr:uid="{00000000-0005-0000-0000-0000E5170000}"/>
    <cellStyle name="Warning Text 3 9" xfId="4306" xr:uid="{00000000-0005-0000-0000-0000E6170000}"/>
    <cellStyle name="Warning Text 4" xfId="4307" xr:uid="{00000000-0005-0000-0000-0000E7170000}"/>
    <cellStyle name="Warning Text 4 10" xfId="4308" xr:uid="{00000000-0005-0000-0000-0000E8170000}"/>
    <cellStyle name="Warning Text 4 11" xfId="4309" xr:uid="{00000000-0005-0000-0000-0000E9170000}"/>
    <cellStyle name="Warning Text 4 12" xfId="4310" xr:uid="{00000000-0005-0000-0000-0000EA170000}"/>
    <cellStyle name="Warning Text 4 13" xfId="4311" xr:uid="{00000000-0005-0000-0000-0000EB170000}"/>
    <cellStyle name="Warning Text 4 2" xfId="4312" xr:uid="{00000000-0005-0000-0000-0000EC170000}"/>
    <cellStyle name="Warning Text 4 3" xfId="4313" xr:uid="{00000000-0005-0000-0000-0000ED170000}"/>
    <cellStyle name="Warning Text 4 4" xfId="4314" xr:uid="{00000000-0005-0000-0000-0000EE170000}"/>
    <cellStyle name="Warning Text 4 5" xfId="4315" xr:uid="{00000000-0005-0000-0000-0000EF170000}"/>
    <cellStyle name="Warning Text 4 6" xfId="4316" xr:uid="{00000000-0005-0000-0000-0000F0170000}"/>
    <cellStyle name="Warning Text 4 7" xfId="4317" xr:uid="{00000000-0005-0000-0000-0000F1170000}"/>
    <cellStyle name="Warning Text 4 8" xfId="4318" xr:uid="{00000000-0005-0000-0000-0000F2170000}"/>
    <cellStyle name="Warning Text 4 9" xfId="4319" xr:uid="{00000000-0005-0000-0000-0000F3170000}"/>
    <cellStyle name="Warning Text 5" xfId="4320" xr:uid="{00000000-0005-0000-0000-0000F4170000}"/>
    <cellStyle name="Warning Text 5 10" xfId="4321" xr:uid="{00000000-0005-0000-0000-0000F5170000}"/>
    <cellStyle name="Warning Text 5 11" xfId="4322" xr:uid="{00000000-0005-0000-0000-0000F6170000}"/>
    <cellStyle name="Warning Text 5 12" xfId="4323" xr:uid="{00000000-0005-0000-0000-0000F7170000}"/>
    <cellStyle name="Warning Text 5 13" xfId="4324" xr:uid="{00000000-0005-0000-0000-0000F8170000}"/>
    <cellStyle name="Warning Text 5 2" xfId="4325" xr:uid="{00000000-0005-0000-0000-0000F9170000}"/>
    <cellStyle name="Warning Text 5 3" xfId="4326" xr:uid="{00000000-0005-0000-0000-0000FA170000}"/>
    <cellStyle name="Warning Text 5 4" xfId="4327" xr:uid="{00000000-0005-0000-0000-0000FB170000}"/>
    <cellStyle name="Warning Text 5 5" xfId="4328" xr:uid="{00000000-0005-0000-0000-0000FC170000}"/>
    <cellStyle name="Warning Text 5 6" xfId="4329" xr:uid="{00000000-0005-0000-0000-0000FD170000}"/>
    <cellStyle name="Warning Text 5 7" xfId="4330" xr:uid="{00000000-0005-0000-0000-0000FE170000}"/>
    <cellStyle name="Warning Text 5 8" xfId="4331" xr:uid="{00000000-0005-0000-0000-0000FF170000}"/>
    <cellStyle name="Warning Text 5 9" xfId="4332" xr:uid="{00000000-0005-0000-0000-000000180000}"/>
    <cellStyle name="Warning Text 6" xfId="4333" xr:uid="{00000000-0005-0000-0000-000001180000}"/>
    <cellStyle name="Warning Text 6 10" xfId="4334" xr:uid="{00000000-0005-0000-0000-000002180000}"/>
    <cellStyle name="Warning Text 6 11" xfId="4335" xr:uid="{00000000-0005-0000-0000-000003180000}"/>
    <cellStyle name="Warning Text 6 12" xfId="4336" xr:uid="{00000000-0005-0000-0000-000004180000}"/>
    <cellStyle name="Warning Text 6 13" xfId="4337" xr:uid="{00000000-0005-0000-0000-000005180000}"/>
    <cellStyle name="Warning Text 6 2" xfId="4338" xr:uid="{00000000-0005-0000-0000-000006180000}"/>
    <cellStyle name="Warning Text 6 3" xfId="4339" xr:uid="{00000000-0005-0000-0000-000007180000}"/>
    <cellStyle name="Warning Text 6 4" xfId="4340" xr:uid="{00000000-0005-0000-0000-000008180000}"/>
    <cellStyle name="Warning Text 6 5" xfId="4341" xr:uid="{00000000-0005-0000-0000-000009180000}"/>
    <cellStyle name="Warning Text 6 6" xfId="4342" xr:uid="{00000000-0005-0000-0000-00000A180000}"/>
    <cellStyle name="Warning Text 6 7" xfId="4343" xr:uid="{00000000-0005-0000-0000-00000B180000}"/>
    <cellStyle name="Warning Text 6 8" xfId="4344" xr:uid="{00000000-0005-0000-0000-00000C180000}"/>
    <cellStyle name="Warning Text 6 9" xfId="4345" xr:uid="{00000000-0005-0000-0000-00000D180000}"/>
    <cellStyle name="Warning Text 7" xfId="4346" xr:uid="{00000000-0005-0000-0000-00000E180000}"/>
    <cellStyle name="Warning Text 7 10" xfId="4347" xr:uid="{00000000-0005-0000-0000-00000F180000}"/>
    <cellStyle name="Warning Text 7 11" xfId="4348" xr:uid="{00000000-0005-0000-0000-000010180000}"/>
    <cellStyle name="Warning Text 7 12" xfId="4349" xr:uid="{00000000-0005-0000-0000-000011180000}"/>
    <cellStyle name="Warning Text 7 13" xfId="4350" xr:uid="{00000000-0005-0000-0000-000012180000}"/>
    <cellStyle name="Warning Text 7 2" xfId="4351" xr:uid="{00000000-0005-0000-0000-000013180000}"/>
    <cellStyle name="Warning Text 7 3" xfId="4352" xr:uid="{00000000-0005-0000-0000-000014180000}"/>
    <cellStyle name="Warning Text 7 4" xfId="4353" xr:uid="{00000000-0005-0000-0000-000015180000}"/>
    <cellStyle name="Warning Text 7 5" xfId="4354" xr:uid="{00000000-0005-0000-0000-000016180000}"/>
    <cellStyle name="Warning Text 7 6" xfId="4355" xr:uid="{00000000-0005-0000-0000-000017180000}"/>
    <cellStyle name="Warning Text 7 7" xfId="4356" xr:uid="{00000000-0005-0000-0000-000018180000}"/>
    <cellStyle name="Warning Text 7 8" xfId="4357" xr:uid="{00000000-0005-0000-0000-000019180000}"/>
    <cellStyle name="Warning Text 7 9" xfId="4358" xr:uid="{00000000-0005-0000-0000-00001A180000}"/>
    <cellStyle name="Warning Text 8" xfId="4359" xr:uid="{00000000-0005-0000-0000-00001B180000}"/>
    <cellStyle name="Warning Text 9" xfId="4360" xr:uid="{00000000-0005-0000-0000-00001C180000}"/>
    <cellStyle name="_x0008__x0008_yz_x000e__x000e__x0002_L_x0001__x0001__x0008__x0001_ဠ" xfId="5084" xr:uid="{00000000-0005-0000-0000-00001D180000}"/>
    <cellStyle name="즠¢➲b진¢⟂b짬¢⟒b쨈¢⟢b阨¢⟲b限¢⠂b陴¢⠒b隠¢⠢b雄¢⠲bBook" xfId="5085" xr:uid="{00000000-0005-0000-0000-00001E180000}"/>
    <cellStyle name="즠¢➲b진¢⟂b짬¢⟒b쨈¢⟢b阨¢⟲b限¢⠂b陴¢⠒b隠¢⠢b雄¢⠲bBook 2" xfId="5086" xr:uid="{00000000-0005-0000-0000-00001F180000}"/>
    <cellStyle name="즠¢➲b진¢⟂b짬¢⟒b쨈¢⟢b阨¢⟲b限¢⠂b陴¢⠒b隠¢⠢b雄¢⠲bBook 3" xfId="5087" xr:uid="{00000000-0005-0000-0000-000020180000}"/>
    <cellStyle name="즠¢➲b진¢⟂b짬¢⟒b쨈¢⟢b阨¢⟲b限¢⠂b陴¢⠒b隠¢⠢b雄¢⠲bBook 4" xfId="5088" xr:uid="{00000000-0005-0000-0000-000021180000}"/>
    <cellStyle name="즠¢➲b진¢⟂b짬¢⟒b쨈¢⟢b阨¢⟲b限¢⠂b陴¢⠒b隠¢⠢b雄¢⠲bBook 5" xfId="5089" xr:uid="{00000000-0005-0000-0000-000022180000}"/>
    <cellStyle name="즠¢➲b진¢⟂b짬¢⟒b쨈¢⟢b阨¢⟲b限¢⠂b陴¢⠒b隠¢⠢b雄¢⠲bBook 6" xfId="5090" xr:uid="{00000000-0005-0000-0000-000023180000}"/>
    <cellStyle name="표준_Sheet5" xfId="5091" xr:uid="{00000000-0005-0000-0000-000024180000}"/>
    <cellStyle name="昃Ѐ_x0001_(" xfId="5092" xr:uid="{00000000-0005-0000-0000-000025180000}"/>
    <cellStyle name="標準_NSGVBudget2003" xfId="5093" xr:uid="{00000000-0005-0000-0000-000026180000}"/>
    <cellStyle name="篌¢␢b捠¢␲b_x0001_CompObj" xfId="5094" xr:uid="{00000000-0005-0000-0000-000027180000}"/>
    <cellStyle name="籄¢⒒b粰¢⒢b糤¢⒲b経¢Ⓜb撬¢ⓒb擤¢ⓢb攨¢⓲b敜¢│b斔¢┒b絴¢┢b綜¢┲bCtls" xfId="5095" xr:uid="{00000000-0005-0000-0000-000028180000}"/>
    <cellStyle name="纐¢◒b纴¢◢b绘¢◲b缐¢☂b钰¢☒b铰¢☢b锘¢☲bRevision Log" xfId="5096" xr:uid="{00000000-0005-0000-0000-000029180000}"/>
    <cellStyle name="鐄¢▂b鐴¢▒b鑜¢▢b针¢▲b繜¢◂b纐¢◒b纴¢◢b绘¢◲b缐¢☂b钰¢☒b铰¢☢b锘¢☲bRevision Log" xfId="5097" xr:uid="{00000000-0005-0000-0000-00002A180000}"/>
    <cellStyle name="鐄¢▂b鐴¢▒b鑜¢▢b针¢▲b繜¢◂b纐¢◒b纴¢◢b绘¢◲b缐¢☂b钰¢☒b铰¢☢b锘¢☲bRevision Log 2" xfId="5098" xr:uid="{00000000-0005-0000-0000-00002B180000}"/>
    <cellStyle name="門¢⚲b閤¢⛂b闼¢⛒b⯐¤⛢b⯴¤⛲b哔£✂b哸£✒b啐£✢b啴£✲bUser Names" xfId="5099" xr:uid="{00000000-0005-0000-0000-00002C180000}"/>
    <cellStyle name="門¢⚲b閤¢⛂b闼¢⛒b⯐¤⛢b⯴¤⛲b哔£✂b哸£✒b啐£✢b啴£✲bUser Names 2" xfId="5100" xr:uid="{00000000-0005-0000-0000-00002D180000}"/>
    <cellStyle name="門¢⚲b閤¢⛂b闼¢⛒b⯐¤⛢b⯴¤⛲b哔£✂b哸£✒b啐£✢b啴£✲bUser Names 3" xfId="5101" xr:uid="{00000000-0005-0000-0000-00002E180000}"/>
    <cellStyle name="門¢⚲b閤¢⛂b闼¢⛒b⯐¤⛢b⯴¤⛲b哔£✂b哸£✒b啐£✢b啴£✲bUser Names 4" xfId="5102" xr:uid="{00000000-0005-0000-0000-00002F180000}"/>
    <cellStyle name="門¢⚲b閤¢⛂b闼¢⛒b⯐¤⛢b⯴¤⛲b哔£✂b哸£✒b啐£✢b啴£✲bUser Names 5" xfId="5103" xr:uid="{00000000-0005-0000-0000-000030180000}"/>
    <cellStyle name="門¢⚲b閤¢⛂b闼¢⛒b⯐¤⛢b⯴¤⛲b哔£✂b哸£✒b啐£✢b啴£✲bUser Names 6" xfId="5104" xr:uid="{00000000-0005-0000-0000-000031180000}"/>
    <cellStyle name="陴¢⠒b隠¢⠢b雄¢⠲bBook" xfId="5105" xr:uid="{00000000-0005-0000-0000-000032180000}"/>
    <cellStyle name="陴¢⠒b隠¢⠢b雄¢⠲bBook 2" xfId="5106" xr:uid="{00000000-0005-0000-0000-0000331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K73"/>
  <sheetViews>
    <sheetView zoomScale="85" zoomScaleNormal="85" zoomScaleSheetLayoutView="100" workbookViewId="0">
      <selection activeCell="J1" sqref="J1"/>
    </sheetView>
  </sheetViews>
  <sheetFormatPr defaultColWidth="9.21875" defaultRowHeight="14.4"/>
  <cols>
    <col min="1" max="1" width="6.77734375" style="16" customWidth="1"/>
    <col min="2" max="2" width="4.77734375" style="8" customWidth="1"/>
    <col min="3" max="3" width="3.77734375" style="8" customWidth="1"/>
    <col min="4" max="4" width="46.44140625" style="8" customWidth="1"/>
    <col min="5" max="5" width="7" style="8" customWidth="1"/>
    <col min="6" max="6" width="22.77734375" style="8" customWidth="1"/>
    <col min="7" max="7" width="20.77734375" style="44" customWidth="1"/>
    <col min="8" max="8" width="17.77734375" style="44" customWidth="1"/>
    <col min="9" max="9" width="14.21875" style="8" bestFit="1" customWidth="1"/>
    <col min="10" max="10" width="27.21875" style="8" customWidth="1"/>
    <col min="11" max="11" width="13.44140625" style="8" bestFit="1" customWidth="1"/>
    <col min="12" max="12" width="11.5546875" style="8" bestFit="1" customWidth="1"/>
    <col min="13" max="14" width="9.21875" style="8"/>
    <col min="15" max="15" width="12.5546875" style="8" bestFit="1" customWidth="1"/>
    <col min="16" max="16384" width="9.21875" style="8"/>
  </cols>
  <sheetData>
    <row r="1" spans="1:9" ht="17.399999999999999">
      <c r="A1" s="542" t="s">
        <v>195</v>
      </c>
      <c r="B1" s="542"/>
      <c r="C1" s="542"/>
      <c r="D1" s="542"/>
      <c r="E1" s="542"/>
      <c r="F1" s="542"/>
      <c r="G1" s="542"/>
      <c r="H1" s="219"/>
    </row>
    <row r="2" spans="1:9" ht="17.399999999999999">
      <c r="A2" s="542" t="s">
        <v>282</v>
      </c>
      <c r="B2" s="542"/>
      <c r="C2" s="542"/>
      <c r="D2" s="542"/>
      <c r="E2" s="542"/>
      <c r="F2" s="542"/>
      <c r="G2" s="542"/>
      <c r="H2" s="219"/>
    </row>
    <row r="3" spans="1:9" ht="17.399999999999999">
      <c r="A3" s="542" t="s">
        <v>196</v>
      </c>
      <c r="B3" s="542"/>
      <c r="C3" s="542"/>
      <c r="D3" s="542"/>
      <c r="E3" s="542"/>
      <c r="F3" s="542"/>
      <c r="G3" s="542"/>
      <c r="H3" s="219"/>
    </row>
    <row r="4" spans="1:9" ht="15.6">
      <c r="A4" s="543" t="s">
        <v>170</v>
      </c>
      <c r="B4" s="543"/>
      <c r="C4" s="543"/>
      <c r="D4" s="543"/>
      <c r="E4" s="543"/>
      <c r="F4" s="543"/>
      <c r="G4" s="543"/>
      <c r="H4" s="220"/>
    </row>
    <row r="5" spans="1:9" ht="15" thickBot="1">
      <c r="A5" s="136"/>
      <c r="B5" s="136"/>
      <c r="C5" s="136"/>
      <c r="D5" s="136"/>
      <c r="E5" s="136"/>
      <c r="F5" s="136"/>
      <c r="G5" s="135" t="s">
        <v>114</v>
      </c>
      <c r="H5" s="135"/>
    </row>
    <row r="6" spans="1:9">
      <c r="A6" s="9"/>
      <c r="B6" s="547" t="s">
        <v>35</v>
      </c>
      <c r="C6" s="548"/>
      <c r="D6" s="549"/>
      <c r="E6" s="557" t="s">
        <v>246</v>
      </c>
      <c r="F6" s="553" t="s">
        <v>177</v>
      </c>
      <c r="G6" s="555" t="s">
        <v>159</v>
      </c>
      <c r="H6" s="135"/>
      <c r="I6" s="27"/>
    </row>
    <row r="7" spans="1:9" ht="15" thickBot="1">
      <c r="A7" s="11"/>
      <c r="B7" s="550"/>
      <c r="C7" s="551"/>
      <c r="D7" s="552"/>
      <c r="E7" s="558"/>
      <c r="F7" s="554"/>
      <c r="G7" s="556"/>
      <c r="H7" s="135"/>
      <c r="I7" s="27"/>
    </row>
    <row r="8" spans="1:9">
      <c r="A8" s="9" t="s">
        <v>36</v>
      </c>
      <c r="B8" s="60" t="s">
        <v>37</v>
      </c>
      <c r="C8" s="61"/>
      <c r="D8" s="35"/>
      <c r="E8" s="62"/>
      <c r="F8" s="256"/>
      <c r="G8" s="37"/>
      <c r="H8" s="17"/>
      <c r="I8" s="27"/>
    </row>
    <row r="9" spans="1:9">
      <c r="A9" s="15"/>
      <c r="B9" s="19"/>
      <c r="E9" s="15"/>
      <c r="F9" s="256"/>
      <c r="G9" s="18"/>
      <c r="H9" s="17"/>
      <c r="I9" s="27"/>
    </row>
    <row r="10" spans="1:9">
      <c r="A10" s="15"/>
      <c r="B10" s="71">
        <v>1</v>
      </c>
      <c r="C10" s="14" t="s">
        <v>365</v>
      </c>
      <c r="D10" s="14"/>
      <c r="E10" s="15"/>
      <c r="F10" s="256"/>
      <c r="G10" s="18"/>
      <c r="H10" s="17"/>
      <c r="I10" s="27"/>
    </row>
    <row r="11" spans="1:9">
      <c r="A11" s="15"/>
      <c r="B11" s="19"/>
      <c r="C11" s="8" t="s">
        <v>366</v>
      </c>
      <c r="D11" s="8" t="s">
        <v>367</v>
      </c>
      <c r="E11" s="15">
        <v>2</v>
      </c>
      <c r="F11" s="451">
        <v>500000</v>
      </c>
      <c r="G11" s="18">
        <f>'Notes Liabilities'!G16</f>
        <v>0</v>
      </c>
      <c r="H11" s="17"/>
      <c r="I11" s="27"/>
    </row>
    <row r="12" spans="1:9">
      <c r="A12" s="15"/>
      <c r="B12" s="19"/>
      <c r="C12" s="8" t="s">
        <v>39</v>
      </c>
      <c r="D12" s="8" t="s">
        <v>472</v>
      </c>
      <c r="E12" s="15"/>
      <c r="F12" s="451">
        <v>100000</v>
      </c>
      <c r="G12" s="18"/>
      <c r="H12" s="17"/>
      <c r="I12" s="27"/>
    </row>
    <row r="13" spans="1:9">
      <c r="A13" s="15"/>
      <c r="B13" s="19"/>
      <c r="C13" s="8" t="s">
        <v>39</v>
      </c>
      <c r="D13" s="8" t="s">
        <v>368</v>
      </c>
      <c r="E13" s="15">
        <v>3</v>
      </c>
      <c r="F13" s="451">
        <f>150000+230000</f>
        <v>380000</v>
      </c>
      <c r="G13" s="18">
        <f>'Notes Liabilities'!G71</f>
        <v>0</v>
      </c>
      <c r="H13" s="17"/>
      <c r="I13" s="27"/>
    </row>
    <row r="14" spans="1:9">
      <c r="A14" s="15"/>
      <c r="B14" s="19"/>
      <c r="E14" s="15"/>
      <c r="F14" s="451"/>
      <c r="G14" s="18"/>
      <c r="H14" s="17"/>
      <c r="I14" s="27"/>
    </row>
    <row r="15" spans="1:9">
      <c r="A15" s="15"/>
      <c r="B15" s="71">
        <v>2</v>
      </c>
      <c r="C15" s="14" t="s">
        <v>378</v>
      </c>
      <c r="E15" s="15">
        <v>4</v>
      </c>
      <c r="F15" s="451">
        <f>'Notes Liabilities'!E82</f>
        <v>0</v>
      </c>
      <c r="G15" s="18">
        <f>'Notes Liabilities'!G82</f>
        <v>0</v>
      </c>
      <c r="H15" s="17"/>
      <c r="I15" s="27"/>
    </row>
    <row r="16" spans="1:9">
      <c r="A16" s="15"/>
      <c r="B16" s="19"/>
      <c r="E16" s="15"/>
      <c r="F16" s="451"/>
      <c r="G16" s="18"/>
      <c r="H16" s="17"/>
      <c r="I16" s="27"/>
    </row>
    <row r="17" spans="1:11">
      <c r="A17" s="15"/>
      <c r="B17" s="71">
        <v>3</v>
      </c>
      <c r="C17" s="14" t="s">
        <v>379</v>
      </c>
      <c r="D17" s="14"/>
      <c r="E17" s="15"/>
      <c r="F17" s="451"/>
      <c r="G17" s="18"/>
      <c r="H17" s="17"/>
      <c r="I17" s="27"/>
    </row>
    <row r="18" spans="1:11">
      <c r="A18" s="15"/>
      <c r="B18" s="71"/>
      <c r="C18" s="8" t="s">
        <v>38</v>
      </c>
      <c r="D18" s="8" t="s">
        <v>330</v>
      </c>
      <c r="E18" s="15"/>
      <c r="F18" s="451">
        <v>600000</v>
      </c>
      <c r="G18" s="18">
        <v>0</v>
      </c>
      <c r="H18" s="17"/>
      <c r="I18" s="27"/>
    </row>
    <row r="19" spans="1:11">
      <c r="A19" s="15"/>
      <c r="B19" s="71"/>
      <c r="C19" s="8" t="s">
        <v>39</v>
      </c>
      <c r="D19" s="8" t="s">
        <v>380</v>
      </c>
      <c r="E19" s="15">
        <v>5</v>
      </c>
      <c r="F19" s="451">
        <f>'Notes Liabilities'!E91</f>
        <v>0</v>
      </c>
      <c r="G19" s="18">
        <f>'Notes Liabilities'!G91</f>
        <v>0</v>
      </c>
      <c r="H19" s="17"/>
      <c r="I19" s="27"/>
    </row>
    <row r="20" spans="1:11">
      <c r="A20" s="15"/>
      <c r="B20" s="71"/>
      <c r="C20" s="8" t="s">
        <v>381</v>
      </c>
      <c r="D20" s="8" t="s">
        <v>382</v>
      </c>
      <c r="E20" s="15">
        <v>6</v>
      </c>
      <c r="F20" s="451">
        <v>150000</v>
      </c>
      <c r="G20" s="18">
        <f>'Notes Liabilities'!G98</f>
        <v>0</v>
      </c>
      <c r="H20" s="17"/>
      <c r="I20" s="27"/>
    </row>
    <row r="21" spans="1:11">
      <c r="A21" s="15"/>
      <c r="B21" s="71"/>
      <c r="C21" s="14"/>
      <c r="D21" s="14"/>
      <c r="E21" s="15"/>
      <c r="F21" s="451"/>
      <c r="G21" s="18"/>
      <c r="H21" s="17"/>
      <c r="I21" s="27"/>
    </row>
    <row r="22" spans="1:11">
      <c r="A22" s="15"/>
      <c r="B22" s="71">
        <v>4</v>
      </c>
      <c r="C22" s="14" t="s">
        <v>369</v>
      </c>
      <c r="D22" s="14"/>
      <c r="E22" s="15"/>
      <c r="F22" s="451"/>
      <c r="G22" s="18"/>
      <c r="H22" s="17"/>
      <c r="I22" s="27"/>
    </row>
    <row r="23" spans="1:11">
      <c r="A23" s="15"/>
      <c r="B23" s="19"/>
      <c r="C23" s="8" t="s">
        <v>38</v>
      </c>
      <c r="D23" s="8" t="s">
        <v>284</v>
      </c>
      <c r="E23" s="15">
        <v>7</v>
      </c>
      <c r="F23" s="451" t="s">
        <v>473</v>
      </c>
      <c r="G23" s="18">
        <f>'Notes Liabilities'!G112</f>
        <v>0</v>
      </c>
      <c r="H23" s="17"/>
      <c r="I23" s="27"/>
    </row>
    <row r="24" spans="1:11">
      <c r="A24" s="15"/>
      <c r="B24" s="19"/>
      <c r="C24" s="8" t="s">
        <v>39</v>
      </c>
      <c r="D24" s="8" t="s">
        <v>371</v>
      </c>
      <c r="E24" s="15">
        <v>8</v>
      </c>
      <c r="F24" s="451">
        <v>380000</v>
      </c>
      <c r="G24" s="18">
        <f>'Notes Liabilities'!G127</f>
        <v>0</v>
      </c>
      <c r="H24" s="17"/>
      <c r="I24" s="27"/>
    </row>
    <row r="25" spans="1:11">
      <c r="A25" s="15"/>
      <c r="B25" s="19"/>
      <c r="D25" s="559" t="s">
        <v>372</v>
      </c>
      <c r="E25" s="15"/>
      <c r="F25" s="451"/>
      <c r="G25" s="18"/>
      <c r="H25" s="17"/>
      <c r="I25" s="27"/>
    </row>
    <row r="26" spans="1:11">
      <c r="A26" s="15"/>
      <c r="B26" s="19"/>
      <c r="D26" s="559"/>
      <c r="E26" s="15"/>
      <c r="F26" s="451"/>
      <c r="G26" s="18"/>
      <c r="H26" s="17"/>
      <c r="I26" s="27"/>
    </row>
    <row r="27" spans="1:11">
      <c r="A27" s="15"/>
      <c r="B27" s="19"/>
      <c r="D27" s="559" t="s">
        <v>373</v>
      </c>
      <c r="E27" s="15"/>
      <c r="F27" s="451"/>
      <c r="G27" s="18"/>
      <c r="H27" s="17"/>
      <c r="I27" s="27"/>
    </row>
    <row r="28" spans="1:11">
      <c r="A28" s="15"/>
      <c r="B28" s="19"/>
      <c r="D28" s="559"/>
      <c r="E28" s="15"/>
      <c r="F28" s="451"/>
      <c r="G28" s="18"/>
      <c r="H28" s="17"/>
      <c r="I28" s="27"/>
    </row>
    <row r="29" spans="1:11">
      <c r="A29" s="15"/>
      <c r="B29" s="19"/>
      <c r="C29" s="8" t="s">
        <v>374</v>
      </c>
      <c r="D29" s="437" t="s">
        <v>375</v>
      </c>
      <c r="E29" s="15">
        <v>9</v>
      </c>
      <c r="F29" s="451">
        <v>50000</v>
      </c>
      <c r="G29" s="18">
        <f ca="1">'Notes Liabilities'!G163</f>
        <v>0</v>
      </c>
      <c r="H29" s="17"/>
      <c r="I29" s="27"/>
    </row>
    <row r="30" spans="1:11">
      <c r="A30" s="15"/>
      <c r="B30" s="19"/>
      <c r="C30" s="8" t="s">
        <v>46</v>
      </c>
      <c r="D30" s="8" t="s">
        <v>376</v>
      </c>
      <c r="E30" s="15">
        <v>10</v>
      </c>
      <c r="F30" s="451">
        <v>70000</v>
      </c>
      <c r="G30" s="18">
        <f>'Notes Liabilities'!G171</f>
        <v>0</v>
      </c>
      <c r="H30" s="17"/>
      <c r="I30" s="27"/>
    </row>
    <row r="31" spans="1:11">
      <c r="A31" s="15"/>
      <c r="B31" s="19"/>
      <c r="E31" s="15"/>
      <c r="F31" s="256"/>
      <c r="G31" s="18"/>
      <c r="H31" s="17"/>
      <c r="I31" s="27"/>
    </row>
    <row r="32" spans="1:11" ht="16.2" thickBot="1">
      <c r="A32" s="15"/>
      <c r="B32" s="19"/>
      <c r="C32" s="14"/>
      <c r="D32" s="387" t="s">
        <v>377</v>
      </c>
      <c r="E32" s="15"/>
      <c r="F32" s="258">
        <f>+SUM(F11:F30)</f>
        <v>2230000</v>
      </c>
      <c r="G32" s="303">
        <f ca="1">SUM(G11:G30)</f>
        <v>0</v>
      </c>
      <c r="H32" s="25"/>
      <c r="J32" s="183"/>
      <c r="K32" s="27"/>
    </row>
    <row r="33" spans="1:11" ht="15" thickTop="1">
      <c r="A33" s="12"/>
      <c r="B33" s="13"/>
      <c r="C33" s="14"/>
      <c r="D33" s="14"/>
      <c r="E33" s="12"/>
      <c r="F33" s="259"/>
      <c r="G33" s="222"/>
      <c r="H33" s="221"/>
      <c r="J33" s="27"/>
    </row>
    <row r="34" spans="1:11">
      <c r="A34" s="12" t="s">
        <v>41</v>
      </c>
      <c r="B34" s="13" t="s">
        <v>42</v>
      </c>
      <c r="C34" s="14"/>
      <c r="D34" s="14"/>
      <c r="E34" s="12"/>
      <c r="F34" s="259"/>
      <c r="G34" s="222"/>
      <c r="H34" s="221"/>
    </row>
    <row r="35" spans="1:11">
      <c r="A35" s="15"/>
      <c r="B35" s="19"/>
      <c r="E35" s="15"/>
      <c r="F35" s="256"/>
      <c r="G35" s="18"/>
      <c r="H35" s="17"/>
    </row>
    <row r="36" spans="1:11">
      <c r="A36" s="20">
        <v>-1</v>
      </c>
      <c r="B36" s="231" t="s">
        <v>383</v>
      </c>
      <c r="C36" s="14"/>
      <c r="E36" s="15"/>
      <c r="F36" s="256"/>
      <c r="G36" s="18"/>
      <c r="H36" s="17"/>
    </row>
    <row r="37" spans="1:11">
      <c r="A37" s="20"/>
      <c r="B37" s="22" t="s">
        <v>38</v>
      </c>
      <c r="C37" s="23" t="s">
        <v>385</v>
      </c>
      <c r="E37" s="15"/>
      <c r="F37" s="260"/>
      <c r="G37" s="18"/>
      <c r="H37" s="17"/>
      <c r="I37" s="27"/>
      <c r="J37" s="27"/>
    </row>
    <row r="38" spans="1:11">
      <c r="A38" s="20"/>
      <c r="B38" s="22"/>
      <c r="C38" s="23" t="s">
        <v>43</v>
      </c>
      <c r="D38" s="8" t="s">
        <v>386</v>
      </c>
      <c r="E38" s="15">
        <v>11</v>
      </c>
      <c r="F38" s="260">
        <f>1200000-200000</f>
        <v>1000000</v>
      </c>
      <c r="G38" s="18">
        <f>'PPE (2)'!M20</f>
        <v>0</v>
      </c>
      <c r="H38" s="17"/>
      <c r="I38" s="27"/>
      <c r="J38" s="27"/>
    </row>
    <row r="39" spans="1:11">
      <c r="A39" s="20"/>
      <c r="B39" s="22"/>
      <c r="C39" s="23" t="s">
        <v>44</v>
      </c>
      <c r="D39" s="8" t="s">
        <v>387</v>
      </c>
      <c r="E39" s="15">
        <v>12</v>
      </c>
      <c r="F39" s="260">
        <f>'PPE (2)'!L33</f>
        <v>0</v>
      </c>
      <c r="G39" s="18">
        <f>'PPE (2)'!L34</f>
        <v>0</v>
      </c>
      <c r="H39" s="17"/>
      <c r="I39" s="27"/>
      <c r="J39" s="27"/>
    </row>
    <row r="40" spans="1:11">
      <c r="A40" s="20"/>
      <c r="B40" s="22"/>
      <c r="C40" s="23" t="s">
        <v>113</v>
      </c>
      <c r="D40" s="8" t="s">
        <v>326</v>
      </c>
      <c r="E40" s="15">
        <v>13</v>
      </c>
      <c r="F40" s="260">
        <f>'Notes Assets'!F19</f>
        <v>0</v>
      </c>
      <c r="G40" s="18">
        <f>'Notes Assets'!H19</f>
        <v>0</v>
      </c>
      <c r="H40" s="17"/>
      <c r="I40" s="27"/>
      <c r="J40" s="27"/>
    </row>
    <row r="41" spans="1:11">
      <c r="A41" s="20"/>
      <c r="B41" s="22" t="s">
        <v>39</v>
      </c>
      <c r="C41" s="23" t="s">
        <v>388</v>
      </c>
      <c r="D41" s="23"/>
      <c r="E41" s="15">
        <v>14</v>
      </c>
      <c r="F41" s="261">
        <f>'Notes Assets'!F35</f>
        <v>0</v>
      </c>
      <c r="G41" s="187">
        <f>'Notes Assets'!H35</f>
        <v>0</v>
      </c>
      <c r="H41" s="27"/>
      <c r="I41" s="27"/>
      <c r="J41" s="27"/>
      <c r="K41" s="27"/>
    </row>
    <row r="42" spans="1:11">
      <c r="A42" s="20"/>
      <c r="B42" s="22" t="s">
        <v>374</v>
      </c>
      <c r="C42" s="23" t="s">
        <v>389</v>
      </c>
      <c r="D42" s="23"/>
      <c r="E42" s="15"/>
      <c r="F42" s="261"/>
      <c r="G42" s="187"/>
      <c r="H42" s="27"/>
      <c r="I42" s="27"/>
      <c r="J42" s="27"/>
      <c r="K42" s="27"/>
    </row>
    <row r="43" spans="1:11">
      <c r="A43" s="20"/>
      <c r="B43" s="22" t="s">
        <v>46</v>
      </c>
      <c r="C43" s="23" t="s">
        <v>390</v>
      </c>
      <c r="D43" s="23"/>
      <c r="E43" s="15">
        <v>15</v>
      </c>
      <c r="F43" s="261">
        <f>'Notes Assets'!F52</f>
        <v>0</v>
      </c>
      <c r="G43" s="187">
        <f>'Notes Assets'!H52</f>
        <v>0</v>
      </c>
      <c r="H43" s="27"/>
      <c r="I43" s="27"/>
      <c r="J43" s="27"/>
      <c r="K43" s="27"/>
    </row>
    <row r="44" spans="1:11">
      <c r="A44" s="15"/>
      <c r="B44" s="19"/>
      <c r="E44" s="15"/>
      <c r="F44" s="256"/>
      <c r="G44" s="18"/>
      <c r="H44" s="17"/>
    </row>
    <row r="45" spans="1:11">
      <c r="A45" s="20">
        <f>+A36-1</f>
        <v>-2</v>
      </c>
      <c r="B45" s="231" t="s">
        <v>384</v>
      </c>
      <c r="C45" s="14"/>
      <c r="E45" s="15"/>
      <c r="F45" s="256"/>
      <c r="G45" s="18"/>
      <c r="H45" s="17"/>
    </row>
    <row r="46" spans="1:11">
      <c r="A46" s="20"/>
      <c r="B46" s="22" t="s">
        <v>38</v>
      </c>
      <c r="C46" s="23" t="s">
        <v>391</v>
      </c>
      <c r="D46" s="24"/>
      <c r="E46" s="15"/>
      <c r="F46" s="257">
        <v>150000</v>
      </c>
      <c r="G46" s="18"/>
      <c r="H46" s="17"/>
      <c r="J46" s="27"/>
    </row>
    <row r="47" spans="1:11">
      <c r="A47" s="20"/>
      <c r="B47" s="22" t="s">
        <v>39</v>
      </c>
      <c r="C47" s="23" t="s">
        <v>45</v>
      </c>
      <c r="D47" s="24"/>
      <c r="E47" s="15">
        <v>16</v>
      </c>
      <c r="F47" s="257">
        <v>400000</v>
      </c>
      <c r="G47" s="18">
        <f>'Notes Assets'!H63</f>
        <v>0</v>
      </c>
      <c r="H47" s="17"/>
      <c r="I47" s="27"/>
      <c r="J47" s="27"/>
    </row>
    <row r="48" spans="1:11">
      <c r="A48" s="20"/>
      <c r="B48" s="22" t="s">
        <v>40</v>
      </c>
      <c r="C48" s="23" t="s">
        <v>392</v>
      </c>
      <c r="D48" s="24"/>
      <c r="E48" s="15">
        <v>17</v>
      </c>
      <c r="F48" s="257">
        <v>320000</v>
      </c>
      <c r="G48" s="18">
        <f>'Notes Assets'!H79</f>
        <v>0</v>
      </c>
      <c r="H48" s="17"/>
      <c r="I48" s="27"/>
      <c r="K48" s="27"/>
    </row>
    <row r="49" spans="1:11">
      <c r="A49" s="20"/>
      <c r="B49" s="22" t="s">
        <v>46</v>
      </c>
      <c r="C49" s="23" t="s">
        <v>393</v>
      </c>
      <c r="D49" s="24"/>
      <c r="E49" s="15">
        <v>18</v>
      </c>
      <c r="F49" s="257">
        <v>260000</v>
      </c>
      <c r="G49" s="18">
        <f>'Notes Assets'!H101</f>
        <v>0</v>
      </c>
      <c r="H49" s="17"/>
      <c r="I49" s="27"/>
      <c r="K49" s="27"/>
    </row>
    <row r="50" spans="1:11">
      <c r="A50" s="20"/>
      <c r="B50" s="22" t="s">
        <v>394</v>
      </c>
      <c r="C50" s="23" t="s">
        <v>395</v>
      </c>
      <c r="D50" s="24"/>
      <c r="E50" s="15">
        <v>19</v>
      </c>
      <c r="F50" s="257">
        <v>80000</v>
      </c>
      <c r="G50" s="18">
        <f>'Notes Assets'!H110</f>
        <v>0</v>
      </c>
      <c r="H50" s="17"/>
      <c r="I50" s="27"/>
      <c r="K50" s="27"/>
    </row>
    <row r="51" spans="1:11">
      <c r="A51" s="20"/>
      <c r="B51" s="22" t="s">
        <v>325</v>
      </c>
      <c r="C51" s="23" t="s">
        <v>396</v>
      </c>
      <c r="D51" s="24"/>
      <c r="E51" s="15">
        <v>20</v>
      </c>
      <c r="F51" s="257">
        <v>20000</v>
      </c>
      <c r="G51" s="18">
        <f>'Notes Assets'!H119</f>
        <v>0</v>
      </c>
      <c r="H51" s="17"/>
      <c r="I51" s="27"/>
      <c r="K51" s="27"/>
    </row>
    <row r="52" spans="1:11">
      <c r="A52" s="20"/>
      <c r="B52" s="22"/>
      <c r="C52" s="23"/>
      <c r="D52" s="46"/>
      <c r="E52" s="15"/>
      <c r="F52" s="257"/>
      <c r="G52" s="18"/>
      <c r="H52" s="17"/>
    </row>
    <row r="53" spans="1:11" ht="16.2" thickBot="1">
      <c r="A53" s="15"/>
      <c r="B53" s="19"/>
      <c r="D53" s="387" t="s">
        <v>123</v>
      </c>
      <c r="E53" s="15"/>
      <c r="F53" s="258">
        <f>+SUM(F36:F51)</f>
        <v>2230000</v>
      </c>
      <c r="G53" s="224">
        <f>+SUM(G36:G51)</f>
        <v>0</v>
      </c>
      <c r="H53" s="25"/>
      <c r="I53" s="209"/>
      <c r="J53" s="27"/>
      <c r="K53" s="27"/>
    </row>
    <row r="54" spans="1:11" ht="15" thickTop="1">
      <c r="A54" s="15"/>
      <c r="B54" s="52"/>
      <c r="D54" s="223"/>
      <c r="E54" s="15"/>
      <c r="F54" s="256"/>
      <c r="G54" s="26"/>
      <c r="H54" s="25"/>
    </row>
    <row r="55" spans="1:11">
      <c r="A55" s="15"/>
      <c r="B55" s="19" t="s">
        <v>116</v>
      </c>
      <c r="D55" s="58"/>
      <c r="E55" s="286">
        <f>PL!D43</f>
        <v>1</v>
      </c>
      <c r="F55" s="260">
        <f>F32-F53</f>
        <v>0</v>
      </c>
      <c r="G55" s="18">
        <f ca="1">G32-G53</f>
        <v>0</v>
      </c>
      <c r="H55" s="17"/>
      <c r="I55" s="27"/>
    </row>
    <row r="56" spans="1:11" ht="30.75" customHeight="1" thickBot="1">
      <c r="A56" s="11"/>
      <c r="B56" s="544" t="s">
        <v>468</v>
      </c>
      <c r="C56" s="545"/>
      <c r="D56" s="546"/>
      <c r="E56" s="28"/>
      <c r="F56" s="262"/>
      <c r="G56" s="200"/>
      <c r="H56" s="186"/>
    </row>
    <row r="57" spans="1:11" ht="15" thickBot="1">
      <c r="A57" s="31" t="s">
        <v>5</v>
      </c>
      <c r="B57" s="32"/>
      <c r="C57" s="32"/>
      <c r="D57" s="32"/>
      <c r="E57" s="33"/>
      <c r="F57" s="33"/>
      <c r="G57" s="78"/>
      <c r="H57" s="39"/>
    </row>
    <row r="58" spans="1:11">
      <c r="A58" s="34"/>
      <c r="B58" s="35"/>
      <c r="C58" s="35"/>
      <c r="D58" s="35"/>
      <c r="E58" s="36"/>
      <c r="F58" s="36"/>
      <c r="G58" s="77"/>
      <c r="H58" s="39"/>
    </row>
    <row r="59" spans="1:11">
      <c r="A59" s="179" t="s">
        <v>189</v>
      </c>
      <c r="B59" s="4"/>
      <c r="C59" s="67"/>
      <c r="D59" s="68"/>
      <c r="E59" s="16"/>
      <c r="F59" s="184" t="s">
        <v>148</v>
      </c>
      <c r="G59" s="222"/>
      <c r="H59" s="221"/>
    </row>
    <row r="60" spans="1:11">
      <c r="A60" s="179" t="s">
        <v>6</v>
      </c>
      <c r="B60" s="4"/>
      <c r="C60" s="67"/>
      <c r="D60" s="68"/>
      <c r="E60" s="16"/>
      <c r="F60" s="16"/>
      <c r="G60" s="50"/>
      <c r="H60" s="39"/>
    </row>
    <row r="61" spans="1:11">
      <c r="A61" s="179" t="s">
        <v>190</v>
      </c>
      <c r="B61" s="4"/>
      <c r="C61" s="67"/>
      <c r="D61" s="68"/>
      <c r="E61" s="16"/>
      <c r="F61" s="16"/>
      <c r="G61" s="50"/>
      <c r="H61" s="39"/>
    </row>
    <row r="62" spans="1:11">
      <c r="A62" s="21"/>
      <c r="B62" s="4"/>
      <c r="C62" s="67"/>
      <c r="D62" s="68"/>
      <c r="E62" s="16"/>
      <c r="F62" s="221"/>
      <c r="G62" s="50"/>
      <c r="H62" s="221"/>
    </row>
    <row r="63" spans="1:11">
      <c r="A63" s="21"/>
      <c r="B63" s="4"/>
      <c r="C63" s="67"/>
      <c r="D63" s="68"/>
      <c r="E63" s="16"/>
      <c r="F63" s="221"/>
      <c r="G63" s="50"/>
      <c r="H63" s="221"/>
    </row>
    <row r="64" spans="1:11">
      <c r="A64" s="179" t="s">
        <v>191</v>
      </c>
      <c r="B64" s="4"/>
      <c r="C64" s="67"/>
      <c r="D64" s="68"/>
      <c r="E64" s="16"/>
      <c r="F64" s="285" t="s">
        <v>255</v>
      </c>
      <c r="G64" s="222" t="s">
        <v>255</v>
      </c>
      <c r="H64" s="221"/>
    </row>
    <row r="65" spans="1:8">
      <c r="A65" s="6" t="s">
        <v>192</v>
      </c>
      <c r="B65" s="67"/>
      <c r="C65" s="67"/>
      <c r="D65" s="68"/>
      <c r="E65" s="16"/>
      <c r="F65" s="285" t="s">
        <v>187</v>
      </c>
      <c r="G65" s="222" t="s">
        <v>187</v>
      </c>
      <c r="H65" s="39"/>
    </row>
    <row r="66" spans="1:8">
      <c r="A66" s="6" t="s">
        <v>193</v>
      </c>
      <c r="B66" s="67"/>
      <c r="C66" s="67"/>
      <c r="D66" s="68"/>
      <c r="E66" s="16"/>
      <c r="F66" s="285" t="s">
        <v>188</v>
      </c>
      <c r="G66" s="222" t="s">
        <v>188</v>
      </c>
      <c r="H66" s="39"/>
    </row>
    <row r="67" spans="1:8">
      <c r="A67" s="69"/>
      <c r="B67" s="67"/>
      <c r="C67" s="67"/>
      <c r="D67" s="68"/>
      <c r="E67" s="16"/>
      <c r="G67" s="222"/>
      <c r="H67" s="39"/>
    </row>
    <row r="68" spans="1:8" ht="14.55" customHeight="1">
      <c r="A68" s="313" t="s">
        <v>194</v>
      </c>
      <c r="B68" s="312"/>
      <c r="C68" s="312"/>
      <c r="D68" s="312"/>
      <c r="E68" s="16"/>
      <c r="F68" s="221"/>
      <c r="G68" s="222"/>
      <c r="H68" s="221"/>
    </row>
    <row r="69" spans="1:8" ht="17.25" customHeight="1">
      <c r="A69" s="40" t="s">
        <v>156</v>
      </c>
      <c r="B69" s="59"/>
      <c r="C69" s="59"/>
      <c r="D69" s="59"/>
      <c r="E69" s="16"/>
      <c r="F69" s="221"/>
      <c r="G69" s="222"/>
      <c r="H69" s="221"/>
    </row>
    <row r="70" spans="1:8" ht="15" thickBot="1">
      <c r="A70" s="41"/>
      <c r="B70" s="42"/>
      <c r="C70" s="43"/>
      <c r="D70" s="29"/>
      <c r="E70" s="29"/>
      <c r="F70" s="29"/>
      <c r="G70" s="74"/>
      <c r="H70" s="39"/>
    </row>
    <row r="73" spans="1:8">
      <c r="C73" s="8" t="s">
        <v>153</v>
      </c>
    </row>
  </sheetData>
  <mergeCells count="11">
    <mergeCell ref="A1:G1"/>
    <mergeCell ref="A4:G4"/>
    <mergeCell ref="B56:D56"/>
    <mergeCell ref="A2:G2"/>
    <mergeCell ref="A3:G3"/>
    <mergeCell ref="B6:D7"/>
    <mergeCell ref="F6:F7"/>
    <mergeCell ref="G6:G7"/>
    <mergeCell ref="E6:E7"/>
    <mergeCell ref="D25:D26"/>
    <mergeCell ref="D27:D28"/>
  </mergeCells>
  <phoneticPr fontId="0" type="noConversion"/>
  <printOptions horizontalCentered="1" verticalCentered="1"/>
  <pageMargins left="0.15748031496062992" right="0.15748031496062992" top="0.23622047244094491" bottom="0.23622047244094491" header="0" footer="0"/>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64"/>
  <sheetViews>
    <sheetView workbookViewId="0">
      <selection sqref="A1:D64"/>
    </sheetView>
  </sheetViews>
  <sheetFormatPr defaultRowHeight="13.2"/>
  <cols>
    <col min="1" max="1" width="2.77734375" bestFit="1" customWidth="1"/>
    <col min="2" max="2" width="73.77734375" customWidth="1"/>
    <col min="3" max="4" width="14.44140625" bestFit="1" customWidth="1"/>
  </cols>
  <sheetData>
    <row r="1" spans="1:4" ht="23.4" thickBot="1">
      <c r="A1" s="708" t="s">
        <v>281</v>
      </c>
      <c r="B1" s="708"/>
      <c r="C1" s="708"/>
      <c r="D1" s="708"/>
    </row>
    <row r="2" spans="1:4" ht="26.55" customHeight="1" thickBot="1">
      <c r="A2" s="706" t="s">
        <v>35</v>
      </c>
      <c r="B2" s="707"/>
      <c r="C2" s="409" t="s">
        <v>264</v>
      </c>
      <c r="D2" s="410" t="s">
        <v>265</v>
      </c>
    </row>
    <row r="3" spans="1:4">
      <c r="A3" s="321">
        <v>1</v>
      </c>
      <c r="B3" s="322" t="s">
        <v>273</v>
      </c>
      <c r="C3" s="327"/>
      <c r="D3" s="328"/>
    </row>
    <row r="4" spans="1:4" ht="13.05" customHeight="1">
      <c r="A4" s="319"/>
      <c r="B4" s="323" t="s">
        <v>263</v>
      </c>
      <c r="C4" s="319"/>
      <c r="D4" s="317"/>
    </row>
    <row r="5" spans="1:4">
      <c r="A5" s="319"/>
      <c r="B5" s="319"/>
      <c r="C5" s="319"/>
      <c r="D5" s="317"/>
    </row>
    <row r="6" spans="1:4" ht="12.6" customHeight="1">
      <c r="A6" s="319"/>
      <c r="B6" s="704" t="s">
        <v>269</v>
      </c>
      <c r="C6" s="319"/>
      <c r="D6" s="317"/>
    </row>
    <row r="7" spans="1:4" ht="13.8" thickBot="1">
      <c r="A7" s="319"/>
      <c r="B7" s="705"/>
      <c r="C7" s="320"/>
      <c r="D7" s="318"/>
    </row>
    <row r="8" spans="1:4" ht="13.8" thickBot="1">
      <c r="A8" s="319"/>
      <c r="B8" s="317"/>
      <c r="C8" s="319"/>
      <c r="D8" s="317"/>
    </row>
    <row r="9" spans="1:4">
      <c r="A9" s="319">
        <v>2</v>
      </c>
      <c r="B9" s="322" t="s">
        <v>311</v>
      </c>
      <c r="C9" s="327"/>
      <c r="D9" s="328"/>
    </row>
    <row r="10" spans="1:4">
      <c r="A10" s="319"/>
      <c r="B10" s="324" t="s">
        <v>266</v>
      </c>
      <c r="C10" s="319"/>
      <c r="D10" s="317"/>
    </row>
    <row r="11" spans="1:4">
      <c r="A11" s="319"/>
      <c r="B11" s="319"/>
      <c r="C11" s="319"/>
      <c r="D11" s="317"/>
    </row>
    <row r="12" spans="1:4" ht="26.1" customHeight="1">
      <c r="A12" s="319"/>
      <c r="B12" s="390" t="s">
        <v>267</v>
      </c>
      <c r="C12" s="319"/>
      <c r="D12" s="317"/>
    </row>
    <row r="13" spans="1:4" ht="14.4" thickBot="1">
      <c r="A13" s="319"/>
      <c r="B13" s="325" t="s">
        <v>268</v>
      </c>
      <c r="C13" s="320"/>
      <c r="D13" s="318"/>
    </row>
    <row r="14" spans="1:4" ht="13.8" thickBot="1">
      <c r="A14" s="319"/>
      <c r="B14" s="317"/>
      <c r="C14" s="319"/>
      <c r="D14" s="317"/>
    </row>
    <row r="15" spans="1:4">
      <c r="A15" s="319">
        <v>3</v>
      </c>
      <c r="B15" s="322" t="s">
        <v>312</v>
      </c>
      <c r="C15" s="327"/>
      <c r="D15" s="328"/>
    </row>
    <row r="16" spans="1:4">
      <c r="A16" s="319"/>
      <c r="B16" s="323" t="s">
        <v>303</v>
      </c>
      <c r="C16" s="319"/>
      <c r="D16" s="317"/>
    </row>
    <row r="17" spans="1:4">
      <c r="A17" s="319"/>
      <c r="B17" s="323"/>
      <c r="C17" s="319"/>
      <c r="D17" s="317"/>
    </row>
    <row r="18" spans="1:4" ht="19.05" customHeight="1">
      <c r="A18" s="319"/>
      <c r="B18" s="323" t="s">
        <v>304</v>
      </c>
      <c r="C18" s="319"/>
      <c r="D18" s="317"/>
    </row>
    <row r="19" spans="1:4">
      <c r="A19" s="319"/>
      <c r="B19" s="704" t="s">
        <v>305</v>
      </c>
      <c r="C19" s="319"/>
      <c r="D19" s="317"/>
    </row>
    <row r="20" spans="1:4" ht="23.55" customHeight="1" thickBot="1">
      <c r="A20" s="319"/>
      <c r="B20" s="704"/>
      <c r="C20" s="319"/>
      <c r="D20" s="317"/>
    </row>
    <row r="21" spans="1:4" ht="13.8" thickBot="1">
      <c r="A21" s="319"/>
      <c r="B21" s="393"/>
      <c r="C21" s="394"/>
      <c r="D21" s="395"/>
    </row>
    <row r="22" spans="1:4">
      <c r="A22" s="319">
        <v>4</v>
      </c>
      <c r="B22" s="322" t="s">
        <v>313</v>
      </c>
      <c r="C22" s="327"/>
      <c r="D22" s="328"/>
    </row>
    <row r="23" spans="1:4" ht="13.8" thickBot="1">
      <c r="A23" s="319"/>
      <c r="B23" s="325" t="s">
        <v>270</v>
      </c>
      <c r="C23" s="320"/>
      <c r="D23" s="318"/>
    </row>
    <row r="24" spans="1:4" ht="13.8" thickBot="1">
      <c r="A24" s="319"/>
      <c r="B24" s="317"/>
      <c r="C24" s="319"/>
      <c r="D24" s="317"/>
    </row>
    <row r="25" spans="1:4">
      <c r="A25" s="319">
        <v>5</v>
      </c>
      <c r="B25" s="322" t="s">
        <v>271</v>
      </c>
      <c r="C25" s="327"/>
      <c r="D25" s="328"/>
    </row>
    <row r="26" spans="1:4" ht="24" customHeight="1" thickBot="1">
      <c r="A26" s="319"/>
      <c r="B26" s="326" t="s">
        <v>272</v>
      </c>
      <c r="C26" s="320"/>
      <c r="D26" s="318"/>
    </row>
    <row r="27" spans="1:4" ht="13.8" thickBot="1">
      <c r="A27" s="319"/>
      <c r="B27" s="317"/>
      <c r="C27" s="319"/>
      <c r="D27" s="317"/>
    </row>
    <row r="28" spans="1:4">
      <c r="A28" s="319">
        <v>6</v>
      </c>
      <c r="B28" s="322" t="s">
        <v>315</v>
      </c>
      <c r="C28" s="327"/>
      <c r="D28" s="328"/>
    </row>
    <row r="29" spans="1:4">
      <c r="A29" s="319"/>
      <c r="B29" s="324" t="s">
        <v>274</v>
      </c>
      <c r="C29" s="319"/>
      <c r="D29" s="317"/>
    </row>
    <row r="30" spans="1:4">
      <c r="A30" s="319"/>
      <c r="B30" s="319"/>
      <c r="C30" s="319"/>
      <c r="D30" s="317"/>
    </row>
    <row r="31" spans="1:4" ht="14.4" thickBot="1">
      <c r="A31" s="319"/>
      <c r="B31" s="325" t="s">
        <v>275</v>
      </c>
      <c r="C31" s="320"/>
      <c r="D31" s="318"/>
    </row>
    <row r="32" spans="1:4" ht="13.8" thickBot="1">
      <c r="A32" s="319"/>
      <c r="B32" s="317"/>
      <c r="C32" s="319"/>
      <c r="D32" s="317"/>
    </row>
    <row r="33" spans="1:4">
      <c r="A33" s="319">
        <v>7</v>
      </c>
      <c r="B33" s="322" t="s">
        <v>314</v>
      </c>
      <c r="C33" s="327"/>
      <c r="D33" s="328"/>
    </row>
    <row r="34" spans="1:4" ht="13.8" thickBot="1">
      <c r="A34" s="319"/>
      <c r="B34" s="320" t="s">
        <v>276</v>
      </c>
      <c r="C34" s="320"/>
      <c r="D34" s="318"/>
    </row>
    <row r="35" spans="1:4" ht="13.8" thickBot="1">
      <c r="A35" s="319"/>
      <c r="B35" s="317"/>
      <c r="C35" s="319"/>
      <c r="D35" s="317"/>
    </row>
    <row r="36" spans="1:4">
      <c r="A36" s="319">
        <v>8</v>
      </c>
      <c r="B36" s="322" t="s">
        <v>277</v>
      </c>
      <c r="C36" s="327"/>
      <c r="D36" s="328"/>
    </row>
    <row r="37" spans="1:4">
      <c r="A37" s="319"/>
      <c r="B37" s="319" t="s">
        <v>278</v>
      </c>
      <c r="C37" s="319"/>
      <c r="D37" s="317"/>
    </row>
    <row r="38" spans="1:4">
      <c r="A38" s="319"/>
      <c r="B38" s="319"/>
      <c r="C38" s="319"/>
      <c r="D38" s="317"/>
    </row>
    <row r="39" spans="1:4" ht="14.4" thickBot="1">
      <c r="A39" s="319"/>
      <c r="B39" s="325" t="s">
        <v>275</v>
      </c>
      <c r="C39" s="320"/>
      <c r="D39" s="318"/>
    </row>
    <row r="40" spans="1:4" ht="13.8" thickBot="1">
      <c r="A40" s="319"/>
      <c r="B40" s="317"/>
      <c r="C40" s="319"/>
      <c r="D40" s="317"/>
    </row>
    <row r="41" spans="1:4">
      <c r="A41" s="319">
        <v>9</v>
      </c>
      <c r="B41" s="322" t="s">
        <v>279</v>
      </c>
      <c r="C41" s="327"/>
      <c r="D41" s="328"/>
    </row>
    <row r="42" spans="1:4">
      <c r="A42" s="319"/>
      <c r="B42" s="319" t="s">
        <v>280</v>
      </c>
      <c r="C42" s="319"/>
      <c r="D42" s="317"/>
    </row>
    <row r="43" spans="1:4" ht="13.8" thickBot="1">
      <c r="A43" s="319"/>
      <c r="B43" s="320"/>
      <c r="C43" s="320"/>
      <c r="D43" s="318"/>
    </row>
    <row r="44" spans="1:4" ht="13.8" thickBot="1">
      <c r="A44" s="391"/>
      <c r="B44" s="319"/>
      <c r="C44" s="319"/>
      <c r="D44" s="317"/>
    </row>
    <row r="45" spans="1:4">
      <c r="A45" s="391">
        <v>10</v>
      </c>
      <c r="B45" s="322" t="s">
        <v>320</v>
      </c>
      <c r="C45" s="327"/>
      <c r="D45" s="328"/>
    </row>
    <row r="46" spans="1:4">
      <c r="A46" s="391"/>
      <c r="B46" s="324" t="s">
        <v>306</v>
      </c>
      <c r="C46" s="319"/>
      <c r="D46" s="317"/>
    </row>
    <row r="47" spans="1:4" ht="13.8" thickBot="1">
      <c r="A47" s="391"/>
      <c r="B47" s="320"/>
      <c r="C47" s="320"/>
      <c r="D47" s="318"/>
    </row>
    <row r="48" spans="1:4" ht="13.8" thickBot="1">
      <c r="A48" s="391"/>
      <c r="B48" s="320"/>
      <c r="C48" s="320"/>
      <c r="D48" s="318"/>
    </row>
    <row r="49" spans="1:4">
      <c r="A49" s="391">
        <v>11</v>
      </c>
      <c r="B49" s="322" t="s">
        <v>316</v>
      </c>
      <c r="C49" s="327"/>
      <c r="D49" s="328"/>
    </row>
    <row r="50" spans="1:4">
      <c r="A50" s="391"/>
      <c r="B50" s="324" t="s">
        <v>307</v>
      </c>
      <c r="C50" s="319"/>
      <c r="D50" s="317"/>
    </row>
    <row r="51" spans="1:4" ht="13.8" thickBot="1">
      <c r="A51" s="391"/>
      <c r="B51" s="320"/>
      <c r="C51" s="320"/>
      <c r="D51" s="318"/>
    </row>
    <row r="52" spans="1:4" ht="13.8" thickBot="1">
      <c r="A52" s="391"/>
      <c r="B52" s="320"/>
      <c r="C52" s="320"/>
      <c r="D52" s="318"/>
    </row>
    <row r="53" spans="1:4">
      <c r="A53" s="391">
        <v>12</v>
      </c>
      <c r="B53" s="322" t="s">
        <v>317</v>
      </c>
      <c r="C53" s="327"/>
      <c r="D53" s="328"/>
    </row>
    <row r="54" spans="1:4">
      <c r="A54" s="391"/>
      <c r="B54" s="324" t="s">
        <v>308</v>
      </c>
      <c r="C54" s="319"/>
      <c r="D54" s="317"/>
    </row>
    <row r="55" spans="1:4" ht="13.8" thickBot="1">
      <c r="A55" s="391"/>
      <c r="B55" s="320"/>
      <c r="C55" s="320"/>
      <c r="D55" s="318"/>
    </row>
    <row r="56" spans="1:4" ht="13.8" thickBot="1">
      <c r="A56" s="391"/>
      <c r="B56" s="320"/>
      <c r="C56" s="320"/>
      <c r="D56" s="318"/>
    </row>
    <row r="57" spans="1:4">
      <c r="A57" s="391">
        <v>13</v>
      </c>
      <c r="B57" s="322" t="s">
        <v>318</v>
      </c>
      <c r="C57" s="327"/>
      <c r="D57" s="328"/>
    </row>
    <row r="58" spans="1:4">
      <c r="A58" s="391"/>
      <c r="B58" s="324" t="s">
        <v>309</v>
      </c>
      <c r="C58" s="319"/>
      <c r="D58" s="317"/>
    </row>
    <row r="59" spans="1:4" ht="13.8" thickBot="1">
      <c r="A59" s="391"/>
      <c r="B59" s="320"/>
      <c r="C59" s="320"/>
      <c r="D59" s="318"/>
    </row>
    <row r="60" spans="1:4" ht="13.8" thickBot="1">
      <c r="A60" s="391"/>
      <c r="B60" s="320"/>
      <c r="C60" s="320"/>
      <c r="D60" s="318"/>
    </row>
    <row r="61" spans="1:4">
      <c r="A61" s="391">
        <v>14</v>
      </c>
      <c r="B61" s="322" t="s">
        <v>319</v>
      </c>
      <c r="C61" s="327"/>
      <c r="D61" s="328"/>
    </row>
    <row r="62" spans="1:4">
      <c r="A62" s="391"/>
      <c r="B62" s="324" t="s">
        <v>310</v>
      </c>
      <c r="C62" s="319"/>
      <c r="D62" s="317"/>
    </row>
    <row r="63" spans="1:4" ht="13.8" thickBot="1">
      <c r="A63" s="391"/>
      <c r="B63" s="320"/>
      <c r="C63" s="320"/>
      <c r="D63" s="318"/>
    </row>
    <row r="64" spans="1:4" ht="13.8" thickBot="1">
      <c r="A64" s="392"/>
      <c r="B64" s="320"/>
      <c r="C64" s="320"/>
      <c r="D64" s="318"/>
    </row>
  </sheetData>
  <mergeCells count="4">
    <mergeCell ref="B6:B7"/>
    <mergeCell ref="A2:B2"/>
    <mergeCell ref="A1:D1"/>
    <mergeCell ref="B19:B20"/>
  </mergeCells>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M66"/>
  <sheetViews>
    <sheetView topLeftCell="A17" zoomScaleSheetLayoutView="100" workbookViewId="0">
      <selection activeCell="H23" sqref="H23"/>
    </sheetView>
  </sheetViews>
  <sheetFormatPr defaultColWidth="9.21875" defaultRowHeight="14.4"/>
  <cols>
    <col min="1" max="1" width="6.44140625" style="8" customWidth="1"/>
    <col min="2" max="2" width="39.21875" style="8" customWidth="1"/>
    <col min="3" max="3" width="10.77734375" style="8" customWidth="1"/>
    <col min="4" max="4" width="5.44140625" style="16" bestFit="1" customWidth="1"/>
    <col min="5" max="5" width="19.44140625" style="8" customWidth="1"/>
    <col min="6" max="6" width="20.5546875" style="44" customWidth="1"/>
    <col min="7" max="7" width="12.21875" style="8" customWidth="1"/>
    <col min="8" max="8" width="14" style="8" customWidth="1"/>
    <col min="9" max="9" width="17.21875" style="8" bestFit="1" customWidth="1"/>
    <col min="10" max="10" width="15" style="8" bestFit="1" customWidth="1"/>
    <col min="11" max="11" width="16.21875" style="8" bestFit="1" customWidth="1"/>
    <col min="12" max="13" width="12.21875" style="8" bestFit="1" customWidth="1"/>
    <col min="14" max="14" width="11.44140625" style="8" bestFit="1" customWidth="1"/>
    <col min="15" max="16384" width="9.21875" style="8"/>
  </cols>
  <sheetData>
    <row r="1" spans="1:13" ht="17.399999999999999">
      <c r="A1" s="542" t="str">
        <f>BS!A1:G1</f>
        <v>XYZ PRIVATE LIMITED</v>
      </c>
      <c r="B1" s="542"/>
      <c r="C1" s="542"/>
      <c r="D1" s="542"/>
      <c r="E1" s="542"/>
      <c r="F1" s="542"/>
    </row>
    <row r="2" spans="1:13" ht="17.399999999999999">
      <c r="A2" s="542" t="str">
        <f>BS!A3:G3</f>
        <v>REGISTERED OFFICE: Registered Address Of XYZ PRIVATE LTD</v>
      </c>
      <c r="B2" s="542"/>
      <c r="C2" s="542"/>
      <c r="D2" s="542"/>
      <c r="E2" s="542"/>
      <c r="F2" s="542"/>
    </row>
    <row r="3" spans="1:13" ht="15.6">
      <c r="A3" s="565" t="s">
        <v>171</v>
      </c>
      <c r="B3" s="565"/>
      <c r="C3" s="565"/>
      <c r="D3" s="565"/>
      <c r="E3" s="565"/>
      <c r="F3" s="565"/>
    </row>
    <row r="4" spans="1:13" ht="15" thickBot="1">
      <c r="A4" s="136"/>
      <c r="B4" s="47"/>
      <c r="C4" s="47"/>
      <c r="D4" s="136"/>
      <c r="E4" s="136"/>
      <c r="F4" s="135" t="s">
        <v>114</v>
      </c>
    </row>
    <row r="5" spans="1:13">
      <c r="A5" s="9"/>
      <c r="B5" s="547" t="s">
        <v>35</v>
      </c>
      <c r="C5" s="549"/>
      <c r="D5" s="9" t="s">
        <v>3</v>
      </c>
      <c r="E5" s="76" t="s">
        <v>258</v>
      </c>
      <c r="F5" s="76" t="s">
        <v>258</v>
      </c>
    </row>
    <row r="6" spans="1:13" ht="15" thickBot="1">
      <c r="A6" s="12"/>
      <c r="B6" s="550"/>
      <c r="C6" s="552"/>
      <c r="D6" s="12" t="s">
        <v>4</v>
      </c>
      <c r="E6" s="12" t="s">
        <v>259</v>
      </c>
      <c r="F6" s="12" t="s">
        <v>259</v>
      </c>
    </row>
    <row r="7" spans="1:13">
      <c r="A7" s="12"/>
      <c r="B7" s="48"/>
      <c r="C7" s="47"/>
      <c r="D7" s="202"/>
      <c r="E7" s="304"/>
      <c r="F7" s="10"/>
      <c r="I7" s="27"/>
      <c r="K7" s="27"/>
    </row>
    <row r="8" spans="1:13">
      <c r="A8" s="15" t="s">
        <v>36</v>
      </c>
      <c r="B8" s="566" t="s">
        <v>7</v>
      </c>
      <c r="C8" s="567"/>
      <c r="D8" s="21">
        <v>21</v>
      </c>
      <c r="E8" s="257">
        <f>1800000+200000</f>
        <v>2000000</v>
      </c>
      <c r="F8" s="18">
        <f>'Note 21-27'!D9</f>
        <v>0</v>
      </c>
      <c r="H8" s="27"/>
      <c r="I8" s="27"/>
      <c r="M8" s="27"/>
    </row>
    <row r="9" spans="1:13">
      <c r="A9" s="15"/>
      <c r="B9" s="388"/>
      <c r="C9" s="329"/>
      <c r="D9" s="21"/>
      <c r="E9" s="257"/>
      <c r="F9" s="63"/>
      <c r="G9" s="49"/>
      <c r="I9" s="27"/>
    </row>
    <row r="10" spans="1:13">
      <c r="A10" s="15" t="s">
        <v>41</v>
      </c>
      <c r="B10" s="19" t="s">
        <v>8</v>
      </c>
      <c r="D10" s="21">
        <v>22</v>
      </c>
      <c r="E10" s="257">
        <v>200000</v>
      </c>
      <c r="F10" s="18">
        <f>'Note 21-27'!D26</f>
        <v>0</v>
      </c>
      <c r="G10" s="49"/>
      <c r="I10" s="27"/>
      <c r="K10" s="27"/>
    </row>
    <row r="11" spans="1:13">
      <c r="A11" s="15"/>
      <c r="B11" s="23"/>
      <c r="D11" s="71"/>
      <c r="E11" s="257"/>
      <c r="F11" s="18"/>
      <c r="G11" s="141"/>
      <c r="I11" s="27"/>
    </row>
    <row r="12" spans="1:13" ht="15" thickBot="1">
      <c r="A12" s="12" t="s">
        <v>48</v>
      </c>
      <c r="B12" s="13" t="s">
        <v>469</v>
      </c>
      <c r="C12" s="14"/>
      <c r="D12" s="21"/>
      <c r="E12" s="258">
        <f>+E8+E10</f>
        <v>2200000</v>
      </c>
      <c r="F12" s="351">
        <f>+F8+F10</f>
        <v>0</v>
      </c>
      <c r="G12" s="49"/>
      <c r="H12" s="27"/>
      <c r="I12" s="27"/>
    </row>
    <row r="13" spans="1:13" ht="15" thickTop="1">
      <c r="A13" s="15"/>
      <c r="B13" s="19"/>
      <c r="D13" s="21"/>
      <c r="E13" s="256"/>
      <c r="F13" s="18"/>
      <c r="G13" s="49"/>
      <c r="I13" s="27"/>
      <c r="K13" s="27"/>
      <c r="L13" s="27"/>
    </row>
    <row r="14" spans="1:13">
      <c r="A14" s="12" t="s">
        <v>49</v>
      </c>
      <c r="B14" s="13" t="s">
        <v>50</v>
      </c>
      <c r="D14" s="21"/>
      <c r="E14" s="256"/>
      <c r="F14" s="50"/>
      <c r="G14" s="49"/>
      <c r="I14" s="27"/>
    </row>
    <row r="15" spans="1:13">
      <c r="A15" s="15"/>
      <c r="B15" s="19" t="s">
        <v>34</v>
      </c>
      <c r="D15" s="73"/>
      <c r="E15" s="257">
        <v>750000</v>
      </c>
      <c r="F15" s="18">
        <f>0</f>
        <v>0</v>
      </c>
      <c r="G15" s="51"/>
      <c r="I15" s="27"/>
    </row>
    <row r="16" spans="1:13">
      <c r="A16" s="15"/>
      <c r="B16" s="19" t="s">
        <v>108</v>
      </c>
      <c r="D16" s="73">
        <v>23</v>
      </c>
      <c r="E16" s="257">
        <v>300000</v>
      </c>
      <c r="F16" s="18">
        <f>'Note 21-27'!D34</f>
        <v>0</v>
      </c>
      <c r="G16" s="51"/>
      <c r="I16" s="27"/>
    </row>
    <row r="17" spans="1:13" ht="14.55" customHeight="1">
      <c r="A17" s="15"/>
      <c r="B17" s="573" t="s">
        <v>334</v>
      </c>
      <c r="C17" s="559"/>
      <c r="D17" s="570">
        <v>24</v>
      </c>
      <c r="E17" s="568">
        <v>-50000</v>
      </c>
      <c r="F17" s="569">
        <f>'Note 21-27'!D50</f>
        <v>0</v>
      </c>
      <c r="G17" s="49"/>
      <c r="I17" s="27"/>
      <c r="K17" s="44"/>
    </row>
    <row r="18" spans="1:13">
      <c r="A18" s="15"/>
      <c r="B18" s="573"/>
      <c r="C18" s="559"/>
      <c r="D18" s="570"/>
      <c r="E18" s="568"/>
      <c r="F18" s="569"/>
      <c r="G18" s="49"/>
      <c r="I18" s="27"/>
      <c r="K18" s="44"/>
    </row>
    <row r="19" spans="1:13">
      <c r="A19" s="15"/>
      <c r="B19" s="19" t="s">
        <v>9</v>
      </c>
      <c r="D19" s="21">
        <v>25</v>
      </c>
      <c r="E19" s="257">
        <v>250000</v>
      </c>
      <c r="F19" s="18">
        <f>'Note 21-27'!D61</f>
        <v>0</v>
      </c>
      <c r="G19" s="49"/>
      <c r="I19" s="27"/>
      <c r="K19" s="44"/>
    </row>
    <row r="20" spans="1:13">
      <c r="A20" s="15"/>
      <c r="B20" s="19" t="s">
        <v>10</v>
      </c>
      <c r="D20" s="21">
        <v>26</v>
      </c>
      <c r="E20" s="257">
        <v>100000</v>
      </c>
      <c r="F20" s="18">
        <f>'Note 21-27'!D71</f>
        <v>0</v>
      </c>
      <c r="G20" s="49"/>
      <c r="H20" s="207"/>
      <c r="I20" s="27"/>
      <c r="K20" s="44"/>
    </row>
    <row r="21" spans="1:13">
      <c r="A21" s="15"/>
      <c r="B21" s="19" t="s">
        <v>11</v>
      </c>
      <c r="D21" s="21"/>
      <c r="E21" s="257">
        <v>100000</v>
      </c>
      <c r="F21" s="18">
        <f>'PPE (2)'!I20</f>
        <v>0</v>
      </c>
      <c r="G21" s="49"/>
      <c r="I21" s="27"/>
    </row>
    <row r="22" spans="1:13">
      <c r="A22" s="15"/>
      <c r="B22" s="19" t="s">
        <v>51</v>
      </c>
      <c r="D22" s="21">
        <v>27</v>
      </c>
      <c r="E22" s="257">
        <v>200000</v>
      </c>
      <c r="F22" s="18">
        <f>'Note 21-27'!D98</f>
        <v>0</v>
      </c>
      <c r="G22" s="49"/>
      <c r="I22" s="27"/>
    </row>
    <row r="23" spans="1:13">
      <c r="A23" s="15"/>
      <c r="B23" s="19"/>
      <c r="D23" s="21"/>
      <c r="E23" s="257"/>
      <c r="F23" s="18"/>
      <c r="G23" s="49"/>
      <c r="I23" s="27"/>
      <c r="K23" s="27"/>
      <c r="L23" s="27"/>
      <c r="M23" s="27"/>
    </row>
    <row r="24" spans="1:13">
      <c r="A24" s="15"/>
      <c r="B24" s="13" t="s">
        <v>115</v>
      </c>
      <c r="D24" s="21"/>
      <c r="E24" s="305">
        <f>SUM(E15:E22)</f>
        <v>1650000</v>
      </c>
      <c r="F24" s="26">
        <f>SUM(F15:F22)</f>
        <v>0</v>
      </c>
      <c r="G24" s="49"/>
      <c r="I24" s="27"/>
    </row>
    <row r="25" spans="1:13">
      <c r="A25" s="15"/>
      <c r="B25" s="19"/>
      <c r="D25" s="21"/>
      <c r="E25" s="256"/>
      <c r="F25" s="18"/>
      <c r="G25" s="49"/>
      <c r="I25" s="27"/>
    </row>
    <row r="26" spans="1:13">
      <c r="A26" s="12" t="s">
        <v>52</v>
      </c>
      <c r="B26" s="38" t="s">
        <v>124</v>
      </c>
      <c r="C26" s="14"/>
      <c r="D26" s="21"/>
      <c r="E26" s="306">
        <f>+E12-E24</f>
        <v>550000</v>
      </c>
      <c r="F26" s="54">
        <f>+F12-F24</f>
        <v>0</v>
      </c>
      <c r="G26" s="49"/>
      <c r="H26" s="49"/>
      <c r="I26" s="27"/>
    </row>
    <row r="27" spans="1:13">
      <c r="A27" s="15"/>
      <c r="B27" s="388"/>
      <c r="D27" s="21"/>
      <c r="E27" s="256"/>
      <c r="F27" s="18"/>
      <c r="G27" s="49"/>
      <c r="H27" s="27"/>
      <c r="I27" s="27"/>
    </row>
    <row r="28" spans="1:13">
      <c r="A28" s="12" t="s">
        <v>53</v>
      </c>
      <c r="B28" s="38" t="s">
        <v>12</v>
      </c>
      <c r="D28" s="21"/>
      <c r="E28" s="307"/>
      <c r="F28" s="18"/>
      <c r="G28" s="49"/>
      <c r="I28" s="27"/>
    </row>
    <row r="29" spans="1:13" s="44" customFormat="1">
      <c r="A29" s="15"/>
      <c r="B29" s="19" t="s">
        <v>71</v>
      </c>
      <c r="C29" s="8"/>
      <c r="D29" s="21"/>
      <c r="E29" s="257">
        <v>100000</v>
      </c>
      <c r="F29" s="64">
        <v>0</v>
      </c>
      <c r="H29" s="208">
        <f>E29/100000</f>
        <v>1</v>
      </c>
      <c r="I29" s="27"/>
    </row>
    <row r="30" spans="1:13" s="44" customFormat="1">
      <c r="A30" s="15"/>
      <c r="B30" s="19" t="s">
        <v>13</v>
      </c>
      <c r="C30" s="8"/>
      <c r="D30" s="21"/>
      <c r="E30" s="308">
        <v>0</v>
      </c>
      <c r="F30" s="64"/>
      <c r="I30" s="27"/>
    </row>
    <row r="31" spans="1:13" s="44" customFormat="1">
      <c r="A31" s="15"/>
      <c r="B31" s="19" t="s">
        <v>147</v>
      </c>
      <c r="C31" s="8"/>
      <c r="D31" s="21"/>
      <c r="E31" s="309">
        <v>0</v>
      </c>
      <c r="F31" s="389">
        <v>0</v>
      </c>
      <c r="I31" s="27"/>
    </row>
    <row r="32" spans="1:13" s="44" customFormat="1">
      <c r="A32" s="15"/>
      <c r="B32" s="19"/>
      <c r="C32" s="8"/>
      <c r="D32" s="21"/>
      <c r="E32" s="396">
        <f>SUM(E29:E31)</f>
        <v>100000</v>
      </c>
      <c r="F32" s="397">
        <f>SUM(F29:F31)</f>
        <v>0</v>
      </c>
      <c r="I32" s="27"/>
    </row>
    <row r="33" spans="1:12">
      <c r="A33" s="15"/>
      <c r="B33" s="19"/>
      <c r="D33" s="21"/>
      <c r="E33" s="307"/>
      <c r="F33" s="26"/>
      <c r="G33" s="49"/>
      <c r="I33" s="27"/>
      <c r="L33" s="27"/>
    </row>
    <row r="34" spans="1:12" ht="15" thickBot="1">
      <c r="A34" s="12" t="s">
        <v>54</v>
      </c>
      <c r="B34" s="13" t="s">
        <v>125</v>
      </c>
      <c r="D34" s="21"/>
      <c r="E34" s="315">
        <f>E26-E32</f>
        <v>450000</v>
      </c>
      <c r="F34" s="398">
        <f>F26-F32</f>
        <v>0</v>
      </c>
      <c r="G34" s="49"/>
      <c r="H34" s="182"/>
      <c r="I34" s="27"/>
    </row>
    <row r="35" spans="1:12" ht="15" thickTop="1">
      <c r="A35" s="15"/>
      <c r="B35" s="19"/>
      <c r="D35" s="21"/>
      <c r="E35" s="307"/>
      <c r="F35" s="26"/>
      <c r="G35" s="49"/>
      <c r="I35" s="27"/>
    </row>
    <row r="36" spans="1:12">
      <c r="A36" s="12" t="s">
        <v>55</v>
      </c>
      <c r="B36" s="13" t="s">
        <v>256</v>
      </c>
      <c r="D36" s="21"/>
      <c r="E36" s="256"/>
      <c r="F36" s="63"/>
      <c r="G36" s="49"/>
      <c r="I36" s="27"/>
    </row>
    <row r="37" spans="1:12">
      <c r="A37" s="15"/>
      <c r="B37" s="53" t="s">
        <v>135</v>
      </c>
      <c r="D37" s="21"/>
      <c r="E37" s="306">
        <f>E34</f>
        <v>450000</v>
      </c>
      <c r="F37" s="54">
        <f>F34</f>
        <v>0</v>
      </c>
      <c r="G37" s="49"/>
      <c r="I37" s="27"/>
    </row>
    <row r="38" spans="1:12">
      <c r="A38" s="15"/>
      <c r="B38" s="53" t="s">
        <v>136</v>
      </c>
      <c r="D38" s="21"/>
      <c r="E38" s="306">
        <f>E37</f>
        <v>450000</v>
      </c>
      <c r="F38" s="54">
        <f>F37</f>
        <v>0</v>
      </c>
      <c r="G38" s="49"/>
      <c r="I38" s="27"/>
    </row>
    <row r="39" spans="1:12">
      <c r="A39" s="15"/>
      <c r="B39" s="53"/>
      <c r="D39" s="21"/>
      <c r="E39" s="256"/>
      <c r="F39" s="54"/>
      <c r="G39" s="49"/>
      <c r="I39" s="27"/>
    </row>
    <row r="40" spans="1:12">
      <c r="A40" s="15"/>
      <c r="B40" s="45" t="s">
        <v>257</v>
      </c>
      <c r="C40" s="45"/>
      <c r="D40" s="21"/>
      <c r="E40" s="256"/>
      <c r="F40" s="54"/>
      <c r="G40" s="49"/>
      <c r="I40" s="27"/>
    </row>
    <row r="41" spans="1:12">
      <c r="A41" s="15"/>
      <c r="B41" s="53" t="s">
        <v>137</v>
      </c>
      <c r="C41" s="23"/>
      <c r="D41" s="21"/>
      <c r="E41" s="306">
        <v>0</v>
      </c>
      <c r="F41" s="54">
        <v>0</v>
      </c>
      <c r="G41" s="49"/>
      <c r="I41" s="27"/>
    </row>
    <row r="42" spans="1:12">
      <c r="A42" s="15"/>
      <c r="B42" s="53" t="s">
        <v>138</v>
      </c>
      <c r="C42" s="45"/>
      <c r="D42" s="21"/>
      <c r="E42" s="306">
        <v>0</v>
      </c>
      <c r="F42" s="54">
        <v>0</v>
      </c>
      <c r="G42" s="49"/>
      <c r="I42" s="27"/>
    </row>
    <row r="43" spans="1:12">
      <c r="A43" s="15"/>
      <c r="B43" s="19" t="s">
        <v>116</v>
      </c>
      <c r="C43" s="45"/>
      <c r="D43" s="276">
        <v>1</v>
      </c>
      <c r="E43" s="310"/>
      <c r="F43" s="65"/>
      <c r="G43" s="49"/>
      <c r="I43" s="27"/>
    </row>
    <row r="44" spans="1:12" ht="33" customHeight="1" thickBot="1">
      <c r="A44" s="55"/>
      <c r="B44" s="544" t="s">
        <v>468</v>
      </c>
      <c r="C44" s="545"/>
      <c r="D44" s="21"/>
      <c r="E44" s="311"/>
      <c r="F44" s="74"/>
      <c r="G44" s="49"/>
    </row>
    <row r="45" spans="1:12" ht="15" thickBot="1">
      <c r="A45" s="31" t="s">
        <v>5</v>
      </c>
      <c r="B45" s="32"/>
      <c r="C45" s="32"/>
      <c r="D45" s="33"/>
      <c r="E45" s="29"/>
      <c r="F45" s="74"/>
      <c r="G45" s="49"/>
    </row>
    <row r="46" spans="1:12">
      <c r="A46" s="56"/>
      <c r="B46" s="35"/>
      <c r="C46" s="35"/>
      <c r="D46" s="36"/>
      <c r="E46" s="36"/>
      <c r="F46" s="77"/>
      <c r="G46" s="49"/>
    </row>
    <row r="47" spans="1:12">
      <c r="A47" s="181" t="str">
        <f>BS!A59</f>
        <v xml:space="preserve">For </v>
      </c>
      <c r="E47" s="16"/>
      <c r="F47" s="50"/>
      <c r="G47" s="49"/>
    </row>
    <row r="48" spans="1:12">
      <c r="A48" s="6" t="s">
        <v>6</v>
      </c>
      <c r="E48" s="571" t="s">
        <v>148</v>
      </c>
      <c r="F48" s="572"/>
      <c r="G48" s="49"/>
      <c r="H48" s="7"/>
      <c r="I48" s="4"/>
      <c r="J48" s="67"/>
      <c r="K48" s="68"/>
    </row>
    <row r="49" spans="1:11">
      <c r="A49" s="6" t="str">
        <f>BS!A61</f>
        <v xml:space="preserve">Firm's Registration Number - </v>
      </c>
      <c r="E49" s="16"/>
      <c r="F49" s="50"/>
      <c r="G49" s="49"/>
      <c r="H49" s="7"/>
      <c r="I49" s="4"/>
      <c r="J49" s="67"/>
      <c r="K49" s="68"/>
    </row>
    <row r="50" spans="1:11">
      <c r="A50" s="66"/>
      <c r="E50" s="16"/>
      <c r="F50" s="50"/>
      <c r="G50" s="49"/>
      <c r="H50" s="7"/>
      <c r="I50" s="4"/>
      <c r="J50" s="67"/>
      <c r="K50" s="68"/>
    </row>
    <row r="51" spans="1:11">
      <c r="A51" s="70"/>
      <c r="E51" s="16"/>
      <c r="F51" s="50"/>
      <c r="G51" s="49"/>
      <c r="H51" s="5"/>
      <c r="I51" s="4"/>
      <c r="J51" s="67"/>
      <c r="K51" s="68"/>
    </row>
    <row r="52" spans="1:11">
      <c r="A52" s="38" t="str">
        <f>BS!A64</f>
        <v>(CA )</v>
      </c>
      <c r="B52" s="14"/>
      <c r="E52" s="221" t="str">
        <f>BS!F64</f>
        <v>Name Of Director</v>
      </c>
      <c r="F52" s="222" t="str">
        <f>BS!G64</f>
        <v>Name Of Director</v>
      </c>
      <c r="G52" s="49"/>
      <c r="H52" s="3"/>
      <c r="I52" s="4"/>
      <c r="J52" s="67"/>
      <c r="K52" s="68"/>
    </row>
    <row r="53" spans="1:11">
      <c r="A53" s="38" t="str">
        <f>BS!A65</f>
        <v xml:space="preserve">Membership No. </v>
      </c>
      <c r="B53" s="14"/>
      <c r="E53" s="221" t="str">
        <f>BS!F65</f>
        <v>Director</v>
      </c>
      <c r="F53" s="222" t="str">
        <f>BS!G65</f>
        <v>Director</v>
      </c>
      <c r="G53" s="49"/>
      <c r="H53" s="7"/>
      <c r="I53" s="4"/>
      <c r="J53" s="67"/>
      <c r="K53" s="68"/>
    </row>
    <row r="54" spans="1:11">
      <c r="A54" s="38" t="str">
        <f>BS!A66</f>
        <v>Partner/Proprietor</v>
      </c>
      <c r="B54" s="14"/>
      <c r="E54" s="221" t="str">
        <f>BS!F66</f>
        <v>DIN OF Director</v>
      </c>
      <c r="F54" s="222" t="str">
        <f>BS!G66</f>
        <v>DIN OF Director</v>
      </c>
      <c r="G54" s="49"/>
      <c r="H54" s="7"/>
      <c r="I54" s="4"/>
      <c r="J54" s="67"/>
      <c r="K54" s="68"/>
    </row>
    <row r="55" spans="1:11">
      <c r="A55" s="38"/>
      <c r="B55" s="14"/>
      <c r="C55" s="14"/>
      <c r="D55" s="136"/>
      <c r="E55" s="16"/>
      <c r="F55" s="50"/>
      <c r="G55" s="49"/>
      <c r="H55" s="7"/>
      <c r="I55" s="4"/>
      <c r="J55" s="67"/>
      <c r="K55" s="68"/>
    </row>
    <row r="56" spans="1:11" ht="18.75" customHeight="1">
      <c r="A56" s="562" t="str">
        <f>BS!A68:D68</f>
        <v>Place:</v>
      </c>
      <c r="B56" s="563"/>
      <c r="C56" s="563"/>
      <c r="D56" s="563"/>
      <c r="F56" s="18"/>
      <c r="G56" s="49"/>
      <c r="H56" s="68"/>
      <c r="I56" s="67"/>
      <c r="J56" s="67"/>
      <c r="K56" s="68"/>
    </row>
    <row r="57" spans="1:11">
      <c r="A57" s="38" t="str">
        <f>BS!A69</f>
        <v xml:space="preserve">Dated:          </v>
      </c>
      <c r="B57" s="59"/>
      <c r="C57" s="564"/>
      <c r="D57" s="564"/>
      <c r="E57" s="560"/>
      <c r="F57" s="561"/>
      <c r="G57" s="49"/>
    </row>
    <row r="58" spans="1:11" ht="15" thickBot="1">
      <c r="A58" s="41"/>
      <c r="B58" s="42"/>
      <c r="C58" s="42"/>
      <c r="D58" s="203"/>
      <c r="E58" s="75"/>
      <c r="F58" s="30"/>
      <c r="G58" s="49"/>
    </row>
    <row r="59" spans="1:11">
      <c r="G59" s="49"/>
    </row>
    <row r="66" spans="5:5">
      <c r="E66" s="8" t="s">
        <v>155</v>
      </c>
    </row>
  </sheetData>
  <mergeCells count="14">
    <mergeCell ref="E57:F57"/>
    <mergeCell ref="A56:D56"/>
    <mergeCell ref="C57:D57"/>
    <mergeCell ref="A1:F1"/>
    <mergeCell ref="A3:F3"/>
    <mergeCell ref="B8:C8"/>
    <mergeCell ref="B44:C44"/>
    <mergeCell ref="A2:F2"/>
    <mergeCell ref="E17:E18"/>
    <mergeCell ref="F17:F18"/>
    <mergeCell ref="D17:D18"/>
    <mergeCell ref="B5:C6"/>
    <mergeCell ref="E48:F48"/>
    <mergeCell ref="B17:C18"/>
  </mergeCells>
  <phoneticPr fontId="0" type="noConversion"/>
  <printOptions horizontalCentered="1"/>
  <pageMargins left="0.17" right="0.17" top="0.2" bottom="0.25" header="0" footer="0"/>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79"/>
  <sheetViews>
    <sheetView zoomScale="96" zoomScaleNormal="96" workbookViewId="0">
      <selection activeCell="J78" sqref="J78"/>
    </sheetView>
  </sheetViews>
  <sheetFormatPr defaultRowHeight="13.2"/>
  <cols>
    <col min="1" max="1" width="6.77734375" customWidth="1"/>
    <col min="2" max="2" width="55" bestFit="1" customWidth="1"/>
    <col min="3" max="4" width="8.77734375" customWidth="1"/>
    <col min="5" max="5" width="16.33203125" customWidth="1"/>
  </cols>
  <sheetData>
    <row r="1" spans="1:5" ht="15.6">
      <c r="A1" s="575" t="s">
        <v>335</v>
      </c>
      <c r="B1" s="575"/>
      <c r="C1" s="575"/>
      <c r="D1" s="575"/>
      <c r="E1" s="575"/>
    </row>
    <row r="2" spans="1:5">
      <c r="A2" s="270"/>
      <c r="B2" s="271"/>
      <c r="C2" s="271"/>
      <c r="D2" s="271"/>
      <c r="E2" s="2"/>
    </row>
    <row r="3" spans="1:5" ht="13.8">
      <c r="A3" s="597" t="s">
        <v>336</v>
      </c>
      <c r="B3" s="597"/>
      <c r="C3" s="597"/>
      <c r="D3" s="275"/>
      <c r="E3" s="275"/>
    </row>
    <row r="4" spans="1:5">
      <c r="A4" s="270"/>
      <c r="B4" s="180"/>
      <c r="C4" s="1"/>
      <c r="D4" s="272"/>
      <c r="E4" s="2"/>
    </row>
    <row r="5" spans="1:5" ht="13.05" customHeight="1">
      <c r="A5" s="598" t="s">
        <v>470</v>
      </c>
      <c r="B5" s="598"/>
      <c r="C5" s="598"/>
      <c r="D5" s="598"/>
      <c r="E5" s="598"/>
    </row>
    <row r="6" spans="1:5">
      <c r="A6" s="598"/>
      <c r="B6" s="598"/>
      <c r="C6" s="598"/>
      <c r="D6" s="598"/>
      <c r="E6" s="598"/>
    </row>
    <row r="7" spans="1:5" ht="13.05" customHeight="1">
      <c r="A7" s="467"/>
      <c r="B7" s="467"/>
      <c r="C7" s="467"/>
      <c r="D7" s="467"/>
      <c r="E7" s="467"/>
    </row>
    <row r="8" spans="1:5">
      <c r="A8" s="270"/>
      <c r="B8" s="274"/>
      <c r="C8" s="274"/>
      <c r="D8" s="274"/>
      <c r="E8" s="274"/>
    </row>
    <row r="9" spans="1:5" ht="18">
      <c r="A9" s="524" t="s">
        <v>337</v>
      </c>
      <c r="B9" s="274"/>
      <c r="C9" s="274"/>
      <c r="D9" s="274"/>
      <c r="E9" s="274"/>
    </row>
    <row r="10" spans="1:5">
      <c r="A10" s="270"/>
      <c r="B10" s="274"/>
      <c r="C10" s="274"/>
      <c r="D10" s="274"/>
      <c r="E10" s="274"/>
    </row>
    <row r="11" spans="1:5" ht="18.45" customHeight="1">
      <c r="A11" s="523">
        <v>1.1000000000000001</v>
      </c>
      <c r="B11" s="525" t="s">
        <v>338</v>
      </c>
      <c r="C11" s="436"/>
      <c r="D11" s="436"/>
      <c r="E11" s="436"/>
    </row>
    <row r="12" spans="1:5" ht="13.05" customHeight="1" thickBot="1">
      <c r="A12" s="273"/>
      <c r="B12" s="435"/>
      <c r="C12" s="435"/>
      <c r="D12" s="435"/>
      <c r="E12" s="435"/>
    </row>
    <row r="13" spans="1:5" ht="14.55" customHeight="1">
      <c r="A13" s="599"/>
      <c r="B13" s="586" t="s">
        <v>339</v>
      </c>
      <c r="C13" s="587"/>
      <c r="D13" s="587"/>
      <c r="E13" s="588"/>
    </row>
    <row r="14" spans="1:5" ht="13.05" customHeight="1">
      <c r="A14" s="599"/>
      <c r="B14" s="589"/>
      <c r="C14" s="590"/>
      <c r="D14" s="590"/>
      <c r="E14" s="591"/>
    </row>
    <row r="15" spans="1:5" ht="13.05" customHeight="1">
      <c r="A15" s="599"/>
      <c r="B15" s="589"/>
      <c r="C15" s="590"/>
      <c r="D15" s="590"/>
      <c r="E15" s="591"/>
    </row>
    <row r="16" spans="1:5" ht="12.45" customHeight="1">
      <c r="A16" s="599"/>
      <c r="B16" s="589"/>
      <c r="C16" s="590"/>
      <c r="D16" s="590"/>
      <c r="E16" s="591"/>
    </row>
    <row r="17" spans="1:5" ht="12.45" customHeight="1">
      <c r="A17" s="599"/>
      <c r="B17" s="589"/>
      <c r="C17" s="590"/>
      <c r="D17" s="590"/>
      <c r="E17" s="591"/>
    </row>
    <row r="18" spans="1:5" ht="13.05" customHeight="1">
      <c r="A18" s="599"/>
      <c r="B18" s="589"/>
      <c r="C18" s="590"/>
      <c r="D18" s="590"/>
      <c r="E18" s="591"/>
    </row>
    <row r="19" spans="1:5" ht="13.05" customHeight="1">
      <c r="A19" s="599"/>
      <c r="B19" s="589"/>
      <c r="C19" s="590"/>
      <c r="D19" s="590"/>
      <c r="E19" s="591"/>
    </row>
    <row r="20" spans="1:5" ht="13.05" customHeight="1">
      <c r="A20" s="599"/>
      <c r="B20" s="589"/>
      <c r="C20" s="590"/>
      <c r="D20" s="590"/>
      <c r="E20" s="591"/>
    </row>
    <row r="21" spans="1:5" ht="13.05" customHeight="1">
      <c r="A21" s="599"/>
      <c r="B21" s="589"/>
      <c r="C21" s="590"/>
      <c r="D21" s="590"/>
      <c r="E21" s="591"/>
    </row>
    <row r="22" spans="1:5" ht="13.05" customHeight="1" thickBot="1">
      <c r="A22" s="599"/>
      <c r="B22" s="592"/>
      <c r="C22" s="593"/>
      <c r="D22" s="593"/>
      <c r="E22" s="594"/>
    </row>
    <row r="23" spans="1:5" ht="13.05" customHeight="1">
      <c r="A23" s="526"/>
      <c r="B23" s="527"/>
      <c r="C23" s="527"/>
      <c r="D23" s="527"/>
      <c r="E23" s="527"/>
    </row>
    <row r="24" spans="1:5" ht="15.6">
      <c r="A24" s="523">
        <v>1.2</v>
      </c>
      <c r="B24" s="574" t="s">
        <v>340</v>
      </c>
      <c r="C24" s="574"/>
      <c r="D24" s="574"/>
      <c r="E24" s="574"/>
    </row>
    <row r="25" spans="1:5" ht="13.8" thickBot="1">
      <c r="A25" s="270"/>
      <c r="B25" s="585"/>
      <c r="C25" s="585"/>
      <c r="D25" s="585"/>
      <c r="E25" s="585"/>
    </row>
    <row r="26" spans="1:5" ht="13.05" customHeight="1">
      <c r="A26" s="600"/>
      <c r="B26" s="576" t="s">
        <v>341</v>
      </c>
      <c r="C26" s="577"/>
      <c r="D26" s="577"/>
      <c r="E26" s="578"/>
    </row>
    <row r="27" spans="1:5" ht="12.45" customHeight="1">
      <c r="A27" s="600"/>
      <c r="B27" s="579"/>
      <c r="C27" s="580"/>
      <c r="D27" s="580"/>
      <c r="E27" s="581"/>
    </row>
    <row r="28" spans="1:5" ht="12.45" customHeight="1">
      <c r="A28" s="600"/>
      <c r="B28" s="579"/>
      <c r="C28" s="580"/>
      <c r="D28" s="580"/>
      <c r="E28" s="581"/>
    </row>
    <row r="29" spans="1:5" ht="13.05" customHeight="1">
      <c r="A29" s="600"/>
      <c r="B29" s="579"/>
      <c r="C29" s="580"/>
      <c r="D29" s="580"/>
      <c r="E29" s="581"/>
    </row>
    <row r="30" spans="1:5" ht="12.45" customHeight="1">
      <c r="A30" s="600"/>
      <c r="B30" s="579"/>
      <c r="C30" s="580"/>
      <c r="D30" s="580"/>
      <c r="E30" s="581"/>
    </row>
    <row r="31" spans="1:5" ht="12.45" customHeight="1">
      <c r="A31" s="600"/>
      <c r="B31" s="579"/>
      <c r="C31" s="580"/>
      <c r="D31" s="580"/>
      <c r="E31" s="581"/>
    </row>
    <row r="32" spans="1:5" ht="12.45" customHeight="1">
      <c r="A32" s="600"/>
      <c r="B32" s="579"/>
      <c r="C32" s="580"/>
      <c r="D32" s="580"/>
      <c r="E32" s="581"/>
    </row>
    <row r="33" spans="1:7" ht="14.55" customHeight="1" thickBot="1">
      <c r="A33" s="600"/>
      <c r="B33" s="582"/>
      <c r="C33" s="583"/>
      <c r="D33" s="583"/>
      <c r="E33" s="584"/>
    </row>
    <row r="34" spans="1:7" ht="14.4">
      <c r="A34" s="270"/>
      <c r="B34" s="527"/>
      <c r="C34" s="527"/>
      <c r="D34" s="527"/>
      <c r="E34" s="527"/>
    </row>
    <row r="35" spans="1:7" ht="15.6">
      <c r="A35" s="523">
        <v>1.3</v>
      </c>
      <c r="B35" s="574" t="s">
        <v>342</v>
      </c>
      <c r="C35" s="574"/>
      <c r="D35" s="574"/>
      <c r="E35" s="574"/>
      <c r="F35" s="314"/>
      <c r="G35" s="314"/>
    </row>
    <row r="36" spans="1:7" ht="16.2" thickBot="1">
      <c r="A36" s="523"/>
      <c r="B36" s="595"/>
      <c r="C36" s="595"/>
      <c r="D36" s="595"/>
      <c r="E36" s="595"/>
      <c r="F36" s="314"/>
      <c r="G36" s="314"/>
    </row>
    <row r="37" spans="1:7" ht="13.05" customHeight="1">
      <c r="A37" s="430"/>
      <c r="B37" s="576" t="s">
        <v>343</v>
      </c>
      <c r="C37" s="577"/>
      <c r="D37" s="577"/>
      <c r="E37" s="578"/>
    </row>
    <row r="38" spans="1:7" ht="13.05" customHeight="1">
      <c r="A38" s="430"/>
      <c r="B38" s="579"/>
      <c r="C38" s="580"/>
      <c r="D38" s="580"/>
      <c r="E38" s="581"/>
    </row>
    <row r="39" spans="1:7" ht="13.05" customHeight="1">
      <c r="A39" s="430"/>
      <c r="B39" s="579"/>
      <c r="C39" s="580"/>
      <c r="D39" s="580"/>
      <c r="E39" s="581"/>
    </row>
    <row r="40" spans="1:7" ht="13.05" customHeight="1">
      <c r="A40" s="430"/>
      <c r="B40" s="579"/>
      <c r="C40" s="580"/>
      <c r="D40" s="580"/>
      <c r="E40" s="581"/>
    </row>
    <row r="41" spans="1:7" ht="13.05" customHeight="1">
      <c r="A41" s="430"/>
      <c r="B41" s="579"/>
      <c r="C41" s="580"/>
      <c r="D41" s="580"/>
      <c r="E41" s="581"/>
    </row>
    <row r="42" spans="1:7" ht="13.05" customHeight="1">
      <c r="A42" s="430"/>
      <c r="B42" s="579"/>
      <c r="C42" s="580"/>
      <c r="D42" s="580"/>
      <c r="E42" s="581"/>
    </row>
    <row r="43" spans="1:7" ht="13.05" customHeight="1">
      <c r="A43" s="430"/>
      <c r="B43" s="579"/>
      <c r="C43" s="580"/>
      <c r="D43" s="580"/>
      <c r="E43" s="581"/>
    </row>
    <row r="44" spans="1:7" ht="13.5" customHeight="1" thickBot="1">
      <c r="A44" s="430"/>
      <c r="B44" s="582"/>
      <c r="C44" s="583"/>
      <c r="D44" s="583"/>
      <c r="E44" s="584"/>
    </row>
    <row r="45" spans="1:7" ht="14.4">
      <c r="A45" s="273"/>
      <c r="B45" s="527"/>
      <c r="C45" s="527"/>
      <c r="D45" s="527"/>
      <c r="E45" s="527"/>
    </row>
    <row r="46" spans="1:7" ht="15.6">
      <c r="A46" s="523">
        <v>1.4</v>
      </c>
      <c r="B46" s="574" t="s">
        <v>344</v>
      </c>
      <c r="C46" s="574"/>
      <c r="D46" s="574"/>
      <c r="E46" s="574"/>
    </row>
    <row r="47" spans="1:7" ht="14.4" thickBot="1">
      <c r="A47" s="430"/>
      <c r="B47" s="596"/>
      <c r="C47" s="596"/>
      <c r="D47" s="596"/>
      <c r="E47" s="596"/>
    </row>
    <row r="48" spans="1:7" ht="12.6" customHeight="1">
      <c r="A48" s="430"/>
      <c r="B48" s="576" t="s">
        <v>345</v>
      </c>
      <c r="C48" s="577"/>
      <c r="D48" s="577"/>
      <c r="E48" s="578"/>
    </row>
    <row r="49" spans="1:5" ht="13.05" customHeight="1">
      <c r="A49" s="430"/>
      <c r="B49" s="579"/>
      <c r="C49" s="580"/>
      <c r="D49" s="580"/>
      <c r="E49" s="581"/>
    </row>
    <row r="50" spans="1:5" ht="13.05" customHeight="1">
      <c r="A50" s="430"/>
      <c r="B50" s="579"/>
      <c r="C50" s="580"/>
      <c r="D50" s="580"/>
      <c r="E50" s="581"/>
    </row>
    <row r="51" spans="1:5" ht="13.05" customHeight="1">
      <c r="A51" s="430"/>
      <c r="B51" s="579"/>
      <c r="C51" s="580"/>
      <c r="D51" s="580"/>
      <c r="E51" s="581"/>
    </row>
    <row r="52" spans="1:5" ht="13.05" customHeight="1">
      <c r="A52" s="430"/>
      <c r="B52" s="579"/>
      <c r="C52" s="580"/>
      <c r="D52" s="580"/>
      <c r="E52" s="581"/>
    </row>
    <row r="53" spans="1:5" ht="13.05" customHeight="1">
      <c r="A53" s="430"/>
      <c r="B53" s="579"/>
      <c r="C53" s="580"/>
      <c r="D53" s="580"/>
      <c r="E53" s="581"/>
    </row>
    <row r="54" spans="1:5" ht="14.55" customHeight="1" thickBot="1">
      <c r="A54" s="430"/>
      <c r="B54" s="582"/>
      <c r="C54" s="583"/>
      <c r="D54" s="583"/>
      <c r="E54" s="584"/>
    </row>
    <row r="55" spans="1:5" ht="13.8">
      <c r="A55" s="430"/>
      <c r="B55" s="428"/>
      <c r="C55" s="428"/>
      <c r="D55" s="428"/>
      <c r="E55" s="428"/>
    </row>
    <row r="56" spans="1:5" ht="15.6">
      <c r="A56" s="523">
        <v>1.5</v>
      </c>
      <c r="B56" s="574" t="s">
        <v>346</v>
      </c>
      <c r="C56" s="574"/>
      <c r="D56" s="574"/>
      <c r="E56" s="574"/>
    </row>
    <row r="57" spans="1:5" ht="16.2" thickBot="1">
      <c r="A57" s="523"/>
      <c r="B57" s="528"/>
      <c r="C57" s="528"/>
      <c r="D57" s="528"/>
      <c r="E57" s="528"/>
    </row>
    <row r="58" spans="1:5" ht="13.05" customHeight="1">
      <c r="A58" s="430"/>
      <c r="B58" s="601" t="s">
        <v>347</v>
      </c>
      <c r="C58" s="602"/>
      <c r="D58" s="602"/>
      <c r="E58" s="603"/>
    </row>
    <row r="59" spans="1:5" ht="13.8">
      <c r="A59" s="430"/>
      <c r="B59" s="604"/>
      <c r="C59" s="605"/>
      <c r="D59" s="605"/>
      <c r="E59" s="606"/>
    </row>
    <row r="60" spans="1:5" ht="13.8">
      <c r="A60" s="430"/>
      <c r="B60" s="604"/>
      <c r="C60" s="605"/>
      <c r="D60" s="605"/>
      <c r="E60" s="606"/>
    </row>
    <row r="61" spans="1:5" ht="13.8">
      <c r="A61" s="430"/>
      <c r="B61" s="604"/>
      <c r="C61" s="605"/>
      <c r="D61" s="605"/>
      <c r="E61" s="606"/>
    </row>
    <row r="62" spans="1:5" ht="13.8">
      <c r="A62" s="430"/>
      <c r="B62" s="604"/>
      <c r="C62" s="605"/>
      <c r="D62" s="605"/>
      <c r="E62" s="606"/>
    </row>
    <row r="63" spans="1:5" ht="13.8">
      <c r="A63" s="430"/>
      <c r="B63" s="604"/>
      <c r="C63" s="605"/>
      <c r="D63" s="605"/>
      <c r="E63" s="606"/>
    </row>
    <row r="64" spans="1:5" ht="14.4" thickBot="1">
      <c r="A64" s="430"/>
      <c r="B64" s="607"/>
      <c r="C64" s="608"/>
      <c r="D64" s="608"/>
      <c r="E64" s="609"/>
    </row>
    <row r="65" spans="1:5" ht="13.8">
      <c r="A65" s="430"/>
      <c r="B65" s="428"/>
      <c r="C65" s="428"/>
      <c r="D65" s="428"/>
      <c r="E65" s="428"/>
    </row>
    <row r="66" spans="1:5" ht="15.6">
      <c r="A66" s="523">
        <v>1.6</v>
      </c>
      <c r="B66" s="574" t="s">
        <v>348</v>
      </c>
      <c r="C66" s="574"/>
      <c r="D66" s="574"/>
      <c r="E66" s="574"/>
    </row>
    <row r="67" spans="1:5" ht="16.2" thickBot="1">
      <c r="A67" s="523"/>
      <c r="B67" s="528"/>
      <c r="C67" s="528"/>
      <c r="D67" s="528"/>
      <c r="E67" s="528"/>
    </row>
    <row r="68" spans="1:5" ht="13.05" customHeight="1">
      <c r="A68" s="430"/>
      <c r="B68" s="601" t="s">
        <v>349</v>
      </c>
      <c r="C68" s="602"/>
      <c r="D68" s="602"/>
      <c r="E68" s="603"/>
    </row>
    <row r="69" spans="1:5" ht="13.05" customHeight="1">
      <c r="A69" s="430"/>
      <c r="B69" s="604"/>
      <c r="C69" s="605"/>
      <c r="D69" s="605"/>
      <c r="E69" s="606"/>
    </row>
    <row r="70" spans="1:5" ht="13.05" customHeight="1">
      <c r="A70" s="430"/>
      <c r="B70" s="604"/>
      <c r="C70" s="605"/>
      <c r="D70" s="605"/>
      <c r="E70" s="606"/>
    </row>
    <row r="71" spans="1:5" ht="13.05" customHeight="1">
      <c r="A71" s="430"/>
      <c r="B71" s="604"/>
      <c r="C71" s="605"/>
      <c r="D71" s="605"/>
      <c r="E71" s="606"/>
    </row>
    <row r="72" spans="1:5" ht="13.05" customHeight="1">
      <c r="A72" s="430"/>
      <c r="B72" s="604"/>
      <c r="C72" s="605"/>
      <c r="D72" s="605"/>
      <c r="E72" s="606"/>
    </row>
    <row r="73" spans="1:5" ht="13.05" customHeight="1">
      <c r="A73" s="430"/>
      <c r="B73" s="604"/>
      <c r="C73" s="605"/>
      <c r="D73" s="605"/>
      <c r="E73" s="606"/>
    </row>
    <row r="74" spans="1:5" ht="13.5" customHeight="1">
      <c r="A74" s="430"/>
      <c r="B74" s="604"/>
      <c r="C74" s="605"/>
      <c r="D74" s="605"/>
      <c r="E74" s="606"/>
    </row>
    <row r="75" spans="1:5" ht="13.05" customHeight="1">
      <c r="A75" s="430"/>
      <c r="B75" s="604"/>
      <c r="C75" s="605"/>
      <c r="D75" s="605"/>
      <c r="E75" s="606"/>
    </row>
    <row r="76" spans="1:5" ht="13.05" customHeight="1">
      <c r="A76" s="430"/>
      <c r="B76" s="604"/>
      <c r="C76" s="605"/>
      <c r="D76" s="605"/>
      <c r="E76" s="606"/>
    </row>
    <row r="77" spans="1:5" ht="13.05" customHeight="1">
      <c r="A77" s="430"/>
      <c r="B77" s="604"/>
      <c r="C77" s="605"/>
      <c r="D77" s="605"/>
      <c r="E77" s="606"/>
    </row>
    <row r="78" spans="1:5" ht="13.05" customHeight="1">
      <c r="A78" s="430"/>
      <c r="B78" s="604"/>
      <c r="C78" s="605"/>
      <c r="D78" s="605"/>
      <c r="E78" s="606"/>
    </row>
    <row r="79" spans="1:5" ht="13.05" customHeight="1">
      <c r="A79" s="430"/>
      <c r="B79" s="604"/>
      <c r="C79" s="605"/>
      <c r="D79" s="605"/>
      <c r="E79" s="606"/>
    </row>
    <row r="80" spans="1:5" ht="13.05" customHeight="1">
      <c r="A80" s="430"/>
      <c r="B80" s="604"/>
      <c r="C80" s="605"/>
      <c r="D80" s="605"/>
      <c r="E80" s="606"/>
    </row>
    <row r="81" spans="1:5" ht="13.05" customHeight="1" thickBot="1">
      <c r="A81" s="430"/>
      <c r="B81" s="607"/>
      <c r="C81" s="608"/>
      <c r="D81" s="608"/>
      <c r="E81" s="609"/>
    </row>
    <row r="82" spans="1:5" ht="13.05" customHeight="1">
      <c r="A82" s="430"/>
      <c r="B82" s="527"/>
      <c r="C82" s="527"/>
      <c r="D82" s="527"/>
      <c r="E82" s="527"/>
    </row>
    <row r="83" spans="1:5" ht="15.6">
      <c r="A83" s="523">
        <v>1.7</v>
      </c>
      <c r="B83" s="574" t="s">
        <v>327</v>
      </c>
      <c r="C83" s="574"/>
      <c r="D83" s="574"/>
      <c r="E83" s="574"/>
    </row>
    <row r="84" spans="1:5" ht="16.2" thickBot="1">
      <c r="A84" s="523"/>
      <c r="B84" s="528"/>
      <c r="C84" s="528"/>
      <c r="D84" s="528"/>
      <c r="E84" s="528"/>
    </row>
    <row r="85" spans="1:5" ht="13.05" customHeight="1">
      <c r="A85" s="430"/>
      <c r="B85" s="576" t="s">
        <v>350</v>
      </c>
      <c r="C85" s="577"/>
      <c r="D85" s="577"/>
      <c r="E85" s="578"/>
    </row>
    <row r="86" spans="1:5" ht="13.05" customHeight="1">
      <c r="A86" s="430"/>
      <c r="B86" s="579"/>
      <c r="C86" s="580"/>
      <c r="D86" s="580"/>
      <c r="E86" s="581"/>
    </row>
    <row r="87" spans="1:5" ht="13.05" customHeight="1">
      <c r="A87" s="430"/>
      <c r="B87" s="579"/>
      <c r="C87" s="580"/>
      <c r="D87" s="580"/>
      <c r="E87" s="581"/>
    </row>
    <row r="88" spans="1:5" ht="13.05" customHeight="1">
      <c r="A88" s="430"/>
      <c r="B88" s="579"/>
      <c r="C88" s="580"/>
      <c r="D88" s="580"/>
      <c r="E88" s="581"/>
    </row>
    <row r="89" spans="1:5" ht="13.05" customHeight="1">
      <c r="A89" s="430"/>
      <c r="B89" s="579"/>
      <c r="C89" s="580"/>
      <c r="D89" s="580"/>
      <c r="E89" s="581"/>
    </row>
    <row r="90" spans="1:5" ht="13.05" customHeight="1">
      <c r="A90" s="430"/>
      <c r="B90" s="579"/>
      <c r="C90" s="580"/>
      <c r="D90" s="580"/>
      <c r="E90" s="581"/>
    </row>
    <row r="91" spans="1:5" ht="13.05" customHeight="1">
      <c r="A91" s="430"/>
      <c r="B91" s="579"/>
      <c r="C91" s="580"/>
      <c r="D91" s="580"/>
      <c r="E91" s="581"/>
    </row>
    <row r="92" spans="1:5" ht="13.05" customHeight="1">
      <c r="A92" s="430"/>
      <c r="B92" s="579"/>
      <c r="C92" s="580"/>
      <c r="D92" s="580"/>
      <c r="E92" s="581"/>
    </row>
    <row r="93" spans="1:5" ht="28.95" customHeight="1" thickBot="1">
      <c r="A93" s="430"/>
      <c r="B93" s="582"/>
      <c r="C93" s="583"/>
      <c r="D93" s="583"/>
      <c r="E93" s="584"/>
    </row>
    <row r="94" spans="1:5" ht="13.8">
      <c r="A94" s="430"/>
      <c r="B94" s="434"/>
      <c r="C94" s="434"/>
      <c r="D94" s="434"/>
      <c r="E94" s="434"/>
    </row>
    <row r="95" spans="1:5" ht="15.6">
      <c r="A95" s="523">
        <v>1.8</v>
      </c>
      <c r="B95" s="574" t="s">
        <v>45</v>
      </c>
      <c r="C95" s="574"/>
      <c r="D95" s="574"/>
      <c r="E95" s="574"/>
    </row>
    <row r="96" spans="1:5" ht="16.2" thickBot="1">
      <c r="A96" s="523"/>
      <c r="B96" s="528"/>
      <c r="C96" s="528"/>
      <c r="D96" s="528"/>
      <c r="E96" s="528"/>
    </row>
    <row r="97" spans="1:5" ht="13.05" customHeight="1">
      <c r="A97" s="430"/>
      <c r="B97" s="576" t="s">
        <v>351</v>
      </c>
      <c r="C97" s="577"/>
      <c r="D97" s="577"/>
      <c r="E97" s="578"/>
    </row>
    <row r="98" spans="1:5" ht="13.05" customHeight="1">
      <c r="A98" s="430"/>
      <c r="B98" s="579"/>
      <c r="C98" s="580"/>
      <c r="D98" s="580"/>
      <c r="E98" s="581"/>
    </row>
    <row r="99" spans="1:5" ht="22.95" customHeight="1" thickBot="1">
      <c r="A99" s="430"/>
      <c r="B99" s="582"/>
      <c r="C99" s="583"/>
      <c r="D99" s="583"/>
      <c r="E99" s="584"/>
    </row>
    <row r="100" spans="1:5" ht="13.8">
      <c r="A100" s="430"/>
      <c r="B100" s="432"/>
      <c r="C100" s="432"/>
      <c r="D100" s="432"/>
      <c r="E100" s="432"/>
    </row>
    <row r="101" spans="1:5" ht="15.6">
      <c r="A101" s="523">
        <v>1.9</v>
      </c>
      <c r="B101" s="574" t="s">
        <v>352</v>
      </c>
      <c r="C101" s="574"/>
      <c r="D101" s="574"/>
      <c r="E101" s="574"/>
    </row>
    <row r="102" spans="1:5" ht="16.2" thickBot="1">
      <c r="A102" s="523"/>
      <c r="B102" s="528"/>
      <c r="C102" s="528"/>
      <c r="D102" s="528"/>
      <c r="E102" s="528"/>
    </row>
    <row r="103" spans="1:5" ht="13.05" customHeight="1">
      <c r="A103" s="430"/>
      <c r="B103" s="576" t="s">
        <v>471</v>
      </c>
      <c r="C103" s="577"/>
      <c r="D103" s="577"/>
      <c r="E103" s="578"/>
    </row>
    <row r="104" spans="1:5" ht="13.05" customHeight="1">
      <c r="A104" s="430"/>
      <c r="B104" s="579"/>
      <c r="C104" s="580"/>
      <c r="D104" s="580"/>
      <c r="E104" s="581"/>
    </row>
    <row r="105" spans="1:5" ht="13.05" customHeight="1">
      <c r="A105" s="430"/>
      <c r="B105" s="579"/>
      <c r="C105" s="580"/>
      <c r="D105" s="580"/>
      <c r="E105" s="581"/>
    </row>
    <row r="106" spans="1:5" ht="13.05" customHeight="1">
      <c r="A106" s="430"/>
      <c r="B106" s="579"/>
      <c r="C106" s="580"/>
      <c r="D106" s="580"/>
      <c r="E106" s="581"/>
    </row>
    <row r="107" spans="1:5" ht="13.05" customHeight="1">
      <c r="A107" s="430"/>
      <c r="B107" s="579"/>
      <c r="C107" s="580"/>
      <c r="D107" s="580"/>
      <c r="E107" s="581"/>
    </row>
    <row r="108" spans="1:5" ht="13.05" customHeight="1">
      <c r="A108" s="430"/>
      <c r="B108" s="579"/>
      <c r="C108" s="580"/>
      <c r="D108" s="580"/>
      <c r="E108" s="581"/>
    </row>
    <row r="109" spans="1:5" ht="13.05" customHeight="1">
      <c r="A109" s="430"/>
      <c r="B109" s="579"/>
      <c r="C109" s="580"/>
      <c r="D109" s="580"/>
      <c r="E109" s="581"/>
    </row>
    <row r="110" spans="1:5" ht="13.05" customHeight="1">
      <c r="A110" s="430"/>
      <c r="B110" s="579"/>
      <c r="C110" s="580"/>
      <c r="D110" s="580"/>
      <c r="E110" s="581"/>
    </row>
    <row r="111" spans="1:5" ht="13.05" customHeight="1">
      <c r="A111" s="430"/>
      <c r="B111" s="579"/>
      <c r="C111" s="580"/>
      <c r="D111" s="580"/>
      <c r="E111" s="581"/>
    </row>
    <row r="112" spans="1:5" ht="13.05" customHeight="1">
      <c r="A112" s="430"/>
      <c r="B112" s="579"/>
      <c r="C112" s="580"/>
      <c r="D112" s="580"/>
      <c r="E112" s="581"/>
    </row>
    <row r="113" spans="1:5" ht="13.05" customHeight="1">
      <c r="A113" s="430"/>
      <c r="B113" s="579"/>
      <c r="C113" s="580"/>
      <c r="D113" s="580"/>
      <c r="E113" s="581"/>
    </row>
    <row r="114" spans="1:5" ht="13.05" customHeight="1">
      <c r="A114" s="430"/>
      <c r="B114" s="579"/>
      <c r="C114" s="580"/>
      <c r="D114" s="580"/>
      <c r="E114" s="581"/>
    </row>
    <row r="115" spans="1:5" ht="13.05" customHeight="1">
      <c r="A115" s="430"/>
      <c r="B115" s="579"/>
      <c r="C115" s="580"/>
      <c r="D115" s="580"/>
      <c r="E115" s="581"/>
    </row>
    <row r="116" spans="1:5" ht="13.05" customHeight="1">
      <c r="A116" s="430"/>
      <c r="B116" s="579"/>
      <c r="C116" s="580"/>
      <c r="D116" s="580"/>
      <c r="E116" s="581"/>
    </row>
    <row r="117" spans="1:5" ht="13.05" customHeight="1">
      <c r="A117" s="430"/>
      <c r="B117" s="579"/>
      <c r="C117" s="580"/>
      <c r="D117" s="580"/>
      <c r="E117" s="581"/>
    </row>
    <row r="118" spans="1:5" ht="13.05" customHeight="1">
      <c r="A118" s="430"/>
      <c r="B118" s="579"/>
      <c r="C118" s="580"/>
      <c r="D118" s="580"/>
      <c r="E118" s="581"/>
    </row>
    <row r="119" spans="1:5" ht="13.05" customHeight="1">
      <c r="A119" s="430"/>
      <c r="B119" s="579"/>
      <c r="C119" s="580"/>
      <c r="D119" s="580"/>
      <c r="E119" s="581"/>
    </row>
    <row r="120" spans="1:5" ht="13.05" customHeight="1">
      <c r="A120" s="430"/>
      <c r="B120" s="579"/>
      <c r="C120" s="580"/>
      <c r="D120" s="580"/>
      <c r="E120" s="581"/>
    </row>
    <row r="121" spans="1:5" ht="13.05" customHeight="1">
      <c r="A121" s="430"/>
      <c r="B121" s="579"/>
      <c r="C121" s="580"/>
      <c r="D121" s="580"/>
      <c r="E121" s="581"/>
    </row>
    <row r="122" spans="1:5" ht="13.05" customHeight="1">
      <c r="A122" s="430"/>
      <c r="B122" s="579"/>
      <c r="C122" s="580"/>
      <c r="D122" s="580"/>
      <c r="E122" s="581"/>
    </row>
    <row r="123" spans="1:5" ht="13.5" customHeight="1" thickBot="1">
      <c r="A123" s="430"/>
      <c r="B123" s="582"/>
      <c r="C123" s="583"/>
      <c r="D123" s="583"/>
      <c r="E123" s="584"/>
    </row>
    <row r="124" spans="1:5" ht="13.8">
      <c r="A124" s="430"/>
      <c r="B124" s="432"/>
      <c r="C124" s="432"/>
      <c r="D124" s="432"/>
      <c r="E124" s="432"/>
    </row>
    <row r="125" spans="1:5" ht="13.8">
      <c r="A125" s="430"/>
      <c r="B125" s="432"/>
      <c r="C125" s="432"/>
      <c r="D125" s="432"/>
      <c r="E125" s="432"/>
    </row>
    <row r="126" spans="1:5" ht="13.8">
      <c r="A126" s="430"/>
      <c r="B126" s="432"/>
      <c r="C126" s="432"/>
      <c r="D126" s="432"/>
      <c r="E126" s="432"/>
    </row>
    <row r="127" spans="1:5" ht="13.8">
      <c r="A127" s="430"/>
      <c r="B127" s="432"/>
      <c r="C127" s="432"/>
      <c r="D127" s="432"/>
      <c r="E127" s="432"/>
    </row>
    <row r="128" spans="1:5" ht="15.6">
      <c r="A128" s="523" t="s">
        <v>353</v>
      </c>
      <c r="B128" s="574" t="s">
        <v>354</v>
      </c>
      <c r="C128" s="574"/>
      <c r="D128" s="574"/>
      <c r="E128" s="574"/>
    </row>
    <row r="129" spans="1:5" ht="16.2" thickBot="1">
      <c r="A129" s="523"/>
      <c r="B129" s="528"/>
      <c r="C129" s="528"/>
      <c r="D129" s="528"/>
      <c r="E129" s="528"/>
    </row>
    <row r="130" spans="1:5" ht="13.8">
      <c r="A130" s="430"/>
      <c r="B130" s="576" t="s">
        <v>355</v>
      </c>
      <c r="C130" s="577"/>
      <c r="D130" s="577"/>
      <c r="E130" s="578"/>
    </row>
    <row r="131" spans="1:5" ht="13.8">
      <c r="A131" s="430"/>
      <c r="B131" s="579"/>
      <c r="C131" s="580"/>
      <c r="D131" s="580"/>
      <c r="E131" s="581"/>
    </row>
    <row r="132" spans="1:5" ht="13.8">
      <c r="A132" s="430"/>
      <c r="B132" s="579"/>
      <c r="C132" s="580"/>
      <c r="D132" s="580"/>
      <c r="E132" s="581"/>
    </row>
    <row r="133" spans="1:5" ht="13.8">
      <c r="A133" s="430"/>
      <c r="B133" s="579"/>
      <c r="C133" s="580"/>
      <c r="D133" s="580"/>
      <c r="E133" s="581"/>
    </row>
    <row r="134" spans="1:5" ht="13.8">
      <c r="A134" s="430"/>
      <c r="B134" s="579"/>
      <c r="C134" s="580"/>
      <c r="D134" s="580"/>
      <c r="E134" s="581"/>
    </row>
    <row r="135" spans="1:5" ht="13.8">
      <c r="A135" s="430"/>
      <c r="B135" s="579"/>
      <c r="C135" s="580"/>
      <c r="D135" s="580"/>
      <c r="E135" s="581"/>
    </row>
    <row r="136" spans="1:5" ht="13.8">
      <c r="A136" s="430"/>
      <c r="B136" s="579"/>
      <c r="C136" s="580"/>
      <c r="D136" s="580"/>
      <c r="E136" s="581"/>
    </row>
    <row r="137" spans="1:5" ht="13.8">
      <c r="A137" s="430"/>
      <c r="B137" s="579"/>
      <c r="C137" s="580"/>
      <c r="D137" s="580"/>
      <c r="E137" s="581"/>
    </row>
    <row r="138" spans="1:5" ht="13.8">
      <c r="A138" s="430"/>
      <c r="B138" s="579"/>
      <c r="C138" s="580"/>
      <c r="D138" s="580"/>
      <c r="E138" s="581"/>
    </row>
    <row r="139" spans="1:5" ht="13.8">
      <c r="A139" s="430"/>
      <c r="B139" s="579"/>
      <c r="C139" s="580"/>
      <c r="D139" s="580"/>
      <c r="E139" s="581"/>
    </row>
    <row r="140" spans="1:5" ht="13.8">
      <c r="A140" s="430"/>
      <c r="B140" s="579"/>
      <c r="C140" s="580"/>
      <c r="D140" s="580"/>
      <c r="E140" s="581"/>
    </row>
    <row r="141" spans="1:5" ht="13.8">
      <c r="A141" s="430"/>
      <c r="B141" s="579"/>
      <c r="C141" s="580"/>
      <c r="D141" s="580"/>
      <c r="E141" s="581"/>
    </row>
    <row r="142" spans="1:5" ht="13.8">
      <c r="A142" s="430"/>
      <c r="B142" s="579"/>
      <c r="C142" s="580"/>
      <c r="D142" s="580"/>
      <c r="E142" s="581"/>
    </row>
    <row r="143" spans="1:5" ht="13.8">
      <c r="A143" s="430"/>
      <c r="B143" s="579"/>
      <c r="C143" s="580"/>
      <c r="D143" s="580"/>
      <c r="E143" s="581"/>
    </row>
    <row r="144" spans="1:5" ht="13.8">
      <c r="A144" s="430"/>
      <c r="B144" s="579"/>
      <c r="C144" s="580"/>
      <c r="D144" s="580"/>
      <c r="E144" s="581"/>
    </row>
    <row r="145" spans="1:5" ht="13.8">
      <c r="A145" s="430"/>
      <c r="B145" s="579"/>
      <c r="C145" s="580"/>
      <c r="D145" s="580"/>
      <c r="E145" s="581"/>
    </row>
    <row r="146" spans="1:5" ht="13.8">
      <c r="A146" s="430"/>
      <c r="B146" s="579"/>
      <c r="C146" s="580"/>
      <c r="D146" s="580"/>
      <c r="E146" s="581"/>
    </row>
    <row r="147" spans="1:5" ht="13.8">
      <c r="A147" s="430"/>
      <c r="B147" s="579"/>
      <c r="C147" s="580"/>
      <c r="D147" s="580"/>
      <c r="E147" s="581"/>
    </row>
    <row r="148" spans="1:5" ht="13.8">
      <c r="A148" s="430"/>
      <c r="B148" s="579"/>
      <c r="C148" s="580"/>
      <c r="D148" s="580"/>
      <c r="E148" s="581"/>
    </row>
    <row r="149" spans="1:5" ht="56.55" customHeight="1">
      <c r="A149" s="430"/>
      <c r="B149" s="579"/>
      <c r="C149" s="580"/>
      <c r="D149" s="580"/>
      <c r="E149" s="581"/>
    </row>
    <row r="150" spans="1:5" ht="13.8">
      <c r="A150" s="430"/>
      <c r="B150" s="579"/>
      <c r="C150" s="580"/>
      <c r="D150" s="580"/>
      <c r="E150" s="581"/>
    </row>
    <row r="151" spans="1:5" ht="13.8">
      <c r="A151" s="430"/>
      <c r="B151" s="579"/>
      <c r="C151" s="580"/>
      <c r="D151" s="580"/>
      <c r="E151" s="581"/>
    </row>
    <row r="152" spans="1:5" ht="44.55" customHeight="1" thickBot="1">
      <c r="A152" s="430"/>
      <c r="B152" s="582"/>
      <c r="C152" s="583"/>
      <c r="D152" s="583"/>
      <c r="E152" s="584"/>
    </row>
    <row r="153" spans="1:5" ht="13.8">
      <c r="A153" s="430"/>
      <c r="B153" s="432"/>
      <c r="C153" s="432"/>
      <c r="D153" s="432"/>
      <c r="E153" s="432"/>
    </row>
    <row r="154" spans="1:5" ht="15.6">
      <c r="A154" s="523" t="s">
        <v>356</v>
      </c>
      <c r="B154" s="574" t="s">
        <v>357</v>
      </c>
      <c r="C154" s="574"/>
      <c r="D154" s="574"/>
      <c r="E154" s="574"/>
    </row>
    <row r="155" spans="1:5" ht="16.2" thickBot="1">
      <c r="A155" s="523"/>
      <c r="B155" s="528"/>
      <c r="C155" s="528"/>
      <c r="D155" s="528"/>
      <c r="E155" s="528"/>
    </row>
    <row r="156" spans="1:5" ht="13.05" customHeight="1">
      <c r="A156" s="430"/>
      <c r="B156" s="576" t="s">
        <v>358</v>
      </c>
      <c r="C156" s="577"/>
      <c r="D156" s="577"/>
      <c r="E156" s="578"/>
    </row>
    <row r="157" spans="1:5" ht="13.8">
      <c r="A157" s="430"/>
      <c r="B157" s="579"/>
      <c r="C157" s="580"/>
      <c r="D157" s="580"/>
      <c r="E157" s="581"/>
    </row>
    <row r="158" spans="1:5" ht="13.8">
      <c r="A158" s="430"/>
      <c r="B158" s="579"/>
      <c r="C158" s="580"/>
      <c r="D158" s="580"/>
      <c r="E158" s="581"/>
    </row>
    <row r="159" spans="1:5" ht="13.8">
      <c r="A159" s="430"/>
      <c r="B159" s="579"/>
      <c r="C159" s="580"/>
      <c r="D159" s="580"/>
      <c r="E159" s="581"/>
    </row>
    <row r="160" spans="1:5" ht="13.8">
      <c r="A160" s="430"/>
      <c r="B160" s="579"/>
      <c r="C160" s="580"/>
      <c r="D160" s="580"/>
      <c r="E160" s="581"/>
    </row>
    <row r="161" spans="1:5" ht="34.5" customHeight="1" thickBot="1">
      <c r="A161" s="430"/>
      <c r="B161" s="582"/>
      <c r="C161" s="583"/>
      <c r="D161" s="583"/>
      <c r="E161" s="584"/>
    </row>
    <row r="162" spans="1:5" ht="13.8">
      <c r="A162" s="430"/>
      <c r="B162" s="432"/>
      <c r="C162" s="432"/>
      <c r="D162" s="432"/>
      <c r="E162" s="432"/>
    </row>
    <row r="163" spans="1:5" ht="15.6">
      <c r="A163" s="523" t="s">
        <v>359</v>
      </c>
      <c r="B163" s="574" t="s">
        <v>360</v>
      </c>
      <c r="C163" s="574"/>
      <c r="D163" s="574"/>
      <c r="E163" s="574"/>
    </row>
    <row r="164" spans="1:5" ht="14.4" thickBot="1">
      <c r="A164" s="433"/>
      <c r="B164" s="431"/>
      <c r="C164" s="432"/>
      <c r="D164" s="432"/>
      <c r="E164" s="432"/>
    </row>
    <row r="165" spans="1:5" ht="13.05" customHeight="1">
      <c r="A165" s="430"/>
      <c r="B165" s="576" t="s">
        <v>361</v>
      </c>
      <c r="C165" s="577"/>
      <c r="D165" s="577"/>
      <c r="E165" s="578"/>
    </row>
    <row r="166" spans="1:5" ht="13.8">
      <c r="A166" s="430"/>
      <c r="B166" s="579"/>
      <c r="C166" s="580"/>
      <c r="D166" s="580"/>
      <c r="E166" s="581"/>
    </row>
    <row r="167" spans="1:5" ht="13.8">
      <c r="A167" s="430"/>
      <c r="B167" s="579"/>
      <c r="C167" s="580"/>
      <c r="D167" s="580"/>
      <c r="E167" s="581"/>
    </row>
    <row r="168" spans="1:5" ht="13.8">
      <c r="A168" s="430"/>
      <c r="B168" s="579"/>
      <c r="C168" s="580"/>
      <c r="D168" s="580"/>
      <c r="E168" s="581"/>
    </row>
    <row r="169" spans="1:5" ht="13.8">
      <c r="A169" s="430"/>
      <c r="B169" s="579"/>
      <c r="C169" s="580"/>
      <c r="D169" s="580"/>
      <c r="E169" s="581"/>
    </row>
    <row r="170" spans="1:5" ht="13.8">
      <c r="A170" s="430"/>
      <c r="B170" s="579"/>
      <c r="C170" s="580"/>
      <c r="D170" s="580"/>
      <c r="E170" s="581"/>
    </row>
    <row r="171" spans="1:5" ht="14.4" thickBot="1">
      <c r="A171" s="430"/>
      <c r="B171" s="582"/>
      <c r="C171" s="583"/>
      <c r="D171" s="583"/>
      <c r="E171" s="584"/>
    </row>
    <row r="172" spans="1:5" ht="13.8">
      <c r="A172" s="430"/>
      <c r="B172" s="432"/>
      <c r="C172" s="432"/>
      <c r="D172" s="432"/>
      <c r="E172" s="432"/>
    </row>
    <row r="173" spans="1:5" ht="15.6">
      <c r="A173" s="523" t="s">
        <v>362</v>
      </c>
      <c r="B173" s="529" t="s">
        <v>363</v>
      </c>
      <c r="C173" s="529"/>
      <c r="D173" s="529"/>
      <c r="E173" s="529"/>
    </row>
    <row r="174" spans="1:5" ht="16.2" thickBot="1">
      <c r="A174" s="523"/>
      <c r="B174" s="528"/>
      <c r="C174" s="528"/>
      <c r="D174" s="528"/>
      <c r="E174" s="528"/>
    </row>
    <row r="175" spans="1:5" ht="13.05" customHeight="1">
      <c r="A175" s="430"/>
      <c r="B175" s="576" t="s">
        <v>364</v>
      </c>
      <c r="C175" s="577"/>
      <c r="D175" s="577"/>
      <c r="E175" s="578"/>
    </row>
    <row r="176" spans="1:5" ht="13.8">
      <c r="A176" s="430"/>
      <c r="B176" s="579"/>
      <c r="C176" s="580"/>
      <c r="D176" s="580"/>
      <c r="E176" s="581"/>
    </row>
    <row r="177" spans="1:5" ht="13.8">
      <c r="A177" s="430"/>
      <c r="B177" s="579"/>
      <c r="C177" s="580"/>
      <c r="D177" s="580"/>
      <c r="E177" s="581"/>
    </row>
    <row r="178" spans="1:5" ht="13.8">
      <c r="A178" s="430"/>
      <c r="B178" s="579"/>
      <c r="C178" s="580"/>
      <c r="D178" s="580"/>
      <c r="E178" s="581"/>
    </row>
    <row r="179" spans="1:5" ht="14.4" thickBot="1">
      <c r="A179" s="430"/>
      <c r="B179" s="582"/>
      <c r="C179" s="583"/>
      <c r="D179" s="583"/>
      <c r="E179" s="584"/>
    </row>
  </sheetData>
  <mergeCells count="32">
    <mergeCell ref="A5:E6"/>
    <mergeCell ref="B37:E44"/>
    <mergeCell ref="A13:A22"/>
    <mergeCell ref="A26:A33"/>
    <mergeCell ref="B175:E179"/>
    <mergeCell ref="B58:E64"/>
    <mergeCell ref="B68:E81"/>
    <mergeCell ref="B85:E93"/>
    <mergeCell ref="B97:E99"/>
    <mergeCell ref="B103:E123"/>
    <mergeCell ref="B66:E66"/>
    <mergeCell ref="B83:E83"/>
    <mergeCell ref="B95:E95"/>
    <mergeCell ref="B101:E101"/>
    <mergeCell ref="B128:E128"/>
    <mergeCell ref="B130:E152"/>
    <mergeCell ref="B154:E154"/>
    <mergeCell ref="B163:E163"/>
    <mergeCell ref="A1:E1"/>
    <mergeCell ref="B156:E161"/>
    <mergeCell ref="B165:E171"/>
    <mergeCell ref="B24:E24"/>
    <mergeCell ref="B25:E25"/>
    <mergeCell ref="B13:E22"/>
    <mergeCell ref="B26:E33"/>
    <mergeCell ref="B35:E35"/>
    <mergeCell ref="B36:E36"/>
    <mergeCell ref="B46:E46"/>
    <mergeCell ref="B48:E54"/>
    <mergeCell ref="B47:E47"/>
    <mergeCell ref="B56:E56"/>
    <mergeCell ref="A3:C3"/>
  </mergeCells>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92D050"/>
  </sheetPr>
  <dimension ref="A1:H181"/>
  <sheetViews>
    <sheetView topLeftCell="A165" zoomScaleSheetLayoutView="75" workbookViewId="0">
      <selection activeCell="G163" sqref="G163"/>
    </sheetView>
  </sheetViews>
  <sheetFormatPr defaultColWidth="9.21875" defaultRowHeight="13.5" customHeight="1"/>
  <cols>
    <col min="1" max="1" width="5.44140625" style="8" customWidth="1"/>
    <col min="2" max="2" width="4.77734375" style="8" customWidth="1"/>
    <col min="3" max="3" width="63.5546875" style="8" bestFit="1" customWidth="1"/>
    <col min="4" max="4" width="11.77734375" style="8" bestFit="1" customWidth="1"/>
    <col min="5" max="5" width="15.44140625" style="8" bestFit="1" customWidth="1"/>
    <col min="6" max="6" width="11.77734375" style="8" bestFit="1" customWidth="1"/>
    <col min="7" max="7" width="11.5546875" style="44" bestFit="1" customWidth="1"/>
    <col min="8" max="16384" width="9.21875" style="8"/>
  </cols>
  <sheetData>
    <row r="1" spans="1:7" ht="18">
      <c r="A1" s="620" t="str">
        <f>BS!A1</f>
        <v>XYZ PRIVATE LIMITED</v>
      </c>
      <c r="B1" s="620"/>
      <c r="C1" s="620"/>
      <c r="D1" s="620"/>
      <c r="E1" s="620"/>
      <c r="F1" s="620"/>
      <c r="G1" s="620"/>
    </row>
    <row r="2" spans="1:7" ht="15.6">
      <c r="A2" s="565" t="s">
        <v>167</v>
      </c>
      <c r="B2" s="565"/>
      <c r="C2" s="565"/>
      <c r="D2" s="565"/>
      <c r="E2" s="565"/>
      <c r="F2" s="565"/>
      <c r="G2" s="565"/>
    </row>
    <row r="3" spans="1:7" ht="14.4">
      <c r="A3" s="57"/>
      <c r="G3" s="17"/>
    </row>
    <row r="4" spans="1:7" ht="15" thickBot="1">
      <c r="A4" s="120"/>
      <c r="B4" s="120" t="s">
        <v>247</v>
      </c>
      <c r="C4" s="14"/>
      <c r="D4" s="14"/>
      <c r="E4" s="14"/>
      <c r="G4" s="135" t="s">
        <v>114</v>
      </c>
    </row>
    <row r="5" spans="1:7" ht="15" thickBot="1">
      <c r="B5" s="331" t="s">
        <v>122</v>
      </c>
      <c r="C5" s="35"/>
      <c r="D5" s="35"/>
      <c r="E5" s="35"/>
      <c r="F5" s="35"/>
      <c r="G5" s="37"/>
    </row>
    <row r="6" spans="1:7" ht="15" thickBot="1">
      <c r="A6" s="34"/>
      <c r="B6" s="121" t="s">
        <v>35</v>
      </c>
      <c r="C6" s="122"/>
      <c r="D6" s="628" t="s">
        <v>177</v>
      </c>
      <c r="E6" s="629"/>
      <c r="F6" s="613" t="s">
        <v>159</v>
      </c>
      <c r="G6" s="614"/>
    </row>
    <row r="7" spans="1:7" ht="14.4">
      <c r="A7" s="19"/>
      <c r="B7" s="19"/>
      <c r="D7" s="238" t="s">
        <v>16</v>
      </c>
      <c r="E7" s="361" t="s">
        <v>25</v>
      </c>
      <c r="F7" s="239" t="s">
        <v>16</v>
      </c>
      <c r="G7" s="362" t="s">
        <v>25</v>
      </c>
    </row>
    <row r="8" spans="1:7" ht="14.4">
      <c r="A8" s="19"/>
      <c r="B8" s="13"/>
      <c r="C8" s="438" t="s">
        <v>14</v>
      </c>
      <c r="D8" s="236"/>
      <c r="E8" s="236"/>
      <c r="F8" s="236"/>
      <c r="G8" s="18"/>
    </row>
    <row r="9" spans="1:7" ht="14.4">
      <c r="A9" s="19"/>
      <c r="B9" s="19"/>
      <c r="C9" s="8" t="s">
        <v>331</v>
      </c>
      <c r="D9" s="125">
        <v>0</v>
      </c>
      <c r="E9" s="125">
        <v>0</v>
      </c>
      <c r="F9" s="125">
        <v>0</v>
      </c>
      <c r="G9" s="18">
        <v>0</v>
      </c>
    </row>
    <row r="10" spans="1:7" ht="14.4">
      <c r="A10" s="19"/>
      <c r="B10" s="19"/>
      <c r="D10" s="237"/>
      <c r="E10" s="125"/>
      <c r="F10" s="237"/>
      <c r="G10" s="18"/>
    </row>
    <row r="11" spans="1:7" ht="15" thickBot="1">
      <c r="A11" s="19"/>
      <c r="B11" s="19"/>
      <c r="D11" s="363">
        <f>D9</f>
        <v>0</v>
      </c>
      <c r="E11" s="364">
        <f>E9</f>
        <v>0</v>
      </c>
      <c r="F11" s="363">
        <f>F9</f>
        <v>0</v>
      </c>
      <c r="G11" s="351">
        <f>G9</f>
        <v>0</v>
      </c>
    </row>
    <row r="12" spans="1:7" ht="15" thickTop="1">
      <c r="A12" s="19"/>
      <c r="B12" s="13"/>
      <c r="C12" s="438" t="s">
        <v>15</v>
      </c>
      <c r="D12" s="124"/>
      <c r="E12" s="125"/>
      <c r="F12" s="124"/>
      <c r="G12" s="18"/>
    </row>
    <row r="13" spans="1:7" ht="14.4">
      <c r="A13" s="19"/>
      <c r="B13" s="19"/>
      <c r="D13" s="124"/>
      <c r="E13" s="125"/>
      <c r="F13" s="124"/>
      <c r="G13" s="18"/>
    </row>
    <row r="14" spans="1:7" ht="14.4">
      <c r="A14" s="19"/>
      <c r="B14" s="19"/>
      <c r="C14" s="8" t="s">
        <v>332</v>
      </c>
      <c r="D14" s="125">
        <v>0</v>
      </c>
      <c r="E14" s="125">
        <v>0</v>
      </c>
      <c r="F14" s="125">
        <v>0</v>
      </c>
      <c r="G14" s="18">
        <v>0</v>
      </c>
    </row>
    <row r="15" spans="1:7" ht="14.4">
      <c r="A15" s="19"/>
      <c r="B15" s="19"/>
      <c r="C15" s="8" t="s">
        <v>185</v>
      </c>
      <c r="D15" s="292">
        <v>0</v>
      </c>
      <c r="E15" s="292">
        <v>0</v>
      </c>
      <c r="F15" s="292">
        <v>0</v>
      </c>
      <c r="G15" s="199">
        <v>0</v>
      </c>
    </row>
    <row r="16" spans="1:7" ht="15" thickBot="1">
      <c r="A16" s="19"/>
      <c r="B16" s="19"/>
      <c r="C16" s="14" t="s">
        <v>186</v>
      </c>
      <c r="D16" s="539">
        <f>D14+D15</f>
        <v>0</v>
      </c>
      <c r="E16" s="364">
        <f>E14+E15</f>
        <v>0</v>
      </c>
      <c r="F16" s="539">
        <f>F14+F15</f>
        <v>0</v>
      </c>
      <c r="G16" s="351">
        <f>G14+G15</f>
        <v>0</v>
      </c>
    </row>
    <row r="17" spans="1:7" ht="15.6" thickTop="1" thickBot="1">
      <c r="A17" s="19"/>
      <c r="B17" s="72"/>
      <c r="C17" s="43"/>
      <c r="D17" s="43"/>
      <c r="E17" s="43"/>
      <c r="F17" s="42"/>
      <c r="G17" s="30"/>
    </row>
    <row r="18" spans="1:7" ht="14.4">
      <c r="A18" s="19"/>
      <c r="C18" s="14"/>
      <c r="D18" s="14"/>
      <c r="E18" s="14"/>
      <c r="G18" s="17"/>
    </row>
    <row r="19" spans="1:7" ht="14.4">
      <c r="A19" s="19"/>
      <c r="B19" s="439" t="s">
        <v>397</v>
      </c>
      <c r="C19" s="14"/>
      <c r="D19" s="14"/>
      <c r="E19" s="14"/>
      <c r="G19" s="17"/>
    </row>
    <row r="20" spans="1:7" ht="15" thickBot="1">
      <c r="A20" s="19"/>
      <c r="C20" s="14"/>
      <c r="D20" s="14"/>
      <c r="E20" s="14"/>
      <c r="G20" s="17"/>
    </row>
    <row r="21" spans="1:7" ht="15" thickBot="1">
      <c r="A21" s="19"/>
      <c r="B21" s="121" t="s">
        <v>35</v>
      </c>
      <c r="C21" s="122"/>
      <c r="D21" s="628" t="s">
        <v>177</v>
      </c>
      <c r="E21" s="629"/>
      <c r="F21" s="613" t="s">
        <v>159</v>
      </c>
      <c r="G21" s="614"/>
    </row>
    <row r="22" spans="1:7" ht="14.4">
      <c r="A22" s="19"/>
      <c r="B22" s="19"/>
      <c r="D22" s="238" t="s">
        <v>16</v>
      </c>
      <c r="E22" s="361" t="s">
        <v>25</v>
      </c>
      <c r="F22" s="239" t="s">
        <v>16</v>
      </c>
      <c r="G22" s="362" t="s">
        <v>25</v>
      </c>
    </row>
    <row r="23" spans="1:7" ht="14.4">
      <c r="A23" s="19"/>
      <c r="B23" s="19"/>
      <c r="D23" s="442"/>
      <c r="E23" s="443"/>
      <c r="F23" s="223"/>
      <c r="G23" s="429"/>
    </row>
    <row r="24" spans="1:7" ht="14.4">
      <c r="A24" s="19"/>
      <c r="B24" s="13"/>
      <c r="C24" s="440" t="s">
        <v>398</v>
      </c>
      <c r="D24" s="540">
        <v>0</v>
      </c>
      <c r="E24" s="540">
        <v>0</v>
      </c>
      <c r="F24" s="540">
        <v>0</v>
      </c>
      <c r="G24" s="199">
        <v>0</v>
      </c>
    </row>
    <row r="25" spans="1:7" ht="14.4">
      <c r="A25" s="19"/>
      <c r="B25" s="19"/>
      <c r="C25" s="440" t="s">
        <v>399</v>
      </c>
      <c r="D25" s="125">
        <v>0</v>
      </c>
      <c r="E25" s="125">
        <v>0</v>
      </c>
      <c r="F25" s="125">
        <v>0</v>
      </c>
      <c r="G25" s="18">
        <v>0</v>
      </c>
    </row>
    <row r="26" spans="1:7" ht="15" thickBot="1">
      <c r="A26" s="19"/>
      <c r="B26" s="19"/>
      <c r="C26" s="441" t="s">
        <v>400</v>
      </c>
      <c r="D26" s="541">
        <f>D24+D25</f>
        <v>0</v>
      </c>
      <c r="E26" s="541">
        <f t="shared" ref="E26:G26" si="0">E24+E25</f>
        <v>0</v>
      </c>
      <c r="F26" s="541">
        <f t="shared" si="0"/>
        <v>0</v>
      </c>
      <c r="G26" s="541">
        <f t="shared" si="0"/>
        <v>0</v>
      </c>
    </row>
    <row r="27" spans="1:7" ht="15.6" thickTop="1" thickBot="1">
      <c r="A27" s="19"/>
      <c r="B27" s="72"/>
      <c r="C27" s="43"/>
      <c r="D27" s="43"/>
      <c r="E27" s="43"/>
      <c r="F27" s="42"/>
      <c r="G27" s="30"/>
    </row>
    <row r="28" spans="1:7" ht="15" thickBot="1">
      <c r="A28" s="19"/>
      <c r="C28" s="14"/>
      <c r="D28" s="14"/>
      <c r="E28" s="14"/>
      <c r="G28" s="17"/>
    </row>
    <row r="29" spans="1:7" ht="78" customHeight="1" thickBot="1">
      <c r="A29" s="19"/>
      <c r="B29" s="408" t="s">
        <v>40</v>
      </c>
      <c r="C29" s="623" t="s">
        <v>333</v>
      </c>
      <c r="D29" s="623"/>
      <c r="E29" s="623"/>
      <c r="F29" s="623"/>
      <c r="G29" s="624"/>
    </row>
    <row r="30" spans="1:7" ht="14.4">
      <c r="A30" s="19"/>
      <c r="G30" s="17"/>
    </row>
    <row r="31" spans="1:7" ht="14.4">
      <c r="A31" s="19"/>
      <c r="B31" s="14" t="s">
        <v>46</v>
      </c>
      <c r="C31" s="8" t="s">
        <v>19</v>
      </c>
      <c r="G31" s="17"/>
    </row>
    <row r="32" spans="1:7" ht="15" thickBot="1">
      <c r="A32" s="19"/>
      <c r="G32" s="17"/>
    </row>
    <row r="33" spans="1:8" ht="14.4">
      <c r="A33" s="21"/>
      <c r="B33" s="16"/>
      <c r="C33" s="630" t="s">
        <v>17</v>
      </c>
      <c r="D33" s="625" t="s">
        <v>177</v>
      </c>
      <c r="E33" s="622"/>
      <c r="F33" s="621" t="s">
        <v>159</v>
      </c>
      <c r="G33" s="622"/>
    </row>
    <row r="34" spans="1:8" ht="28.8">
      <c r="A34" s="21"/>
      <c r="B34" s="16"/>
      <c r="C34" s="631"/>
      <c r="D34" s="354" t="s">
        <v>18</v>
      </c>
      <c r="E34" s="123" t="s">
        <v>20</v>
      </c>
      <c r="F34" s="355" t="s">
        <v>18</v>
      </c>
      <c r="G34" s="356" t="s">
        <v>20</v>
      </c>
    </row>
    <row r="35" spans="1:8" ht="14.4">
      <c r="A35" s="19"/>
      <c r="C35" s="357"/>
      <c r="D35" s="124"/>
      <c r="E35" s="125"/>
      <c r="F35" s="124"/>
      <c r="G35" s="358"/>
    </row>
    <row r="36" spans="1:8" ht="14.4">
      <c r="A36" s="19"/>
      <c r="C36" s="241"/>
      <c r="D36" s="126">
        <v>0</v>
      </c>
      <c r="E36" s="127">
        <f t="shared" ref="E36" si="1">D36/495000*100</f>
        <v>0</v>
      </c>
      <c r="F36" s="126">
        <v>0</v>
      </c>
      <c r="G36" s="359">
        <f t="shared" ref="G36" si="2">F36/495000*100</f>
        <v>0</v>
      </c>
    </row>
    <row r="37" spans="1:8" ht="15" thickBot="1">
      <c r="A37" s="19"/>
      <c r="C37" s="72"/>
      <c r="D37" s="360">
        <f>SUM(D35:D36)</f>
        <v>0</v>
      </c>
      <c r="E37" s="360">
        <f t="shared" ref="E37:G37" si="3">SUM(E35:E36)</f>
        <v>0</v>
      </c>
      <c r="F37" s="360">
        <f t="shared" si="3"/>
        <v>0</v>
      </c>
      <c r="G37" s="360">
        <f t="shared" si="3"/>
        <v>0</v>
      </c>
    </row>
    <row r="38" spans="1:8" ht="14.4">
      <c r="G38" s="17"/>
    </row>
    <row r="39" spans="1:8" ht="14.4">
      <c r="A39" s="19"/>
      <c r="B39" s="14" t="s">
        <v>47</v>
      </c>
      <c r="C39" s="8" t="s">
        <v>182</v>
      </c>
      <c r="G39" s="17"/>
    </row>
    <row r="40" spans="1:8" ht="15" thickBot="1">
      <c r="G40" s="17"/>
    </row>
    <row r="41" spans="1:8" ht="14.4">
      <c r="C41" s="630" t="s">
        <v>184</v>
      </c>
      <c r="D41" s="626" t="s">
        <v>177</v>
      </c>
      <c r="E41" s="626"/>
      <c r="F41" s="626" t="s">
        <v>159</v>
      </c>
      <c r="G41" s="627"/>
    </row>
    <row r="42" spans="1:8" ht="28.8">
      <c r="C42" s="631"/>
      <c r="D42" s="206" t="s">
        <v>18</v>
      </c>
      <c r="E42" s="211" t="s">
        <v>183</v>
      </c>
      <c r="F42" s="206" t="s">
        <v>18</v>
      </c>
      <c r="G42" s="213" t="s">
        <v>183</v>
      </c>
    </row>
    <row r="43" spans="1:8" ht="14.4">
      <c r="C43" s="214"/>
      <c r="D43" s="212">
        <v>0</v>
      </c>
      <c r="E43" s="301">
        <v>0</v>
      </c>
      <c r="F43" s="212">
        <v>0</v>
      </c>
      <c r="G43" s="302">
        <v>0</v>
      </c>
      <c r="H43" s="210"/>
    </row>
    <row r="44" spans="1:8" ht="15" thickBot="1">
      <c r="C44" s="215"/>
      <c r="D44" s="216">
        <f>D43</f>
        <v>0</v>
      </c>
      <c r="E44" s="217"/>
      <c r="F44" s="216"/>
      <c r="G44" s="218"/>
      <c r="H44" s="210"/>
    </row>
    <row r="45" spans="1:8" ht="14.4">
      <c r="G45" s="17"/>
    </row>
    <row r="46" spans="1:8" ht="18.75" customHeight="1" thickBot="1">
      <c r="A46" s="120"/>
      <c r="B46" s="120" t="s">
        <v>248</v>
      </c>
      <c r="G46" s="135" t="s">
        <v>114</v>
      </c>
    </row>
    <row r="47" spans="1:8" ht="15" thickBot="1">
      <c r="A47" s="120"/>
      <c r="B47" s="330" t="s">
        <v>368</v>
      </c>
      <c r="C47" s="35"/>
      <c r="D47" s="35"/>
      <c r="E47" s="35"/>
      <c r="F47" s="35"/>
      <c r="G47" s="37"/>
    </row>
    <row r="48" spans="1:8" ht="15" thickBot="1">
      <c r="A48" s="21"/>
      <c r="B48" s="331" t="s">
        <v>35</v>
      </c>
      <c r="C48" s="35"/>
      <c r="D48" s="617" t="str">
        <f>D6</f>
        <v>As at 31st March, 2022</v>
      </c>
      <c r="E48" s="618"/>
      <c r="F48" s="619" t="str">
        <f>F41</f>
        <v>As at 31st March, 2021</v>
      </c>
      <c r="G48" s="549"/>
    </row>
    <row r="49" spans="1:7" ht="14.4">
      <c r="A49" s="19"/>
      <c r="B49" s="189"/>
      <c r="C49" s="35"/>
      <c r="D49" s="287"/>
      <c r="E49" s="242"/>
      <c r="F49" s="287"/>
      <c r="G49" s="37"/>
    </row>
    <row r="50" spans="1:7" ht="14.4">
      <c r="A50" s="19"/>
      <c r="B50" s="71" t="s">
        <v>38</v>
      </c>
      <c r="C50" s="14" t="s">
        <v>401</v>
      </c>
      <c r="D50" s="236"/>
      <c r="E50" s="243"/>
      <c r="F50" s="288"/>
      <c r="G50" s="18"/>
    </row>
    <row r="51" spans="1:7" ht="14.4">
      <c r="A51" s="19"/>
      <c r="B51" s="21"/>
      <c r="C51" s="8" t="s">
        <v>24</v>
      </c>
      <c r="D51" s="288">
        <f>G52</f>
        <v>0</v>
      </c>
      <c r="E51" s="240"/>
      <c r="F51" s="294">
        <v>0</v>
      </c>
      <c r="G51" s="18"/>
    </row>
    <row r="52" spans="1:7" ht="14.4">
      <c r="A52" s="19"/>
      <c r="B52" s="21"/>
      <c r="C52" s="8" t="s">
        <v>134</v>
      </c>
      <c r="D52" s="289">
        <v>0</v>
      </c>
      <c r="E52" s="244">
        <f>SUM(D51:D52)</f>
        <v>0</v>
      </c>
      <c r="F52" s="289">
        <v>0</v>
      </c>
      <c r="G52" s="347">
        <f>SUM(F51:F52)</f>
        <v>0</v>
      </c>
    </row>
    <row r="53" spans="1:7" ht="14.4">
      <c r="A53" s="19"/>
      <c r="B53" s="21"/>
      <c r="C53" s="329"/>
      <c r="D53" s="290"/>
      <c r="E53" s="245"/>
      <c r="F53" s="294"/>
      <c r="G53" s="18"/>
    </row>
    <row r="54" spans="1:7" ht="14.4">
      <c r="A54" s="19"/>
      <c r="B54" s="71" t="s">
        <v>39</v>
      </c>
      <c r="C54" s="14" t="s">
        <v>133</v>
      </c>
      <c r="D54" s="236"/>
      <c r="E54" s="243"/>
      <c r="F54" s="294"/>
      <c r="G54" s="18"/>
    </row>
    <row r="55" spans="1:7" ht="14.4">
      <c r="A55" s="19"/>
      <c r="B55" s="71"/>
      <c r="C55" s="8" t="s">
        <v>28</v>
      </c>
      <c r="D55" s="291">
        <f>G63</f>
        <v>0</v>
      </c>
      <c r="E55" s="240"/>
      <c r="F55" s="294">
        <v>0</v>
      </c>
      <c r="G55" s="18"/>
    </row>
    <row r="56" spans="1:7" ht="14.4">
      <c r="A56" s="19"/>
      <c r="B56" s="21"/>
      <c r="C56" s="8" t="s">
        <v>72</v>
      </c>
      <c r="D56" s="292">
        <f>PL!E34</f>
        <v>450000</v>
      </c>
      <c r="E56" s="240"/>
      <c r="F56" s="288">
        <v>0</v>
      </c>
      <c r="G56" s="18"/>
    </row>
    <row r="57" spans="1:7" ht="14.4">
      <c r="A57" s="19"/>
      <c r="B57" s="21"/>
      <c r="C57" s="183" t="s">
        <v>166</v>
      </c>
      <c r="D57" s="293">
        <v>0</v>
      </c>
      <c r="E57" s="240"/>
      <c r="F57" s="293">
        <v>0</v>
      </c>
      <c r="G57" s="18"/>
    </row>
    <row r="58" spans="1:7" ht="14.4">
      <c r="A58" s="19"/>
      <c r="B58" s="21"/>
      <c r="C58" s="8" t="s">
        <v>1</v>
      </c>
      <c r="D58" s="294">
        <f>SUM(D55:D57)</f>
        <v>450000</v>
      </c>
      <c r="E58" s="240"/>
      <c r="F58" s="294">
        <f>SUM(F55:F57)</f>
        <v>0</v>
      </c>
      <c r="G58" s="18"/>
    </row>
    <row r="59" spans="1:7" ht="14.4">
      <c r="A59" s="19"/>
      <c r="B59" s="21"/>
      <c r="C59" s="8" t="s">
        <v>70</v>
      </c>
      <c r="D59" s="124"/>
      <c r="E59" s="240"/>
      <c r="F59" s="294"/>
      <c r="G59" s="18"/>
    </row>
    <row r="60" spans="1:7" ht="14.4">
      <c r="A60" s="19"/>
      <c r="B60" s="21"/>
      <c r="C60" s="131" t="s">
        <v>131</v>
      </c>
      <c r="D60" s="295">
        <v>0</v>
      </c>
      <c r="E60" s="246"/>
      <c r="F60" s="295">
        <v>0</v>
      </c>
      <c r="G60" s="18"/>
    </row>
    <row r="61" spans="1:7" ht="14.4">
      <c r="A61" s="19"/>
      <c r="B61" s="21"/>
      <c r="C61" s="131" t="s">
        <v>130</v>
      </c>
      <c r="D61" s="294">
        <v>0</v>
      </c>
      <c r="E61" s="246"/>
      <c r="F61" s="299">
        <v>0</v>
      </c>
      <c r="G61" s="348"/>
    </row>
    <row r="62" spans="1:7" ht="14.4">
      <c r="A62" s="19"/>
      <c r="B62" s="21"/>
      <c r="C62" s="131" t="s">
        <v>21</v>
      </c>
      <c r="D62" s="296">
        <v>0</v>
      </c>
      <c r="E62" s="246"/>
      <c r="F62" s="296">
        <v>0</v>
      </c>
      <c r="G62" s="18"/>
    </row>
    <row r="63" spans="1:7" ht="14.4">
      <c r="A63" s="19"/>
      <c r="B63" s="21"/>
      <c r="C63" s="8" t="s">
        <v>73</v>
      </c>
      <c r="D63" s="124"/>
      <c r="E63" s="244">
        <f>D58-D60-D61-D62</f>
        <v>450000</v>
      </c>
      <c r="F63" s="299"/>
      <c r="G63" s="18">
        <f>+F58-SUM(F60:F62)</f>
        <v>0</v>
      </c>
    </row>
    <row r="64" spans="1:7" ht="14.4">
      <c r="A64" s="19"/>
      <c r="B64" s="21"/>
      <c r="D64" s="124"/>
      <c r="E64" s="240"/>
      <c r="F64" s="294"/>
      <c r="G64" s="18"/>
    </row>
    <row r="65" spans="1:7" ht="14.4" hidden="1">
      <c r="A65" s="19"/>
      <c r="B65" s="21"/>
      <c r="D65" s="124"/>
      <c r="E65" s="240"/>
      <c r="F65" s="294"/>
      <c r="G65" s="18"/>
    </row>
    <row r="66" spans="1:7" ht="14.4" hidden="1">
      <c r="A66" s="19"/>
      <c r="B66" s="190" t="s">
        <v>40</v>
      </c>
      <c r="C66" s="142" t="s">
        <v>132</v>
      </c>
      <c r="D66" s="297"/>
      <c r="E66" s="247"/>
      <c r="F66" s="300"/>
      <c r="G66" s="349"/>
    </row>
    <row r="67" spans="1:7" ht="14.4" hidden="1">
      <c r="A67" s="19"/>
      <c r="B67" s="191"/>
      <c r="C67" s="143" t="s">
        <v>28</v>
      </c>
      <c r="D67" s="297"/>
      <c r="E67" s="248">
        <v>0</v>
      </c>
      <c r="F67" s="300"/>
      <c r="G67" s="349">
        <v>0</v>
      </c>
    </row>
    <row r="68" spans="1:7" ht="14.4" hidden="1">
      <c r="A68" s="19"/>
      <c r="B68" s="191"/>
      <c r="C68" s="143" t="s">
        <v>145</v>
      </c>
      <c r="D68" s="297"/>
      <c r="E68" s="248"/>
      <c r="F68" s="300"/>
      <c r="G68" s="349"/>
    </row>
    <row r="69" spans="1:7" ht="14.4" hidden="1">
      <c r="A69" s="19"/>
      <c r="B69" s="191"/>
      <c r="C69" s="143" t="s">
        <v>146</v>
      </c>
      <c r="D69" s="297"/>
      <c r="E69" s="248"/>
      <c r="F69" s="300"/>
      <c r="G69" s="349"/>
    </row>
    <row r="70" spans="1:7" ht="14.4" hidden="1">
      <c r="A70" s="19"/>
      <c r="B70" s="191"/>
      <c r="C70" s="143"/>
      <c r="D70" s="297"/>
      <c r="E70" s="247"/>
      <c r="F70" s="300"/>
      <c r="G70" s="349"/>
    </row>
    <row r="71" spans="1:7" ht="15" thickBot="1">
      <c r="A71" s="19"/>
      <c r="B71" s="19"/>
      <c r="C71" s="14" t="s">
        <v>402</v>
      </c>
      <c r="D71" s="236"/>
      <c r="E71" s="350">
        <f>SUM(E50:E63)</f>
        <v>450000</v>
      </c>
      <c r="F71" s="288"/>
      <c r="G71" s="351">
        <f>SUM(G50:G63)</f>
        <v>0</v>
      </c>
    </row>
    <row r="72" spans="1:7" ht="15" thickTop="1">
      <c r="A72" s="19"/>
      <c r="B72" s="241"/>
      <c r="C72" s="129"/>
      <c r="D72" s="298"/>
      <c r="E72" s="128"/>
      <c r="F72" s="293"/>
      <c r="G72" s="352"/>
    </row>
    <row r="73" spans="1:7" ht="13.5" customHeight="1" thickBot="1">
      <c r="B73" s="72"/>
      <c r="C73" s="42"/>
      <c r="D73" s="42"/>
      <c r="E73" s="42"/>
      <c r="F73" s="132"/>
      <c r="G73" s="353"/>
    </row>
    <row r="74" spans="1:7" ht="13.5" customHeight="1">
      <c r="F74" s="130"/>
    </row>
    <row r="75" spans="1:7" ht="13.5" customHeight="1" thickBot="1">
      <c r="B75" s="133" t="s">
        <v>74</v>
      </c>
      <c r="C75" s="113"/>
      <c r="D75" s="113"/>
      <c r="E75" s="114"/>
      <c r="F75" s="114"/>
      <c r="G75" s="93" t="s">
        <v>114</v>
      </c>
    </row>
    <row r="76" spans="1:7" ht="13.5" customHeight="1" thickBot="1">
      <c r="B76" s="188" t="s">
        <v>403</v>
      </c>
      <c r="C76" s="118"/>
      <c r="D76" s="118"/>
      <c r="E76" s="119"/>
      <c r="F76" s="119"/>
      <c r="G76" s="344"/>
    </row>
    <row r="77" spans="1:7" ht="13.5" customHeight="1" thickBot="1">
      <c r="B77" s="121"/>
      <c r="C77" s="122" t="s">
        <v>35</v>
      </c>
      <c r="D77" s="613" t="str">
        <f>D48</f>
        <v>As at 31st March, 2022</v>
      </c>
      <c r="E77" s="614"/>
      <c r="F77" s="613" t="str">
        <f>F48</f>
        <v>As at 31st March, 2021</v>
      </c>
      <c r="G77" s="614"/>
    </row>
    <row r="78" spans="1:7" ht="13.5" customHeight="1">
      <c r="B78" s="134"/>
      <c r="C78" s="110"/>
      <c r="D78" s="405"/>
      <c r="E78" s="111"/>
      <c r="F78" s="405"/>
      <c r="G78" s="339"/>
    </row>
    <row r="79" spans="1:7" ht="13.5" customHeight="1">
      <c r="B79" s="115"/>
      <c r="C79" s="117" t="s">
        <v>404</v>
      </c>
      <c r="D79" s="402">
        <v>0</v>
      </c>
      <c r="E79" s="316"/>
      <c r="F79" s="402">
        <v>0</v>
      </c>
      <c r="G79" s="337"/>
    </row>
    <row r="80" spans="1:7" ht="13.5" customHeight="1">
      <c r="B80" s="115"/>
      <c r="C80" s="117" t="s">
        <v>405</v>
      </c>
      <c r="D80" s="402">
        <v>0</v>
      </c>
      <c r="E80" s="316"/>
      <c r="F80" s="402">
        <v>0</v>
      </c>
      <c r="G80" s="337"/>
    </row>
    <row r="81" spans="2:7" ht="13.5" customHeight="1">
      <c r="B81" s="115"/>
      <c r="C81" s="117" t="s">
        <v>406</v>
      </c>
      <c r="D81" s="400">
        <v>0</v>
      </c>
      <c r="E81" s="316">
        <f>SUM(D79:D81)</f>
        <v>0</v>
      </c>
      <c r="F81" s="400">
        <v>0</v>
      </c>
      <c r="G81" s="337">
        <f>SUM(F79:F81)</f>
        <v>0</v>
      </c>
    </row>
    <row r="82" spans="2:7" ht="13.5" customHeight="1" thickBot="1">
      <c r="B82" s="115"/>
      <c r="C82" s="444" t="s">
        <v>407</v>
      </c>
      <c r="D82" s="407"/>
      <c r="E82" s="345">
        <f>E81</f>
        <v>0</v>
      </c>
      <c r="F82" s="407"/>
      <c r="G82" s="346">
        <f>G81</f>
        <v>0</v>
      </c>
    </row>
    <row r="83" spans="2:7" ht="13.5" customHeight="1" thickTop="1" thickBot="1">
      <c r="B83" s="112"/>
      <c r="C83" s="114"/>
      <c r="D83" s="114"/>
      <c r="E83" s="114"/>
      <c r="F83" s="114"/>
      <c r="G83" s="116"/>
    </row>
    <row r="85" spans="2:7" ht="13.5" customHeight="1" thickBot="1">
      <c r="B85" s="120" t="s">
        <v>75</v>
      </c>
      <c r="G85" s="8"/>
    </row>
    <row r="86" spans="2:7" ht="13.5" customHeight="1" thickBot="1">
      <c r="B86" s="250" t="s">
        <v>408</v>
      </c>
      <c r="C86" s="122"/>
      <c r="D86" s="32"/>
      <c r="E86" s="32"/>
      <c r="F86" s="32"/>
      <c r="G86" s="204"/>
    </row>
    <row r="87" spans="2:7" ht="13.5" customHeight="1" thickBot="1">
      <c r="B87" s="121" t="s">
        <v>35</v>
      </c>
      <c r="C87" s="122"/>
      <c r="D87" s="613" t="s">
        <v>177</v>
      </c>
      <c r="E87" s="614"/>
      <c r="F87" s="613" t="s">
        <v>159</v>
      </c>
      <c r="G87" s="614"/>
    </row>
    <row r="88" spans="2:7" ht="13.5" customHeight="1">
      <c r="B88" s="234"/>
      <c r="C88" s="57"/>
      <c r="D88" s="405"/>
      <c r="E88" s="111"/>
      <c r="F88" s="405"/>
      <c r="G88" s="339"/>
    </row>
    <row r="89" spans="2:7" ht="13.5" customHeight="1">
      <c r="B89" s="249" t="s">
        <v>160</v>
      </c>
      <c r="C89" s="57"/>
      <c r="D89" s="402">
        <v>0</v>
      </c>
      <c r="E89" s="316">
        <f>D89</f>
        <v>0</v>
      </c>
      <c r="F89" s="402">
        <v>0</v>
      </c>
      <c r="G89" s="337">
        <f>F89</f>
        <v>0</v>
      </c>
    </row>
    <row r="90" spans="2:7" ht="13.5" customHeight="1">
      <c r="B90" s="234"/>
      <c r="C90" s="235"/>
      <c r="D90" s="401"/>
      <c r="E90" s="268"/>
      <c r="F90" s="401"/>
      <c r="G90" s="338"/>
    </row>
    <row r="91" spans="2:7" ht="13.5" customHeight="1" thickBot="1">
      <c r="B91" s="340"/>
      <c r="C91" s="341"/>
      <c r="D91" s="406"/>
      <c r="E91" s="342">
        <f>E89</f>
        <v>0</v>
      </c>
      <c r="F91" s="406"/>
      <c r="G91" s="343">
        <f>G89</f>
        <v>0</v>
      </c>
    </row>
    <row r="92" spans="2:7" ht="13.5" customHeight="1" thickBot="1">
      <c r="B92" s="610"/>
      <c r="C92" s="611"/>
      <c r="D92" s="611"/>
      <c r="E92" s="611"/>
      <c r="F92" s="611"/>
      <c r="G92" s="612"/>
    </row>
    <row r="94" spans="2:7" ht="13.5" customHeight="1" thickBot="1">
      <c r="B94" s="120" t="s">
        <v>152</v>
      </c>
      <c r="C94" s="14"/>
    </row>
    <row r="95" spans="2:7" ht="13.5" customHeight="1" thickBot="1">
      <c r="B95" s="251" t="s">
        <v>382</v>
      </c>
      <c r="C95" s="252"/>
      <c r="D95" s="252"/>
      <c r="E95" s="252"/>
      <c r="F95" s="252"/>
      <c r="G95" s="204"/>
    </row>
    <row r="96" spans="2:7" ht="13.5" customHeight="1" thickBot="1">
      <c r="B96" s="121" t="s">
        <v>35</v>
      </c>
      <c r="C96" s="122"/>
      <c r="D96" s="613" t="s">
        <v>177</v>
      </c>
      <c r="E96" s="614"/>
      <c r="F96" s="613" t="s">
        <v>159</v>
      </c>
      <c r="G96" s="614"/>
    </row>
    <row r="97" spans="2:7" ht="13.5" customHeight="1">
      <c r="B97" s="335"/>
      <c r="C97" s="109" t="s">
        <v>409</v>
      </c>
      <c r="D97" s="404"/>
      <c r="E97" s="336">
        <v>0</v>
      </c>
      <c r="F97" s="404"/>
      <c r="G97" s="336">
        <v>0</v>
      </c>
    </row>
    <row r="98" spans="2:7" ht="13.5" customHeight="1" thickBot="1">
      <c r="B98" s="19"/>
      <c r="D98" s="530"/>
      <c r="E98" s="531">
        <f>SUM(F97:F97)</f>
        <v>0</v>
      </c>
      <c r="F98" s="530"/>
      <c r="G98" s="532">
        <f>SUM(H97:H97)</f>
        <v>0</v>
      </c>
    </row>
    <row r="99" spans="2:7" ht="13.5" customHeight="1" thickBot="1">
      <c r="B99" s="610"/>
      <c r="C99" s="611"/>
      <c r="D99" s="611"/>
      <c r="E99" s="611"/>
      <c r="F99" s="611"/>
      <c r="G99" s="612"/>
    </row>
    <row r="101" spans="2:7" ht="13.5" customHeight="1" thickBot="1">
      <c r="B101" s="120" t="s">
        <v>76</v>
      </c>
      <c r="C101" s="14"/>
    </row>
    <row r="102" spans="2:7" ht="13.5" customHeight="1" thickBot="1">
      <c r="B102" s="251" t="s">
        <v>284</v>
      </c>
      <c r="C102" s="252"/>
      <c r="D102" s="252"/>
      <c r="E102" s="252"/>
      <c r="F102" s="252"/>
      <c r="G102" s="204"/>
    </row>
    <row r="103" spans="2:7" ht="13.5" customHeight="1" thickBot="1">
      <c r="B103" s="121" t="s">
        <v>35</v>
      </c>
      <c r="C103" s="122"/>
      <c r="D103" s="613" t="s">
        <v>177</v>
      </c>
      <c r="E103" s="614"/>
      <c r="F103" s="613" t="s">
        <v>159</v>
      </c>
      <c r="G103" s="614"/>
    </row>
    <row r="104" spans="2:7" ht="13.5" customHeight="1">
      <c r="B104" s="231" t="s">
        <v>410</v>
      </c>
      <c r="C104" s="14"/>
      <c r="D104" s="445"/>
      <c r="E104" s="446"/>
      <c r="F104" s="445"/>
      <c r="G104" s="446"/>
    </row>
    <row r="105" spans="2:7" ht="13.5" customHeight="1">
      <c r="B105" s="71" t="s">
        <v>38</v>
      </c>
      <c r="C105" s="14" t="s">
        <v>411</v>
      </c>
      <c r="D105" s="445"/>
      <c r="E105" s="446"/>
      <c r="F105" s="445"/>
      <c r="G105" s="446"/>
    </row>
    <row r="106" spans="2:7" ht="13.5" customHeight="1">
      <c r="B106" s="71"/>
      <c r="C106" s="8" t="s">
        <v>412</v>
      </c>
      <c r="D106" s="445">
        <v>0</v>
      </c>
      <c r="E106" s="446"/>
      <c r="F106" s="445">
        <v>0</v>
      </c>
      <c r="G106" s="446"/>
    </row>
    <row r="107" spans="2:7" ht="13.5" customHeight="1">
      <c r="B107" s="71"/>
      <c r="C107" s="8" t="s">
        <v>413</v>
      </c>
      <c r="D107" s="447">
        <v>0</v>
      </c>
      <c r="E107" s="446">
        <f>D106+D107</f>
        <v>0</v>
      </c>
      <c r="F107" s="447">
        <v>0</v>
      </c>
      <c r="G107" s="446">
        <f>F106+F107</f>
        <v>0</v>
      </c>
    </row>
    <row r="108" spans="2:7" ht="13.5" customHeight="1">
      <c r="B108" s="71" t="s">
        <v>39</v>
      </c>
      <c r="C108" s="8" t="s">
        <v>414</v>
      </c>
      <c r="D108" s="445"/>
      <c r="E108" s="446">
        <v>0</v>
      </c>
      <c r="F108" s="445"/>
      <c r="G108" s="446">
        <v>0</v>
      </c>
    </row>
    <row r="109" spans="2:7" ht="13.5" customHeight="1">
      <c r="B109" s="71" t="s">
        <v>374</v>
      </c>
      <c r="C109" s="8" t="s">
        <v>415</v>
      </c>
      <c r="D109" s="445"/>
      <c r="E109" s="446">
        <v>0</v>
      </c>
      <c r="F109" s="445"/>
      <c r="G109" s="446">
        <v>0</v>
      </c>
    </row>
    <row r="110" spans="2:7" ht="13.5" customHeight="1">
      <c r="B110" s="71" t="s">
        <v>416</v>
      </c>
      <c r="C110" s="8" t="s">
        <v>417</v>
      </c>
      <c r="D110" s="445"/>
      <c r="E110" s="446">
        <v>0</v>
      </c>
      <c r="F110" s="445"/>
      <c r="G110" s="446">
        <v>0</v>
      </c>
    </row>
    <row r="111" spans="2:7" ht="13.5" customHeight="1">
      <c r="B111" s="71" t="s">
        <v>394</v>
      </c>
      <c r="C111" s="8" t="s">
        <v>418</v>
      </c>
      <c r="D111" s="445"/>
      <c r="E111" s="446">
        <v>0</v>
      </c>
      <c r="F111" s="445"/>
      <c r="G111" s="446">
        <v>0</v>
      </c>
    </row>
    <row r="112" spans="2:7" ht="13.5" customHeight="1" thickBot="1">
      <c r="B112" s="19"/>
      <c r="D112" s="530"/>
      <c r="E112" s="531">
        <f>SUM(E107:E111)</f>
        <v>0</v>
      </c>
      <c r="F112" s="530"/>
      <c r="G112" s="531">
        <f>SUM(G107:G111)</f>
        <v>0</v>
      </c>
    </row>
    <row r="113" spans="2:7" ht="13.5" customHeight="1" thickBot="1">
      <c r="B113" s="610"/>
      <c r="C113" s="611"/>
      <c r="D113" s="611"/>
      <c r="E113" s="611"/>
      <c r="F113" s="611"/>
      <c r="G113" s="612"/>
    </row>
    <row r="114" spans="2:7" ht="13.5" customHeight="1">
      <c r="B114" s="329"/>
      <c r="C114" s="329"/>
      <c r="D114" s="329"/>
      <c r="E114" s="329"/>
      <c r="F114" s="329"/>
      <c r="G114" s="329"/>
    </row>
    <row r="115" spans="2:7" ht="13.5" customHeight="1" thickBot="1">
      <c r="B115" s="120" t="s">
        <v>77</v>
      </c>
      <c r="C115" s="14"/>
    </row>
    <row r="116" spans="2:7" ht="13.5" customHeight="1" thickBot="1">
      <c r="B116" s="251" t="s">
        <v>370</v>
      </c>
      <c r="C116" s="252"/>
      <c r="D116" s="252"/>
      <c r="E116" s="252"/>
      <c r="F116" s="252"/>
      <c r="G116" s="204"/>
    </row>
    <row r="117" spans="2:7" ht="13.5" customHeight="1" thickBot="1">
      <c r="B117" s="121" t="s">
        <v>35</v>
      </c>
      <c r="C117" s="122"/>
      <c r="D117" s="613" t="s">
        <v>177</v>
      </c>
      <c r="E117" s="614"/>
      <c r="F117" s="613" t="s">
        <v>159</v>
      </c>
      <c r="G117" s="614"/>
    </row>
    <row r="118" spans="2:7" ht="13.5" customHeight="1">
      <c r="B118" s="448" t="s">
        <v>419</v>
      </c>
      <c r="C118" s="14"/>
      <c r="D118" s="445"/>
      <c r="E118" s="446"/>
      <c r="F118" s="445"/>
      <c r="G118" s="446"/>
    </row>
    <row r="119" spans="2:7" ht="13.5" customHeight="1">
      <c r="B119" s="452" t="s">
        <v>38</v>
      </c>
      <c r="C119" s="8" t="s">
        <v>422</v>
      </c>
      <c r="D119" s="445">
        <v>0</v>
      </c>
      <c r="E119" s="446"/>
      <c r="F119" s="445">
        <v>0</v>
      </c>
      <c r="G119" s="446"/>
    </row>
    <row r="120" spans="2:7" ht="13.5" customHeight="1">
      <c r="B120" s="453" t="s">
        <v>39</v>
      </c>
      <c r="C120" s="559" t="s">
        <v>421</v>
      </c>
      <c r="D120" s="616">
        <v>0</v>
      </c>
      <c r="E120" s="615">
        <f>D119+D120</f>
        <v>0</v>
      </c>
      <c r="F120" s="616">
        <v>0</v>
      </c>
      <c r="G120" s="615">
        <f>F119+F120</f>
        <v>0</v>
      </c>
    </row>
    <row r="121" spans="2:7" ht="13.5" customHeight="1">
      <c r="B121" s="453"/>
      <c r="C121" s="559"/>
      <c r="D121" s="616"/>
      <c r="E121" s="615"/>
      <c r="F121" s="616"/>
      <c r="G121" s="615"/>
    </row>
    <row r="122" spans="2:7" ht="13.5" customHeight="1">
      <c r="B122" s="453"/>
      <c r="C122" s="437"/>
      <c r="D122" s="445"/>
      <c r="E122" s="446"/>
      <c r="F122" s="445"/>
      <c r="G122" s="446"/>
    </row>
    <row r="123" spans="2:7" ht="13.5" customHeight="1">
      <c r="B123" s="448" t="s">
        <v>420</v>
      </c>
      <c r="D123" s="445"/>
      <c r="E123" s="446"/>
      <c r="F123" s="445"/>
      <c r="G123" s="446"/>
    </row>
    <row r="124" spans="2:7" ht="13.5" customHeight="1">
      <c r="B124" s="452" t="s">
        <v>38</v>
      </c>
      <c r="C124" s="8" t="s">
        <v>422</v>
      </c>
      <c r="D124" s="445">
        <v>0</v>
      </c>
      <c r="E124" s="446"/>
      <c r="F124" s="445">
        <v>0</v>
      </c>
      <c r="G124" s="446"/>
    </row>
    <row r="125" spans="2:7" ht="13.5" customHeight="1">
      <c r="B125" s="453" t="s">
        <v>39</v>
      </c>
      <c r="C125" s="559" t="s">
        <v>421</v>
      </c>
      <c r="D125" s="616">
        <v>0</v>
      </c>
      <c r="E125" s="615">
        <f>D124+D125</f>
        <v>0</v>
      </c>
      <c r="F125" s="616">
        <v>0</v>
      </c>
      <c r="G125" s="615">
        <f>F124+F125</f>
        <v>0</v>
      </c>
    </row>
    <row r="126" spans="2:7" ht="13.5" customHeight="1">
      <c r="B126" s="453"/>
      <c r="C126" s="559"/>
      <c r="D126" s="616"/>
      <c r="E126" s="615"/>
      <c r="F126" s="616"/>
      <c r="G126" s="615"/>
    </row>
    <row r="127" spans="2:7" ht="13.5" customHeight="1" thickBot="1">
      <c r="B127" s="19"/>
      <c r="D127" s="530"/>
      <c r="E127" s="531">
        <f>E120+E125</f>
        <v>0</v>
      </c>
      <c r="F127" s="530"/>
      <c r="G127" s="531">
        <f>G120+G125</f>
        <v>0</v>
      </c>
    </row>
    <row r="128" spans="2:7" ht="13.5" customHeight="1" thickBot="1">
      <c r="B128" s="610"/>
      <c r="C128" s="611"/>
      <c r="D128" s="611"/>
      <c r="E128" s="611"/>
      <c r="F128" s="611"/>
      <c r="G128" s="612"/>
    </row>
    <row r="129" spans="2:7" ht="13.5" customHeight="1" thickBot="1">
      <c r="B129" s="329"/>
      <c r="C129" s="329"/>
      <c r="D129" s="329"/>
      <c r="E129" s="329"/>
      <c r="F129" s="329"/>
      <c r="G129" s="329"/>
    </row>
    <row r="130" spans="2:7" ht="13.5" customHeight="1" thickBot="1">
      <c r="B130" s="251" t="s">
        <v>423</v>
      </c>
      <c r="C130" s="252"/>
      <c r="D130" s="252"/>
      <c r="E130" s="252"/>
      <c r="F130" s="252"/>
      <c r="G130" s="204"/>
    </row>
    <row r="131" spans="2:7" ht="13.5" customHeight="1" thickBot="1">
      <c r="B131" s="121" t="s">
        <v>35</v>
      </c>
      <c r="C131" s="122"/>
      <c r="D131" s="613" t="s">
        <v>177</v>
      </c>
      <c r="E131" s="614"/>
      <c r="F131" s="613" t="s">
        <v>159</v>
      </c>
      <c r="G131" s="614"/>
    </row>
    <row r="132" spans="2:7" ht="13.5" customHeight="1">
      <c r="B132" s="448" t="s">
        <v>424</v>
      </c>
      <c r="C132" s="14"/>
      <c r="D132" s="445"/>
      <c r="E132" s="446"/>
      <c r="F132" s="445"/>
      <c r="G132" s="446"/>
    </row>
    <row r="133" spans="2:7" ht="13.5" customHeight="1">
      <c r="B133" s="632" t="s">
        <v>425</v>
      </c>
      <c r="C133" s="633"/>
      <c r="D133" s="445"/>
      <c r="E133" s="446"/>
      <c r="F133" s="445"/>
      <c r="G133" s="446"/>
    </row>
    <row r="134" spans="2:7" ht="13.5" customHeight="1">
      <c r="B134" s="453"/>
      <c r="C134" s="449" t="s">
        <v>426</v>
      </c>
      <c r="D134" s="533">
        <v>0</v>
      </c>
      <c r="E134" s="534"/>
      <c r="F134" s="533">
        <v>0</v>
      </c>
      <c r="G134" s="534"/>
    </row>
    <row r="135" spans="2:7" ht="13.5" customHeight="1">
      <c r="B135" s="453"/>
      <c r="C135" s="449" t="s">
        <v>427</v>
      </c>
      <c r="D135" s="533">
        <v>0</v>
      </c>
      <c r="E135" s="534"/>
      <c r="F135" s="533">
        <v>0</v>
      </c>
      <c r="G135" s="534"/>
    </row>
    <row r="136" spans="2:7" ht="13.5" customHeight="1">
      <c r="B136" s="453"/>
      <c r="C136" s="449" t="s">
        <v>428</v>
      </c>
      <c r="D136" s="533">
        <v>0</v>
      </c>
      <c r="E136" s="534"/>
      <c r="F136" s="533">
        <v>0</v>
      </c>
      <c r="G136" s="534"/>
    </row>
    <row r="137" spans="2:7" ht="13.5" customHeight="1">
      <c r="B137" s="453"/>
      <c r="C137" s="449" t="s">
        <v>429</v>
      </c>
      <c r="D137" s="533">
        <v>0</v>
      </c>
      <c r="E137" s="534"/>
      <c r="F137" s="533">
        <v>0</v>
      </c>
      <c r="G137" s="534"/>
    </row>
    <row r="138" spans="2:7" ht="13.5" customHeight="1">
      <c r="B138" s="453"/>
      <c r="C138" s="449" t="s">
        <v>430</v>
      </c>
      <c r="D138" s="533">
        <v>0</v>
      </c>
      <c r="E138" s="534">
        <f>SUM(D134:D138)</f>
        <v>0</v>
      </c>
      <c r="F138" s="533">
        <v>0</v>
      </c>
      <c r="G138" s="534">
        <f>SUM(F134:F138)</f>
        <v>0</v>
      </c>
    </row>
    <row r="139" spans="2:7" ht="13.5" customHeight="1">
      <c r="B139" s="453"/>
      <c r="C139" s="437"/>
      <c r="D139" s="445"/>
      <c r="E139" s="446"/>
      <c r="F139" s="445"/>
      <c r="G139" s="446"/>
    </row>
    <row r="140" spans="2:7" ht="13.5" customHeight="1">
      <c r="B140" s="632" t="s">
        <v>56</v>
      </c>
      <c r="C140" s="633"/>
      <c r="D140" s="445"/>
      <c r="E140" s="446"/>
      <c r="F140" s="445"/>
      <c r="G140" s="446"/>
    </row>
    <row r="141" spans="2:7" ht="13.5" customHeight="1">
      <c r="B141" s="453"/>
      <c r="C141" s="449" t="s">
        <v>426</v>
      </c>
      <c r="D141" s="445">
        <v>0</v>
      </c>
      <c r="E141" s="446"/>
      <c r="F141" s="445">
        <v>0</v>
      </c>
      <c r="G141" s="446"/>
    </row>
    <row r="142" spans="2:7" ht="13.5" customHeight="1">
      <c r="B142" s="453"/>
      <c r="C142" s="449" t="s">
        <v>427</v>
      </c>
      <c r="D142" s="445">
        <v>0</v>
      </c>
      <c r="E142" s="446"/>
      <c r="F142" s="445">
        <v>0</v>
      </c>
      <c r="G142" s="446"/>
    </row>
    <row r="143" spans="2:7" ht="13.5" customHeight="1">
      <c r="B143" s="453"/>
      <c r="C143" s="449" t="s">
        <v>428</v>
      </c>
      <c r="D143" s="445">
        <v>0</v>
      </c>
      <c r="E143" s="446"/>
      <c r="F143" s="445">
        <v>0</v>
      </c>
      <c r="G143" s="446"/>
    </row>
    <row r="144" spans="2:7" ht="13.5" customHeight="1">
      <c r="B144" s="453"/>
      <c r="C144" s="449" t="s">
        <v>429</v>
      </c>
      <c r="D144" s="533">
        <v>0</v>
      </c>
      <c r="E144" s="534"/>
      <c r="F144" s="533">
        <v>0</v>
      </c>
      <c r="G144" s="534"/>
    </row>
    <row r="145" spans="2:7" ht="13.5" customHeight="1">
      <c r="B145" s="453"/>
      <c r="C145" s="449" t="s">
        <v>430</v>
      </c>
      <c r="D145" s="533">
        <v>0</v>
      </c>
      <c r="E145" s="534">
        <f>SUM(D141:D145)</f>
        <v>0</v>
      </c>
      <c r="F145" s="533">
        <v>0</v>
      </c>
      <c r="G145" s="534">
        <f>SUM(F141:F145)</f>
        <v>0</v>
      </c>
    </row>
    <row r="146" spans="2:7" ht="13.5" customHeight="1" thickBot="1">
      <c r="B146" s="19"/>
      <c r="D146" s="530"/>
      <c r="E146" s="531">
        <f>E138+E145</f>
        <v>0</v>
      </c>
      <c r="F146" s="530"/>
      <c r="G146" s="531">
        <f>G138+G145</f>
        <v>0</v>
      </c>
    </row>
    <row r="147" spans="2:7" ht="13.5" customHeight="1" thickBot="1">
      <c r="B147" s="610"/>
      <c r="C147" s="611"/>
      <c r="D147" s="611"/>
      <c r="E147" s="611"/>
      <c r="F147" s="611"/>
      <c r="G147" s="612"/>
    </row>
    <row r="149" spans="2:7" ht="13.5" customHeight="1" thickBot="1">
      <c r="B149" s="120" t="s">
        <v>120</v>
      </c>
      <c r="G149" s="8"/>
    </row>
    <row r="150" spans="2:7" ht="13.5" customHeight="1" thickBot="1">
      <c r="B150" s="250" t="s">
        <v>375</v>
      </c>
      <c r="C150" s="122"/>
      <c r="D150" s="32"/>
      <c r="E150" s="32"/>
      <c r="F150" s="32"/>
      <c r="G150" s="204"/>
    </row>
    <row r="151" spans="2:7" ht="13.5" customHeight="1" thickBot="1">
      <c r="B151" s="121" t="s">
        <v>35</v>
      </c>
      <c r="C151" s="122"/>
      <c r="D151" s="613" t="s">
        <v>177</v>
      </c>
      <c r="E151" s="614"/>
      <c r="F151" s="613" t="s">
        <v>159</v>
      </c>
      <c r="G151" s="614"/>
    </row>
    <row r="152" spans="2:7" ht="13.5" customHeight="1">
      <c r="B152" s="249"/>
      <c r="C152" s="57"/>
      <c r="D152" s="399"/>
      <c r="E152" s="316"/>
      <c r="F152" s="403"/>
      <c r="G152" s="338"/>
    </row>
    <row r="153" spans="2:7" ht="13.5" customHeight="1">
      <c r="B153" s="450" t="s">
        <v>38</v>
      </c>
      <c r="C153" s="329" t="s">
        <v>431</v>
      </c>
      <c r="D153" s="402"/>
      <c r="E153" s="316">
        <v>0</v>
      </c>
      <c r="F153" s="401"/>
      <c r="G153" s="316">
        <v>0</v>
      </c>
    </row>
    <row r="154" spans="2:7" ht="13.5" customHeight="1">
      <c r="B154" s="450" t="s">
        <v>39</v>
      </c>
      <c r="C154" s="329" t="s">
        <v>432</v>
      </c>
      <c r="D154" s="402"/>
      <c r="E154" s="316">
        <v>0</v>
      </c>
      <c r="F154" s="401"/>
      <c r="G154" s="316">
        <v>0</v>
      </c>
    </row>
    <row r="155" spans="2:7" ht="13.5" customHeight="1">
      <c r="B155" s="450" t="s">
        <v>374</v>
      </c>
      <c r="C155" s="329" t="s">
        <v>433</v>
      </c>
      <c r="D155" s="402"/>
      <c r="E155" s="316">
        <v>0</v>
      </c>
      <c r="F155" s="401"/>
      <c r="G155" s="316">
        <v>0</v>
      </c>
    </row>
    <row r="156" spans="2:7" ht="13.5" customHeight="1">
      <c r="B156" s="450" t="s">
        <v>46</v>
      </c>
      <c r="C156" s="329" t="s">
        <v>434</v>
      </c>
      <c r="D156" s="402"/>
      <c r="E156" s="316">
        <v>0</v>
      </c>
      <c r="F156" s="401"/>
      <c r="G156" s="316">
        <v>0</v>
      </c>
    </row>
    <row r="157" spans="2:7" ht="13.5" customHeight="1">
      <c r="B157" s="450" t="s">
        <v>394</v>
      </c>
      <c r="C157" s="329" t="s">
        <v>435</v>
      </c>
      <c r="D157" s="402"/>
      <c r="E157" s="316">
        <v>0</v>
      </c>
      <c r="F157" s="401"/>
      <c r="G157" s="316">
        <v>0</v>
      </c>
    </row>
    <row r="158" spans="2:7" ht="13.5" customHeight="1">
      <c r="B158" s="450" t="s">
        <v>325</v>
      </c>
      <c r="C158" s="329" t="s">
        <v>436</v>
      </c>
      <c r="D158" s="402"/>
      <c r="E158" s="316">
        <v>0</v>
      </c>
      <c r="F158" s="401"/>
      <c r="G158" s="316">
        <v>0</v>
      </c>
    </row>
    <row r="159" spans="2:7" ht="26.55" customHeight="1">
      <c r="B159" s="450" t="s">
        <v>438</v>
      </c>
      <c r="C159" s="437" t="s">
        <v>437</v>
      </c>
      <c r="D159" s="402"/>
      <c r="E159" s="316">
        <v>0</v>
      </c>
      <c r="F159" s="401"/>
      <c r="G159" s="316">
        <v>0</v>
      </c>
    </row>
    <row r="160" spans="2:7" ht="13.5" customHeight="1">
      <c r="B160" s="450" t="s">
        <v>439</v>
      </c>
      <c r="C160" s="329" t="s">
        <v>441</v>
      </c>
      <c r="D160" s="402"/>
      <c r="E160" s="316">
        <v>0</v>
      </c>
      <c r="F160" s="401"/>
      <c r="G160" s="316">
        <v>0</v>
      </c>
    </row>
    <row r="161" spans="2:7" ht="13.5" customHeight="1">
      <c r="B161" s="450" t="s">
        <v>43</v>
      </c>
      <c r="C161" s="329" t="s">
        <v>442</v>
      </c>
      <c r="D161" s="402"/>
      <c r="E161" s="316">
        <v>0</v>
      </c>
      <c r="F161" s="401"/>
      <c r="G161" s="316">
        <v>0</v>
      </c>
    </row>
    <row r="162" spans="2:7" ht="13.5" customHeight="1">
      <c r="B162" s="450" t="s">
        <v>440</v>
      </c>
      <c r="C162" s="329" t="s">
        <v>443</v>
      </c>
      <c r="D162" s="402"/>
      <c r="E162" s="316">
        <v>0</v>
      </c>
      <c r="F162" s="401"/>
      <c r="G162" s="316">
        <v>0</v>
      </c>
    </row>
    <row r="163" spans="2:7" ht="13.5" customHeight="1" thickBot="1">
      <c r="B163" s="234"/>
      <c r="C163" s="235"/>
      <c r="D163" s="530"/>
      <c r="E163" s="535">
        <f ca="1">SUM(E153:E163)</f>
        <v>0</v>
      </c>
      <c r="F163" s="530"/>
      <c r="G163" s="535">
        <f ca="1">SUM(G153:G163)</f>
        <v>0</v>
      </c>
    </row>
    <row r="164" spans="2:7" ht="13.5" customHeight="1" thickBot="1">
      <c r="B164" s="610"/>
      <c r="C164" s="611"/>
      <c r="D164" s="611"/>
      <c r="E164" s="611"/>
      <c r="F164" s="611"/>
      <c r="G164" s="612"/>
    </row>
    <row r="165" spans="2:7" ht="13.5" customHeight="1">
      <c r="B165" s="329"/>
      <c r="C165" s="329"/>
      <c r="D165" s="329"/>
      <c r="E165" s="329"/>
      <c r="F165" s="329"/>
      <c r="G165" s="329"/>
    </row>
    <row r="166" spans="2:7" ht="13.5" customHeight="1" thickBot="1">
      <c r="B166" s="120" t="s">
        <v>107</v>
      </c>
      <c r="G166" s="8"/>
    </row>
    <row r="167" spans="2:7" ht="13.5" customHeight="1" thickBot="1">
      <c r="B167" s="250" t="s">
        <v>376</v>
      </c>
      <c r="C167" s="122"/>
      <c r="D167" s="32"/>
      <c r="E167" s="32"/>
      <c r="F167" s="32"/>
      <c r="G167" s="204"/>
    </row>
    <row r="168" spans="2:7" ht="13.5" customHeight="1" thickBot="1">
      <c r="B168" s="121" t="s">
        <v>35</v>
      </c>
      <c r="C168" s="122"/>
      <c r="D168" s="613" t="s">
        <v>177</v>
      </c>
      <c r="E168" s="614"/>
      <c r="F168" s="613" t="s">
        <v>159</v>
      </c>
      <c r="G168" s="614"/>
    </row>
    <row r="169" spans="2:7" ht="13.5" customHeight="1">
      <c r="B169" s="388" t="s">
        <v>157</v>
      </c>
      <c r="C169" s="57"/>
      <c r="D169" s="399">
        <v>0</v>
      </c>
      <c r="E169" s="316"/>
      <c r="F169" s="399">
        <v>0</v>
      </c>
      <c r="G169" s="316"/>
    </row>
    <row r="170" spans="2:7" ht="13.5" customHeight="1">
      <c r="B170" s="234"/>
      <c r="C170" s="235"/>
      <c r="D170" s="401"/>
      <c r="E170" s="269">
        <f>D169</f>
        <v>0</v>
      </c>
      <c r="F170" s="401"/>
      <c r="G170" s="269">
        <f>F169</f>
        <v>0</v>
      </c>
    </row>
    <row r="171" spans="2:7" ht="13.5" customHeight="1" thickBot="1">
      <c r="B171" s="234"/>
      <c r="C171" s="235"/>
      <c r="D171" s="530"/>
      <c r="E171" s="536">
        <f>E170</f>
        <v>0</v>
      </c>
      <c r="F171" s="530"/>
      <c r="G171" s="530">
        <f>G170</f>
        <v>0</v>
      </c>
    </row>
    <row r="172" spans="2:7" ht="13.5" customHeight="1" thickBot="1">
      <c r="B172" s="610"/>
      <c r="C172" s="611"/>
      <c r="D172" s="611"/>
      <c r="E172" s="611"/>
      <c r="F172" s="611"/>
      <c r="G172" s="612"/>
    </row>
    <row r="173" spans="2:7" ht="13.5" customHeight="1">
      <c r="B173" s="329"/>
      <c r="C173" s="329"/>
      <c r="D173" s="329"/>
      <c r="E173" s="329"/>
      <c r="F173" s="329"/>
      <c r="G173" s="329"/>
    </row>
    <row r="175" spans="2:7" ht="13.5" customHeight="1">
      <c r="G175" s="8"/>
    </row>
    <row r="176" spans="2:7" ht="13.5" customHeight="1">
      <c r="G176" s="8"/>
    </row>
    <row r="177" spans="7:7" ht="13.5" customHeight="1">
      <c r="G177" s="8"/>
    </row>
    <row r="178" spans="7:7" ht="13.5" customHeight="1">
      <c r="G178" s="8"/>
    </row>
    <row r="179" spans="7:7" ht="13.5" customHeight="1">
      <c r="G179" s="8"/>
    </row>
    <row r="180" spans="7:7" ht="13.5" customHeight="1">
      <c r="G180" s="8"/>
    </row>
    <row r="181" spans="7:7" ht="13.5" customHeight="1">
      <c r="G181" s="8"/>
    </row>
  </sheetData>
  <mergeCells count="50">
    <mergeCell ref="B172:G172"/>
    <mergeCell ref="B147:G147"/>
    <mergeCell ref="D151:E151"/>
    <mergeCell ref="F151:G151"/>
    <mergeCell ref="B164:G164"/>
    <mergeCell ref="D168:E168"/>
    <mergeCell ref="F168:G168"/>
    <mergeCell ref="G125:G126"/>
    <mergeCell ref="D131:E131"/>
    <mergeCell ref="F131:G131"/>
    <mergeCell ref="B133:C133"/>
    <mergeCell ref="B140:C140"/>
    <mergeCell ref="A1:G1"/>
    <mergeCell ref="F33:G33"/>
    <mergeCell ref="C29:G29"/>
    <mergeCell ref="D33:E33"/>
    <mergeCell ref="D41:E41"/>
    <mergeCell ref="F41:G41"/>
    <mergeCell ref="F6:G6"/>
    <mergeCell ref="D6:E6"/>
    <mergeCell ref="C33:C34"/>
    <mergeCell ref="C41:C42"/>
    <mergeCell ref="D21:E21"/>
    <mergeCell ref="F21:G21"/>
    <mergeCell ref="D48:E48"/>
    <mergeCell ref="F48:G48"/>
    <mergeCell ref="D77:E77"/>
    <mergeCell ref="F77:G77"/>
    <mergeCell ref="A2:G2"/>
    <mergeCell ref="F96:G96"/>
    <mergeCell ref="D96:E96"/>
    <mergeCell ref="B92:G92"/>
    <mergeCell ref="D87:E87"/>
    <mergeCell ref="F87:G87"/>
    <mergeCell ref="B99:G99"/>
    <mergeCell ref="D117:E117"/>
    <mergeCell ref="F117:G117"/>
    <mergeCell ref="B128:G128"/>
    <mergeCell ref="D103:E103"/>
    <mergeCell ref="F103:G103"/>
    <mergeCell ref="B113:G113"/>
    <mergeCell ref="C120:C121"/>
    <mergeCell ref="C125:C126"/>
    <mergeCell ref="E120:E121"/>
    <mergeCell ref="D120:D121"/>
    <mergeCell ref="D125:D126"/>
    <mergeCell ref="E125:E126"/>
    <mergeCell ref="F120:F121"/>
    <mergeCell ref="G120:G121"/>
    <mergeCell ref="F125:F126"/>
  </mergeCells>
  <phoneticPr fontId="0" type="noConversion"/>
  <printOptions horizontalCentered="1"/>
  <pageMargins left="0.23622047244094491" right="0.15748031496062992" top="0.23622047244094491" bottom="0.27559055118110237" header="0" footer="0"/>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H120"/>
  <sheetViews>
    <sheetView topLeftCell="A96" zoomScaleNormal="100" zoomScaleSheetLayoutView="75" workbookViewId="0">
      <selection activeCell="M33" sqref="M33"/>
    </sheetView>
  </sheetViews>
  <sheetFormatPr defaultColWidth="9.21875" defaultRowHeight="13.8"/>
  <cols>
    <col min="1" max="1" width="1.5546875" style="106" customWidth="1"/>
    <col min="2" max="2" width="4.44140625" style="106" customWidth="1"/>
    <col min="3" max="3" width="44.77734375" style="106" customWidth="1"/>
    <col min="4" max="4" width="6.21875" style="106" bestFit="1" customWidth="1"/>
    <col min="5" max="5" width="12" style="102" bestFit="1" customWidth="1"/>
    <col min="6" max="6" width="11.44140625" style="102" bestFit="1" customWidth="1"/>
    <col min="7" max="7" width="12.77734375" style="192" bestFit="1" customWidth="1"/>
    <col min="8" max="8" width="11.44140625" style="192" bestFit="1" customWidth="1"/>
    <col min="9" max="16384" width="9.21875" style="198"/>
  </cols>
  <sheetData>
    <row r="1" spans="1:8" ht="18">
      <c r="A1" s="198"/>
      <c r="B1" s="634" t="s">
        <v>199</v>
      </c>
      <c r="C1" s="634"/>
      <c r="D1" s="634"/>
      <c r="E1" s="634"/>
      <c r="F1" s="634"/>
      <c r="G1" s="634"/>
      <c r="H1" s="634"/>
    </row>
    <row r="2" spans="1:8" ht="14.4">
      <c r="A2" s="105"/>
      <c r="B2" s="635" t="s">
        <v>167</v>
      </c>
      <c r="C2" s="635"/>
      <c r="D2" s="635"/>
      <c r="E2" s="635"/>
      <c r="F2" s="635"/>
      <c r="G2" s="635"/>
      <c r="H2" s="635"/>
    </row>
    <row r="3" spans="1:8" ht="14.4">
      <c r="A3" s="193"/>
      <c r="B3" s="469"/>
      <c r="C3" s="469"/>
      <c r="D3" s="469"/>
      <c r="E3" s="135"/>
      <c r="F3" s="135"/>
      <c r="G3" s="470"/>
      <c r="H3" s="470"/>
    </row>
    <row r="4" spans="1:8" ht="15" thickBot="1">
      <c r="A4" s="193"/>
      <c r="B4" s="120" t="s">
        <v>80</v>
      </c>
      <c r="C4" s="14"/>
      <c r="D4" s="8"/>
      <c r="E4" s="8"/>
      <c r="F4" s="8"/>
      <c r="G4" s="8"/>
      <c r="H4" s="8"/>
    </row>
    <row r="5" spans="1:8" ht="15" thickBot="1">
      <c r="A5" s="193"/>
      <c r="B5" s="639" t="s">
        <v>326</v>
      </c>
      <c r="C5" s="640"/>
      <c r="D5" s="640"/>
      <c r="E5" s="35"/>
      <c r="F5" s="35"/>
      <c r="G5" s="35"/>
      <c r="H5" s="471"/>
    </row>
    <row r="6" spans="1:8" ht="15" thickBot="1">
      <c r="A6" s="193"/>
      <c r="B6" s="636" t="s">
        <v>35</v>
      </c>
      <c r="C6" s="637"/>
      <c r="D6" s="638"/>
      <c r="E6" s="613" t="s">
        <v>177</v>
      </c>
      <c r="F6" s="614"/>
      <c r="G6" s="641" t="s">
        <v>159</v>
      </c>
      <c r="H6" s="642"/>
    </row>
    <row r="7" spans="1:8" ht="15" customHeight="1">
      <c r="A7" s="193"/>
      <c r="B7" s="231" t="s">
        <v>328</v>
      </c>
      <c r="C7" s="8"/>
      <c r="D7" s="8"/>
      <c r="E7" s="472"/>
      <c r="F7" s="37"/>
      <c r="G7" s="472"/>
      <c r="H7" s="37"/>
    </row>
    <row r="8" spans="1:8" ht="15" customHeight="1">
      <c r="A8" s="193"/>
      <c r="B8" s="231"/>
      <c r="C8" s="8" t="s">
        <v>181</v>
      </c>
      <c r="D8" s="8"/>
      <c r="E8" s="257">
        <v>0</v>
      </c>
      <c r="F8" s="18"/>
      <c r="G8" s="257">
        <v>0</v>
      </c>
      <c r="H8" s="18"/>
    </row>
    <row r="9" spans="1:8" ht="15" customHeight="1">
      <c r="A9" s="193"/>
      <c r="B9" s="231"/>
      <c r="C9" s="8" t="s">
        <v>178</v>
      </c>
      <c r="D9" s="8"/>
      <c r="E9" s="257">
        <v>0</v>
      </c>
      <c r="F9" s="18"/>
      <c r="G9" s="257">
        <v>0</v>
      </c>
      <c r="H9" s="18"/>
    </row>
    <row r="10" spans="1:8" ht="15" customHeight="1">
      <c r="A10" s="193"/>
      <c r="B10" s="231"/>
      <c r="C10" s="8" t="s">
        <v>179</v>
      </c>
      <c r="D10" s="8"/>
      <c r="E10" s="257">
        <v>0</v>
      </c>
      <c r="F10" s="18"/>
      <c r="G10" s="257">
        <v>0</v>
      </c>
      <c r="H10" s="18"/>
    </row>
    <row r="11" spans="1:8" ht="14.4">
      <c r="A11" s="193"/>
      <c r="B11" s="19"/>
      <c r="C11" s="8" t="s">
        <v>180</v>
      </c>
      <c r="D11" s="473"/>
      <c r="E11" s="257">
        <v>0</v>
      </c>
      <c r="F11" s="18">
        <f>SUM(E8:E11)</f>
        <v>0</v>
      </c>
      <c r="G11" s="257">
        <v>0</v>
      </c>
      <c r="H11" s="18">
        <f>SUM(G8:G11)</f>
        <v>0</v>
      </c>
    </row>
    <row r="12" spans="1:8" ht="15" thickBot="1">
      <c r="A12" s="193"/>
      <c r="B12" s="19"/>
      <c r="C12" s="8"/>
      <c r="D12" s="8"/>
      <c r="E12" s="474"/>
      <c r="F12" s="475">
        <f>F11</f>
        <v>0</v>
      </c>
      <c r="G12" s="474"/>
      <c r="H12" s="475">
        <f>H11</f>
        <v>0</v>
      </c>
    </row>
    <row r="13" spans="1:8" ht="15" thickTop="1">
      <c r="A13" s="193"/>
      <c r="B13" s="231" t="s">
        <v>329</v>
      </c>
      <c r="C13" s="473"/>
      <c r="D13" s="473"/>
      <c r="E13" s="257"/>
      <c r="F13" s="18"/>
      <c r="G13" s="257"/>
      <c r="H13" s="18"/>
    </row>
    <row r="14" spans="1:8" ht="14.4">
      <c r="A14" s="193"/>
      <c r="B14" s="19"/>
      <c r="C14" s="8" t="s">
        <v>181</v>
      </c>
      <c r="D14" s="473"/>
      <c r="E14" s="257">
        <v>0</v>
      </c>
      <c r="F14" s="18"/>
      <c r="G14" s="257">
        <v>0</v>
      </c>
      <c r="H14" s="18"/>
    </row>
    <row r="15" spans="1:8" ht="14.4">
      <c r="A15" s="193"/>
      <c r="B15" s="19"/>
      <c r="C15" s="8" t="s">
        <v>178</v>
      </c>
      <c r="D15" s="473"/>
      <c r="E15" s="257">
        <v>0</v>
      </c>
      <c r="F15" s="18"/>
      <c r="G15" s="257">
        <v>0</v>
      </c>
      <c r="H15" s="18"/>
    </row>
    <row r="16" spans="1:8" ht="14.4">
      <c r="A16" s="193"/>
      <c r="B16" s="19"/>
      <c r="C16" s="8" t="s">
        <v>179</v>
      </c>
      <c r="D16" s="473"/>
      <c r="E16" s="257">
        <v>0</v>
      </c>
      <c r="F16" s="18"/>
      <c r="G16" s="257">
        <v>0</v>
      </c>
      <c r="H16" s="18"/>
    </row>
    <row r="17" spans="1:8" ht="14.4">
      <c r="A17" s="193"/>
      <c r="B17" s="19"/>
      <c r="C17" s="8" t="s">
        <v>180</v>
      </c>
      <c r="D17" s="473"/>
      <c r="E17" s="257">
        <v>0</v>
      </c>
      <c r="F17" s="18">
        <f>SUM(E14:E17)</f>
        <v>0</v>
      </c>
      <c r="G17" s="257">
        <v>0</v>
      </c>
      <c r="H17" s="18">
        <f>SUM(G14:G17)</f>
        <v>0</v>
      </c>
    </row>
    <row r="18" spans="1:8" ht="15" thickBot="1">
      <c r="A18" s="193"/>
      <c r="B18" s="19"/>
      <c r="C18" s="8"/>
      <c r="D18" s="8"/>
      <c r="E18" s="476"/>
      <c r="F18" s="477">
        <f>F17</f>
        <v>0</v>
      </c>
      <c r="G18" s="476"/>
      <c r="H18" s="477">
        <f>H17</f>
        <v>0</v>
      </c>
    </row>
    <row r="19" spans="1:8" ht="15" thickBot="1">
      <c r="A19" s="193"/>
      <c r="B19" s="19"/>
      <c r="C19" s="8"/>
      <c r="D19" s="8"/>
      <c r="E19" s="472"/>
      <c r="F19" s="484">
        <f>F12+F18</f>
        <v>0</v>
      </c>
      <c r="G19" s="538"/>
      <c r="H19" s="37">
        <f>H12+H18</f>
        <v>0</v>
      </c>
    </row>
    <row r="20" spans="1:8" ht="15" thickBot="1">
      <c r="A20" s="193"/>
      <c r="B20" s="610"/>
      <c r="C20" s="611"/>
      <c r="D20" s="611"/>
      <c r="E20" s="611"/>
      <c r="F20" s="611"/>
      <c r="G20" s="611"/>
      <c r="H20" s="612"/>
    </row>
    <row r="21" spans="1:8" ht="14.4">
      <c r="A21" s="193"/>
      <c r="B21" s="469"/>
      <c r="C21" s="469"/>
      <c r="D21" s="469"/>
      <c r="E21" s="135"/>
      <c r="F21" s="135"/>
      <c r="G21" s="470"/>
      <c r="H21" s="470"/>
    </row>
    <row r="22" spans="1:8" ht="15" thickBot="1">
      <c r="A22" s="201"/>
      <c r="B22" s="478" t="s">
        <v>81</v>
      </c>
      <c r="C22" s="478"/>
      <c r="D22" s="479"/>
      <c r="E22" s="480"/>
      <c r="F22" s="480"/>
      <c r="G22" s="17"/>
      <c r="H22" s="135" t="s">
        <v>114</v>
      </c>
    </row>
    <row r="23" spans="1:8" ht="15" thickBot="1">
      <c r="A23" s="201"/>
      <c r="B23" s="468" t="s">
        <v>63</v>
      </c>
      <c r="C23" s="481"/>
      <c r="D23" s="482"/>
      <c r="E23" s="483"/>
      <c r="F23" s="483"/>
      <c r="G23" s="484"/>
      <c r="H23" s="10"/>
    </row>
    <row r="24" spans="1:8" ht="15" thickBot="1">
      <c r="A24" s="197"/>
      <c r="B24" s="485" t="s">
        <v>35</v>
      </c>
      <c r="C24" s="485"/>
      <c r="D24" s="486" t="s">
        <v>26</v>
      </c>
      <c r="E24" s="487" t="s">
        <v>95</v>
      </c>
      <c r="F24" s="488" t="s">
        <v>0</v>
      </c>
      <c r="G24" s="489" t="s">
        <v>64</v>
      </c>
      <c r="H24" s="488" t="s">
        <v>0</v>
      </c>
    </row>
    <row r="25" spans="1:8" ht="15" thickBot="1">
      <c r="A25" s="103"/>
      <c r="B25" s="490"/>
      <c r="C25" s="491"/>
      <c r="D25" s="492" t="s">
        <v>27</v>
      </c>
      <c r="E25" s="493" t="s">
        <v>96</v>
      </c>
      <c r="F25" s="471" t="s">
        <v>172</v>
      </c>
      <c r="G25" s="489" t="s">
        <v>65</v>
      </c>
      <c r="H25" s="471" t="s">
        <v>158</v>
      </c>
    </row>
    <row r="26" spans="1:8" ht="14.4">
      <c r="A26" s="196"/>
      <c r="B26" s="494"/>
      <c r="C26" s="481" t="s">
        <v>141</v>
      </c>
      <c r="D26" s="495"/>
      <c r="E26" s="496"/>
      <c r="F26" s="222"/>
      <c r="G26" s="497"/>
      <c r="H26" s="222"/>
    </row>
    <row r="27" spans="1:8" ht="14.4">
      <c r="A27" s="104"/>
      <c r="B27" s="498" t="s">
        <v>43</v>
      </c>
      <c r="C27" s="499" t="s">
        <v>139</v>
      </c>
      <c r="D27" s="500"/>
      <c r="E27" s="501"/>
      <c r="F27" s="18"/>
      <c r="G27" s="501"/>
      <c r="H27" s="18"/>
    </row>
    <row r="28" spans="1:8" ht="14.4">
      <c r="A28" s="104"/>
      <c r="B28" s="498"/>
      <c r="C28" s="478" t="s">
        <v>111</v>
      </c>
      <c r="D28" s="500"/>
      <c r="E28" s="501"/>
      <c r="F28" s="18"/>
      <c r="G28" s="501"/>
      <c r="H28" s="18"/>
    </row>
    <row r="29" spans="1:8" ht="14.4">
      <c r="A29" s="104"/>
      <c r="B29" s="502"/>
      <c r="C29" s="499" t="s">
        <v>140</v>
      </c>
      <c r="D29" s="500"/>
      <c r="E29" s="501">
        <v>0</v>
      </c>
      <c r="F29" s="18">
        <v>0</v>
      </c>
      <c r="G29" s="501">
        <v>0</v>
      </c>
      <c r="H29" s="18">
        <v>0</v>
      </c>
    </row>
    <row r="30" spans="1:8" ht="14.4">
      <c r="A30" s="104"/>
      <c r="B30" s="502"/>
      <c r="C30" s="503"/>
      <c r="D30" s="500"/>
      <c r="E30" s="305"/>
      <c r="F30" s="480"/>
      <c r="G30" s="305"/>
      <c r="H30" s="18"/>
    </row>
    <row r="31" spans="1:8" ht="14.4">
      <c r="A31" s="205"/>
      <c r="B31" s="498"/>
      <c r="C31" s="499" t="s">
        <v>142</v>
      </c>
      <c r="D31" s="500"/>
      <c r="E31" s="257">
        <v>0</v>
      </c>
      <c r="F31" s="504">
        <v>0</v>
      </c>
      <c r="G31" s="257">
        <v>0</v>
      </c>
      <c r="H31" s="504">
        <v>0</v>
      </c>
    </row>
    <row r="32" spans="1:8" ht="14.4">
      <c r="A32" s="205"/>
      <c r="B32" s="498"/>
      <c r="C32" s="499"/>
      <c r="D32" s="500"/>
      <c r="E32" s="257"/>
      <c r="F32" s="504"/>
      <c r="G32" s="257"/>
      <c r="H32" s="504"/>
    </row>
    <row r="33" spans="1:8" ht="14.4">
      <c r="A33" s="104"/>
      <c r="B33" s="505" t="s">
        <v>44</v>
      </c>
      <c r="C33" s="499" t="s">
        <v>143</v>
      </c>
      <c r="D33" s="500"/>
      <c r="E33" s="257">
        <v>0</v>
      </c>
      <c r="F33" s="504">
        <v>0</v>
      </c>
      <c r="G33" s="257">
        <v>0</v>
      </c>
      <c r="H33" s="504">
        <v>0</v>
      </c>
    </row>
    <row r="34" spans="1:8" ht="14.4">
      <c r="A34" s="104"/>
      <c r="B34" s="502"/>
      <c r="C34" s="479"/>
      <c r="D34" s="506"/>
      <c r="E34" s="257"/>
      <c r="F34" s="429"/>
      <c r="G34" s="257"/>
      <c r="H34" s="429"/>
    </row>
    <row r="35" spans="1:8" ht="15" thickBot="1">
      <c r="A35" s="104"/>
      <c r="B35" s="502"/>
      <c r="C35" s="479"/>
      <c r="D35" s="507"/>
      <c r="E35" s="496"/>
      <c r="F35" s="508">
        <f>SUM(F29:F33)</f>
        <v>0</v>
      </c>
      <c r="G35" s="257"/>
      <c r="H35" s="508">
        <f>SUM(H29:H33)</f>
        <v>0</v>
      </c>
    </row>
    <row r="36" spans="1:8" ht="15.6" thickTop="1" thickBot="1">
      <c r="A36" s="108"/>
      <c r="B36" s="509"/>
      <c r="C36" s="510"/>
      <c r="D36" s="511"/>
      <c r="E36" s="512"/>
      <c r="F36" s="513"/>
      <c r="G36" s="514"/>
      <c r="H36" s="30"/>
    </row>
    <row r="37" spans="1:8" ht="14.4">
      <c r="A37" s="107"/>
      <c r="B37" s="515"/>
      <c r="C37" s="515"/>
      <c r="D37" s="515"/>
      <c r="E37" s="516"/>
      <c r="F37" s="516"/>
      <c r="G37" s="517"/>
      <c r="H37" s="518"/>
    </row>
    <row r="38" spans="1:8" ht="15" thickBot="1">
      <c r="A38" s="107"/>
      <c r="B38" s="120" t="s">
        <v>82</v>
      </c>
      <c r="C38" s="8"/>
      <c r="D38" s="8"/>
      <c r="E38" s="8"/>
      <c r="F38" s="8"/>
      <c r="G38" s="8"/>
      <c r="H38" s="8"/>
    </row>
    <row r="39" spans="1:8" ht="15" thickBot="1">
      <c r="A39" s="107"/>
      <c r="B39" s="233" t="s">
        <v>390</v>
      </c>
      <c r="C39" s="122"/>
      <c r="D39" s="32"/>
      <c r="E39" s="32"/>
      <c r="F39" s="32"/>
      <c r="G39" s="32"/>
      <c r="H39" s="471"/>
    </row>
    <row r="40" spans="1:8" ht="15" thickBot="1">
      <c r="A40" s="107"/>
      <c r="B40" s="636" t="s">
        <v>35</v>
      </c>
      <c r="C40" s="637"/>
      <c r="D40" s="638"/>
      <c r="E40" s="613" t="s">
        <v>177</v>
      </c>
      <c r="F40" s="614"/>
      <c r="G40" s="613" t="s">
        <v>159</v>
      </c>
      <c r="H40" s="614"/>
    </row>
    <row r="41" spans="1:8" ht="14.4">
      <c r="A41" s="107"/>
      <c r="B41" s="38" t="s">
        <v>43</v>
      </c>
      <c r="C41" s="329" t="s">
        <v>444</v>
      </c>
      <c r="D41" s="57"/>
      <c r="E41" s="476"/>
      <c r="F41" s="18">
        <v>0</v>
      </c>
      <c r="G41" s="476"/>
      <c r="H41" s="18">
        <v>0</v>
      </c>
    </row>
    <row r="42" spans="1:8" ht="14.4">
      <c r="A42" s="107"/>
      <c r="B42" s="38" t="s">
        <v>44</v>
      </c>
      <c r="C42" s="329" t="s">
        <v>445</v>
      </c>
      <c r="D42" s="57"/>
      <c r="E42" s="257"/>
      <c r="F42" s="18">
        <v>0</v>
      </c>
      <c r="G42" s="257"/>
      <c r="H42" s="18">
        <v>0</v>
      </c>
    </row>
    <row r="43" spans="1:8" ht="14.4">
      <c r="A43" s="107"/>
      <c r="B43" s="38" t="s">
        <v>113</v>
      </c>
      <c r="C43" s="329" t="s">
        <v>446</v>
      </c>
      <c r="D43" s="57"/>
      <c r="E43" s="257"/>
      <c r="F43" s="18">
        <v>0</v>
      </c>
      <c r="G43" s="257"/>
      <c r="H43" s="18">
        <v>0</v>
      </c>
    </row>
    <row r="44" spans="1:8" ht="14.4">
      <c r="A44" s="107"/>
      <c r="B44" s="234"/>
      <c r="C44" s="57"/>
      <c r="D44" s="57"/>
      <c r="E44" s="257"/>
      <c r="F44" s="18"/>
      <c r="G44" s="257"/>
      <c r="H44" s="18"/>
    </row>
    <row r="45" spans="1:8" ht="14.4">
      <c r="A45" s="107"/>
      <c r="B45" s="234" t="s">
        <v>128</v>
      </c>
      <c r="C45" s="254" t="s">
        <v>418</v>
      </c>
      <c r="D45" s="57"/>
      <c r="E45" s="257"/>
      <c r="F45" s="18"/>
      <c r="G45" s="257"/>
      <c r="H45" s="18"/>
    </row>
    <row r="46" spans="1:8" ht="14.4">
      <c r="A46" s="107"/>
      <c r="B46" s="234"/>
      <c r="C46" s="235" t="s">
        <v>200</v>
      </c>
      <c r="D46" s="57"/>
      <c r="E46" s="257">
        <v>0</v>
      </c>
      <c r="F46" s="18"/>
      <c r="G46" s="257">
        <v>0</v>
      </c>
      <c r="H46" s="18"/>
    </row>
    <row r="47" spans="1:8" ht="14.4">
      <c r="A47" s="107"/>
      <c r="B47" s="234"/>
      <c r="C47" s="235" t="s">
        <v>201</v>
      </c>
      <c r="D47" s="57"/>
      <c r="E47" s="257">
        <v>0</v>
      </c>
      <c r="F47" s="18"/>
      <c r="G47" s="257">
        <v>0</v>
      </c>
      <c r="H47" s="18"/>
    </row>
    <row r="48" spans="1:8" ht="14.4">
      <c r="A48" s="107"/>
      <c r="B48" s="234"/>
      <c r="C48" s="235" t="s">
        <v>202</v>
      </c>
      <c r="D48" s="57"/>
      <c r="E48" s="257">
        <v>0</v>
      </c>
      <c r="F48" s="18"/>
      <c r="G48" s="257">
        <v>0</v>
      </c>
      <c r="H48" s="18"/>
    </row>
    <row r="49" spans="1:8" ht="14.4">
      <c r="A49" s="107"/>
      <c r="B49" s="234"/>
      <c r="C49" s="235" t="s">
        <v>203</v>
      </c>
      <c r="D49" s="57"/>
      <c r="E49" s="257">
        <v>0</v>
      </c>
      <c r="F49" s="18"/>
      <c r="G49" s="257">
        <v>0</v>
      </c>
      <c r="H49" s="18"/>
    </row>
    <row r="50" spans="1:8" ht="14.4">
      <c r="A50" s="107"/>
      <c r="B50" s="234"/>
      <c r="C50" s="235" t="s">
        <v>69</v>
      </c>
      <c r="D50" s="57"/>
      <c r="E50" s="257">
        <v>0</v>
      </c>
      <c r="F50" s="18"/>
      <c r="G50" s="257">
        <v>0</v>
      </c>
      <c r="H50" s="18"/>
    </row>
    <row r="51" spans="1:8" ht="14.4">
      <c r="A51" s="107"/>
      <c r="B51" s="38"/>
      <c r="C51" s="235"/>
      <c r="D51" s="57"/>
      <c r="E51" s="519"/>
      <c r="F51" s="18">
        <f>SUM(E46:E50)</f>
        <v>0</v>
      </c>
      <c r="G51" s="519"/>
      <c r="H51" s="18">
        <f>SUM(G46:G50)</f>
        <v>0</v>
      </c>
    </row>
    <row r="52" spans="1:8" ht="15" thickBot="1">
      <c r="A52" s="107"/>
      <c r="B52" s="19"/>
      <c r="C52" s="8"/>
      <c r="D52" s="8"/>
      <c r="E52" s="476"/>
      <c r="F52" s="537">
        <f>SUM(F41:F51)</f>
        <v>0</v>
      </c>
      <c r="G52" s="476"/>
      <c r="H52" s="537">
        <f>SUM(H41:H51)</f>
        <v>0</v>
      </c>
    </row>
    <row r="53" spans="1:8" ht="15" thickBot="1">
      <c r="A53" s="107"/>
      <c r="B53" s="610"/>
      <c r="C53" s="611"/>
      <c r="D53" s="611"/>
      <c r="E53" s="611"/>
      <c r="F53" s="611"/>
      <c r="G53" s="611"/>
      <c r="H53" s="612"/>
    </row>
    <row r="54" spans="1:8" ht="14.4">
      <c r="A54" s="107"/>
      <c r="B54" s="515"/>
      <c r="C54" s="515"/>
      <c r="D54" s="515"/>
      <c r="E54" s="516"/>
      <c r="F54" s="516"/>
      <c r="G54" s="517"/>
      <c r="H54" s="520"/>
    </row>
    <row r="55" spans="1:8" ht="15" thickBot="1">
      <c r="A55" s="107"/>
      <c r="B55" s="120" t="s">
        <v>129</v>
      </c>
      <c r="C55" s="14"/>
      <c r="D55" s="8"/>
      <c r="E55" s="8"/>
      <c r="F55" s="8"/>
      <c r="G55" s="8"/>
      <c r="H55" s="8"/>
    </row>
    <row r="56" spans="1:8" ht="15" thickBot="1">
      <c r="A56" s="107"/>
      <c r="B56" s="639" t="s">
        <v>165</v>
      </c>
      <c r="C56" s="640"/>
      <c r="D56" s="640"/>
      <c r="E56" s="35"/>
      <c r="F56" s="35"/>
      <c r="G56" s="35"/>
      <c r="H56" s="471"/>
    </row>
    <row r="57" spans="1:8" ht="15" thickBot="1">
      <c r="A57" s="107"/>
      <c r="B57" s="636" t="s">
        <v>35</v>
      </c>
      <c r="C57" s="637"/>
      <c r="D57" s="638"/>
      <c r="E57" s="613" t="s">
        <v>177</v>
      </c>
      <c r="F57" s="614"/>
      <c r="G57" s="641" t="s">
        <v>159</v>
      </c>
      <c r="H57" s="642"/>
    </row>
    <row r="58" spans="1:8" ht="14.4">
      <c r="A58" s="107"/>
      <c r="B58" s="19" t="s">
        <v>68</v>
      </c>
      <c r="C58" s="8"/>
      <c r="D58" s="8"/>
      <c r="E58" s="472">
        <v>0</v>
      </c>
      <c r="F58" s="37"/>
      <c r="G58" s="472">
        <v>0</v>
      </c>
      <c r="H58" s="37"/>
    </row>
    <row r="59" spans="1:8" ht="14.4">
      <c r="A59" s="107"/>
      <c r="B59" s="19" t="s">
        <v>127</v>
      </c>
      <c r="C59" s="8"/>
      <c r="D59" s="8"/>
      <c r="E59" s="257">
        <v>0</v>
      </c>
      <c r="F59" s="18"/>
      <c r="G59" s="257">
        <v>0</v>
      </c>
      <c r="H59" s="18"/>
    </row>
    <row r="60" spans="1:8" ht="14.4">
      <c r="A60" s="107"/>
      <c r="B60" s="19" t="s">
        <v>30</v>
      </c>
      <c r="C60" s="8"/>
      <c r="D60" s="8"/>
      <c r="E60" s="257">
        <v>0</v>
      </c>
      <c r="F60" s="18"/>
      <c r="G60" s="257">
        <v>0</v>
      </c>
      <c r="H60" s="18"/>
    </row>
    <row r="61" spans="1:8" ht="14.4">
      <c r="A61" s="107"/>
      <c r="B61" s="19" t="s">
        <v>57</v>
      </c>
      <c r="C61" s="8"/>
      <c r="D61" s="8"/>
      <c r="E61" s="257">
        <v>0</v>
      </c>
      <c r="F61" s="18"/>
      <c r="G61" s="257">
        <v>0</v>
      </c>
      <c r="H61" s="18"/>
    </row>
    <row r="62" spans="1:8" ht="14.4">
      <c r="A62" s="107"/>
      <c r="B62" s="19" t="s">
        <v>58</v>
      </c>
      <c r="C62" s="8"/>
      <c r="D62" s="8"/>
      <c r="E62" s="519">
        <v>0</v>
      </c>
      <c r="F62" s="521">
        <f>SUM(E58:E62)</f>
        <v>0</v>
      </c>
      <c r="G62" s="519">
        <v>0</v>
      </c>
      <c r="H62" s="521">
        <f>SUM(G58:G62)</f>
        <v>0</v>
      </c>
    </row>
    <row r="63" spans="1:8" ht="15" thickBot="1">
      <c r="A63" s="107"/>
      <c r="B63" s="72"/>
      <c r="C63" s="42"/>
      <c r="D63" s="42"/>
      <c r="E63" s="474"/>
      <c r="F63" s="475">
        <f>F62</f>
        <v>0</v>
      </c>
      <c r="G63" s="474"/>
      <c r="H63" s="475">
        <f>H62</f>
        <v>0</v>
      </c>
    </row>
    <row r="64" spans="1:8" ht="15" thickBot="1">
      <c r="A64" s="107"/>
      <c r="B64" s="643" t="s">
        <v>29</v>
      </c>
      <c r="C64" s="644"/>
      <c r="D64" s="644"/>
      <c r="E64" s="644"/>
      <c r="F64" s="644"/>
      <c r="G64" s="644"/>
      <c r="H64" s="645"/>
    </row>
    <row r="65" spans="1:8" ht="14.4">
      <c r="A65" s="107"/>
      <c r="B65" s="515"/>
      <c r="C65" s="515"/>
      <c r="D65" s="515"/>
      <c r="E65" s="516"/>
      <c r="F65" s="516"/>
      <c r="G65" s="517"/>
      <c r="H65" s="520"/>
    </row>
    <row r="66" spans="1:8" ht="14.4">
      <c r="A66" s="107"/>
      <c r="B66" s="515"/>
      <c r="C66" s="515"/>
      <c r="D66" s="515"/>
      <c r="E66" s="516"/>
      <c r="F66" s="516"/>
      <c r="G66" s="517"/>
      <c r="H66" s="520"/>
    </row>
    <row r="67" spans="1:8" ht="14.4">
      <c r="A67" s="107"/>
      <c r="B67" s="515"/>
      <c r="C67" s="515"/>
      <c r="D67" s="515"/>
      <c r="E67" s="516"/>
      <c r="F67" s="516"/>
      <c r="G67" s="517"/>
      <c r="H67" s="520"/>
    </row>
    <row r="68" spans="1:8" ht="14.4">
      <c r="A68" s="107"/>
      <c r="B68" s="515"/>
      <c r="C68" s="515"/>
      <c r="D68" s="515"/>
      <c r="E68" s="516"/>
      <c r="F68" s="516"/>
      <c r="G68" s="517"/>
      <c r="H68" s="520"/>
    </row>
    <row r="69" spans="1:8" ht="15" thickBot="1">
      <c r="A69" s="107"/>
      <c r="B69" s="120" t="s">
        <v>83</v>
      </c>
      <c r="C69" s="8"/>
      <c r="D69" s="8"/>
      <c r="E69" s="8"/>
      <c r="F69" s="8"/>
      <c r="G69" s="8"/>
      <c r="H69" s="8"/>
    </row>
    <row r="70" spans="1:8" ht="15" thickBot="1">
      <c r="A70" s="107"/>
      <c r="B70" s="233" t="s">
        <v>392</v>
      </c>
      <c r="C70" s="122"/>
      <c r="D70" s="32"/>
      <c r="E70" s="32"/>
      <c r="F70" s="32"/>
      <c r="G70" s="32"/>
      <c r="H70" s="471"/>
    </row>
    <row r="71" spans="1:8" ht="15" thickBot="1">
      <c r="A71" s="107"/>
      <c r="B71" s="636" t="s">
        <v>35</v>
      </c>
      <c r="C71" s="637"/>
      <c r="D71" s="638"/>
      <c r="E71" s="613" t="s">
        <v>177</v>
      </c>
      <c r="F71" s="614"/>
      <c r="G71" s="613" t="s">
        <v>159</v>
      </c>
      <c r="H71" s="614"/>
    </row>
    <row r="72" spans="1:8" ht="14.4">
      <c r="A72" s="107"/>
      <c r="B72" s="38" t="s">
        <v>447</v>
      </c>
      <c r="C72" s="329"/>
      <c r="D72" s="57"/>
      <c r="E72" s="476"/>
      <c r="F72" s="18"/>
      <c r="G72" s="476"/>
      <c r="H72" s="18"/>
    </row>
    <row r="73" spans="1:8" ht="14.4">
      <c r="A73" s="107"/>
      <c r="B73" s="38"/>
      <c r="C73" s="329"/>
      <c r="D73" s="57"/>
      <c r="E73" s="257"/>
      <c r="F73" s="18"/>
      <c r="G73" s="257"/>
      <c r="H73" s="18"/>
    </row>
    <row r="74" spans="1:8" ht="14.4">
      <c r="A74" s="107"/>
      <c r="B74" s="38"/>
      <c r="C74" s="329" t="s">
        <v>448</v>
      </c>
      <c r="D74" s="57"/>
      <c r="E74" s="257"/>
      <c r="F74" s="18">
        <v>0</v>
      </c>
      <c r="G74" s="257"/>
      <c r="H74" s="18">
        <v>0</v>
      </c>
    </row>
    <row r="75" spans="1:8" ht="14.4">
      <c r="A75" s="107"/>
      <c r="B75" s="234"/>
      <c r="C75" s="329" t="s">
        <v>449</v>
      </c>
      <c r="D75" s="57"/>
      <c r="E75" s="257"/>
      <c r="F75" s="18">
        <v>0</v>
      </c>
      <c r="G75" s="257"/>
      <c r="H75" s="18">
        <v>0</v>
      </c>
    </row>
    <row r="76" spans="1:8" ht="14.4">
      <c r="A76" s="107"/>
      <c r="B76" s="234"/>
      <c r="C76" s="329" t="s">
        <v>450</v>
      </c>
      <c r="D76" s="57"/>
      <c r="E76" s="257"/>
      <c r="F76" s="18">
        <v>0</v>
      </c>
      <c r="G76" s="257"/>
      <c r="H76" s="18">
        <v>0</v>
      </c>
    </row>
    <row r="77" spans="1:8" ht="14.4">
      <c r="A77" s="107"/>
      <c r="B77" s="234"/>
      <c r="C77" s="329" t="s">
        <v>451</v>
      </c>
      <c r="D77" s="57"/>
      <c r="E77" s="257"/>
      <c r="F77" s="18">
        <v>0</v>
      </c>
      <c r="G77" s="257"/>
      <c r="H77" s="18">
        <v>0</v>
      </c>
    </row>
    <row r="78" spans="1:8" ht="14.4">
      <c r="A78" s="107"/>
      <c r="B78" s="38"/>
      <c r="C78" s="235"/>
      <c r="D78" s="57"/>
      <c r="E78" s="519"/>
      <c r="F78" s="18"/>
      <c r="G78" s="257"/>
      <c r="H78" s="18"/>
    </row>
    <row r="79" spans="1:8" ht="15" thickBot="1">
      <c r="A79" s="107"/>
      <c r="B79" s="19"/>
      <c r="C79" s="8"/>
      <c r="D79" s="8"/>
      <c r="E79" s="476"/>
      <c r="F79" s="537">
        <f>SUM(F74:F77)</f>
        <v>0</v>
      </c>
      <c r="G79" s="476"/>
      <c r="H79" s="537">
        <f>SUM(H74:H77)</f>
        <v>0</v>
      </c>
    </row>
    <row r="80" spans="1:8" ht="15" thickBot="1">
      <c r="A80" s="107"/>
      <c r="B80" s="610"/>
      <c r="C80" s="611"/>
      <c r="D80" s="611"/>
      <c r="E80" s="611"/>
      <c r="F80" s="611"/>
      <c r="G80" s="611"/>
      <c r="H80" s="612"/>
    </row>
    <row r="81" spans="1:8" ht="15" thickBot="1">
      <c r="A81" s="107"/>
      <c r="B81" s="329"/>
      <c r="C81" s="329"/>
      <c r="D81" s="329"/>
      <c r="E81" s="329"/>
      <c r="F81" s="329"/>
      <c r="G81" s="329"/>
      <c r="H81" s="329"/>
    </row>
    <row r="82" spans="1:8" ht="15" thickBot="1">
      <c r="A82" s="107"/>
      <c r="B82" s="233" t="s">
        <v>452</v>
      </c>
      <c r="C82" s="122"/>
      <c r="D82" s="32"/>
      <c r="E82" s="32"/>
      <c r="F82" s="32"/>
      <c r="G82" s="32"/>
      <c r="H82" s="471"/>
    </row>
    <row r="83" spans="1:8" ht="15" customHeight="1" thickBot="1">
      <c r="A83" s="107"/>
      <c r="B83" s="636" t="s">
        <v>35</v>
      </c>
      <c r="C83" s="637"/>
      <c r="D83" s="638"/>
      <c r="E83" s="613" t="s">
        <v>177</v>
      </c>
      <c r="F83" s="614"/>
      <c r="G83" s="613" t="s">
        <v>159</v>
      </c>
      <c r="H83" s="614"/>
    </row>
    <row r="84" spans="1:8" ht="14.4">
      <c r="A84" s="107"/>
      <c r="B84" s="38" t="s">
        <v>453</v>
      </c>
      <c r="C84" s="329"/>
      <c r="D84" s="57"/>
      <c r="E84" s="476"/>
      <c r="F84" s="18"/>
      <c r="G84" s="476"/>
      <c r="H84" s="18"/>
    </row>
    <row r="85" spans="1:8" ht="14.4">
      <c r="A85" s="107"/>
      <c r="B85" s="38"/>
      <c r="C85" s="329"/>
      <c r="D85" s="57"/>
      <c r="E85" s="257"/>
      <c r="F85" s="18"/>
      <c r="G85" s="257"/>
      <c r="H85" s="18"/>
    </row>
    <row r="86" spans="1:8" ht="14.4">
      <c r="A86" s="107"/>
      <c r="B86" s="38"/>
      <c r="C86" s="183" t="s">
        <v>426</v>
      </c>
      <c r="D86" s="473"/>
      <c r="E86" s="257">
        <v>0</v>
      </c>
      <c r="F86" s="18"/>
      <c r="G86" s="257">
        <v>0</v>
      </c>
      <c r="H86" s="18"/>
    </row>
    <row r="87" spans="1:8" ht="14.4">
      <c r="A87" s="107"/>
      <c r="B87" s="38"/>
      <c r="C87" s="183" t="s">
        <v>454</v>
      </c>
      <c r="D87" s="8"/>
      <c r="E87" s="257">
        <v>0</v>
      </c>
      <c r="F87" s="18"/>
      <c r="G87" s="257">
        <v>0</v>
      </c>
      <c r="H87" s="18"/>
    </row>
    <row r="88" spans="1:8" ht="14.4">
      <c r="A88" s="107"/>
      <c r="B88" s="234"/>
      <c r="C88" s="183" t="s">
        <v>455</v>
      </c>
      <c r="D88" s="8"/>
      <c r="E88" s="257">
        <v>0</v>
      </c>
      <c r="F88" s="18"/>
      <c r="G88" s="257">
        <v>0</v>
      </c>
      <c r="H88" s="18"/>
    </row>
    <row r="89" spans="1:8" ht="14.4">
      <c r="A89" s="107"/>
      <c r="B89" s="234"/>
      <c r="C89" s="183" t="s">
        <v>428</v>
      </c>
      <c r="D89" s="57"/>
      <c r="E89" s="257">
        <v>0</v>
      </c>
      <c r="F89" s="18"/>
      <c r="G89" s="257">
        <v>0</v>
      </c>
      <c r="H89" s="18"/>
    </row>
    <row r="90" spans="1:8" ht="14.4">
      <c r="A90" s="107"/>
      <c r="B90" s="234"/>
      <c r="C90" s="183" t="s">
        <v>429</v>
      </c>
      <c r="D90" s="57"/>
      <c r="E90" s="257">
        <v>0</v>
      </c>
      <c r="F90" s="18"/>
      <c r="G90" s="257">
        <v>0</v>
      </c>
      <c r="H90" s="18"/>
    </row>
    <row r="91" spans="1:8" ht="14.4">
      <c r="A91" s="107"/>
      <c r="B91" s="38"/>
      <c r="C91" s="183" t="s">
        <v>430</v>
      </c>
      <c r="D91" s="57"/>
      <c r="E91" s="257">
        <v>0</v>
      </c>
      <c r="F91" s="18">
        <f>SUM(E86:E91)</f>
        <v>0</v>
      </c>
      <c r="G91" s="257">
        <v>0</v>
      </c>
      <c r="H91" s="18">
        <f>SUM(G86:G91)</f>
        <v>0</v>
      </c>
    </row>
    <row r="92" spans="1:8" ht="15" thickBot="1">
      <c r="A92" s="107"/>
      <c r="B92" s="19"/>
      <c r="C92" s="8"/>
      <c r="D92" s="8"/>
      <c r="E92" s="476"/>
      <c r="F92" s="537">
        <f>F91</f>
        <v>0</v>
      </c>
      <c r="G92" s="476"/>
      <c r="H92" s="537">
        <f>H91</f>
        <v>0</v>
      </c>
    </row>
    <row r="93" spans="1:8" ht="15" thickBot="1">
      <c r="A93" s="107"/>
      <c r="B93" s="610"/>
      <c r="C93" s="611"/>
      <c r="D93" s="611"/>
      <c r="E93" s="611"/>
      <c r="F93" s="611"/>
      <c r="G93" s="611"/>
      <c r="H93" s="612"/>
    </row>
    <row r="94" spans="1:8" ht="14.4">
      <c r="A94" s="107"/>
      <c r="B94" s="329"/>
      <c r="C94" s="329"/>
      <c r="D94" s="329"/>
      <c r="E94" s="329"/>
      <c r="F94" s="329"/>
      <c r="G94" s="329"/>
      <c r="H94" s="329"/>
    </row>
    <row r="95" spans="1:8" ht="15" thickBot="1">
      <c r="B95" s="120" t="s">
        <v>84</v>
      </c>
      <c r="C95" s="8"/>
      <c r="D95" s="8"/>
      <c r="E95" s="8"/>
      <c r="F95" s="8"/>
      <c r="G95" s="8"/>
      <c r="H95" s="8"/>
    </row>
    <row r="96" spans="1:8" ht="15" thickBot="1">
      <c r="B96" s="121" t="s">
        <v>31</v>
      </c>
      <c r="C96" s="122"/>
      <c r="D96" s="32"/>
      <c r="E96" s="32"/>
      <c r="F96" s="32"/>
      <c r="G96" s="32"/>
      <c r="H96" s="471"/>
    </row>
    <row r="97" spans="2:8" ht="15" customHeight="1" thickBot="1">
      <c r="B97" s="636" t="s">
        <v>35</v>
      </c>
      <c r="C97" s="637"/>
      <c r="D97" s="638"/>
      <c r="E97" s="613" t="s">
        <v>177</v>
      </c>
      <c r="F97" s="614"/>
      <c r="G97" s="613" t="s">
        <v>159</v>
      </c>
      <c r="H97" s="614"/>
    </row>
    <row r="98" spans="2:8" ht="14.4">
      <c r="B98" s="19"/>
      <c r="C98" s="8" t="s">
        <v>32</v>
      </c>
      <c r="D98" s="8"/>
      <c r="E98" s="476"/>
      <c r="F98" s="18"/>
      <c r="G98" s="476"/>
      <c r="H98" s="18"/>
    </row>
    <row r="99" spans="2:8" ht="14.4">
      <c r="B99" s="19"/>
      <c r="C99" s="232" t="s">
        <v>33</v>
      </c>
      <c r="D99" s="473"/>
      <c r="E99" s="257">
        <v>0</v>
      </c>
      <c r="F99" s="18"/>
      <c r="G99" s="257">
        <v>0</v>
      </c>
      <c r="H99" s="18"/>
    </row>
    <row r="100" spans="2:8" ht="14.4">
      <c r="B100" s="19"/>
      <c r="C100" s="8" t="s">
        <v>59</v>
      </c>
      <c r="D100" s="8"/>
      <c r="E100" s="519">
        <v>0</v>
      </c>
      <c r="F100" s="521">
        <f>E99+E100</f>
        <v>0</v>
      </c>
      <c r="G100" s="519">
        <v>0</v>
      </c>
      <c r="H100" s="521">
        <f>G99+G100</f>
        <v>0</v>
      </c>
    </row>
    <row r="101" spans="2:8" ht="15" thickBot="1">
      <c r="B101" s="19"/>
      <c r="C101" s="8"/>
      <c r="D101" s="8"/>
      <c r="E101" s="476"/>
      <c r="F101" s="537">
        <f>F100</f>
        <v>0</v>
      </c>
      <c r="G101" s="476"/>
      <c r="H101" s="537">
        <f>H100</f>
        <v>0</v>
      </c>
    </row>
    <row r="102" spans="2:8" ht="15" thickBot="1">
      <c r="B102" s="610"/>
      <c r="C102" s="611"/>
      <c r="D102" s="611"/>
      <c r="E102" s="611"/>
      <c r="F102" s="611"/>
      <c r="G102" s="611"/>
      <c r="H102" s="612"/>
    </row>
    <row r="103" spans="2:8" ht="14.4">
      <c r="B103" s="522"/>
      <c r="C103" s="522"/>
      <c r="D103" s="522"/>
      <c r="E103" s="480"/>
      <c r="F103" s="480"/>
      <c r="G103" s="520"/>
      <c r="H103" s="520"/>
    </row>
    <row r="104" spans="2:8" ht="15" thickBot="1">
      <c r="B104" s="120" t="s">
        <v>94</v>
      </c>
      <c r="C104" s="8"/>
      <c r="D104" s="8"/>
      <c r="E104" s="8"/>
      <c r="F104" s="8"/>
      <c r="G104" s="8"/>
      <c r="H104" s="8"/>
    </row>
    <row r="105" spans="2:8" ht="15" thickBot="1">
      <c r="B105" s="121" t="s">
        <v>395</v>
      </c>
      <c r="C105" s="122"/>
      <c r="D105" s="32"/>
      <c r="E105" s="32"/>
      <c r="F105" s="32"/>
      <c r="G105" s="32"/>
      <c r="H105" s="471"/>
    </row>
    <row r="106" spans="2:8" ht="15" thickBot="1">
      <c r="B106" s="636" t="s">
        <v>35</v>
      </c>
      <c r="C106" s="637"/>
      <c r="D106" s="638"/>
      <c r="E106" s="613" t="s">
        <v>177</v>
      </c>
      <c r="F106" s="614"/>
      <c r="G106" s="613" t="s">
        <v>159</v>
      </c>
      <c r="H106" s="614"/>
    </row>
    <row r="107" spans="2:8" ht="14.4">
      <c r="B107" s="19"/>
      <c r="C107" s="8"/>
      <c r="D107" s="8"/>
      <c r="E107" s="476"/>
      <c r="F107" s="18"/>
      <c r="G107" s="476"/>
      <c r="H107" s="18"/>
    </row>
    <row r="108" spans="2:8" ht="14.4">
      <c r="B108" s="19"/>
      <c r="C108" s="232"/>
      <c r="D108" s="473"/>
      <c r="E108" s="257">
        <v>0</v>
      </c>
      <c r="F108" s="18"/>
      <c r="G108" s="257">
        <v>0</v>
      </c>
      <c r="H108" s="18"/>
    </row>
    <row r="109" spans="2:8" ht="14.4">
      <c r="B109" s="19"/>
      <c r="C109" s="8"/>
      <c r="D109" s="8"/>
      <c r="E109" s="519">
        <v>0</v>
      </c>
      <c r="F109" s="521">
        <f>E108+E109</f>
        <v>0</v>
      </c>
      <c r="G109" s="519">
        <v>0</v>
      </c>
      <c r="H109" s="521">
        <f>G108+G109</f>
        <v>0</v>
      </c>
    </row>
    <row r="110" spans="2:8" ht="15" thickBot="1">
      <c r="B110" s="19"/>
      <c r="C110" s="8"/>
      <c r="D110" s="8"/>
      <c r="E110" s="476"/>
      <c r="F110" s="537">
        <f>F109</f>
        <v>0</v>
      </c>
      <c r="G110" s="476"/>
      <c r="H110" s="537">
        <f>H109</f>
        <v>0</v>
      </c>
    </row>
    <row r="111" spans="2:8" ht="15" thickBot="1">
      <c r="B111" s="610"/>
      <c r="C111" s="611"/>
      <c r="D111" s="611"/>
      <c r="E111" s="611"/>
      <c r="F111" s="611"/>
      <c r="G111" s="611"/>
      <c r="H111" s="612"/>
    </row>
    <row r="112" spans="2:8" ht="14.4">
      <c r="B112" s="329"/>
      <c r="C112" s="329"/>
      <c r="D112" s="329"/>
      <c r="E112" s="329"/>
      <c r="F112" s="329"/>
      <c r="G112" s="329"/>
      <c r="H112" s="329"/>
    </row>
    <row r="113" spans="2:8" ht="15" thickBot="1">
      <c r="B113" s="120" t="s">
        <v>85</v>
      </c>
      <c r="C113" s="8"/>
      <c r="D113" s="8"/>
      <c r="E113" s="8"/>
      <c r="F113" s="8"/>
      <c r="G113" s="8"/>
      <c r="H113" s="8"/>
    </row>
    <row r="114" spans="2:8" ht="15" thickBot="1">
      <c r="B114" s="233" t="s">
        <v>2</v>
      </c>
      <c r="C114" s="122"/>
      <c r="D114" s="32"/>
      <c r="E114" s="32"/>
      <c r="F114" s="32"/>
      <c r="G114" s="32"/>
      <c r="H114" s="471"/>
    </row>
    <row r="115" spans="2:8" ht="15" customHeight="1" thickBot="1">
      <c r="B115" s="636" t="s">
        <v>35</v>
      </c>
      <c r="C115" s="637"/>
      <c r="D115" s="638"/>
      <c r="E115" s="613" t="s">
        <v>177</v>
      </c>
      <c r="F115" s="614"/>
      <c r="G115" s="613" t="s">
        <v>159</v>
      </c>
      <c r="H115" s="614"/>
    </row>
    <row r="116" spans="2:8" ht="14.4">
      <c r="B116" s="234"/>
      <c r="C116" s="57"/>
      <c r="D116" s="57"/>
      <c r="E116" s="476"/>
      <c r="F116" s="18"/>
      <c r="G116" s="476"/>
      <c r="H116" s="18"/>
    </row>
    <row r="117" spans="2:8" ht="14.4">
      <c r="B117" s="234"/>
      <c r="C117" s="329" t="s">
        <v>456</v>
      </c>
      <c r="D117" s="57"/>
      <c r="E117" s="257">
        <v>0</v>
      </c>
      <c r="F117" s="18"/>
      <c r="G117" s="257">
        <v>0</v>
      </c>
      <c r="H117" s="18"/>
    </row>
    <row r="118" spans="2:8" ht="14.4">
      <c r="B118" s="38"/>
      <c r="C118" s="235" t="s">
        <v>457</v>
      </c>
      <c r="D118" s="57"/>
      <c r="E118" s="519">
        <v>0</v>
      </c>
      <c r="F118" s="18">
        <f>SUM(E117:E118)</f>
        <v>0</v>
      </c>
      <c r="G118" s="257">
        <v>0</v>
      </c>
      <c r="H118" s="18">
        <f>SUM(G117:G118)</f>
        <v>0</v>
      </c>
    </row>
    <row r="119" spans="2:8" ht="15" thickBot="1">
      <c r="B119" s="19"/>
      <c r="C119" s="8"/>
      <c r="D119" s="8"/>
      <c r="E119" s="476"/>
      <c r="F119" s="537">
        <f>F118</f>
        <v>0</v>
      </c>
      <c r="G119" s="476"/>
      <c r="H119" s="537">
        <f>H118</f>
        <v>0</v>
      </c>
    </row>
    <row r="120" spans="2:8" ht="15" thickBot="1">
      <c r="B120" s="610"/>
      <c r="C120" s="611"/>
      <c r="D120" s="611"/>
      <c r="E120" s="611"/>
      <c r="F120" s="611"/>
      <c r="G120" s="611"/>
      <c r="H120" s="612"/>
    </row>
  </sheetData>
  <mergeCells count="36">
    <mergeCell ref="B106:D106"/>
    <mergeCell ref="E106:F106"/>
    <mergeCell ref="G106:H106"/>
    <mergeCell ref="B111:H111"/>
    <mergeCell ref="B83:D83"/>
    <mergeCell ref="E83:F83"/>
    <mergeCell ref="G83:H83"/>
    <mergeCell ref="B93:H93"/>
    <mergeCell ref="G97:H97"/>
    <mergeCell ref="E97:F97"/>
    <mergeCell ref="G40:H40"/>
    <mergeCell ref="B53:H53"/>
    <mergeCell ref="B71:D71"/>
    <mergeCell ref="E71:F71"/>
    <mergeCell ref="G71:H71"/>
    <mergeCell ref="B64:H64"/>
    <mergeCell ref="B56:D56"/>
    <mergeCell ref="B57:D57"/>
    <mergeCell ref="E57:F57"/>
    <mergeCell ref="G57:H57"/>
    <mergeCell ref="B1:H1"/>
    <mergeCell ref="B2:H2"/>
    <mergeCell ref="B120:H120"/>
    <mergeCell ref="B115:D115"/>
    <mergeCell ref="E115:F115"/>
    <mergeCell ref="G115:H115"/>
    <mergeCell ref="B102:H102"/>
    <mergeCell ref="B97:D97"/>
    <mergeCell ref="B20:H20"/>
    <mergeCell ref="B5:D5"/>
    <mergeCell ref="B6:D6"/>
    <mergeCell ref="E6:F6"/>
    <mergeCell ref="G6:H6"/>
    <mergeCell ref="B80:H80"/>
    <mergeCell ref="B40:D40"/>
    <mergeCell ref="E40:F40"/>
  </mergeCells>
  <printOptions horizontalCentered="1"/>
  <pageMargins left="0.23622047244094491" right="0" top="0" bottom="0" header="0" footer="0"/>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T34"/>
  <sheetViews>
    <sheetView topLeftCell="A5" zoomScaleSheetLayoutView="75" workbookViewId="0">
      <selection activeCell="A23" sqref="A23:M23"/>
    </sheetView>
  </sheetViews>
  <sheetFormatPr defaultColWidth="9.21875" defaultRowHeight="14.4"/>
  <cols>
    <col min="1" max="1" width="5" style="145" customWidth="1"/>
    <col min="2" max="2" width="37.77734375" style="145" customWidth="1"/>
    <col min="3" max="3" width="13.77734375" style="145" customWidth="1"/>
    <col min="4" max="4" width="15.21875" style="145" customWidth="1"/>
    <col min="5" max="5" width="13.77734375" style="145" bestFit="1" customWidth="1"/>
    <col min="6" max="6" width="11.44140625" style="145" bestFit="1" customWidth="1"/>
    <col min="7" max="7" width="13.44140625" style="145" bestFit="1" customWidth="1"/>
    <col min="8" max="8" width="12.21875" style="145" bestFit="1" customWidth="1"/>
    <col min="9" max="9" width="13.5546875" style="145" customWidth="1"/>
    <col min="10" max="10" width="17.21875" style="145" customWidth="1"/>
    <col min="11" max="11" width="14.5546875" style="145" customWidth="1"/>
    <col min="12" max="13" width="13.77734375" style="145" customWidth="1"/>
    <col min="14" max="14" width="1.77734375" style="145" hidden="1" customWidth="1"/>
    <col min="15" max="15" width="2.77734375" style="145" hidden="1" customWidth="1"/>
    <col min="16" max="16" width="12.77734375" style="145" customWidth="1"/>
    <col min="17" max="17" width="12.21875" style="145" bestFit="1" customWidth="1"/>
    <col min="18" max="18" width="10.21875" style="145" bestFit="1" customWidth="1"/>
    <col min="19" max="19" width="12.5546875" style="145" bestFit="1" customWidth="1"/>
    <col min="20" max="20" width="11.77734375" style="145" bestFit="1" customWidth="1"/>
    <col min="21" max="16384" width="9.21875" style="145"/>
  </cols>
  <sheetData>
    <row r="1" spans="1:20" s="23" customFormat="1" ht="18">
      <c r="A1" s="653" t="s">
        <v>199</v>
      </c>
      <c r="B1" s="653"/>
      <c r="C1" s="653"/>
      <c r="D1" s="653"/>
      <c r="E1" s="653"/>
      <c r="F1" s="653"/>
      <c r="G1" s="653"/>
      <c r="H1" s="653"/>
      <c r="I1" s="653"/>
      <c r="J1" s="653"/>
      <c r="K1" s="653"/>
      <c r="L1" s="654"/>
      <c r="M1" s="654"/>
      <c r="N1" s="654"/>
    </row>
    <row r="2" spans="1:20" s="23" customFormat="1" ht="15.75" customHeight="1">
      <c r="A2" s="655" t="s">
        <v>167</v>
      </c>
      <c r="B2" s="655"/>
      <c r="C2" s="655"/>
      <c r="D2" s="655"/>
      <c r="E2" s="655"/>
      <c r="F2" s="655"/>
      <c r="G2" s="655"/>
      <c r="H2" s="655"/>
      <c r="I2" s="655"/>
      <c r="J2" s="655"/>
      <c r="K2" s="655"/>
      <c r="L2" s="655"/>
      <c r="M2" s="655"/>
      <c r="N2" s="655"/>
    </row>
    <row r="3" spans="1:20">
      <c r="A3" s="79" t="s">
        <v>78</v>
      </c>
      <c r="N3" s="81" t="s">
        <v>62</v>
      </c>
    </row>
    <row r="4" spans="1:20" ht="15" thickBot="1">
      <c r="A4" s="79"/>
      <c r="M4" s="146" t="s">
        <v>114</v>
      </c>
      <c r="N4" s="81"/>
    </row>
    <row r="5" spans="1:20" ht="15" thickBot="1">
      <c r="A5" s="147" t="s">
        <v>112</v>
      </c>
      <c r="B5" s="148"/>
      <c r="C5" s="148"/>
      <c r="D5" s="149"/>
      <c r="E5" s="149"/>
      <c r="F5" s="149"/>
      <c r="G5" s="150"/>
      <c r="H5" s="151"/>
      <c r="I5" s="151"/>
      <c r="J5" s="151"/>
      <c r="K5" s="151"/>
      <c r="L5" s="151"/>
      <c r="M5" s="152"/>
      <c r="N5" s="153"/>
    </row>
    <row r="6" spans="1:20" ht="15" customHeight="1" thickBot="1">
      <c r="A6" s="650" t="s">
        <v>97</v>
      </c>
      <c r="B6" s="650" t="s">
        <v>35</v>
      </c>
      <c r="C6" s="650" t="s">
        <v>198</v>
      </c>
      <c r="D6" s="668" t="s">
        <v>98</v>
      </c>
      <c r="E6" s="669"/>
      <c r="F6" s="669"/>
      <c r="G6" s="670"/>
      <c r="H6" s="671" t="s">
        <v>99</v>
      </c>
      <c r="I6" s="671"/>
      <c r="J6" s="671"/>
      <c r="K6" s="671"/>
      <c r="L6" s="671"/>
      <c r="M6" s="154" t="s">
        <v>100</v>
      </c>
      <c r="N6" s="155"/>
    </row>
    <row r="7" spans="1:20" ht="28.5" customHeight="1">
      <c r="A7" s="651"/>
      <c r="B7" s="651"/>
      <c r="C7" s="651"/>
      <c r="D7" s="672" t="s">
        <v>168</v>
      </c>
      <c r="E7" s="672" t="s">
        <v>162</v>
      </c>
      <c r="F7" s="648" t="s">
        <v>163</v>
      </c>
      <c r="G7" s="648" t="s">
        <v>173</v>
      </c>
      <c r="H7" s="648" t="s">
        <v>169</v>
      </c>
      <c r="I7" s="648" t="s">
        <v>126</v>
      </c>
      <c r="J7" s="666" t="s">
        <v>106</v>
      </c>
      <c r="K7" s="648" t="s">
        <v>161</v>
      </c>
      <c r="L7" s="648" t="s">
        <v>174</v>
      </c>
      <c r="M7" s="648" t="s">
        <v>175</v>
      </c>
      <c r="N7" s="648" t="s">
        <v>151</v>
      </c>
    </row>
    <row r="8" spans="1:20" ht="15" thickBot="1">
      <c r="A8" s="652"/>
      <c r="B8" s="652"/>
      <c r="C8" s="652"/>
      <c r="D8" s="649"/>
      <c r="E8" s="649"/>
      <c r="F8" s="649"/>
      <c r="G8" s="649"/>
      <c r="H8" s="649"/>
      <c r="I8" s="649"/>
      <c r="J8" s="667"/>
      <c r="K8" s="649"/>
      <c r="L8" s="649"/>
      <c r="M8" s="649"/>
      <c r="N8" s="649"/>
    </row>
    <row r="9" spans="1:20">
      <c r="A9" s="156"/>
      <c r="B9" s="157"/>
      <c r="C9" s="157"/>
      <c r="D9" s="157"/>
      <c r="E9" s="157"/>
      <c r="F9" s="157"/>
      <c r="G9" s="157"/>
      <c r="H9" s="157"/>
      <c r="I9" s="157"/>
      <c r="J9" s="157"/>
      <c r="K9" s="157"/>
      <c r="L9" s="157"/>
      <c r="M9" s="158"/>
      <c r="N9" s="159"/>
    </row>
    <row r="10" spans="1:20">
      <c r="A10" s="160"/>
      <c r="B10" s="161"/>
      <c r="C10" s="161"/>
      <c r="D10" s="162"/>
      <c r="E10" s="162"/>
      <c r="F10" s="162"/>
      <c r="G10" s="162"/>
      <c r="H10" s="162"/>
      <c r="I10" s="162"/>
      <c r="J10" s="162"/>
      <c r="K10" s="162"/>
      <c r="L10" s="162"/>
      <c r="M10" s="163"/>
      <c r="N10" s="164"/>
    </row>
    <row r="11" spans="1:20" s="170" customFormat="1">
      <c r="A11" s="165">
        <v>1</v>
      </c>
      <c r="B11" s="166" t="s">
        <v>144</v>
      </c>
      <c r="C11" s="228"/>
      <c r="D11" s="162">
        <v>0</v>
      </c>
      <c r="E11" s="162">
        <v>0</v>
      </c>
      <c r="F11" s="167">
        <v>0</v>
      </c>
      <c r="G11" s="162">
        <f>D11+E11-F11</f>
        <v>0</v>
      </c>
      <c r="H11" s="167">
        <v>0</v>
      </c>
      <c r="I11" s="167">
        <v>0</v>
      </c>
      <c r="J11" s="167">
        <v>0</v>
      </c>
      <c r="K11" s="167">
        <v>0</v>
      </c>
      <c r="L11" s="162">
        <f t="shared" ref="L11:L15" si="0">+H11+I11-K11+J11</f>
        <v>0</v>
      </c>
      <c r="M11" s="168">
        <f>G11-L11</f>
        <v>0</v>
      </c>
      <c r="N11" s="164">
        <v>42550675</v>
      </c>
      <c r="O11" s="169" t="s">
        <v>92</v>
      </c>
      <c r="P11" s="169"/>
      <c r="S11" s="171">
        <f>SUM(D12:D17)</f>
        <v>0</v>
      </c>
      <c r="T11" s="171">
        <f>SUM(H12:H17)</f>
        <v>0</v>
      </c>
    </row>
    <row r="12" spans="1:20" s="170" customFormat="1">
      <c r="A12" s="165">
        <v>4</v>
      </c>
      <c r="B12" s="166" t="s">
        <v>117</v>
      </c>
      <c r="C12" s="228"/>
      <c r="D12" s="162">
        <v>0</v>
      </c>
      <c r="E12" s="162">
        <v>0</v>
      </c>
      <c r="F12" s="162">
        <v>0</v>
      </c>
      <c r="G12" s="162">
        <f>D12+E12-F12</f>
        <v>0</v>
      </c>
      <c r="H12" s="162">
        <v>0</v>
      </c>
      <c r="I12" s="162">
        <v>0</v>
      </c>
      <c r="J12" s="162"/>
      <c r="K12" s="167">
        <v>0</v>
      </c>
      <c r="L12" s="162">
        <f>+H12+I12-K12+J12</f>
        <v>0</v>
      </c>
      <c r="M12" s="168">
        <f>G12-L12</f>
        <v>0</v>
      </c>
      <c r="N12" s="164"/>
      <c r="O12" s="169"/>
      <c r="P12" s="169"/>
      <c r="Q12" s="171"/>
    </row>
    <row r="13" spans="1:20" s="170" customFormat="1">
      <c r="A13" s="165">
        <v>5</v>
      </c>
      <c r="B13" s="166" t="s">
        <v>118</v>
      </c>
      <c r="C13" s="228"/>
      <c r="D13" s="162">
        <v>0</v>
      </c>
      <c r="E13" s="162">
        <v>0</v>
      </c>
      <c r="F13" s="162">
        <v>0</v>
      </c>
      <c r="G13" s="162">
        <f t="shared" ref="G13" si="1">D13+E13-F13</f>
        <v>0</v>
      </c>
      <c r="H13" s="162">
        <v>0</v>
      </c>
      <c r="I13" s="162">
        <v>0</v>
      </c>
      <c r="J13" s="162"/>
      <c r="K13" s="167">
        <v>0</v>
      </c>
      <c r="L13" s="162">
        <f t="shared" si="0"/>
        <v>0</v>
      </c>
      <c r="M13" s="168">
        <f>G13-L13</f>
        <v>0</v>
      </c>
      <c r="N13" s="164"/>
      <c r="O13" s="169"/>
      <c r="P13" s="169"/>
      <c r="R13" s="171"/>
    </row>
    <row r="14" spans="1:20" s="170" customFormat="1" ht="12.75" customHeight="1">
      <c r="A14" s="165">
        <v>6</v>
      </c>
      <c r="B14" s="166" t="s">
        <v>90</v>
      </c>
      <c r="C14" s="228"/>
      <c r="D14" s="162">
        <v>0</v>
      </c>
      <c r="E14" s="162">
        <v>0</v>
      </c>
      <c r="F14" s="162">
        <v>0</v>
      </c>
      <c r="G14" s="162">
        <f>D14+E14-F14</f>
        <v>0</v>
      </c>
      <c r="H14" s="162">
        <v>0</v>
      </c>
      <c r="I14" s="162">
        <v>0</v>
      </c>
      <c r="J14" s="162"/>
      <c r="K14" s="162">
        <v>0</v>
      </c>
      <c r="L14" s="162">
        <f>+H14+I14-K14+J14</f>
        <v>0</v>
      </c>
      <c r="M14" s="168">
        <f>G14-L14</f>
        <v>0</v>
      </c>
      <c r="N14" s="164"/>
      <c r="O14" s="169"/>
      <c r="P14" s="169"/>
      <c r="Q14" s="175"/>
      <c r="R14" s="145"/>
      <c r="S14" s="145"/>
      <c r="T14" s="145"/>
    </row>
    <row r="15" spans="1:20">
      <c r="A15" s="165">
        <v>7</v>
      </c>
      <c r="B15" s="166" t="s">
        <v>103</v>
      </c>
      <c r="C15" s="228"/>
      <c r="D15" s="162">
        <v>0</v>
      </c>
      <c r="E15" s="162">
        <v>0</v>
      </c>
      <c r="F15" s="162">
        <v>0</v>
      </c>
      <c r="G15" s="162">
        <f>D15+E15-F15</f>
        <v>0</v>
      </c>
      <c r="H15" s="162">
        <v>0</v>
      </c>
      <c r="I15" s="162">
        <v>0</v>
      </c>
      <c r="J15" s="162"/>
      <c r="K15" s="167">
        <v>0</v>
      </c>
      <c r="L15" s="162">
        <f t="shared" si="0"/>
        <v>0</v>
      </c>
      <c r="M15" s="168">
        <f t="shared" ref="M15:M17" si="2">G15-L15</f>
        <v>0</v>
      </c>
      <c r="N15" s="164">
        <f>D15-H15</f>
        <v>0</v>
      </c>
      <c r="O15" s="169" t="s">
        <v>92</v>
      </c>
      <c r="P15" s="169"/>
    </row>
    <row r="16" spans="1:20">
      <c r="A16" s="165">
        <v>8</v>
      </c>
      <c r="B16" s="166" t="s">
        <v>104</v>
      </c>
      <c r="C16" s="228"/>
      <c r="D16" s="162">
        <v>0</v>
      </c>
      <c r="E16" s="162">
        <v>0</v>
      </c>
      <c r="F16" s="162">
        <v>0</v>
      </c>
      <c r="G16" s="162">
        <f>D16+E16-F16</f>
        <v>0</v>
      </c>
      <c r="H16" s="162">
        <v>0</v>
      </c>
      <c r="I16" s="162">
        <v>0</v>
      </c>
      <c r="J16" s="162"/>
      <c r="K16" s="167">
        <v>0</v>
      </c>
      <c r="L16" s="162">
        <f>+H16+I16-K16+J16</f>
        <v>0</v>
      </c>
      <c r="M16" s="168">
        <f>G16-L16</f>
        <v>0</v>
      </c>
      <c r="N16" s="164">
        <f>D16-H16</f>
        <v>0</v>
      </c>
      <c r="O16" s="169" t="s">
        <v>92</v>
      </c>
      <c r="P16" s="169"/>
      <c r="Q16" s="170"/>
      <c r="R16" s="170"/>
      <c r="S16" s="170"/>
      <c r="T16" s="170"/>
    </row>
    <row r="17" spans="1:20">
      <c r="A17" s="165">
        <v>9</v>
      </c>
      <c r="B17" s="166" t="s">
        <v>109</v>
      </c>
      <c r="C17" s="228"/>
      <c r="D17" s="162">
        <v>0</v>
      </c>
      <c r="E17" s="162">
        <v>0</v>
      </c>
      <c r="F17" s="162">
        <v>0</v>
      </c>
      <c r="G17" s="162">
        <f>D17+E17+F17</f>
        <v>0</v>
      </c>
      <c r="H17" s="162">
        <v>0</v>
      </c>
      <c r="I17" s="162">
        <v>0</v>
      </c>
      <c r="J17" s="162"/>
      <c r="K17" s="167">
        <v>0</v>
      </c>
      <c r="L17" s="162">
        <f>H17+I17+J17+K17</f>
        <v>0</v>
      </c>
      <c r="M17" s="168">
        <f t="shared" si="2"/>
        <v>0</v>
      </c>
      <c r="N17" s="164">
        <f>D17-H17</f>
        <v>0</v>
      </c>
      <c r="O17" s="169" t="s">
        <v>92</v>
      </c>
      <c r="P17" s="169"/>
    </row>
    <row r="18" spans="1:20">
      <c r="A18" s="165"/>
      <c r="B18" s="166"/>
      <c r="C18" s="166"/>
      <c r="D18" s="172"/>
      <c r="E18" s="162"/>
      <c r="F18" s="162"/>
      <c r="G18" s="162"/>
      <c r="H18" s="162"/>
      <c r="I18" s="162"/>
      <c r="J18" s="162"/>
      <c r="K18" s="162"/>
      <c r="L18" s="162"/>
      <c r="M18" s="168"/>
      <c r="N18" s="164"/>
      <c r="Q18" s="170"/>
      <c r="R18" s="170"/>
      <c r="S18" s="170"/>
      <c r="T18" s="170"/>
    </row>
    <row r="19" spans="1:20" ht="15" thickBot="1">
      <c r="A19" s="165"/>
      <c r="B19" s="173" t="s">
        <v>105</v>
      </c>
      <c r="C19" s="227"/>
      <c r="D19" s="194">
        <f t="shared" ref="D19:N19" si="3">SUM(D11:D17)</f>
        <v>0</v>
      </c>
      <c r="E19" s="194">
        <f t="shared" si="3"/>
        <v>0</v>
      </c>
      <c r="F19" s="194">
        <f t="shared" si="3"/>
        <v>0</v>
      </c>
      <c r="G19" s="194">
        <f t="shared" si="3"/>
        <v>0</v>
      </c>
      <c r="H19" s="194">
        <f t="shared" si="3"/>
        <v>0</v>
      </c>
      <c r="I19" s="194">
        <f t="shared" si="3"/>
        <v>0</v>
      </c>
      <c r="J19" s="194">
        <f t="shared" si="3"/>
        <v>0</v>
      </c>
      <c r="K19" s="194">
        <f t="shared" si="3"/>
        <v>0</v>
      </c>
      <c r="L19" s="194">
        <f t="shared" si="3"/>
        <v>0</v>
      </c>
      <c r="M19" s="195">
        <f t="shared" si="3"/>
        <v>0</v>
      </c>
      <c r="N19" s="174">
        <f t="shared" si="3"/>
        <v>42550675</v>
      </c>
      <c r="O19" s="175"/>
      <c r="P19" s="175"/>
      <c r="Q19" s="175"/>
    </row>
    <row r="20" spans="1:20" ht="16.8" thickTop="1" thickBot="1">
      <c r="A20" s="176"/>
      <c r="B20" s="226" t="s">
        <v>197</v>
      </c>
      <c r="C20" s="226"/>
      <c r="D20" s="229">
        <v>0</v>
      </c>
      <c r="E20" s="229">
        <v>0</v>
      </c>
      <c r="F20" s="229">
        <v>0</v>
      </c>
      <c r="G20" s="229">
        <v>0</v>
      </c>
      <c r="H20" s="229">
        <v>0</v>
      </c>
      <c r="I20" s="229">
        <v>0</v>
      </c>
      <c r="J20" s="229"/>
      <c r="K20" s="229">
        <v>0</v>
      </c>
      <c r="L20" s="229">
        <v>0</v>
      </c>
      <c r="M20" s="230">
        <v>0</v>
      </c>
      <c r="N20" s="177"/>
      <c r="R20" s="175"/>
    </row>
    <row r="21" spans="1:20">
      <c r="A21" s="79"/>
      <c r="H21" s="175"/>
      <c r="I21" s="178"/>
      <c r="N21" s="81"/>
      <c r="R21" s="175"/>
    </row>
    <row r="22" spans="1:20" ht="18">
      <c r="A22" s="653" t="str">
        <f ca="1">'PPE (2)'!A22:N22</f>
        <v>XYZ Private Limited</v>
      </c>
      <c r="B22" s="653"/>
      <c r="C22" s="653"/>
      <c r="D22" s="653"/>
      <c r="E22" s="653"/>
      <c r="F22" s="653"/>
      <c r="G22" s="653"/>
      <c r="H22" s="653"/>
      <c r="I22" s="653"/>
      <c r="J22" s="653"/>
      <c r="K22" s="654"/>
      <c r="L22" s="654"/>
      <c r="M22" s="654"/>
      <c r="N22" s="185"/>
      <c r="O22" s="185"/>
      <c r="P22" s="185"/>
    </row>
    <row r="23" spans="1:20" ht="15.6">
      <c r="A23" s="655" t="s">
        <v>167</v>
      </c>
      <c r="B23" s="655"/>
      <c r="C23" s="655"/>
      <c r="D23" s="655"/>
      <c r="E23" s="655"/>
      <c r="F23" s="655"/>
      <c r="G23" s="655"/>
      <c r="H23" s="655"/>
      <c r="I23" s="655"/>
      <c r="J23" s="655"/>
      <c r="K23" s="655"/>
      <c r="L23" s="655"/>
      <c r="M23" s="655"/>
    </row>
    <row r="24" spans="1:20">
      <c r="A24" s="144"/>
      <c r="B24" s="144"/>
      <c r="C24" s="144"/>
      <c r="D24" s="144"/>
      <c r="E24" s="144"/>
      <c r="F24" s="144"/>
      <c r="G24" s="144"/>
      <c r="H24" s="144"/>
      <c r="I24" s="144"/>
      <c r="J24" s="144"/>
      <c r="K24" s="144"/>
      <c r="L24" s="144"/>
      <c r="M24" s="144"/>
    </row>
    <row r="25" spans="1:20" ht="15" thickBot="1">
      <c r="A25" s="79" t="s">
        <v>79</v>
      </c>
      <c r="B25" s="80"/>
      <c r="C25" s="80"/>
      <c r="D25" s="80"/>
      <c r="E25" s="80"/>
      <c r="F25" s="80"/>
      <c r="G25" s="80"/>
      <c r="H25" s="80"/>
      <c r="I25" s="80"/>
      <c r="J25" s="80"/>
      <c r="K25" s="80"/>
      <c r="L25" s="81" t="s">
        <v>114</v>
      </c>
      <c r="M25" s="81"/>
    </row>
    <row r="26" spans="1:20" ht="15" thickBot="1">
      <c r="A26" s="82" t="s">
        <v>119</v>
      </c>
      <c r="B26" s="83"/>
      <c r="C26" s="84"/>
      <c r="D26" s="84"/>
      <c r="E26" s="84"/>
      <c r="F26" s="85"/>
      <c r="G26" s="86"/>
      <c r="H26" s="86"/>
      <c r="I26" s="86"/>
      <c r="J26" s="86"/>
      <c r="K26" s="86"/>
      <c r="L26" s="87"/>
      <c r="M26" s="81"/>
    </row>
    <row r="27" spans="1:20" ht="15" thickBot="1">
      <c r="A27" s="656" t="s">
        <v>97</v>
      </c>
      <c r="B27" s="656" t="s">
        <v>35</v>
      </c>
      <c r="C27" s="659" t="s">
        <v>98</v>
      </c>
      <c r="D27" s="660"/>
      <c r="E27" s="660"/>
      <c r="F27" s="661"/>
      <c r="G27" s="662" t="s">
        <v>260</v>
      </c>
      <c r="H27" s="662"/>
      <c r="I27" s="662"/>
      <c r="J27" s="662"/>
      <c r="K27" s="662"/>
      <c r="L27" s="88" t="s">
        <v>100</v>
      </c>
      <c r="M27" s="94"/>
    </row>
    <row r="28" spans="1:20">
      <c r="A28" s="657"/>
      <c r="B28" s="657"/>
      <c r="C28" s="663" t="s">
        <v>168</v>
      </c>
      <c r="D28" s="663" t="s">
        <v>101</v>
      </c>
      <c r="E28" s="646" t="s">
        <v>164</v>
      </c>
      <c r="F28" s="646" t="s">
        <v>176</v>
      </c>
      <c r="G28" s="646" t="s">
        <v>168</v>
      </c>
      <c r="H28" s="646" t="s">
        <v>126</v>
      </c>
      <c r="I28" s="664" t="s">
        <v>106</v>
      </c>
      <c r="J28" s="646" t="s">
        <v>102</v>
      </c>
      <c r="K28" s="646" t="s">
        <v>174</v>
      </c>
      <c r="L28" s="646" t="s">
        <v>175</v>
      </c>
      <c r="M28" s="94"/>
    </row>
    <row r="29" spans="1:20" ht="55.5" customHeight="1" thickBot="1">
      <c r="A29" s="658"/>
      <c r="B29" s="658"/>
      <c r="C29" s="647"/>
      <c r="D29" s="647"/>
      <c r="E29" s="647"/>
      <c r="F29" s="647"/>
      <c r="G29" s="647"/>
      <c r="H29" s="647"/>
      <c r="I29" s="665"/>
      <c r="J29" s="647"/>
      <c r="K29" s="647"/>
      <c r="L29" s="647"/>
      <c r="M29" s="94"/>
    </row>
    <row r="30" spans="1:20">
      <c r="A30" s="137"/>
      <c r="B30" s="96"/>
      <c r="C30" s="97"/>
      <c r="D30" s="97"/>
      <c r="E30" s="97"/>
      <c r="F30" s="97"/>
      <c r="G30" s="97"/>
      <c r="H30" s="97"/>
      <c r="I30" s="97"/>
      <c r="J30" s="97"/>
      <c r="K30" s="97"/>
      <c r="L30" s="98"/>
      <c r="M30" s="95"/>
    </row>
    <row r="31" spans="1:20">
      <c r="A31" s="138">
        <v>1</v>
      </c>
      <c r="B31" s="91" t="s">
        <v>91</v>
      </c>
      <c r="C31" s="92">
        <v>0</v>
      </c>
      <c r="D31" s="89">
        <v>0</v>
      </c>
      <c r="E31" s="89">
        <v>0</v>
      </c>
      <c r="F31" s="89">
        <f>C31+D31-E31</f>
        <v>0</v>
      </c>
      <c r="G31" s="89">
        <v>0</v>
      </c>
      <c r="H31" s="89">
        <v>0</v>
      </c>
      <c r="I31" s="89">
        <v>0</v>
      </c>
      <c r="J31" s="89">
        <v>0</v>
      </c>
      <c r="K31" s="89">
        <f>+G31+H31-J31+I31</f>
        <v>0</v>
      </c>
      <c r="L31" s="90">
        <f>F31-K31</f>
        <v>0</v>
      </c>
      <c r="M31" s="95"/>
    </row>
    <row r="32" spans="1:20">
      <c r="A32" s="139"/>
      <c r="B32" s="91" t="s">
        <v>149</v>
      </c>
      <c r="C32" s="89"/>
      <c r="D32" s="89"/>
      <c r="E32" s="89"/>
      <c r="F32" s="89"/>
      <c r="G32" s="89"/>
      <c r="H32" s="89"/>
      <c r="I32" s="89"/>
      <c r="J32" s="89"/>
      <c r="K32" s="89"/>
      <c r="L32" s="90"/>
      <c r="M32" s="95"/>
    </row>
    <row r="33" spans="1:13" ht="15" thickBot="1">
      <c r="A33" s="139"/>
      <c r="B33" s="99"/>
      <c r="C33" s="100">
        <f t="shared" ref="C33:L33" si="4">C31</f>
        <v>0</v>
      </c>
      <c r="D33" s="100">
        <f t="shared" si="4"/>
        <v>0</v>
      </c>
      <c r="E33" s="100">
        <f t="shared" si="4"/>
        <v>0</v>
      </c>
      <c r="F33" s="100">
        <f t="shared" si="4"/>
        <v>0</v>
      </c>
      <c r="G33" s="100">
        <f t="shared" si="4"/>
        <v>0</v>
      </c>
      <c r="H33" s="100">
        <f t="shared" si="4"/>
        <v>0</v>
      </c>
      <c r="I33" s="100">
        <f t="shared" si="4"/>
        <v>0</v>
      </c>
      <c r="J33" s="100">
        <f t="shared" si="4"/>
        <v>0</v>
      </c>
      <c r="K33" s="100">
        <f t="shared" si="4"/>
        <v>0</v>
      </c>
      <c r="L33" s="101">
        <f t="shared" si="4"/>
        <v>0</v>
      </c>
      <c r="M33" s="95"/>
    </row>
    <row r="34" spans="1:13" ht="15" thickBot="1">
      <c r="A34" s="140"/>
      <c r="B34" s="225" t="s">
        <v>197</v>
      </c>
      <c r="C34" s="100">
        <v>0</v>
      </c>
      <c r="D34" s="100">
        <v>0</v>
      </c>
      <c r="E34" s="100">
        <v>0</v>
      </c>
      <c r="F34" s="100">
        <v>0</v>
      </c>
      <c r="G34" s="100">
        <v>0</v>
      </c>
      <c r="H34" s="100">
        <v>0</v>
      </c>
      <c r="I34" s="100">
        <f t="shared" ref="I34" si="5">I31</f>
        <v>0</v>
      </c>
      <c r="J34" s="100">
        <v>0</v>
      </c>
      <c r="K34" s="100">
        <v>0</v>
      </c>
      <c r="L34" s="101">
        <v>0</v>
      </c>
      <c r="M34" s="95"/>
    </row>
  </sheetData>
  <mergeCells count="34">
    <mergeCell ref="A1:N1"/>
    <mergeCell ref="A2:N2"/>
    <mergeCell ref="A6:A8"/>
    <mergeCell ref="B6:B8"/>
    <mergeCell ref="D6:G6"/>
    <mergeCell ref="H6:L6"/>
    <mergeCell ref="D7:D8"/>
    <mergeCell ref="E7:E8"/>
    <mergeCell ref="F7:F8"/>
    <mergeCell ref="G7:G8"/>
    <mergeCell ref="N7:N8"/>
    <mergeCell ref="H7:H8"/>
    <mergeCell ref="H28:H29"/>
    <mergeCell ref="L7:L8"/>
    <mergeCell ref="K7:K8"/>
    <mergeCell ref="I7:I8"/>
    <mergeCell ref="J7:J8"/>
    <mergeCell ref="J28:J29"/>
    <mergeCell ref="F28:F29"/>
    <mergeCell ref="M7:M8"/>
    <mergeCell ref="C6:C8"/>
    <mergeCell ref="K28:K29"/>
    <mergeCell ref="L28:L29"/>
    <mergeCell ref="A22:M22"/>
    <mergeCell ref="A23:M23"/>
    <mergeCell ref="A27:A29"/>
    <mergeCell ref="B27:B29"/>
    <mergeCell ref="C27:F27"/>
    <mergeCell ref="G27:K27"/>
    <mergeCell ref="C28:C29"/>
    <mergeCell ref="D28:D29"/>
    <mergeCell ref="E28:E29"/>
    <mergeCell ref="I28:I29"/>
    <mergeCell ref="G28:G29"/>
  </mergeCells>
  <printOptions horizontalCentered="1"/>
  <pageMargins left="0.3" right="0.25" top="0.15" bottom="0.15" header="0" footer="0"/>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D99"/>
  <sheetViews>
    <sheetView topLeftCell="A50" workbookViewId="0">
      <selection activeCell="A50" sqref="A50"/>
    </sheetView>
  </sheetViews>
  <sheetFormatPr defaultRowHeight="13.2"/>
  <cols>
    <col min="1" max="1" width="5.44140625" customWidth="1"/>
    <col min="2" max="2" width="48.77734375" customWidth="1"/>
    <col min="3" max="3" width="21.44140625" customWidth="1"/>
    <col min="4" max="4" width="20.44140625" bestFit="1" customWidth="1"/>
  </cols>
  <sheetData>
    <row r="1" spans="1:4">
      <c r="A1" s="673" t="str">
        <f>'Notes Assets'!B1</f>
        <v>XYZ Private Limited</v>
      </c>
      <c r="B1" s="673"/>
      <c r="C1" s="673"/>
      <c r="D1" s="673"/>
    </row>
    <row r="3" spans="1:4" ht="15" thickBot="1">
      <c r="A3" s="120" t="s">
        <v>86</v>
      </c>
      <c r="B3" s="8"/>
      <c r="C3" s="8"/>
      <c r="D3" s="8"/>
    </row>
    <row r="4" spans="1:4" ht="15" thickBot="1">
      <c r="A4" s="250" t="s">
        <v>204</v>
      </c>
      <c r="B4" s="122"/>
      <c r="C4" s="32"/>
      <c r="D4" s="365"/>
    </row>
    <row r="5" spans="1:4" ht="29.4" thickBot="1">
      <c r="A5" s="121" t="s">
        <v>35</v>
      </c>
      <c r="B5" s="122"/>
      <c r="C5" s="263" t="s">
        <v>177</v>
      </c>
      <c r="D5" s="366" t="s">
        <v>159</v>
      </c>
    </row>
    <row r="6" spans="1:4" ht="14.4">
      <c r="A6" s="249"/>
      <c r="B6" s="235" t="s">
        <v>205</v>
      </c>
      <c r="C6" s="333">
        <v>0</v>
      </c>
      <c r="D6" s="368">
        <v>0</v>
      </c>
    </row>
    <row r="7" spans="1:4" ht="14.4">
      <c r="A7" s="38"/>
      <c r="B7" s="235" t="s">
        <v>206</v>
      </c>
      <c r="C7" s="333">
        <v>0</v>
      </c>
      <c r="D7" s="368">
        <v>0</v>
      </c>
    </row>
    <row r="8" spans="1:4" ht="14.4">
      <c r="A8" s="38"/>
      <c r="B8" s="235" t="s">
        <v>207</v>
      </c>
      <c r="C8" s="333">
        <v>0</v>
      </c>
      <c r="D8" s="368">
        <v>0</v>
      </c>
    </row>
    <row r="9" spans="1:4" ht="15" thickBot="1">
      <c r="A9" s="234"/>
      <c r="B9" s="235"/>
      <c r="C9" s="370">
        <f>SUM(C6:C8)</f>
        <v>0</v>
      </c>
      <c r="D9" s="371">
        <f>SUM(D6:D8)</f>
        <v>0</v>
      </c>
    </row>
    <row r="10" spans="1:4" ht="15.6" thickTop="1" thickBot="1">
      <c r="A10" s="643"/>
      <c r="B10" s="644"/>
      <c r="C10" s="644"/>
      <c r="D10" s="645"/>
    </row>
    <row r="12" spans="1:4" ht="15" thickBot="1">
      <c r="A12" s="120" t="s">
        <v>93</v>
      </c>
      <c r="B12" s="8"/>
      <c r="C12" s="8"/>
      <c r="D12" s="8"/>
    </row>
    <row r="13" spans="1:4" ht="15" thickBot="1">
      <c r="A13" s="250" t="s">
        <v>110</v>
      </c>
      <c r="B13" s="122"/>
      <c r="C13" s="32"/>
      <c r="D13" s="365"/>
    </row>
    <row r="14" spans="1:4" ht="15.75" customHeight="1" thickBot="1">
      <c r="A14" s="121" t="s">
        <v>35</v>
      </c>
      <c r="B14" s="122"/>
      <c r="C14" s="264" t="s">
        <v>177</v>
      </c>
      <c r="D14" s="366" t="s">
        <v>159</v>
      </c>
    </row>
    <row r="15" spans="1:4" ht="14.4">
      <c r="A15" s="234"/>
      <c r="B15" s="57"/>
      <c r="C15" s="332"/>
      <c r="D15" s="367"/>
    </row>
    <row r="16" spans="1:4" ht="14.4">
      <c r="A16" s="249"/>
      <c r="B16" s="254" t="s">
        <v>208</v>
      </c>
      <c r="C16" s="333">
        <v>0</v>
      </c>
      <c r="D16" s="368">
        <v>0</v>
      </c>
    </row>
    <row r="17" spans="1:4" ht="14.4">
      <c r="A17" s="38"/>
      <c r="B17" s="235" t="s">
        <v>209</v>
      </c>
      <c r="C17" s="333">
        <v>0</v>
      </c>
      <c r="D17" s="368">
        <v>0</v>
      </c>
    </row>
    <row r="18" spans="1:4" ht="14.4">
      <c r="A18" s="38"/>
      <c r="B18" s="235" t="s">
        <v>210</v>
      </c>
      <c r="C18" s="333">
        <v>0</v>
      </c>
      <c r="D18" s="368">
        <v>0</v>
      </c>
    </row>
    <row r="19" spans="1:4" ht="14.4">
      <c r="A19" s="234"/>
      <c r="B19" s="235" t="s">
        <v>211</v>
      </c>
      <c r="C19" s="334"/>
      <c r="D19" s="369"/>
    </row>
    <row r="20" spans="1:4" ht="14.4">
      <c r="A20" s="234"/>
      <c r="B20" s="57" t="s">
        <v>154</v>
      </c>
      <c r="C20" s="333">
        <v>0</v>
      </c>
      <c r="D20" s="368">
        <v>0</v>
      </c>
    </row>
    <row r="21" spans="1:4" ht="14.4">
      <c r="A21" s="234"/>
      <c r="B21" s="57" t="s">
        <v>212</v>
      </c>
      <c r="C21" s="333">
        <v>0</v>
      </c>
      <c r="D21" s="368">
        <v>0</v>
      </c>
    </row>
    <row r="22" spans="1:4" ht="14.4">
      <c r="A22" s="234"/>
      <c r="B22" s="254" t="s">
        <v>213</v>
      </c>
      <c r="C22" s="333"/>
      <c r="D22" s="368"/>
    </row>
    <row r="23" spans="1:4" ht="14.4">
      <c r="A23" s="234"/>
      <c r="B23" s="235" t="s">
        <v>60</v>
      </c>
      <c r="C23" s="333">
        <v>0</v>
      </c>
      <c r="D23" s="368">
        <v>0</v>
      </c>
    </row>
    <row r="24" spans="1:4" ht="14.4">
      <c r="A24" s="234"/>
      <c r="B24" s="235" t="s">
        <v>214</v>
      </c>
      <c r="C24" s="333">
        <v>0</v>
      </c>
      <c r="D24" s="368">
        <v>0</v>
      </c>
    </row>
    <row r="25" spans="1:4" ht="14.4">
      <c r="A25" s="234"/>
      <c r="B25" s="235" t="s">
        <v>110</v>
      </c>
      <c r="C25" s="333">
        <v>0</v>
      </c>
      <c r="D25" s="368">
        <v>0</v>
      </c>
    </row>
    <row r="26" spans="1:4" ht="15" thickBot="1">
      <c r="A26" s="234"/>
      <c r="B26" s="235"/>
      <c r="C26" s="370">
        <f>SUM(C16:C25)</f>
        <v>0</v>
      </c>
      <c r="D26" s="371">
        <f>SUM(D16:D25)</f>
        <v>0</v>
      </c>
    </row>
    <row r="27" spans="1:4" ht="15.6" thickTop="1" thickBot="1">
      <c r="A27" s="643"/>
      <c r="B27" s="644"/>
      <c r="C27" s="644"/>
      <c r="D27" s="645"/>
    </row>
    <row r="29" spans="1:4" ht="15" thickBot="1">
      <c r="A29" s="120" t="s">
        <v>87</v>
      </c>
      <c r="B29" s="8"/>
      <c r="C29" s="8"/>
      <c r="D29" s="8"/>
    </row>
    <row r="30" spans="1:4" ht="15" thickBot="1">
      <c r="A30" s="250" t="s">
        <v>222</v>
      </c>
      <c r="B30" s="122"/>
      <c r="C30" s="32"/>
      <c r="D30" s="365"/>
    </row>
    <row r="31" spans="1:4" ht="15.75" customHeight="1" thickBot="1">
      <c r="A31" s="121" t="s">
        <v>35</v>
      </c>
      <c r="B31" s="122"/>
      <c r="C31" s="264" t="s">
        <v>177</v>
      </c>
      <c r="D31" s="366" t="s">
        <v>159</v>
      </c>
    </row>
    <row r="32" spans="1:4" ht="14.4">
      <c r="A32" s="234"/>
      <c r="B32" s="57"/>
      <c r="C32" s="332"/>
      <c r="D32" s="367"/>
    </row>
    <row r="33" spans="1:4" ht="14.4">
      <c r="A33" s="234"/>
      <c r="B33" s="235" t="s">
        <v>223</v>
      </c>
      <c r="C33" s="265">
        <v>0</v>
      </c>
      <c r="D33" s="368">
        <v>0</v>
      </c>
    </row>
    <row r="34" spans="1:4" ht="15" thickBot="1">
      <c r="A34" s="234"/>
      <c r="B34" s="235"/>
      <c r="C34" s="370">
        <f>C33</f>
        <v>0</v>
      </c>
      <c r="D34" s="371">
        <f>D33</f>
        <v>0</v>
      </c>
    </row>
    <row r="35" spans="1:4" ht="15.6" thickTop="1" thickBot="1">
      <c r="A35" s="643"/>
      <c r="B35" s="644"/>
      <c r="C35" s="644"/>
      <c r="D35" s="645"/>
    </row>
    <row r="37" spans="1:4" ht="15" thickBot="1">
      <c r="A37" s="120" t="s">
        <v>150</v>
      </c>
      <c r="B37" s="8"/>
      <c r="C37" s="8"/>
      <c r="D37" s="8"/>
    </row>
    <row r="38" spans="1:4" ht="15" thickBot="1">
      <c r="A38" s="372" t="s">
        <v>215</v>
      </c>
      <c r="B38" s="122"/>
      <c r="C38" s="32"/>
      <c r="D38" s="365"/>
    </row>
    <row r="39" spans="1:4" ht="15.75" customHeight="1" thickBot="1">
      <c r="A39" s="121" t="s">
        <v>35</v>
      </c>
      <c r="B39" s="122"/>
      <c r="C39" s="264" t="s">
        <v>177</v>
      </c>
      <c r="D39" s="366" t="s">
        <v>159</v>
      </c>
    </row>
    <row r="40" spans="1:4" ht="14.4">
      <c r="A40" s="234"/>
      <c r="B40" s="57"/>
      <c r="C40" s="332"/>
      <c r="D40" s="367"/>
    </row>
    <row r="41" spans="1:4" ht="14.4">
      <c r="A41" s="249"/>
      <c r="B41" s="235" t="s">
        <v>216</v>
      </c>
      <c r="C41" s="333">
        <v>0</v>
      </c>
      <c r="D41" s="368">
        <v>0</v>
      </c>
    </row>
    <row r="42" spans="1:4" ht="14.4">
      <c r="A42" s="38"/>
      <c r="B42" s="235" t="s">
        <v>217</v>
      </c>
      <c r="C42" s="333">
        <v>0</v>
      </c>
      <c r="D42" s="368">
        <v>0</v>
      </c>
    </row>
    <row r="43" spans="1:4" ht="14.4">
      <c r="A43" s="38"/>
      <c r="B43" s="235" t="s">
        <v>67</v>
      </c>
      <c r="C43" s="265">
        <v>0</v>
      </c>
      <c r="D43" s="368">
        <v>0</v>
      </c>
    </row>
    <row r="44" spans="1:4" ht="15" thickBot="1">
      <c r="A44" s="234"/>
      <c r="B44" s="57" t="s">
        <v>218</v>
      </c>
      <c r="C44" s="373">
        <f>SUM(C41:C43)</f>
        <v>0</v>
      </c>
      <c r="D44" s="374">
        <f>SUM(D41:D43)</f>
        <v>0</v>
      </c>
    </row>
    <row r="45" spans="1:4" ht="15" thickTop="1">
      <c r="A45" s="234"/>
      <c r="B45" s="235"/>
      <c r="C45" s="266"/>
      <c r="D45" s="369"/>
    </row>
    <row r="46" spans="1:4" ht="14.4">
      <c r="A46" s="234"/>
      <c r="B46" s="235" t="s">
        <v>219</v>
      </c>
      <c r="C46" s="333">
        <v>0</v>
      </c>
      <c r="D46" s="368">
        <v>0</v>
      </c>
    </row>
    <row r="47" spans="1:4" ht="14.4">
      <c r="A47" s="234"/>
      <c r="B47" s="235" t="s">
        <v>67</v>
      </c>
      <c r="C47" s="265">
        <v>0</v>
      </c>
      <c r="D47" s="368">
        <v>0</v>
      </c>
    </row>
    <row r="48" spans="1:4" ht="15" thickBot="1">
      <c r="A48" s="234"/>
      <c r="B48" s="57" t="s">
        <v>220</v>
      </c>
      <c r="C48" s="373">
        <f>SUM(C46:C47)</f>
        <v>0</v>
      </c>
      <c r="D48" s="374">
        <f>SUM(D46:D47)</f>
        <v>0</v>
      </c>
    </row>
    <row r="49" spans="1:4" ht="15" thickTop="1">
      <c r="A49" s="234"/>
      <c r="B49" s="235"/>
      <c r="C49" s="267"/>
      <c r="D49" s="368"/>
    </row>
    <row r="50" spans="1:4" ht="15" thickBot="1">
      <c r="A50" s="234"/>
      <c r="B50" s="375" t="s">
        <v>221</v>
      </c>
      <c r="C50" s="370">
        <f>C48-C44</f>
        <v>0</v>
      </c>
      <c r="D50" s="371">
        <f>D48-D44</f>
        <v>0</v>
      </c>
    </row>
    <row r="51" spans="1:4" ht="15.6" thickTop="1" thickBot="1">
      <c r="A51" s="643"/>
      <c r="B51" s="644"/>
      <c r="C51" s="644"/>
      <c r="D51" s="645"/>
    </row>
    <row r="53" spans="1:4" ht="15" thickBot="1">
      <c r="A53" s="120" t="s">
        <v>88</v>
      </c>
      <c r="B53" s="8"/>
      <c r="C53" s="8"/>
      <c r="D53" s="8"/>
    </row>
    <row r="54" spans="1:4" ht="15" thickBot="1">
      <c r="A54" s="250" t="s">
        <v>224</v>
      </c>
      <c r="B54" s="122"/>
      <c r="C54" s="32"/>
      <c r="D54" s="365"/>
    </row>
    <row r="55" spans="1:4" ht="15.75" customHeight="1" thickBot="1">
      <c r="A55" s="121" t="s">
        <v>35</v>
      </c>
      <c r="B55" s="122"/>
      <c r="C55" s="264" t="s">
        <v>177</v>
      </c>
      <c r="D55" s="366" t="s">
        <v>159</v>
      </c>
    </row>
    <row r="56" spans="1:4" ht="14.4">
      <c r="A56" s="234"/>
      <c r="B56" s="57"/>
      <c r="C56" s="332"/>
      <c r="D56" s="367"/>
    </row>
    <row r="57" spans="1:4" ht="14.4">
      <c r="A57" s="234"/>
      <c r="B57" s="235" t="s">
        <v>225</v>
      </c>
      <c r="C57" s="255">
        <v>0</v>
      </c>
      <c r="D57" s="376">
        <v>0</v>
      </c>
    </row>
    <row r="58" spans="1:4" ht="14.4">
      <c r="A58" s="234"/>
      <c r="B58" s="235" t="s">
        <v>226</v>
      </c>
      <c r="C58" s="255">
        <v>0</v>
      </c>
      <c r="D58" s="376">
        <v>0</v>
      </c>
    </row>
    <row r="59" spans="1:4" ht="14.4">
      <c r="A59" s="234"/>
      <c r="B59" s="235" t="s">
        <v>227</v>
      </c>
      <c r="C59" s="255">
        <v>0</v>
      </c>
      <c r="D59" s="376">
        <v>0</v>
      </c>
    </row>
    <row r="60" spans="1:4" ht="14.4">
      <c r="A60" s="234"/>
      <c r="B60" s="235"/>
      <c r="C60" s="265"/>
      <c r="D60" s="368"/>
    </row>
    <row r="61" spans="1:4" ht="15" thickBot="1">
      <c r="A61" s="234"/>
      <c r="B61" s="235"/>
      <c r="C61" s="370">
        <f>SUM(C57:C59)</f>
        <v>0</v>
      </c>
      <c r="D61" s="371">
        <f>SUM(D57:D59)</f>
        <v>0</v>
      </c>
    </row>
    <row r="62" spans="1:4" ht="15.6" thickTop="1" thickBot="1">
      <c r="A62" s="643"/>
      <c r="B62" s="644"/>
      <c r="C62" s="644"/>
      <c r="D62" s="645"/>
    </row>
    <row r="64" spans="1:4" ht="15" thickBot="1">
      <c r="A64" s="120" t="s">
        <v>89</v>
      </c>
      <c r="B64" s="8"/>
      <c r="C64" s="8"/>
      <c r="D64" s="8"/>
    </row>
    <row r="65" spans="1:4" ht="15" thickBot="1">
      <c r="A65" s="250" t="s">
        <v>228</v>
      </c>
      <c r="B65" s="122"/>
      <c r="C65" s="32"/>
      <c r="D65" s="365"/>
    </row>
    <row r="66" spans="1:4" ht="15.75" customHeight="1" thickBot="1">
      <c r="A66" s="121" t="s">
        <v>35</v>
      </c>
      <c r="B66" s="122"/>
      <c r="C66" s="264" t="s">
        <v>177</v>
      </c>
      <c r="D66" s="366" t="s">
        <v>159</v>
      </c>
    </row>
    <row r="67" spans="1:4" ht="14.4">
      <c r="A67" s="234"/>
      <c r="B67" s="57"/>
      <c r="C67" s="332"/>
      <c r="D67" s="367"/>
    </row>
    <row r="68" spans="1:4" ht="14.4">
      <c r="A68" s="234"/>
      <c r="B68" s="235" t="s">
        <v>229</v>
      </c>
      <c r="C68" s="255">
        <v>0</v>
      </c>
      <c r="D68" s="376">
        <v>0</v>
      </c>
    </row>
    <row r="69" spans="1:4" ht="14.4">
      <c r="A69" s="234"/>
      <c r="B69" s="235" t="s">
        <v>230</v>
      </c>
      <c r="C69" s="255">
        <v>0</v>
      </c>
      <c r="D69" s="376">
        <v>0</v>
      </c>
    </row>
    <row r="70" spans="1:4" ht="14.4">
      <c r="A70" s="234"/>
      <c r="B70" s="235" t="s">
        <v>23</v>
      </c>
      <c r="C70" s="255">
        <v>0</v>
      </c>
      <c r="D70" s="376">
        <v>0</v>
      </c>
    </row>
    <row r="71" spans="1:4" ht="15" thickBot="1">
      <c r="A71" s="234"/>
      <c r="B71" s="235"/>
      <c r="C71" s="370">
        <f>SUM(C68:C70)</f>
        <v>0</v>
      </c>
      <c r="D71" s="371">
        <f>SUM(D68:D70)</f>
        <v>0</v>
      </c>
    </row>
    <row r="72" spans="1:4" ht="15.6" thickTop="1" thickBot="1">
      <c r="A72" s="643"/>
      <c r="B72" s="644"/>
      <c r="C72" s="644"/>
      <c r="D72" s="645"/>
    </row>
    <row r="74" spans="1:4" ht="15" thickBot="1">
      <c r="A74" s="120" t="s">
        <v>121</v>
      </c>
      <c r="B74" s="8"/>
      <c r="C74" s="8"/>
      <c r="D74" s="8"/>
    </row>
    <row r="75" spans="1:4" ht="15" thickBot="1">
      <c r="A75" s="250" t="s">
        <v>231</v>
      </c>
      <c r="B75" s="122"/>
      <c r="C75" s="32"/>
      <c r="D75" s="365"/>
    </row>
    <row r="76" spans="1:4" ht="15.75" customHeight="1" thickBot="1">
      <c r="A76" s="121" t="s">
        <v>35</v>
      </c>
      <c r="B76" s="122"/>
      <c r="C76" s="264" t="s">
        <v>177</v>
      </c>
      <c r="D76" s="366" t="s">
        <v>159</v>
      </c>
    </row>
    <row r="77" spans="1:4" ht="14.4">
      <c r="A77" s="234"/>
      <c r="B77" s="235"/>
      <c r="C77" s="332"/>
      <c r="D77" s="367"/>
    </row>
    <row r="78" spans="1:4" ht="14.4">
      <c r="A78" s="234"/>
      <c r="B78" s="253" t="s">
        <v>232</v>
      </c>
      <c r="C78" s="255"/>
      <c r="D78" s="376"/>
    </row>
    <row r="79" spans="1:4" ht="14.4">
      <c r="A79" s="234"/>
      <c r="B79" s="235" t="s">
        <v>233</v>
      </c>
      <c r="C79" s="255">
        <v>0</v>
      </c>
      <c r="D79" s="376">
        <v>0</v>
      </c>
    </row>
    <row r="80" spans="1:4" ht="14.4">
      <c r="A80" s="234"/>
      <c r="B80" s="235" t="s">
        <v>283</v>
      </c>
      <c r="C80" s="255">
        <v>0</v>
      </c>
      <c r="D80" s="376">
        <v>0</v>
      </c>
    </row>
    <row r="81" spans="1:4" ht="14.4">
      <c r="A81" s="234"/>
      <c r="B81" s="235" t="s">
        <v>23</v>
      </c>
      <c r="C81" s="255">
        <v>0</v>
      </c>
      <c r="D81" s="376">
        <v>0</v>
      </c>
    </row>
    <row r="82" spans="1:4" ht="14.4">
      <c r="A82" s="234"/>
      <c r="B82" s="235" t="s">
        <v>234</v>
      </c>
      <c r="C82" s="255">
        <v>0</v>
      </c>
      <c r="D82" s="376">
        <v>0</v>
      </c>
    </row>
    <row r="83" spans="1:4" ht="14.4">
      <c r="A83" s="234"/>
      <c r="B83" s="235" t="s">
        <v>235</v>
      </c>
      <c r="C83" s="255">
        <v>0</v>
      </c>
      <c r="D83" s="376">
        <v>0</v>
      </c>
    </row>
    <row r="84" spans="1:4" ht="14.4">
      <c r="A84" s="234"/>
      <c r="B84" s="235" t="s">
        <v>66</v>
      </c>
      <c r="C84" s="255">
        <v>0</v>
      </c>
      <c r="D84" s="376">
        <v>0</v>
      </c>
    </row>
    <row r="85" spans="1:4" ht="14.4">
      <c r="A85" s="234"/>
      <c r="B85" s="235" t="s">
        <v>236</v>
      </c>
      <c r="C85" s="255">
        <v>0</v>
      </c>
      <c r="D85" s="376">
        <v>0</v>
      </c>
    </row>
    <row r="86" spans="1:4" ht="14.4">
      <c r="A86" s="234"/>
      <c r="B86" s="235" t="s">
        <v>241</v>
      </c>
      <c r="C86" s="255">
        <v>0</v>
      </c>
      <c r="D86" s="376">
        <v>0</v>
      </c>
    </row>
    <row r="87" spans="1:4" ht="14.4">
      <c r="A87" s="234"/>
      <c r="B87" s="235" t="s">
        <v>61</v>
      </c>
      <c r="C87" s="255">
        <v>0</v>
      </c>
      <c r="D87" s="376">
        <v>0</v>
      </c>
    </row>
    <row r="88" spans="1:4" ht="14.4">
      <c r="A88" s="234"/>
      <c r="B88" s="235" t="s">
        <v>237</v>
      </c>
      <c r="C88" s="255">
        <v>0</v>
      </c>
      <c r="D88" s="376">
        <v>0</v>
      </c>
    </row>
    <row r="89" spans="1:4" ht="14.4">
      <c r="A89" s="234"/>
      <c r="B89" s="235" t="s">
        <v>238</v>
      </c>
      <c r="C89" s="255">
        <v>0</v>
      </c>
      <c r="D89" s="376">
        <v>0</v>
      </c>
    </row>
    <row r="90" spans="1:4" ht="14.4">
      <c r="A90" s="234"/>
      <c r="B90" s="235" t="s">
        <v>245</v>
      </c>
      <c r="C90" s="255">
        <v>0</v>
      </c>
      <c r="D90" s="376">
        <v>0</v>
      </c>
    </row>
    <row r="91" spans="1:4" ht="14.4">
      <c r="A91" s="234"/>
      <c r="B91" s="235" t="s">
        <v>239</v>
      </c>
      <c r="C91" s="255">
        <v>0</v>
      </c>
      <c r="D91" s="376">
        <v>0</v>
      </c>
    </row>
    <row r="92" spans="1:4" ht="14.4">
      <c r="A92" s="234"/>
      <c r="B92" s="235" t="s">
        <v>240</v>
      </c>
      <c r="C92" s="255">
        <v>0</v>
      </c>
      <c r="D92" s="376">
        <v>0</v>
      </c>
    </row>
    <row r="93" spans="1:4" ht="14.4">
      <c r="A93" s="234"/>
      <c r="B93" s="235" t="s">
        <v>242</v>
      </c>
      <c r="C93" s="255">
        <v>0</v>
      </c>
      <c r="D93" s="376">
        <v>0</v>
      </c>
    </row>
    <row r="94" spans="1:4" ht="14.4">
      <c r="A94" s="234"/>
      <c r="B94" s="235" t="s">
        <v>243</v>
      </c>
      <c r="C94" s="255">
        <v>0</v>
      </c>
      <c r="D94" s="376">
        <v>0</v>
      </c>
    </row>
    <row r="95" spans="1:4" ht="14.4">
      <c r="A95" s="234"/>
      <c r="B95" s="235" t="s">
        <v>22</v>
      </c>
      <c r="C95" s="255">
        <v>0</v>
      </c>
      <c r="D95" s="376">
        <v>0</v>
      </c>
    </row>
    <row r="96" spans="1:4" ht="14.4">
      <c r="A96" s="234"/>
      <c r="B96" s="235" t="s">
        <v>244</v>
      </c>
      <c r="C96" s="255">
        <v>0</v>
      </c>
      <c r="D96" s="376">
        <v>0</v>
      </c>
    </row>
    <row r="97" spans="1:4" ht="14.4">
      <c r="A97" s="234"/>
      <c r="B97" s="235" t="s">
        <v>60</v>
      </c>
      <c r="C97" s="255">
        <v>0</v>
      </c>
      <c r="D97" s="376">
        <v>0</v>
      </c>
    </row>
    <row r="98" spans="1:4" ht="15" thickBot="1">
      <c r="A98" s="234"/>
      <c r="B98" s="235"/>
      <c r="C98" s="370">
        <f>SUM(C79:C97)</f>
        <v>0</v>
      </c>
      <c r="D98" s="371">
        <f>SUM(D79:D97)</f>
        <v>0</v>
      </c>
    </row>
    <row r="99" spans="1:4" ht="15.6" thickTop="1" thickBot="1">
      <c r="A99" s="643"/>
      <c r="B99" s="644"/>
      <c r="C99" s="644"/>
      <c r="D99" s="645"/>
    </row>
  </sheetData>
  <mergeCells count="8">
    <mergeCell ref="A1:D1"/>
    <mergeCell ref="A99:D99"/>
    <mergeCell ref="A72:D72"/>
    <mergeCell ref="A62:D62"/>
    <mergeCell ref="A35:D35"/>
    <mergeCell ref="A51:D51"/>
    <mergeCell ref="A27:D27"/>
    <mergeCell ref="A10:D10"/>
  </mergeCells>
  <pageMargins left="0.70866141732283472"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5">
    <pageSetUpPr fitToPage="1"/>
  </sheetPr>
  <dimension ref="A1:D51"/>
  <sheetViews>
    <sheetView topLeftCell="A17" workbookViewId="0">
      <selection activeCell="G35" sqref="G35"/>
    </sheetView>
  </sheetViews>
  <sheetFormatPr defaultRowHeight="13.2"/>
  <cols>
    <col min="1" max="1" width="7.5546875" customWidth="1"/>
    <col min="2" max="2" width="58.5546875" customWidth="1"/>
    <col min="3" max="3" width="23.5546875" customWidth="1"/>
    <col min="4" max="4" width="20.77734375" customWidth="1"/>
  </cols>
  <sheetData>
    <row r="1" spans="1:4" ht="13.8">
      <c r="A1" s="277" t="s">
        <v>458</v>
      </c>
      <c r="B1" s="278"/>
      <c r="C1" s="279"/>
      <c r="D1" s="278"/>
    </row>
    <row r="2" spans="1:4" ht="13.8" thickBot="1">
      <c r="A2" s="278"/>
      <c r="B2" s="278"/>
      <c r="C2" s="279"/>
      <c r="D2" s="278"/>
    </row>
    <row r="3" spans="1:4" ht="13.8">
      <c r="A3" s="278"/>
      <c r="B3" s="675" t="s">
        <v>35</v>
      </c>
      <c r="C3" s="677" t="s">
        <v>249</v>
      </c>
      <c r="D3" s="678"/>
    </row>
    <row r="4" spans="1:4" ht="13.8">
      <c r="A4" s="278"/>
      <c r="B4" s="676"/>
      <c r="C4" s="377">
        <v>44651</v>
      </c>
      <c r="D4" s="378">
        <v>44286</v>
      </c>
    </row>
    <row r="5" spans="1:4" ht="27.6">
      <c r="A5" s="278"/>
      <c r="B5" s="379" t="s">
        <v>250</v>
      </c>
      <c r="C5" s="380">
        <f>PL!E34</f>
        <v>450000</v>
      </c>
      <c r="D5" s="381">
        <f>PL!F34</f>
        <v>0</v>
      </c>
    </row>
    <row r="6" spans="1:4" ht="27.6">
      <c r="A6" s="278"/>
      <c r="B6" s="379" t="s">
        <v>251</v>
      </c>
      <c r="C6" s="380">
        <v>0</v>
      </c>
      <c r="D6" s="381">
        <v>0</v>
      </c>
    </row>
    <row r="7" spans="1:4" ht="13.8">
      <c r="A7" s="278"/>
      <c r="B7" s="379" t="s">
        <v>252</v>
      </c>
      <c r="C7" s="382">
        <v>0</v>
      </c>
      <c r="D7" s="383">
        <v>0</v>
      </c>
    </row>
    <row r="8" spans="1:4" ht="14.4" thickBot="1">
      <c r="A8" s="278"/>
      <c r="B8" s="384" t="s">
        <v>253</v>
      </c>
      <c r="C8" s="385">
        <v>0</v>
      </c>
      <c r="D8" s="386">
        <v>0</v>
      </c>
    </row>
    <row r="9" spans="1:4">
      <c r="A9" s="278"/>
      <c r="B9" s="278"/>
      <c r="C9" s="279"/>
      <c r="D9" s="278"/>
    </row>
    <row r="10" spans="1:4" ht="13.8">
      <c r="A10" s="454" t="s">
        <v>459</v>
      </c>
      <c r="B10" s="455"/>
      <c r="C10" s="279"/>
      <c r="D10" s="455"/>
    </row>
    <row r="11" spans="1:4">
      <c r="A11" s="455"/>
      <c r="B11" s="680" t="s">
        <v>285</v>
      </c>
      <c r="C11" s="680"/>
      <c r="D11" s="680"/>
    </row>
    <row r="12" spans="1:4" ht="23.55" customHeight="1">
      <c r="A12" s="455"/>
      <c r="B12" s="680"/>
      <c r="C12" s="680"/>
      <c r="D12" s="680"/>
    </row>
    <row r="13" spans="1:4" ht="14.4" thickBot="1">
      <c r="A13" s="455"/>
      <c r="B13" s="458"/>
      <c r="C13" s="456"/>
      <c r="D13" s="457"/>
    </row>
    <row r="14" spans="1:4">
      <c r="A14" s="455"/>
      <c r="B14" s="687" t="s">
        <v>286</v>
      </c>
      <c r="C14" s="681" t="s">
        <v>287</v>
      </c>
      <c r="D14" s="684" t="s">
        <v>288</v>
      </c>
    </row>
    <row r="15" spans="1:4">
      <c r="A15" s="455"/>
      <c r="B15" s="688"/>
      <c r="C15" s="682"/>
      <c r="D15" s="685"/>
    </row>
    <row r="16" spans="1:4" ht="13.8" thickBot="1">
      <c r="A16" s="455"/>
      <c r="B16" s="689"/>
      <c r="C16" s="683"/>
      <c r="D16" s="686"/>
    </row>
    <row r="17" spans="1:4" ht="13.8">
      <c r="A17" s="455"/>
      <c r="B17" s="461" t="s">
        <v>289</v>
      </c>
      <c r="C17" s="464"/>
      <c r="D17" s="459"/>
    </row>
    <row r="18" spans="1:4">
      <c r="A18" s="455"/>
      <c r="B18" s="462" t="s">
        <v>290</v>
      </c>
      <c r="C18" s="465"/>
      <c r="D18" s="459"/>
    </row>
    <row r="19" spans="1:4">
      <c r="A19" s="455"/>
      <c r="B19" s="462" t="s">
        <v>291</v>
      </c>
      <c r="C19" s="465"/>
      <c r="D19" s="459"/>
    </row>
    <row r="20" spans="1:4" ht="13.8" thickBot="1">
      <c r="A20" s="455"/>
      <c r="B20" s="463" t="s">
        <v>292</v>
      </c>
      <c r="C20" s="466"/>
      <c r="D20" s="460"/>
    </row>
    <row r="21" spans="1:4">
      <c r="A21" s="278"/>
      <c r="B21" s="278"/>
      <c r="C21" s="279"/>
      <c r="D21" s="278"/>
    </row>
    <row r="22" spans="1:4" ht="13.8">
      <c r="A22" s="277" t="s">
        <v>460</v>
      </c>
      <c r="B22" s="280"/>
      <c r="C22" s="281"/>
      <c r="D22" s="282"/>
    </row>
    <row r="23" spans="1:4" ht="13.8">
      <c r="A23" s="283"/>
      <c r="B23" s="280" t="s">
        <v>261</v>
      </c>
      <c r="C23" s="281"/>
      <c r="D23" s="282"/>
    </row>
    <row r="24" spans="1:4" ht="13.8">
      <c r="A24" s="283"/>
      <c r="B24" s="280" t="s">
        <v>262</v>
      </c>
      <c r="C24" s="281"/>
      <c r="D24" s="282"/>
    </row>
    <row r="25" spans="1:4" ht="13.8">
      <c r="A25" s="283"/>
      <c r="B25" s="280"/>
      <c r="C25" s="281"/>
      <c r="D25" s="282"/>
    </row>
    <row r="26" spans="1:4" ht="13.8">
      <c r="A26" s="277" t="s">
        <v>461</v>
      </c>
      <c r="B26" s="280"/>
      <c r="C26" s="281"/>
      <c r="D26" s="282"/>
    </row>
    <row r="27" spans="1:4" ht="13.8">
      <c r="A27" s="283"/>
      <c r="B27" s="679" t="s">
        <v>254</v>
      </c>
      <c r="C27" s="679"/>
      <c r="D27" s="679"/>
    </row>
    <row r="28" spans="1:4" ht="13.8">
      <c r="A28" s="283"/>
      <c r="B28" s="679"/>
      <c r="C28" s="679"/>
      <c r="D28" s="679"/>
    </row>
    <row r="29" spans="1:4" ht="13.8">
      <c r="A29" s="283"/>
      <c r="B29" s="284"/>
      <c r="C29" s="284"/>
      <c r="D29" s="284"/>
    </row>
    <row r="30" spans="1:4" ht="13.8">
      <c r="A30" s="277" t="s">
        <v>462</v>
      </c>
      <c r="B30" s="284"/>
      <c r="C30" s="284"/>
      <c r="D30" s="284"/>
    </row>
    <row r="31" spans="1:4" ht="13.8">
      <c r="A31" s="283"/>
      <c r="B31" s="674" t="s">
        <v>321</v>
      </c>
      <c r="C31" s="674"/>
      <c r="D31" s="674"/>
    </row>
    <row r="32" spans="1:4" ht="13.8">
      <c r="A32" s="283"/>
      <c r="B32" s="674"/>
      <c r="C32" s="674"/>
      <c r="D32" s="674"/>
    </row>
    <row r="33" spans="1:4">
      <c r="B33" s="674"/>
      <c r="C33" s="674"/>
      <c r="D33" s="674"/>
    </row>
    <row r="34" spans="1:4">
      <c r="A34" s="278"/>
      <c r="B34" s="278"/>
      <c r="C34" s="279"/>
      <c r="D34" s="278"/>
    </row>
    <row r="50" ht="14.1" customHeight="1"/>
    <row r="51" ht="14.1" customHeight="1"/>
  </sheetData>
  <mergeCells count="8">
    <mergeCell ref="B31:D33"/>
    <mergeCell ref="B3:B4"/>
    <mergeCell ref="C3:D3"/>
    <mergeCell ref="B27:D28"/>
    <mergeCell ref="B11:D12"/>
    <mergeCell ref="C14:C16"/>
    <mergeCell ref="D14:D16"/>
    <mergeCell ref="B14:B16"/>
  </mergeCells>
  <pageMargins left="0.70866141732283472" right="0.70866141732283472"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5"/>
  <sheetViews>
    <sheetView tabSelected="1" topLeftCell="A22" workbookViewId="0">
      <selection activeCell="J32" sqref="J32"/>
    </sheetView>
  </sheetViews>
  <sheetFormatPr defaultRowHeight="13.2"/>
  <cols>
    <col min="1" max="1" width="6.5546875" customWidth="1"/>
    <col min="2" max="2" width="16.77734375" customWidth="1"/>
    <col min="3" max="3" width="12.21875" customWidth="1"/>
    <col min="4" max="4" width="10.77734375" customWidth="1"/>
    <col min="5" max="5" width="11" customWidth="1"/>
    <col min="6" max="6" width="19" customWidth="1"/>
    <col min="8" max="8" width="11.77734375" customWidth="1"/>
  </cols>
  <sheetData>
    <row r="1" spans="1:8" ht="13.8">
      <c r="A1" s="411" t="s">
        <v>463</v>
      </c>
      <c r="B1" s="284"/>
      <c r="C1" s="284"/>
      <c r="D1" s="284"/>
      <c r="E1" s="412"/>
      <c r="F1" s="412"/>
      <c r="G1" s="412"/>
      <c r="H1" s="412"/>
    </row>
    <row r="2" spans="1:8" ht="14.1" customHeight="1">
      <c r="A2" s="413"/>
      <c r="B2" s="699" t="s">
        <v>293</v>
      </c>
      <c r="C2" s="699"/>
      <c r="D2" s="699"/>
      <c r="E2" s="699"/>
      <c r="F2" s="699"/>
      <c r="G2" s="699"/>
      <c r="H2" s="699"/>
    </row>
    <row r="3" spans="1:8" ht="27.6" customHeight="1">
      <c r="A3" s="413"/>
      <c r="B3" s="699"/>
      <c r="C3" s="699"/>
      <c r="D3" s="699"/>
      <c r="E3" s="699"/>
      <c r="F3" s="699"/>
      <c r="G3" s="699"/>
      <c r="H3" s="699"/>
    </row>
    <row r="4" spans="1:8" ht="13.8">
      <c r="A4" s="413"/>
      <c r="B4" s="699"/>
      <c r="C4" s="699"/>
      <c r="D4" s="699"/>
      <c r="E4" s="699"/>
      <c r="F4" s="699"/>
      <c r="G4" s="699"/>
      <c r="H4" s="699"/>
    </row>
    <row r="5" spans="1:8" ht="14.4" thickBot="1">
      <c r="A5" s="413"/>
      <c r="B5" s="699"/>
      <c r="C5" s="699"/>
      <c r="D5" s="699"/>
      <c r="E5" s="699"/>
      <c r="F5" s="699"/>
      <c r="G5" s="699"/>
      <c r="H5" s="699"/>
    </row>
    <row r="6" spans="1:8">
      <c r="A6" s="412"/>
      <c r="B6" s="701" t="s">
        <v>294</v>
      </c>
      <c r="C6" s="693" t="s">
        <v>295</v>
      </c>
      <c r="D6" s="693" t="s">
        <v>296</v>
      </c>
      <c r="E6" s="693" t="s">
        <v>297</v>
      </c>
      <c r="F6" s="693" t="s">
        <v>298</v>
      </c>
      <c r="G6" s="693" t="s">
        <v>299</v>
      </c>
      <c r="H6" s="696" t="s">
        <v>300</v>
      </c>
    </row>
    <row r="7" spans="1:8">
      <c r="A7" s="412"/>
      <c r="B7" s="702"/>
      <c r="C7" s="694"/>
      <c r="D7" s="694"/>
      <c r="E7" s="694"/>
      <c r="F7" s="694"/>
      <c r="G7" s="694"/>
      <c r="H7" s="697"/>
    </row>
    <row r="8" spans="1:8" ht="73.05" customHeight="1" thickBot="1">
      <c r="A8" s="412"/>
      <c r="B8" s="703"/>
      <c r="C8" s="695"/>
      <c r="D8" s="695"/>
      <c r="E8" s="695"/>
      <c r="F8" s="695"/>
      <c r="G8" s="695"/>
      <c r="H8" s="698"/>
    </row>
    <row r="9" spans="1:8">
      <c r="A9" s="412"/>
      <c r="B9" s="414"/>
      <c r="C9" s="412"/>
      <c r="D9" s="412"/>
      <c r="E9" s="412"/>
      <c r="F9" s="412"/>
      <c r="G9" s="412"/>
      <c r="H9" s="415"/>
    </row>
    <row r="10" spans="1:8" ht="13.8" thickBot="1">
      <c r="A10" s="412"/>
      <c r="B10" s="416"/>
      <c r="C10" s="417"/>
      <c r="D10" s="417"/>
      <c r="E10" s="417"/>
      <c r="F10" s="417"/>
      <c r="G10" s="417"/>
      <c r="H10" s="418"/>
    </row>
    <row r="11" spans="1:8">
      <c r="A11" s="412"/>
      <c r="B11" s="412"/>
      <c r="C11" s="412"/>
      <c r="D11" s="412"/>
      <c r="E11" s="412"/>
      <c r="F11" s="412"/>
      <c r="G11" s="412"/>
      <c r="H11" s="412"/>
    </row>
    <row r="12" spans="1:8" ht="13.8">
      <c r="A12" s="411" t="s">
        <v>464</v>
      </c>
      <c r="B12" s="412"/>
      <c r="C12" s="412"/>
      <c r="D12" s="412"/>
      <c r="E12" s="412"/>
      <c r="F12" s="412"/>
      <c r="G12" s="412"/>
      <c r="H12" s="412"/>
    </row>
    <row r="13" spans="1:8" ht="12.6" customHeight="1">
      <c r="A13" s="412"/>
      <c r="B13" s="700" t="s">
        <v>301</v>
      </c>
      <c r="C13" s="700"/>
      <c r="D13" s="700"/>
      <c r="E13" s="700"/>
      <c r="F13" s="700"/>
      <c r="G13" s="700"/>
      <c r="H13" s="700"/>
    </row>
    <row r="14" spans="1:8">
      <c r="A14" s="412"/>
      <c r="B14" s="700"/>
      <c r="C14" s="700"/>
      <c r="D14" s="700"/>
      <c r="E14" s="700"/>
      <c r="F14" s="700"/>
      <c r="G14" s="700"/>
      <c r="H14" s="700"/>
    </row>
    <row r="15" spans="1:8">
      <c r="A15" s="412"/>
      <c r="B15" s="700"/>
      <c r="C15" s="700"/>
      <c r="D15" s="700"/>
      <c r="E15" s="700"/>
      <c r="F15" s="700"/>
      <c r="G15" s="700"/>
      <c r="H15" s="700"/>
    </row>
    <row r="16" spans="1:8">
      <c r="A16" s="412"/>
    </row>
    <row r="17" spans="1:8" ht="13.8">
      <c r="A17" s="411" t="s">
        <v>465</v>
      </c>
    </row>
    <row r="18" spans="1:8">
      <c r="A18" s="412"/>
      <c r="B18" s="690" t="s">
        <v>302</v>
      </c>
      <c r="C18" s="690"/>
      <c r="D18" s="690"/>
      <c r="E18" s="690"/>
      <c r="F18" s="690"/>
      <c r="G18" s="690"/>
      <c r="H18" s="690"/>
    </row>
    <row r="19" spans="1:8">
      <c r="A19" s="412"/>
      <c r="B19" s="690"/>
      <c r="C19" s="690"/>
      <c r="D19" s="690"/>
      <c r="E19" s="690"/>
      <c r="F19" s="690"/>
      <c r="G19" s="690"/>
      <c r="H19" s="690"/>
    </row>
    <row r="20" spans="1:8">
      <c r="A20" s="412"/>
      <c r="B20" s="690"/>
      <c r="C20" s="690"/>
      <c r="D20" s="690"/>
      <c r="E20" s="690"/>
      <c r="F20" s="690"/>
      <c r="G20" s="690"/>
      <c r="H20" s="690"/>
    </row>
    <row r="21" spans="1:8">
      <c r="A21" s="412"/>
    </row>
    <row r="22" spans="1:8" ht="13.8">
      <c r="A22" s="411" t="s">
        <v>466</v>
      </c>
    </row>
    <row r="23" spans="1:8">
      <c r="A23" s="412"/>
      <c r="B23" s="690" t="s">
        <v>322</v>
      </c>
      <c r="C23" s="690"/>
      <c r="D23" s="690"/>
      <c r="E23" s="690"/>
      <c r="F23" s="690"/>
      <c r="G23" s="690"/>
      <c r="H23" s="690"/>
    </row>
    <row r="24" spans="1:8">
      <c r="A24" s="412"/>
      <c r="B24" s="690"/>
      <c r="C24" s="690"/>
      <c r="D24" s="690"/>
      <c r="E24" s="690"/>
      <c r="F24" s="690"/>
      <c r="G24" s="690"/>
      <c r="H24" s="690"/>
    </row>
    <row r="25" spans="1:8">
      <c r="A25" s="412"/>
      <c r="B25" s="690"/>
      <c r="C25" s="690"/>
      <c r="D25" s="690"/>
      <c r="E25" s="690"/>
      <c r="F25" s="690"/>
      <c r="G25" s="690"/>
      <c r="H25" s="690"/>
    </row>
    <row r="26" spans="1:8">
      <c r="A26" s="412"/>
    </row>
    <row r="27" spans="1:8" ht="13.8">
      <c r="A27" s="411" t="s">
        <v>467</v>
      </c>
    </row>
    <row r="28" spans="1:8">
      <c r="A28" s="412"/>
      <c r="B28" s="690" t="s">
        <v>323</v>
      </c>
      <c r="C28" s="690"/>
      <c r="D28" s="690"/>
      <c r="E28" s="690"/>
      <c r="F28" s="690"/>
      <c r="G28" s="690"/>
      <c r="H28" s="690"/>
    </row>
    <row r="29" spans="1:8">
      <c r="A29" s="412"/>
      <c r="B29" s="690"/>
      <c r="C29" s="690"/>
      <c r="D29" s="690"/>
      <c r="E29" s="690"/>
      <c r="F29" s="690"/>
      <c r="G29" s="690"/>
      <c r="H29" s="690"/>
    </row>
    <row r="30" spans="1:8">
      <c r="A30" s="412"/>
      <c r="B30" s="690"/>
      <c r="C30" s="690"/>
      <c r="D30" s="690"/>
      <c r="E30" s="690"/>
      <c r="F30" s="690"/>
      <c r="G30" s="690"/>
      <c r="H30" s="690"/>
    </row>
    <row r="31" spans="1:8" ht="13.8" thickBot="1">
      <c r="A31" s="412"/>
      <c r="B31" s="412"/>
      <c r="C31" s="412"/>
      <c r="D31" s="412"/>
      <c r="E31" s="412"/>
      <c r="F31" s="412"/>
      <c r="G31" s="412"/>
      <c r="H31" s="412"/>
    </row>
    <row r="32" spans="1:8">
      <c r="A32" s="412"/>
      <c r="B32" s="419" t="s">
        <v>324</v>
      </c>
      <c r="C32" s="420"/>
      <c r="D32" s="420"/>
      <c r="E32" s="420"/>
      <c r="F32" s="420"/>
      <c r="G32" s="420"/>
      <c r="H32" s="421"/>
    </row>
    <row r="33" spans="1:8">
      <c r="A33" s="412"/>
      <c r="B33" s="422"/>
      <c r="C33" s="423"/>
      <c r="D33" s="423"/>
      <c r="E33" s="423"/>
      <c r="F33" s="423"/>
      <c r="G33" s="423"/>
      <c r="H33" s="424"/>
    </row>
    <row r="34" spans="1:8">
      <c r="A34" s="412"/>
      <c r="B34" s="422" t="str">
        <f>BS!A59</f>
        <v xml:space="preserve">For </v>
      </c>
      <c r="C34" s="423"/>
      <c r="D34" s="423"/>
      <c r="E34" s="423"/>
      <c r="F34" s="423" t="str">
        <f>BS!F59</f>
        <v>For and on behalf of the Board of Directors</v>
      </c>
      <c r="G34" s="423"/>
      <c r="H34" s="424"/>
    </row>
    <row r="35" spans="1:8">
      <c r="A35" s="412"/>
      <c r="B35" s="422" t="str">
        <f>BS!A60</f>
        <v>Chartered Accountants</v>
      </c>
      <c r="C35" s="423"/>
      <c r="D35" s="423"/>
      <c r="E35" s="423"/>
      <c r="F35" s="423"/>
      <c r="G35" s="423"/>
      <c r="H35" s="424"/>
    </row>
    <row r="36" spans="1:8">
      <c r="A36" s="412"/>
      <c r="B36" s="422" t="str">
        <f>BS!A61</f>
        <v xml:space="preserve">Firm's Registration Number - </v>
      </c>
      <c r="C36" s="423"/>
      <c r="D36" s="423"/>
      <c r="E36" s="423"/>
      <c r="F36" s="423"/>
      <c r="G36" s="423"/>
      <c r="H36" s="424"/>
    </row>
    <row r="37" spans="1:8">
      <c r="A37" s="412"/>
      <c r="B37" s="422"/>
      <c r="C37" s="423"/>
      <c r="D37" s="423"/>
      <c r="E37" s="423"/>
      <c r="F37" s="423"/>
      <c r="G37" s="423"/>
      <c r="H37" s="424"/>
    </row>
    <row r="38" spans="1:8">
      <c r="A38" s="412"/>
      <c r="B38" s="422"/>
      <c r="C38" s="423"/>
      <c r="D38" s="423"/>
      <c r="E38" s="423"/>
      <c r="F38" s="423"/>
      <c r="G38" s="423"/>
      <c r="H38" s="424"/>
    </row>
    <row r="39" spans="1:8">
      <c r="A39" s="412"/>
      <c r="B39" s="422" t="str">
        <f>BS!A64</f>
        <v>(CA )</v>
      </c>
      <c r="C39" s="423"/>
      <c r="D39" s="423"/>
      <c r="E39" s="423"/>
      <c r="F39" s="423" t="str">
        <f>BS!F64</f>
        <v>Name Of Director</v>
      </c>
      <c r="G39" s="691" t="str">
        <f>BS!G64</f>
        <v>Name Of Director</v>
      </c>
      <c r="H39" s="692"/>
    </row>
    <row r="40" spans="1:8">
      <c r="A40" s="412"/>
      <c r="B40" s="422" t="str">
        <f>BS!A65</f>
        <v xml:space="preserve">Membership No. </v>
      </c>
      <c r="C40" s="423"/>
      <c r="D40" s="423"/>
      <c r="E40" s="423"/>
      <c r="F40" s="423" t="str">
        <f>BS!F65</f>
        <v>Director</v>
      </c>
      <c r="G40" s="691" t="str">
        <f>BS!G65</f>
        <v>Director</v>
      </c>
      <c r="H40" s="692"/>
    </row>
    <row r="41" spans="1:8">
      <c r="A41" s="412"/>
      <c r="B41" s="422" t="str">
        <f>BS!A66</f>
        <v>Partner/Proprietor</v>
      </c>
      <c r="C41" s="423"/>
      <c r="D41" s="423"/>
      <c r="E41" s="423"/>
      <c r="F41" s="423" t="str">
        <f>BS!F66</f>
        <v>DIN OF Director</v>
      </c>
      <c r="G41" s="691" t="str">
        <f>BS!G66</f>
        <v>DIN OF Director</v>
      </c>
      <c r="H41" s="692"/>
    </row>
    <row r="42" spans="1:8">
      <c r="A42" s="412"/>
      <c r="B42" s="422"/>
      <c r="C42" s="423"/>
      <c r="D42" s="423"/>
      <c r="E42" s="423"/>
      <c r="F42" s="423"/>
      <c r="G42" s="423"/>
      <c r="H42" s="424"/>
    </row>
    <row r="43" spans="1:8">
      <c r="A43" s="412"/>
      <c r="B43" s="422"/>
      <c r="C43" s="423"/>
      <c r="D43" s="423"/>
      <c r="E43" s="423"/>
      <c r="F43" s="423"/>
      <c r="G43" s="423"/>
      <c r="H43" s="424"/>
    </row>
    <row r="44" spans="1:8">
      <c r="A44" s="412"/>
      <c r="B44" s="422" t="str">
        <f>BS!A68</f>
        <v>Place:</v>
      </c>
      <c r="C44" s="423"/>
      <c r="D44" s="423"/>
      <c r="E44" s="423"/>
      <c r="F44" s="423"/>
      <c r="G44" s="423"/>
      <c r="H44" s="424"/>
    </row>
    <row r="45" spans="1:8" ht="13.8" thickBot="1">
      <c r="A45" s="412"/>
      <c r="B45" s="425" t="str">
        <f>BS!A69</f>
        <v xml:space="preserve">Dated:          </v>
      </c>
      <c r="C45" s="426"/>
      <c r="D45" s="426"/>
      <c r="E45" s="426"/>
      <c r="F45" s="426"/>
      <c r="G45" s="426"/>
      <c r="H45" s="427"/>
    </row>
  </sheetData>
  <mergeCells count="15">
    <mergeCell ref="G6:G8"/>
    <mergeCell ref="H6:H8"/>
    <mergeCell ref="B2:H5"/>
    <mergeCell ref="B13:H15"/>
    <mergeCell ref="B18:H20"/>
    <mergeCell ref="B6:B8"/>
    <mergeCell ref="C6:C8"/>
    <mergeCell ref="D6:D8"/>
    <mergeCell ref="E6:E8"/>
    <mergeCell ref="F6:F8"/>
    <mergeCell ref="B23:H25"/>
    <mergeCell ref="B28:H30"/>
    <mergeCell ref="G39:H39"/>
    <mergeCell ref="G40:H40"/>
    <mergeCell ref="G41:H41"/>
  </mergeCells>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BS</vt:lpstr>
      <vt:lpstr>PL</vt:lpstr>
      <vt:lpstr>Note 1</vt:lpstr>
      <vt:lpstr>Notes Liabilities</vt:lpstr>
      <vt:lpstr>Notes Assets</vt:lpstr>
      <vt:lpstr>PPE (2)</vt:lpstr>
      <vt:lpstr>Note 21-27</vt:lpstr>
      <vt:lpstr>Other Notes 28-32</vt:lpstr>
      <vt:lpstr>Notes 33-37</vt:lpstr>
      <vt:lpstr>RATIOS</vt:lpstr>
      <vt:lpstr>BS!Print_Area</vt:lpstr>
      <vt:lpstr>'Notes Assets'!Print_Area</vt:lpstr>
      <vt:lpstr>'Notes Liabilities'!Print_Area</vt:lpstr>
      <vt:lpstr>PL!Print_Area</vt:lpstr>
      <vt:lpstr>'PPE (2)'!Print_Area</vt:lpstr>
      <vt:lpstr>'Notes Assets'!Print_Titles</vt:lpstr>
      <vt:lpstr>'Notes Liabilities'!Print_Titles</vt:lpstr>
      <vt:lpstr>'PPE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sasharma</dc:creator>
  <cp:lastModifiedBy>VIVEK I V</cp:lastModifiedBy>
  <cp:lastPrinted>2022-06-17T11:24:21Z</cp:lastPrinted>
  <dcterms:created xsi:type="dcterms:W3CDTF">2012-01-20T09:32:00Z</dcterms:created>
  <dcterms:modified xsi:type="dcterms:W3CDTF">2025-04-11T05:34:19Z</dcterms:modified>
</cp:coreProperties>
</file>